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DOCUMENTOS CASSIMA\1.6. Formatos\3. GOL - Servicios de sistemas de Gestión empresarial (GOL-BMS)\"/>
    </mc:Choice>
  </mc:AlternateContent>
  <bookViews>
    <workbookView xWindow="360" yWindow="180" windowWidth="11595" windowHeight="7455" activeTab="2"/>
  </bookViews>
  <sheets>
    <sheet name="Instrucciones" sheetId="9" r:id="rId1"/>
    <sheet name="Diario - Mes" sheetId="5" r:id="rId2"/>
    <sheet name="Semanal" sheetId="7" r:id="rId3"/>
    <sheet name="V. Datos" sheetId="6" state="hidden" r:id="rId4"/>
  </sheets>
  <definedNames>
    <definedName name="_xlnm.Print_Area" localSheetId="1">'Diario - Mes'!$B$40:$AC$1060</definedName>
    <definedName name="_xlnm.Print_Area" localSheetId="2">Semanal!$B$42:$AA$1061</definedName>
    <definedName name="_xlnm.Print_Titles" localSheetId="2">Semanal!#REF!</definedName>
  </definedNames>
  <calcPr calcId="152511"/>
</workbook>
</file>

<file path=xl/calcChain.xml><?xml version="1.0" encoding="utf-8"?>
<calcChain xmlns="http://schemas.openxmlformats.org/spreadsheetml/2006/main">
  <c r="U5" i="7" l="1"/>
  <c r="E5" i="5"/>
  <c r="AT21" i="5" l="1"/>
  <c r="L5" i="5" l="1"/>
  <c r="AD2" i="5"/>
  <c r="AT19" i="5"/>
  <c r="AU19" i="5"/>
  <c r="AT599" i="5"/>
  <c r="AU599" i="5"/>
  <c r="AT601" i="5"/>
  <c r="AU601" i="5"/>
  <c r="AT603" i="5"/>
  <c r="AU603" i="5"/>
  <c r="AT605" i="5"/>
  <c r="AU605" i="5"/>
  <c r="AT607" i="5"/>
  <c r="AU607" i="5"/>
  <c r="AT609" i="5"/>
  <c r="AU609" i="5"/>
  <c r="AT611" i="5"/>
  <c r="AU611" i="5"/>
  <c r="AT613" i="5"/>
  <c r="AU613" i="5"/>
  <c r="AT615" i="5"/>
  <c r="AU615" i="5"/>
  <c r="AT617" i="5"/>
  <c r="AU617" i="5"/>
  <c r="AT619" i="5"/>
  <c r="AU619" i="5"/>
  <c r="AT621" i="5"/>
  <c r="AU621" i="5"/>
  <c r="AT623" i="5"/>
  <c r="AU623" i="5"/>
  <c r="AT625" i="5"/>
  <c r="AU625" i="5"/>
  <c r="AT627" i="5"/>
  <c r="AU627" i="5"/>
  <c r="AT629" i="5"/>
  <c r="AU629" i="5"/>
  <c r="AT631" i="5"/>
  <c r="AU631" i="5"/>
  <c r="AT633" i="5"/>
  <c r="AU633" i="5"/>
  <c r="AT635" i="5"/>
  <c r="AU635" i="5"/>
  <c r="AT637" i="5"/>
  <c r="AU637" i="5"/>
  <c r="AT639" i="5"/>
  <c r="AU639" i="5"/>
  <c r="AT641" i="5"/>
  <c r="AU641" i="5"/>
  <c r="AT643" i="5"/>
  <c r="AU643" i="5"/>
  <c r="AT645" i="5"/>
  <c r="AU645" i="5"/>
  <c r="AT647" i="5"/>
  <c r="AU647" i="5"/>
  <c r="AT649" i="5"/>
  <c r="AU649" i="5"/>
  <c r="AT651" i="5"/>
  <c r="AU651" i="5"/>
  <c r="AT653" i="5"/>
  <c r="AU653" i="5"/>
  <c r="AT655" i="5"/>
  <c r="AU655" i="5"/>
  <c r="AT657" i="5"/>
  <c r="AU657" i="5"/>
  <c r="AT659" i="5"/>
  <c r="AU659" i="5"/>
  <c r="AT661" i="5"/>
  <c r="AU661" i="5"/>
  <c r="AT663" i="5"/>
  <c r="AU663" i="5"/>
  <c r="AT665" i="5"/>
  <c r="AU665" i="5"/>
  <c r="AT667" i="5"/>
  <c r="AU667" i="5"/>
  <c r="AT669" i="5"/>
  <c r="AU669" i="5"/>
  <c r="AT671" i="5"/>
  <c r="AU671" i="5"/>
  <c r="AT673" i="5"/>
  <c r="AU673" i="5"/>
  <c r="AT675" i="5"/>
  <c r="AU675" i="5"/>
  <c r="AT677" i="5"/>
  <c r="AU677" i="5"/>
  <c r="AT679" i="5"/>
  <c r="AU679" i="5"/>
  <c r="AT681" i="5"/>
  <c r="AU681" i="5"/>
  <c r="AT683" i="5"/>
  <c r="AU683" i="5"/>
  <c r="AT685" i="5"/>
  <c r="AU685" i="5"/>
  <c r="AT687" i="5"/>
  <c r="AU687" i="5"/>
  <c r="AT689" i="5"/>
  <c r="AU689" i="5"/>
  <c r="AT691" i="5"/>
  <c r="AU691" i="5"/>
  <c r="AT693" i="5"/>
  <c r="AU693" i="5"/>
  <c r="AT695" i="5"/>
  <c r="AU695" i="5"/>
  <c r="AT697" i="5"/>
  <c r="AU697" i="5"/>
  <c r="AT699" i="5"/>
  <c r="AU699" i="5"/>
  <c r="AT701" i="5"/>
  <c r="AU701" i="5"/>
  <c r="AT703" i="5"/>
  <c r="AU703" i="5"/>
  <c r="AT705" i="5"/>
  <c r="AU705" i="5"/>
  <c r="AT707" i="5"/>
  <c r="AU707" i="5"/>
  <c r="AT709" i="5"/>
  <c r="AU709" i="5"/>
  <c r="AT711" i="5"/>
  <c r="AU711" i="5"/>
  <c r="AT713" i="5"/>
  <c r="AU713" i="5"/>
  <c r="AT715" i="5"/>
  <c r="AU715" i="5"/>
  <c r="AT717" i="5"/>
  <c r="AU717" i="5"/>
  <c r="AT719" i="5"/>
  <c r="AU719" i="5"/>
  <c r="AT721" i="5"/>
  <c r="AU721" i="5"/>
  <c r="AT723" i="5"/>
  <c r="AU723" i="5"/>
  <c r="AT725" i="5"/>
  <c r="AU725" i="5"/>
  <c r="AT727" i="5"/>
  <c r="AU727" i="5"/>
  <c r="AT729" i="5"/>
  <c r="AU729" i="5"/>
  <c r="AT731" i="5"/>
  <c r="AU731" i="5"/>
  <c r="AT733" i="5"/>
  <c r="AU733" i="5"/>
  <c r="AT735" i="5"/>
  <c r="AU735" i="5"/>
  <c r="AT737" i="5"/>
  <c r="AU737" i="5"/>
  <c r="AT739" i="5"/>
  <c r="AU739" i="5"/>
  <c r="AT741" i="5"/>
  <c r="AU741" i="5"/>
  <c r="AT743" i="5"/>
  <c r="AU743" i="5"/>
  <c r="AT745" i="5"/>
  <c r="AU745" i="5"/>
  <c r="AT747" i="5"/>
  <c r="AU747" i="5"/>
  <c r="AT749" i="5"/>
  <c r="AU749" i="5"/>
  <c r="AT751" i="5"/>
  <c r="AU751" i="5"/>
  <c r="AT753" i="5"/>
  <c r="AU753" i="5"/>
  <c r="AT755" i="5"/>
  <c r="AU755" i="5"/>
  <c r="AT757" i="5"/>
  <c r="AU757" i="5"/>
  <c r="AT759" i="5"/>
  <c r="AU759" i="5"/>
  <c r="AT761" i="5"/>
  <c r="AU761" i="5"/>
  <c r="AT763" i="5"/>
  <c r="AU763" i="5"/>
  <c r="AT765" i="5"/>
  <c r="AU765" i="5"/>
  <c r="AT767" i="5"/>
  <c r="AU767" i="5"/>
  <c r="AT769" i="5"/>
  <c r="AU769" i="5"/>
  <c r="AT771" i="5"/>
  <c r="AU771" i="5"/>
  <c r="AT773" i="5"/>
  <c r="AU773" i="5"/>
  <c r="AT775" i="5"/>
  <c r="AU775" i="5"/>
  <c r="AT777" i="5"/>
  <c r="AU777" i="5"/>
  <c r="AT779" i="5"/>
  <c r="AU779" i="5"/>
  <c r="AT781" i="5"/>
  <c r="AU781" i="5"/>
  <c r="AT783" i="5"/>
  <c r="AU783" i="5"/>
  <c r="AT785" i="5"/>
  <c r="AU785" i="5"/>
  <c r="AT787" i="5"/>
  <c r="AU787" i="5"/>
  <c r="AT789" i="5"/>
  <c r="AU789" i="5"/>
  <c r="AT791" i="5"/>
  <c r="AU791" i="5"/>
  <c r="AT793" i="5"/>
  <c r="AU793" i="5"/>
  <c r="AT795" i="5"/>
  <c r="AU795" i="5"/>
  <c r="AT797" i="5"/>
  <c r="AU797" i="5"/>
  <c r="AT799" i="5"/>
  <c r="AU799" i="5"/>
  <c r="AT801" i="5"/>
  <c r="AU801" i="5"/>
  <c r="AT803" i="5"/>
  <c r="AU803" i="5"/>
  <c r="AT805" i="5"/>
  <c r="AU805" i="5"/>
  <c r="AT807" i="5"/>
  <c r="AU807" i="5"/>
  <c r="AT809" i="5"/>
  <c r="AU809" i="5"/>
  <c r="AT811" i="5"/>
  <c r="AU811" i="5"/>
  <c r="AT813" i="5"/>
  <c r="AU813" i="5"/>
  <c r="AT815" i="5"/>
  <c r="AU815" i="5"/>
  <c r="AT817" i="5"/>
  <c r="AU817" i="5"/>
  <c r="AT819" i="5"/>
  <c r="AU819" i="5"/>
  <c r="AT821" i="5"/>
  <c r="AU821" i="5"/>
  <c r="AT823" i="5"/>
  <c r="AU823" i="5"/>
  <c r="AT825" i="5"/>
  <c r="AU825" i="5"/>
  <c r="AT827" i="5"/>
  <c r="AU827" i="5"/>
  <c r="AT829" i="5"/>
  <c r="AU829" i="5"/>
  <c r="AT831" i="5"/>
  <c r="AU831" i="5"/>
  <c r="AT833" i="5"/>
  <c r="AU833" i="5"/>
  <c r="AT835" i="5"/>
  <c r="AU835" i="5"/>
  <c r="AT837" i="5"/>
  <c r="AU837" i="5"/>
  <c r="AT839" i="5"/>
  <c r="AU839" i="5"/>
  <c r="AT841" i="5"/>
  <c r="AU841" i="5"/>
  <c r="AT843" i="5"/>
  <c r="AU843" i="5"/>
  <c r="AT845" i="5"/>
  <c r="AU845" i="5"/>
  <c r="AT847" i="5"/>
  <c r="AU847" i="5"/>
  <c r="AT849" i="5"/>
  <c r="AU849" i="5"/>
  <c r="AT851" i="5"/>
  <c r="AU851" i="5"/>
  <c r="AT853" i="5"/>
  <c r="AU853" i="5"/>
  <c r="AT855" i="5"/>
  <c r="AU855" i="5"/>
  <c r="AT857" i="5"/>
  <c r="AU857" i="5"/>
  <c r="AT859" i="5"/>
  <c r="AU859" i="5"/>
  <c r="AT861" i="5"/>
  <c r="AU861" i="5"/>
  <c r="AT863" i="5"/>
  <c r="AU863" i="5"/>
  <c r="AT865" i="5"/>
  <c r="AU865" i="5"/>
  <c r="AT867" i="5"/>
  <c r="AU867" i="5"/>
  <c r="AT869" i="5"/>
  <c r="AU869" i="5"/>
  <c r="AT871" i="5"/>
  <c r="AU871" i="5"/>
  <c r="AT873" i="5"/>
  <c r="AU873" i="5"/>
  <c r="AT875" i="5"/>
  <c r="AU875" i="5"/>
  <c r="AT877" i="5"/>
  <c r="AU877" i="5"/>
  <c r="AT879" i="5"/>
  <c r="AU879" i="5"/>
  <c r="AT881" i="5"/>
  <c r="AU881" i="5"/>
  <c r="AT883" i="5"/>
  <c r="AU883" i="5"/>
  <c r="AT885" i="5"/>
  <c r="AU885" i="5"/>
  <c r="AT887" i="5"/>
  <c r="AU887" i="5"/>
  <c r="AT889" i="5"/>
  <c r="AU889" i="5"/>
  <c r="AT891" i="5"/>
  <c r="AU891" i="5"/>
  <c r="AT893" i="5"/>
  <c r="AU893" i="5"/>
  <c r="AT895" i="5"/>
  <c r="AU895" i="5"/>
  <c r="AT897" i="5"/>
  <c r="AU897" i="5"/>
  <c r="AT899" i="5"/>
  <c r="AU899" i="5"/>
  <c r="AT901" i="5"/>
  <c r="AU901" i="5"/>
  <c r="AT903" i="5"/>
  <c r="AU903" i="5"/>
  <c r="AT905" i="5"/>
  <c r="AU905" i="5"/>
  <c r="AT907" i="5"/>
  <c r="AU907" i="5"/>
  <c r="AT909" i="5"/>
  <c r="AU909" i="5"/>
  <c r="AT911" i="5"/>
  <c r="AU911" i="5"/>
  <c r="AT913" i="5"/>
  <c r="AU913" i="5"/>
  <c r="AT915" i="5"/>
  <c r="AU915" i="5"/>
  <c r="AT917" i="5"/>
  <c r="AU917" i="5"/>
  <c r="AT919" i="5"/>
  <c r="AU919" i="5"/>
  <c r="AT921" i="5"/>
  <c r="AU921" i="5"/>
  <c r="AT923" i="5"/>
  <c r="AU923" i="5"/>
  <c r="AT925" i="5"/>
  <c r="AU925" i="5"/>
  <c r="AT927" i="5"/>
  <c r="AU927" i="5"/>
  <c r="AT929" i="5"/>
  <c r="AU929" i="5"/>
  <c r="AT931" i="5"/>
  <c r="AU931" i="5"/>
  <c r="AT933" i="5"/>
  <c r="AU933" i="5"/>
  <c r="AT935" i="5"/>
  <c r="AU935" i="5"/>
  <c r="AT937" i="5"/>
  <c r="AU937" i="5"/>
  <c r="AT939" i="5"/>
  <c r="AU939" i="5"/>
  <c r="AT941" i="5"/>
  <c r="AU941" i="5"/>
  <c r="AT943" i="5"/>
  <c r="AU943" i="5"/>
  <c r="AT945" i="5"/>
  <c r="AU945" i="5"/>
  <c r="AT947" i="5"/>
  <c r="AU947" i="5"/>
  <c r="AT949" i="5"/>
  <c r="AU949" i="5"/>
  <c r="AT951" i="5"/>
  <c r="AU951" i="5"/>
  <c r="AT953" i="5"/>
  <c r="AU953" i="5"/>
  <c r="AT955" i="5"/>
  <c r="AU955" i="5"/>
  <c r="AT957" i="5"/>
  <c r="AU957" i="5"/>
  <c r="AT959" i="5"/>
  <c r="AU959" i="5"/>
  <c r="AT961" i="5"/>
  <c r="AU961" i="5"/>
  <c r="AT963" i="5"/>
  <c r="AU963" i="5"/>
  <c r="AT965" i="5"/>
  <c r="AU965" i="5"/>
  <c r="AT967" i="5"/>
  <c r="AU967" i="5"/>
  <c r="AT969" i="5"/>
  <c r="AU969" i="5"/>
  <c r="AT971" i="5"/>
  <c r="AU971" i="5"/>
  <c r="AT973" i="5"/>
  <c r="AU973" i="5"/>
  <c r="AT975" i="5"/>
  <c r="AU975" i="5"/>
  <c r="AT977" i="5"/>
  <c r="AU977" i="5"/>
  <c r="AT979" i="5"/>
  <c r="AU979" i="5"/>
  <c r="AT981" i="5"/>
  <c r="AU981" i="5"/>
  <c r="AT983" i="5"/>
  <c r="AU983" i="5"/>
  <c r="AT985" i="5"/>
  <c r="AU985" i="5"/>
  <c r="AT987" i="5"/>
  <c r="AU987" i="5"/>
  <c r="AT989" i="5"/>
  <c r="AU989" i="5"/>
  <c r="AT991" i="5"/>
  <c r="AU991" i="5"/>
  <c r="AT993" i="5"/>
  <c r="AU993" i="5"/>
  <c r="AT995" i="5"/>
  <c r="AU995" i="5"/>
  <c r="AT997" i="5"/>
  <c r="AU997" i="5"/>
  <c r="AT999" i="5"/>
  <c r="AU999" i="5"/>
  <c r="AT1001" i="5"/>
  <c r="AU1001" i="5"/>
  <c r="AT1003" i="5"/>
  <c r="AU1003" i="5"/>
  <c r="AT1005" i="5"/>
  <c r="AU1005" i="5"/>
  <c r="AT1007" i="5"/>
  <c r="AU1007" i="5"/>
  <c r="AT1009" i="5"/>
  <c r="AU1009" i="5"/>
  <c r="AT1011" i="5"/>
  <c r="AU1011" i="5"/>
  <c r="AT1013" i="5"/>
  <c r="AU1013" i="5"/>
  <c r="AT1015" i="5"/>
  <c r="AU1015" i="5"/>
  <c r="AT1017" i="5"/>
  <c r="AU1017" i="5"/>
  <c r="AT1019" i="5"/>
  <c r="AU1019" i="5"/>
  <c r="AT1021" i="5"/>
  <c r="AU1021" i="5"/>
  <c r="AT1023" i="5"/>
  <c r="AU1023" i="5"/>
  <c r="AT1025" i="5"/>
  <c r="AU1025" i="5"/>
  <c r="AT1027" i="5"/>
  <c r="AU1027" i="5"/>
  <c r="AT1029" i="5"/>
  <c r="AU1029" i="5"/>
  <c r="AT1031" i="5"/>
  <c r="AU1031" i="5"/>
  <c r="AT1033" i="5"/>
  <c r="AU1033" i="5"/>
  <c r="AT1035" i="5"/>
  <c r="AU1035" i="5"/>
  <c r="BH601" i="7" l="1"/>
  <c r="BG601" i="7"/>
  <c r="BG603" i="7"/>
  <c r="BH603" i="7"/>
  <c r="BG605" i="7"/>
  <c r="BH605" i="7"/>
  <c r="BG607" i="7"/>
  <c r="BH607" i="7"/>
  <c r="BG609" i="7"/>
  <c r="BH609" i="7"/>
  <c r="BG611" i="7"/>
  <c r="BH611" i="7"/>
  <c r="BG613" i="7"/>
  <c r="BH613" i="7"/>
  <c r="BG615" i="7"/>
  <c r="BH615" i="7"/>
  <c r="BG617" i="7"/>
  <c r="BH617" i="7"/>
  <c r="BG619" i="7"/>
  <c r="BH619" i="7"/>
  <c r="BG621" i="7"/>
  <c r="BH621" i="7"/>
  <c r="BG623" i="7"/>
  <c r="BH623" i="7"/>
  <c r="BG625" i="7"/>
  <c r="BH625" i="7"/>
  <c r="BG627" i="7"/>
  <c r="BH627" i="7"/>
  <c r="BG629" i="7"/>
  <c r="BH629" i="7"/>
  <c r="BG631" i="7"/>
  <c r="BH631" i="7"/>
  <c r="BG633" i="7"/>
  <c r="BH633" i="7"/>
  <c r="BG635" i="7"/>
  <c r="BH635" i="7"/>
  <c r="BG637" i="7"/>
  <c r="BH637" i="7"/>
  <c r="BG639" i="7"/>
  <c r="BH639" i="7"/>
  <c r="BG641" i="7"/>
  <c r="BH641" i="7"/>
  <c r="BG643" i="7"/>
  <c r="BH643" i="7"/>
  <c r="BG645" i="7"/>
  <c r="BH645" i="7"/>
  <c r="BG647" i="7"/>
  <c r="BH647" i="7"/>
  <c r="BG649" i="7"/>
  <c r="BH649" i="7"/>
  <c r="BG651" i="7"/>
  <c r="BH651" i="7"/>
  <c r="BG653" i="7"/>
  <c r="BH653" i="7"/>
  <c r="BG655" i="7"/>
  <c r="BH655" i="7"/>
  <c r="BG657" i="7"/>
  <c r="BH657" i="7"/>
  <c r="BG659" i="7"/>
  <c r="BH659" i="7"/>
  <c r="BG661" i="7"/>
  <c r="BH661" i="7"/>
  <c r="BG663" i="7"/>
  <c r="BH663" i="7"/>
  <c r="BG665" i="7"/>
  <c r="BH665" i="7"/>
  <c r="BG667" i="7"/>
  <c r="BH667" i="7"/>
  <c r="BG669" i="7"/>
  <c r="BH669" i="7"/>
  <c r="BG671" i="7"/>
  <c r="BH671" i="7"/>
  <c r="BG673" i="7"/>
  <c r="BH673" i="7"/>
  <c r="BG675" i="7"/>
  <c r="BH675" i="7"/>
  <c r="BG677" i="7"/>
  <c r="BH677" i="7"/>
  <c r="BG679" i="7"/>
  <c r="BH679" i="7"/>
  <c r="BG681" i="7"/>
  <c r="BH681" i="7"/>
  <c r="BG683" i="7"/>
  <c r="BH683" i="7"/>
  <c r="BG685" i="7"/>
  <c r="BH685" i="7"/>
  <c r="BG687" i="7"/>
  <c r="BH687" i="7"/>
  <c r="BG689" i="7"/>
  <c r="BH689" i="7"/>
  <c r="BG691" i="7"/>
  <c r="BH691" i="7"/>
  <c r="BG693" i="7"/>
  <c r="BH693" i="7"/>
  <c r="BG695" i="7"/>
  <c r="BH695" i="7"/>
  <c r="BG697" i="7"/>
  <c r="BH697" i="7"/>
  <c r="BG699" i="7"/>
  <c r="BH699" i="7"/>
  <c r="BG701" i="7"/>
  <c r="BH701" i="7"/>
  <c r="BG703" i="7"/>
  <c r="BH703" i="7"/>
  <c r="BG705" i="7"/>
  <c r="BH705" i="7"/>
  <c r="BG707" i="7"/>
  <c r="BH707" i="7"/>
  <c r="BG709" i="7"/>
  <c r="BH709" i="7"/>
  <c r="BG711" i="7"/>
  <c r="BH711" i="7"/>
  <c r="BG713" i="7"/>
  <c r="BH713" i="7"/>
  <c r="BG715" i="7"/>
  <c r="BH715" i="7"/>
  <c r="BG717" i="7"/>
  <c r="BH717" i="7"/>
  <c r="BG719" i="7"/>
  <c r="BH719" i="7"/>
  <c r="BG721" i="7"/>
  <c r="BH721" i="7"/>
  <c r="BG723" i="7"/>
  <c r="BH723" i="7"/>
  <c r="BG725" i="7"/>
  <c r="BH725" i="7"/>
  <c r="BG727" i="7"/>
  <c r="BH727" i="7"/>
  <c r="BG729" i="7"/>
  <c r="BH729" i="7"/>
  <c r="BG731" i="7"/>
  <c r="BH731" i="7"/>
  <c r="BG733" i="7"/>
  <c r="BH733" i="7"/>
  <c r="BG735" i="7"/>
  <c r="BH735" i="7"/>
  <c r="BG737" i="7"/>
  <c r="BH737" i="7"/>
  <c r="BG739" i="7"/>
  <c r="BH739" i="7"/>
  <c r="BG741" i="7"/>
  <c r="BH741" i="7"/>
  <c r="BG743" i="7"/>
  <c r="BH743" i="7"/>
  <c r="BG745" i="7"/>
  <c r="BH745" i="7"/>
  <c r="BG747" i="7"/>
  <c r="BH747" i="7"/>
  <c r="BG749" i="7"/>
  <c r="BH749" i="7"/>
  <c r="BG751" i="7"/>
  <c r="BH751" i="7"/>
  <c r="BG753" i="7"/>
  <c r="BH753" i="7"/>
  <c r="BG755" i="7"/>
  <c r="BH755" i="7"/>
  <c r="BG757" i="7"/>
  <c r="BH757" i="7"/>
  <c r="BG759" i="7"/>
  <c r="BH759" i="7"/>
  <c r="BG761" i="7"/>
  <c r="BH761" i="7"/>
  <c r="BG763" i="7"/>
  <c r="BH763" i="7"/>
  <c r="BG765" i="7"/>
  <c r="BH765" i="7"/>
  <c r="BG767" i="7"/>
  <c r="BH767" i="7"/>
  <c r="BG769" i="7"/>
  <c r="BH769" i="7"/>
  <c r="BG771" i="7"/>
  <c r="BH771" i="7"/>
  <c r="BG773" i="7"/>
  <c r="BH773" i="7"/>
  <c r="BG775" i="7"/>
  <c r="BH775" i="7"/>
  <c r="BG777" i="7"/>
  <c r="BH777" i="7"/>
  <c r="BG779" i="7"/>
  <c r="BH779" i="7"/>
  <c r="BG781" i="7"/>
  <c r="BH781" i="7"/>
  <c r="BG783" i="7"/>
  <c r="BH783" i="7"/>
  <c r="BG785" i="7"/>
  <c r="BH785" i="7"/>
  <c r="BG787" i="7"/>
  <c r="BH787" i="7"/>
  <c r="BG789" i="7"/>
  <c r="BH789" i="7"/>
  <c r="BG791" i="7"/>
  <c r="BH791" i="7"/>
  <c r="BG793" i="7"/>
  <c r="BH793" i="7"/>
  <c r="BG795" i="7"/>
  <c r="BH795" i="7"/>
  <c r="BG797" i="7"/>
  <c r="BH797" i="7"/>
  <c r="BG799" i="7"/>
  <c r="BH799" i="7"/>
  <c r="BG801" i="7"/>
  <c r="BH801" i="7"/>
  <c r="BG803" i="7"/>
  <c r="BH803" i="7"/>
  <c r="BG805" i="7"/>
  <c r="BH805" i="7"/>
  <c r="BG807" i="7"/>
  <c r="BH807" i="7"/>
  <c r="BG809" i="7"/>
  <c r="BH809" i="7"/>
  <c r="BG811" i="7"/>
  <c r="BH811" i="7"/>
  <c r="BG813" i="7"/>
  <c r="BH813" i="7"/>
  <c r="BG815" i="7"/>
  <c r="BH815" i="7"/>
  <c r="BG817" i="7"/>
  <c r="BH817" i="7"/>
  <c r="BG819" i="7"/>
  <c r="BH819" i="7"/>
  <c r="BG821" i="7"/>
  <c r="BH821" i="7"/>
  <c r="BG823" i="7"/>
  <c r="BH823" i="7"/>
  <c r="BG825" i="7"/>
  <c r="BH825" i="7"/>
  <c r="BG827" i="7"/>
  <c r="BH827" i="7"/>
  <c r="BG829" i="7"/>
  <c r="BH829" i="7"/>
  <c r="BG831" i="7"/>
  <c r="BH831" i="7"/>
  <c r="BG833" i="7"/>
  <c r="BH833" i="7"/>
  <c r="BG835" i="7"/>
  <c r="BH835" i="7"/>
  <c r="BG837" i="7"/>
  <c r="BH837" i="7"/>
  <c r="BG839" i="7"/>
  <c r="BH839" i="7"/>
  <c r="BG841" i="7"/>
  <c r="BH841" i="7"/>
  <c r="BG843" i="7"/>
  <c r="BH843" i="7"/>
  <c r="BG845" i="7"/>
  <c r="BH845" i="7"/>
  <c r="BG847" i="7"/>
  <c r="BH847" i="7"/>
  <c r="BG849" i="7"/>
  <c r="BH849" i="7"/>
  <c r="BG851" i="7"/>
  <c r="BH851" i="7"/>
  <c r="BG853" i="7"/>
  <c r="BH853" i="7"/>
  <c r="BG855" i="7"/>
  <c r="BH855" i="7"/>
  <c r="BG857" i="7"/>
  <c r="BH857" i="7"/>
  <c r="BG859" i="7"/>
  <c r="BH859" i="7"/>
  <c r="BG861" i="7"/>
  <c r="BH861" i="7"/>
  <c r="BG863" i="7"/>
  <c r="BH863" i="7"/>
  <c r="BG865" i="7"/>
  <c r="BH865" i="7"/>
  <c r="BG867" i="7"/>
  <c r="BH867" i="7"/>
  <c r="BG869" i="7"/>
  <c r="BH869" i="7"/>
  <c r="BG871" i="7"/>
  <c r="BH871" i="7"/>
  <c r="BG873" i="7"/>
  <c r="BH873" i="7"/>
  <c r="BG875" i="7"/>
  <c r="BH875" i="7"/>
  <c r="BG877" i="7"/>
  <c r="BH877" i="7"/>
  <c r="BG879" i="7"/>
  <c r="BH879" i="7"/>
  <c r="BG881" i="7"/>
  <c r="BH881" i="7"/>
  <c r="BG883" i="7"/>
  <c r="BH883" i="7"/>
  <c r="BG885" i="7"/>
  <c r="BH885" i="7"/>
  <c r="BG887" i="7"/>
  <c r="BH887" i="7"/>
  <c r="BG889" i="7"/>
  <c r="BH889" i="7"/>
  <c r="BG891" i="7"/>
  <c r="BH891" i="7"/>
  <c r="BG893" i="7"/>
  <c r="BH893" i="7"/>
  <c r="BG895" i="7"/>
  <c r="BH895" i="7"/>
  <c r="BG897" i="7"/>
  <c r="BH897" i="7"/>
  <c r="BG899" i="7"/>
  <c r="BH899" i="7"/>
  <c r="BG901" i="7"/>
  <c r="BH901" i="7"/>
  <c r="BG903" i="7"/>
  <c r="BH903" i="7"/>
  <c r="BG905" i="7"/>
  <c r="BH905" i="7"/>
  <c r="BG907" i="7"/>
  <c r="BH907" i="7"/>
  <c r="BG909" i="7"/>
  <c r="BH909" i="7"/>
  <c r="BG911" i="7"/>
  <c r="BH911" i="7"/>
  <c r="BG913" i="7"/>
  <c r="BH913" i="7"/>
  <c r="BG915" i="7"/>
  <c r="BH915" i="7"/>
  <c r="BG917" i="7"/>
  <c r="BH917" i="7"/>
  <c r="BG919" i="7"/>
  <c r="BH919" i="7"/>
  <c r="BG921" i="7"/>
  <c r="BH921" i="7"/>
  <c r="BG923" i="7"/>
  <c r="BH923" i="7"/>
  <c r="BG925" i="7"/>
  <c r="BH925" i="7"/>
  <c r="BG927" i="7"/>
  <c r="BH927" i="7"/>
  <c r="BG929" i="7"/>
  <c r="BH929" i="7"/>
  <c r="BG931" i="7"/>
  <c r="BH931" i="7"/>
  <c r="BG933" i="7"/>
  <c r="BH933" i="7"/>
  <c r="BG935" i="7"/>
  <c r="BH935" i="7"/>
  <c r="BG937" i="7"/>
  <c r="BH937" i="7"/>
  <c r="BG939" i="7"/>
  <c r="BH939" i="7"/>
  <c r="BG941" i="7"/>
  <c r="BH941" i="7"/>
  <c r="BG943" i="7"/>
  <c r="BH943" i="7"/>
  <c r="BG945" i="7"/>
  <c r="BH945" i="7"/>
  <c r="BG947" i="7"/>
  <c r="BH947" i="7"/>
  <c r="BG949" i="7"/>
  <c r="BH949" i="7"/>
  <c r="BG951" i="7"/>
  <c r="BH951" i="7"/>
  <c r="BG953" i="7"/>
  <c r="BH953" i="7"/>
  <c r="BG955" i="7"/>
  <c r="BH955" i="7"/>
  <c r="BG957" i="7"/>
  <c r="BH957" i="7"/>
  <c r="BG959" i="7"/>
  <c r="BH959" i="7"/>
  <c r="BG961" i="7"/>
  <c r="BH961" i="7"/>
  <c r="BG963" i="7"/>
  <c r="BH963" i="7"/>
  <c r="BG965" i="7"/>
  <c r="BH965" i="7"/>
  <c r="BG967" i="7"/>
  <c r="BH967" i="7"/>
  <c r="BG969" i="7"/>
  <c r="BH969" i="7"/>
  <c r="BG971" i="7"/>
  <c r="BH971" i="7"/>
  <c r="BG973" i="7"/>
  <c r="BH973" i="7"/>
  <c r="BG975" i="7"/>
  <c r="BH975" i="7"/>
  <c r="BG977" i="7"/>
  <c r="BH977" i="7"/>
  <c r="BG979" i="7"/>
  <c r="BH979" i="7"/>
  <c r="BG981" i="7"/>
  <c r="BH981" i="7"/>
  <c r="BG983" i="7"/>
  <c r="BH983" i="7"/>
  <c r="BG985" i="7"/>
  <c r="BH985" i="7"/>
  <c r="BG987" i="7"/>
  <c r="BH987" i="7"/>
  <c r="BG989" i="7"/>
  <c r="BH989" i="7"/>
  <c r="BG991" i="7"/>
  <c r="BH991" i="7"/>
  <c r="BG993" i="7"/>
  <c r="BH993" i="7"/>
  <c r="BG995" i="7"/>
  <c r="BH995" i="7"/>
  <c r="BG997" i="7"/>
  <c r="BH997" i="7"/>
  <c r="BG999" i="7"/>
  <c r="BH999" i="7"/>
  <c r="BG1001" i="7"/>
  <c r="BH1001" i="7"/>
  <c r="BG1003" i="7"/>
  <c r="BH1003" i="7"/>
  <c r="BG1005" i="7"/>
  <c r="BH1005" i="7"/>
  <c r="BG1007" i="7"/>
  <c r="BH1007" i="7"/>
  <c r="BG1009" i="7"/>
  <c r="BH1009" i="7"/>
  <c r="BG1011" i="7"/>
  <c r="BH1011" i="7"/>
  <c r="BG1013" i="7"/>
  <c r="BH1013" i="7"/>
  <c r="BG1015" i="7"/>
  <c r="BH1015" i="7"/>
  <c r="BG1017" i="7"/>
  <c r="BH1017" i="7"/>
  <c r="BG1019" i="7"/>
  <c r="BH1019" i="7"/>
  <c r="BG1021" i="7"/>
  <c r="BH1021" i="7"/>
  <c r="BG1023" i="7"/>
  <c r="BH1023" i="7"/>
  <c r="BG1025" i="7"/>
  <c r="BH1025" i="7"/>
  <c r="BG1027" i="7"/>
  <c r="BH1027" i="7"/>
  <c r="BG1029" i="7"/>
  <c r="BH1029" i="7"/>
  <c r="BG1031" i="7"/>
  <c r="BH1031" i="7"/>
  <c r="BG1033" i="7"/>
  <c r="BH1033" i="7"/>
  <c r="BG1035" i="7"/>
  <c r="BH1035" i="7"/>
  <c r="BG1037" i="7"/>
  <c r="BH1037" i="7"/>
  <c r="AX1042" i="7" l="1"/>
  <c r="AY1042" i="7"/>
  <c r="AZ1042" i="7"/>
  <c r="BA1042" i="7"/>
  <c r="BB1042" i="7"/>
  <c r="BC1042" i="7"/>
  <c r="BD1042" i="7"/>
  <c r="BE1042" i="7"/>
  <c r="BF1042" i="7"/>
  <c r="AX1043" i="7"/>
  <c r="AY1043" i="7"/>
  <c r="AZ1043" i="7"/>
  <c r="BA1043" i="7"/>
  <c r="BB1043" i="7"/>
  <c r="BC1043" i="7"/>
  <c r="BD1043" i="7"/>
  <c r="BE1043" i="7"/>
  <c r="BF1043" i="7"/>
  <c r="AX1044" i="7"/>
  <c r="AY1044" i="7"/>
  <c r="AZ1044" i="7"/>
  <c r="BA1044" i="7"/>
  <c r="BB1044" i="7"/>
  <c r="BC1044" i="7"/>
  <c r="BD1044" i="7"/>
  <c r="BE1044" i="7"/>
  <c r="BF1044" i="7"/>
  <c r="AX1045" i="7"/>
  <c r="AY1045" i="7"/>
  <c r="AZ1045" i="7"/>
  <c r="BA1045" i="7"/>
  <c r="BB1045" i="7"/>
  <c r="BC1045" i="7"/>
  <c r="BD1045" i="7"/>
  <c r="BE1045" i="7"/>
  <c r="BF1045" i="7"/>
  <c r="AX1046" i="7"/>
  <c r="AY1046" i="7"/>
  <c r="AZ1046" i="7"/>
  <c r="BA1046" i="7"/>
  <c r="BB1046" i="7"/>
  <c r="BC1046" i="7"/>
  <c r="BD1046" i="7"/>
  <c r="BE1046" i="7"/>
  <c r="BF1046" i="7"/>
  <c r="AX1047" i="7"/>
  <c r="AY1047" i="7"/>
  <c r="AZ1047" i="7"/>
  <c r="BA1047" i="7"/>
  <c r="BB1047" i="7"/>
  <c r="BC1047" i="7"/>
  <c r="BD1047" i="7"/>
  <c r="BE1047" i="7"/>
  <c r="BF1047" i="7"/>
  <c r="AX1048" i="7"/>
  <c r="AY1048" i="7"/>
  <c r="AZ1048" i="7"/>
  <c r="BA1048" i="7"/>
  <c r="BB1048" i="7"/>
  <c r="BC1048" i="7"/>
  <c r="BD1048" i="7"/>
  <c r="BE1048" i="7"/>
  <c r="BF1048" i="7"/>
  <c r="AX1049" i="7"/>
  <c r="AY1049" i="7"/>
  <c r="AZ1049" i="7"/>
  <c r="BA1049" i="7"/>
  <c r="BB1049" i="7"/>
  <c r="BC1049" i="7"/>
  <c r="BD1049" i="7"/>
  <c r="BE1049" i="7"/>
  <c r="BF1049" i="7"/>
  <c r="AX1050" i="7"/>
  <c r="AX1055" i="7" s="1"/>
  <c r="AY1050" i="7"/>
  <c r="AY1055" i="7" s="1"/>
  <c r="AZ1050" i="7"/>
  <c r="AZ1055" i="7" s="1"/>
  <c r="BA1050" i="7"/>
  <c r="BA1055" i="7" s="1"/>
  <c r="BB1050" i="7"/>
  <c r="BB1055" i="7" s="1"/>
  <c r="BC1050" i="7"/>
  <c r="BC1055" i="7" s="1"/>
  <c r="BD1050" i="7"/>
  <c r="BD1055" i="7" s="1"/>
  <c r="BE1050" i="7"/>
  <c r="BE1055" i="7" s="1"/>
  <c r="BF1050" i="7"/>
  <c r="BF1055" i="7" s="1"/>
  <c r="AY1054" i="7" l="1"/>
  <c r="BC1054" i="7"/>
  <c r="AZ1053" i="7"/>
  <c r="BD1053" i="7"/>
  <c r="BF1054" i="7"/>
  <c r="BB1054" i="7"/>
  <c r="AX1054" i="7"/>
  <c r="BC1053" i="7"/>
  <c r="AY1053" i="7"/>
  <c r="BD1054" i="7"/>
  <c r="AZ1054" i="7"/>
  <c r="BE1053" i="7"/>
  <c r="BA1053" i="7"/>
  <c r="BE1054" i="7"/>
  <c r="BA1054" i="7"/>
  <c r="BF1053" i="7"/>
  <c r="BB1053" i="7"/>
  <c r="AX1053" i="7"/>
  <c r="E5" i="7"/>
  <c r="AE1058" i="5"/>
  <c r="AQ1042" i="7"/>
  <c r="AR1042" i="7"/>
  <c r="AS1042" i="7"/>
  <c r="AT1042" i="7"/>
  <c r="AU1042" i="7"/>
  <c r="AV1042" i="7"/>
  <c r="AW1042" i="7"/>
  <c r="AQ1043" i="7"/>
  <c r="AR1043" i="7"/>
  <c r="AS1043" i="7"/>
  <c r="AT1043" i="7"/>
  <c r="AU1043" i="7"/>
  <c r="AV1043" i="7"/>
  <c r="AW1043" i="7"/>
  <c r="AQ1044" i="7"/>
  <c r="AR1044" i="7"/>
  <c r="AS1044" i="7"/>
  <c r="AT1044" i="7"/>
  <c r="AU1044" i="7"/>
  <c r="AV1044" i="7"/>
  <c r="AW1044" i="7"/>
  <c r="AQ1045" i="7"/>
  <c r="AR1045" i="7"/>
  <c r="AS1045" i="7"/>
  <c r="AT1045" i="7"/>
  <c r="AU1045" i="7"/>
  <c r="AV1045" i="7"/>
  <c r="AW1045" i="7"/>
  <c r="AQ1046" i="7"/>
  <c r="AR1046" i="7"/>
  <c r="AS1046" i="7"/>
  <c r="AT1046" i="7"/>
  <c r="AU1046" i="7"/>
  <c r="AV1046" i="7"/>
  <c r="AW1046" i="7"/>
  <c r="AQ1047" i="7"/>
  <c r="AR1047" i="7"/>
  <c r="AS1047" i="7"/>
  <c r="AT1047" i="7"/>
  <c r="AU1047" i="7"/>
  <c r="AV1047" i="7"/>
  <c r="AW1047" i="7"/>
  <c r="AQ1048" i="7"/>
  <c r="AR1048" i="7"/>
  <c r="AS1048" i="7"/>
  <c r="AT1048" i="7"/>
  <c r="AU1048" i="7"/>
  <c r="AV1048" i="7"/>
  <c r="AW1048" i="7"/>
  <c r="AQ1049" i="7"/>
  <c r="AR1049" i="7"/>
  <c r="AS1049" i="7"/>
  <c r="AT1049" i="7"/>
  <c r="AU1049" i="7"/>
  <c r="AV1049" i="7"/>
  <c r="AW1049" i="7"/>
  <c r="AQ1050" i="7"/>
  <c r="AQ1055" i="7" s="1"/>
  <c r="AR1050" i="7"/>
  <c r="AR1055" i="7" s="1"/>
  <c r="AS1050" i="7"/>
  <c r="AS1055" i="7" s="1"/>
  <c r="AT1050" i="7"/>
  <c r="AT1055" i="7" s="1"/>
  <c r="AU1050" i="7"/>
  <c r="AU1055" i="7" s="1"/>
  <c r="AV1050" i="7"/>
  <c r="AV1055" i="7" s="1"/>
  <c r="AW1050" i="7"/>
  <c r="AW1055" i="7" s="1"/>
  <c r="G12" i="7"/>
  <c r="AT1053" i="7" l="1"/>
  <c r="AU1054" i="7"/>
  <c r="AQ1054" i="7"/>
  <c r="AW1053" i="7"/>
  <c r="AV1054" i="7"/>
  <c r="AR1054" i="7"/>
  <c r="AU1053" i="7"/>
  <c r="AQ1053" i="7"/>
  <c r="AT1054" i="7"/>
  <c r="AS1053" i="7"/>
  <c r="AR1053" i="7"/>
  <c r="AW1054" i="7"/>
  <c r="AS1054" i="7"/>
  <c r="AV1053" i="7"/>
  <c r="G13" i="7"/>
  <c r="G11" i="7"/>
  <c r="G16" i="7" s="1"/>
  <c r="G15" i="7"/>
  <c r="H12" i="7"/>
  <c r="BG1039" i="7"/>
  <c r="BG19" i="7"/>
  <c r="BH19" i="7"/>
  <c r="BG21" i="7"/>
  <c r="BH21" i="7"/>
  <c r="BG23" i="7"/>
  <c r="BH23" i="7"/>
  <c r="BG25" i="7"/>
  <c r="BH25" i="7"/>
  <c r="BG27" i="7"/>
  <c r="BH27" i="7"/>
  <c r="BG29" i="7"/>
  <c r="BH29" i="7"/>
  <c r="BG31" i="7"/>
  <c r="BH31" i="7"/>
  <c r="BG33" i="7"/>
  <c r="BH33" i="7"/>
  <c r="BG35" i="7"/>
  <c r="BH35" i="7"/>
  <c r="BG37" i="7"/>
  <c r="BH37" i="7"/>
  <c r="BG39" i="7"/>
  <c r="BH39" i="7"/>
  <c r="BG41" i="7"/>
  <c r="BH41" i="7"/>
  <c r="BG43" i="7"/>
  <c r="BH43" i="7"/>
  <c r="BG45" i="7"/>
  <c r="BH45" i="7"/>
  <c r="BG47" i="7"/>
  <c r="BH47" i="7"/>
  <c r="BG49" i="7"/>
  <c r="BH49" i="7"/>
  <c r="BG51" i="7"/>
  <c r="BH51" i="7"/>
  <c r="BG53" i="7"/>
  <c r="BH53" i="7"/>
  <c r="BG55" i="7"/>
  <c r="BH55" i="7"/>
  <c r="BG57" i="7"/>
  <c r="BH57" i="7"/>
  <c r="BG59" i="7"/>
  <c r="BH59" i="7"/>
  <c r="BG61" i="7"/>
  <c r="BH61" i="7"/>
  <c r="BG63" i="7"/>
  <c r="BH63" i="7"/>
  <c r="BG65" i="7"/>
  <c r="BH65" i="7"/>
  <c r="BG67" i="7"/>
  <c r="BH67" i="7"/>
  <c r="BG69" i="7"/>
  <c r="BH69" i="7"/>
  <c r="BG71" i="7"/>
  <c r="BH71" i="7"/>
  <c r="BG73" i="7"/>
  <c r="BH73" i="7"/>
  <c r="BG75" i="7"/>
  <c r="BH75" i="7"/>
  <c r="BG77" i="7"/>
  <c r="BH77" i="7"/>
  <c r="BG79" i="7"/>
  <c r="BH79" i="7"/>
  <c r="BG81" i="7"/>
  <c r="BH81" i="7"/>
  <c r="BG83" i="7"/>
  <c r="BH83" i="7"/>
  <c r="BG85" i="7"/>
  <c r="BH85" i="7"/>
  <c r="BG87" i="7"/>
  <c r="BH87" i="7"/>
  <c r="BG89" i="7"/>
  <c r="BH89" i="7"/>
  <c r="BG91" i="7"/>
  <c r="BH91" i="7"/>
  <c r="BG93" i="7"/>
  <c r="BH93" i="7"/>
  <c r="BG95" i="7"/>
  <c r="BH95" i="7"/>
  <c r="BG97" i="7"/>
  <c r="BH97" i="7"/>
  <c r="BG99" i="7"/>
  <c r="BH99" i="7"/>
  <c r="BG101" i="7"/>
  <c r="BH101" i="7"/>
  <c r="BG103" i="7"/>
  <c r="BH103" i="7"/>
  <c r="BG105" i="7"/>
  <c r="BH105" i="7"/>
  <c r="BG107" i="7"/>
  <c r="BH107" i="7"/>
  <c r="BG109" i="7"/>
  <c r="BH109" i="7"/>
  <c r="BG111" i="7"/>
  <c r="BH111" i="7"/>
  <c r="BG113" i="7"/>
  <c r="BH113" i="7"/>
  <c r="BG115" i="7"/>
  <c r="BH115" i="7"/>
  <c r="BG117" i="7"/>
  <c r="BH117" i="7"/>
  <c r="BG119" i="7"/>
  <c r="BH119" i="7"/>
  <c r="BG121" i="7"/>
  <c r="BH121" i="7"/>
  <c r="BG123" i="7"/>
  <c r="BH123" i="7"/>
  <c r="BG125" i="7"/>
  <c r="BH125" i="7"/>
  <c r="BG127" i="7"/>
  <c r="BH127" i="7"/>
  <c r="BG129" i="7"/>
  <c r="BH129" i="7"/>
  <c r="BG131" i="7"/>
  <c r="BH131" i="7"/>
  <c r="BG133" i="7"/>
  <c r="BH133" i="7"/>
  <c r="BG135" i="7"/>
  <c r="BH135" i="7"/>
  <c r="BG137" i="7"/>
  <c r="BH137" i="7"/>
  <c r="BG139" i="7"/>
  <c r="BH139" i="7"/>
  <c r="BG141" i="7"/>
  <c r="BH141" i="7"/>
  <c r="BG143" i="7"/>
  <c r="BH143" i="7"/>
  <c r="BG145" i="7"/>
  <c r="BH145" i="7"/>
  <c r="BG147" i="7"/>
  <c r="BH147" i="7"/>
  <c r="BG149" i="7"/>
  <c r="BH149" i="7"/>
  <c r="BG151" i="7"/>
  <c r="BH151" i="7"/>
  <c r="BG153" i="7"/>
  <c r="BH153" i="7"/>
  <c r="BG155" i="7"/>
  <c r="BH155" i="7"/>
  <c r="BG157" i="7"/>
  <c r="BH157" i="7"/>
  <c r="BG159" i="7"/>
  <c r="BH159" i="7"/>
  <c r="BG161" i="7"/>
  <c r="BH161" i="7"/>
  <c r="BG163" i="7"/>
  <c r="BH163" i="7"/>
  <c r="BG165" i="7"/>
  <c r="BH165" i="7"/>
  <c r="BG167" i="7"/>
  <c r="BH167" i="7"/>
  <c r="BG169" i="7"/>
  <c r="BH169" i="7"/>
  <c r="BG171" i="7"/>
  <c r="BH171" i="7"/>
  <c r="BG173" i="7"/>
  <c r="BH173" i="7"/>
  <c r="BG175" i="7"/>
  <c r="BH175" i="7"/>
  <c r="BG177" i="7"/>
  <c r="BH177" i="7"/>
  <c r="BG179" i="7"/>
  <c r="BH179" i="7"/>
  <c r="BG181" i="7"/>
  <c r="BH181" i="7"/>
  <c r="BG183" i="7"/>
  <c r="BH183" i="7"/>
  <c r="BG185" i="7"/>
  <c r="BH185" i="7"/>
  <c r="BG187" i="7"/>
  <c r="BH187" i="7"/>
  <c r="BG189" i="7"/>
  <c r="BH189" i="7"/>
  <c r="BG191" i="7"/>
  <c r="BH191" i="7"/>
  <c r="BG193" i="7"/>
  <c r="BH193" i="7"/>
  <c r="BG195" i="7"/>
  <c r="BH195" i="7"/>
  <c r="BG197" i="7"/>
  <c r="BH197" i="7"/>
  <c r="BG199" i="7"/>
  <c r="BH199" i="7"/>
  <c r="BG201" i="7"/>
  <c r="BH201" i="7"/>
  <c r="BG203" i="7"/>
  <c r="BH203" i="7"/>
  <c r="BG205" i="7"/>
  <c r="BH205" i="7"/>
  <c r="BG207" i="7"/>
  <c r="BH207" i="7"/>
  <c r="BG209" i="7"/>
  <c r="BH209" i="7"/>
  <c r="BG211" i="7"/>
  <c r="BH211" i="7"/>
  <c r="BG213" i="7"/>
  <c r="BH213" i="7"/>
  <c r="BG215" i="7"/>
  <c r="BH215" i="7"/>
  <c r="BG217" i="7"/>
  <c r="BH217" i="7"/>
  <c r="BG219" i="7"/>
  <c r="BH219" i="7"/>
  <c r="BG221" i="7"/>
  <c r="BH221" i="7"/>
  <c r="BG223" i="7"/>
  <c r="BH223" i="7"/>
  <c r="BG225" i="7"/>
  <c r="BH225" i="7"/>
  <c r="BG227" i="7"/>
  <c r="BH227" i="7"/>
  <c r="BG229" i="7"/>
  <c r="BH229" i="7"/>
  <c r="BG231" i="7"/>
  <c r="BH231" i="7"/>
  <c r="BG233" i="7"/>
  <c r="BH233" i="7"/>
  <c r="BG235" i="7"/>
  <c r="BH235" i="7"/>
  <c r="BG237" i="7"/>
  <c r="BH237" i="7"/>
  <c r="BG239" i="7"/>
  <c r="BH239" i="7"/>
  <c r="BG241" i="7"/>
  <c r="BH241" i="7"/>
  <c r="BG243" i="7"/>
  <c r="BH243" i="7"/>
  <c r="BG245" i="7"/>
  <c r="BH245" i="7"/>
  <c r="BG247" i="7"/>
  <c r="BH247" i="7"/>
  <c r="BG249" i="7"/>
  <c r="BH249" i="7"/>
  <c r="BG251" i="7"/>
  <c r="BH251" i="7"/>
  <c r="BG253" i="7"/>
  <c r="BH253" i="7"/>
  <c r="BG255" i="7"/>
  <c r="BH255" i="7"/>
  <c r="BG257" i="7"/>
  <c r="BH257" i="7"/>
  <c r="BG259" i="7"/>
  <c r="BH259" i="7"/>
  <c r="BG261" i="7"/>
  <c r="BH261" i="7"/>
  <c r="BG263" i="7"/>
  <c r="BH263" i="7"/>
  <c r="BG265" i="7"/>
  <c r="BH265" i="7"/>
  <c r="BG267" i="7"/>
  <c r="BH267" i="7"/>
  <c r="BG269" i="7"/>
  <c r="BH269" i="7"/>
  <c r="BG271" i="7"/>
  <c r="BH271" i="7"/>
  <c r="BG273" i="7"/>
  <c r="BH273" i="7"/>
  <c r="BG275" i="7"/>
  <c r="BH275" i="7"/>
  <c r="BG277" i="7"/>
  <c r="BH277" i="7"/>
  <c r="BG279" i="7"/>
  <c r="BH279" i="7"/>
  <c r="BG281" i="7"/>
  <c r="BH281" i="7"/>
  <c r="BG283" i="7"/>
  <c r="BH283" i="7"/>
  <c r="BG285" i="7"/>
  <c r="BH285" i="7"/>
  <c r="BG287" i="7"/>
  <c r="BH287" i="7"/>
  <c r="BG289" i="7"/>
  <c r="BH289" i="7"/>
  <c r="BG291" i="7"/>
  <c r="BH291" i="7"/>
  <c r="BG293" i="7"/>
  <c r="BH293" i="7"/>
  <c r="BG295" i="7"/>
  <c r="BH295" i="7"/>
  <c r="BG297" i="7"/>
  <c r="BH297" i="7"/>
  <c r="BG299" i="7"/>
  <c r="BH299" i="7"/>
  <c r="BG301" i="7"/>
  <c r="BH301" i="7"/>
  <c r="BG303" i="7"/>
  <c r="BH303" i="7"/>
  <c r="BG305" i="7"/>
  <c r="BH305" i="7"/>
  <c r="BG307" i="7"/>
  <c r="BH307" i="7"/>
  <c r="BG309" i="7"/>
  <c r="BH309" i="7"/>
  <c r="BG311" i="7"/>
  <c r="BH311" i="7"/>
  <c r="BG313" i="7"/>
  <c r="BH313" i="7"/>
  <c r="BG315" i="7"/>
  <c r="BH315" i="7"/>
  <c r="BG317" i="7"/>
  <c r="BH317" i="7"/>
  <c r="BG319" i="7"/>
  <c r="BH319" i="7"/>
  <c r="BG321" i="7"/>
  <c r="BH321" i="7"/>
  <c r="BG323" i="7"/>
  <c r="BH323" i="7"/>
  <c r="BG325" i="7"/>
  <c r="BH325" i="7"/>
  <c r="BG327" i="7"/>
  <c r="BH327" i="7"/>
  <c r="BG329" i="7"/>
  <c r="BH329" i="7"/>
  <c r="BG331" i="7"/>
  <c r="BH331" i="7"/>
  <c r="BG333" i="7"/>
  <c r="BH333" i="7"/>
  <c r="BG335" i="7"/>
  <c r="BH335" i="7"/>
  <c r="BG337" i="7"/>
  <c r="BH337" i="7"/>
  <c r="BG339" i="7"/>
  <c r="BH339" i="7"/>
  <c r="BG341" i="7"/>
  <c r="BH341" i="7"/>
  <c r="BG343" i="7"/>
  <c r="BH343" i="7"/>
  <c r="BG345" i="7"/>
  <c r="BH345" i="7"/>
  <c r="BG347" i="7"/>
  <c r="BH347" i="7"/>
  <c r="BG349" i="7"/>
  <c r="BH349" i="7"/>
  <c r="BG351" i="7"/>
  <c r="BH351" i="7"/>
  <c r="BG353" i="7"/>
  <c r="BH353" i="7"/>
  <c r="BG355" i="7"/>
  <c r="BH355" i="7"/>
  <c r="BG357" i="7"/>
  <c r="BH357" i="7"/>
  <c r="BG359" i="7"/>
  <c r="BH359" i="7"/>
  <c r="BG361" i="7"/>
  <c r="BH361" i="7"/>
  <c r="BG363" i="7"/>
  <c r="BH363" i="7"/>
  <c r="BG365" i="7"/>
  <c r="BH365" i="7"/>
  <c r="BG367" i="7"/>
  <c r="BH367" i="7"/>
  <c r="BG369" i="7"/>
  <c r="BH369" i="7"/>
  <c r="BG371" i="7"/>
  <c r="BH371" i="7"/>
  <c r="BG373" i="7"/>
  <c r="BH373" i="7"/>
  <c r="BG375" i="7"/>
  <c r="BH375" i="7"/>
  <c r="BG377" i="7"/>
  <c r="BH377" i="7"/>
  <c r="BG379" i="7"/>
  <c r="BH379" i="7"/>
  <c r="BG381" i="7"/>
  <c r="BH381" i="7"/>
  <c r="BG383" i="7"/>
  <c r="BH383" i="7"/>
  <c r="BG385" i="7"/>
  <c r="BH385" i="7"/>
  <c r="BG387" i="7"/>
  <c r="BH387" i="7"/>
  <c r="BG389" i="7"/>
  <c r="BH389" i="7"/>
  <c r="BG391" i="7"/>
  <c r="BH391" i="7"/>
  <c r="BG393" i="7"/>
  <c r="BH393" i="7"/>
  <c r="BG395" i="7"/>
  <c r="BH395" i="7"/>
  <c r="BG397" i="7"/>
  <c r="BH397" i="7"/>
  <c r="BG399" i="7"/>
  <c r="BH399" i="7"/>
  <c r="BG401" i="7"/>
  <c r="BH401" i="7"/>
  <c r="BG403" i="7"/>
  <c r="BH403" i="7"/>
  <c r="BG405" i="7"/>
  <c r="BH405" i="7"/>
  <c r="BG407" i="7"/>
  <c r="BH407" i="7"/>
  <c r="BG409" i="7"/>
  <c r="BH409" i="7"/>
  <c r="BG411" i="7"/>
  <c r="BH411" i="7"/>
  <c r="BG413" i="7"/>
  <c r="BH413" i="7"/>
  <c r="BG415" i="7"/>
  <c r="BH415" i="7"/>
  <c r="BG417" i="7"/>
  <c r="BH417" i="7"/>
  <c r="BG419" i="7"/>
  <c r="BH419" i="7"/>
  <c r="BG421" i="7"/>
  <c r="BH421" i="7"/>
  <c r="BG423" i="7"/>
  <c r="BH423" i="7"/>
  <c r="BG425" i="7"/>
  <c r="BH425" i="7"/>
  <c r="BG427" i="7"/>
  <c r="BH427" i="7"/>
  <c r="BG429" i="7"/>
  <c r="BH429" i="7"/>
  <c r="BG431" i="7"/>
  <c r="BH431" i="7"/>
  <c r="BG433" i="7"/>
  <c r="BH433" i="7"/>
  <c r="BG435" i="7"/>
  <c r="BH435" i="7"/>
  <c r="BG437" i="7"/>
  <c r="BH437" i="7"/>
  <c r="BG439" i="7"/>
  <c r="BH439" i="7"/>
  <c r="BG441" i="7"/>
  <c r="BH441" i="7"/>
  <c r="BG443" i="7"/>
  <c r="BH443" i="7"/>
  <c r="BG445" i="7"/>
  <c r="BH445" i="7"/>
  <c r="BG447" i="7"/>
  <c r="BH447" i="7"/>
  <c r="BG449" i="7"/>
  <c r="BH449" i="7"/>
  <c r="BG451" i="7"/>
  <c r="BH451" i="7"/>
  <c r="BG453" i="7"/>
  <c r="BH453" i="7"/>
  <c r="BG455" i="7"/>
  <c r="BH455" i="7"/>
  <c r="BG457" i="7"/>
  <c r="BH457" i="7"/>
  <c r="BG459" i="7"/>
  <c r="BH459" i="7"/>
  <c r="BG461" i="7"/>
  <c r="BH461" i="7"/>
  <c r="BG463" i="7"/>
  <c r="BH463" i="7"/>
  <c r="BG465" i="7"/>
  <c r="BH465" i="7"/>
  <c r="BG467" i="7"/>
  <c r="BH467" i="7"/>
  <c r="BG469" i="7"/>
  <c r="BH469" i="7"/>
  <c r="BG471" i="7"/>
  <c r="BH471" i="7"/>
  <c r="BG473" i="7"/>
  <c r="BH473" i="7"/>
  <c r="BG475" i="7"/>
  <c r="BH475" i="7"/>
  <c r="BG477" i="7"/>
  <c r="BH477" i="7"/>
  <c r="BG479" i="7"/>
  <c r="BH479" i="7"/>
  <c r="BG481" i="7"/>
  <c r="BH481" i="7"/>
  <c r="BG483" i="7"/>
  <c r="BH483" i="7"/>
  <c r="BG485" i="7"/>
  <c r="BH485" i="7"/>
  <c r="BG487" i="7"/>
  <c r="BH487" i="7"/>
  <c r="BG489" i="7"/>
  <c r="BH489" i="7"/>
  <c r="BG491" i="7"/>
  <c r="BH491" i="7"/>
  <c r="BG493" i="7"/>
  <c r="BH493" i="7"/>
  <c r="BG495" i="7"/>
  <c r="BH495" i="7"/>
  <c r="BG497" i="7"/>
  <c r="BH497" i="7"/>
  <c r="BG499" i="7"/>
  <c r="BH499" i="7"/>
  <c r="BG501" i="7"/>
  <c r="BH501" i="7"/>
  <c r="BG503" i="7"/>
  <c r="BH503" i="7"/>
  <c r="BG505" i="7"/>
  <c r="BH505" i="7"/>
  <c r="BG507" i="7"/>
  <c r="BH507" i="7"/>
  <c r="BG509" i="7"/>
  <c r="BH509" i="7"/>
  <c r="BG511" i="7"/>
  <c r="BH511" i="7"/>
  <c r="BG513" i="7"/>
  <c r="BH513" i="7"/>
  <c r="BG515" i="7"/>
  <c r="BH515" i="7"/>
  <c r="BG517" i="7"/>
  <c r="BH517" i="7"/>
  <c r="BG519" i="7"/>
  <c r="BH519" i="7"/>
  <c r="BG521" i="7"/>
  <c r="BH521" i="7"/>
  <c r="BG523" i="7"/>
  <c r="BH523" i="7"/>
  <c r="BG525" i="7"/>
  <c r="BH525" i="7"/>
  <c r="BG527" i="7"/>
  <c r="BH527" i="7"/>
  <c r="BG529" i="7"/>
  <c r="BH529" i="7"/>
  <c r="BG531" i="7"/>
  <c r="BH531" i="7"/>
  <c r="BG533" i="7"/>
  <c r="BH533" i="7"/>
  <c r="BG535" i="7"/>
  <c r="BH535" i="7"/>
  <c r="BG537" i="7"/>
  <c r="BH537" i="7"/>
  <c r="BG539" i="7"/>
  <c r="BH539" i="7"/>
  <c r="BG541" i="7"/>
  <c r="BH541" i="7"/>
  <c r="BG543" i="7"/>
  <c r="BH543" i="7"/>
  <c r="BG545" i="7"/>
  <c r="BH545" i="7"/>
  <c r="BG547" i="7"/>
  <c r="BH547" i="7"/>
  <c r="BG549" i="7"/>
  <c r="BH549" i="7"/>
  <c r="BG551" i="7"/>
  <c r="BH551" i="7"/>
  <c r="BG553" i="7"/>
  <c r="BH553" i="7"/>
  <c r="BG555" i="7"/>
  <c r="BH555" i="7"/>
  <c r="BG557" i="7"/>
  <c r="BH557" i="7"/>
  <c r="BG559" i="7"/>
  <c r="BH559" i="7"/>
  <c r="BG561" i="7"/>
  <c r="BH561" i="7"/>
  <c r="BG563" i="7"/>
  <c r="BH563" i="7"/>
  <c r="BG565" i="7"/>
  <c r="BH565" i="7"/>
  <c r="BG567" i="7"/>
  <c r="BH567" i="7"/>
  <c r="BG569" i="7"/>
  <c r="BH569" i="7"/>
  <c r="BG571" i="7"/>
  <c r="BH571" i="7"/>
  <c r="BG573" i="7"/>
  <c r="BH573" i="7"/>
  <c r="BG575" i="7"/>
  <c r="BH575" i="7"/>
  <c r="BG577" i="7"/>
  <c r="BH577" i="7"/>
  <c r="BG579" i="7"/>
  <c r="BH579" i="7"/>
  <c r="BG581" i="7"/>
  <c r="BH581" i="7"/>
  <c r="BG583" i="7"/>
  <c r="BH583" i="7"/>
  <c r="BG585" i="7"/>
  <c r="BH585" i="7"/>
  <c r="BG587" i="7"/>
  <c r="BH587" i="7"/>
  <c r="BG589" i="7"/>
  <c r="BH589" i="7"/>
  <c r="BG591" i="7"/>
  <c r="BH591" i="7"/>
  <c r="BG593" i="7"/>
  <c r="BH593" i="7"/>
  <c r="BG595" i="7"/>
  <c r="BH595" i="7"/>
  <c r="BG597" i="7"/>
  <c r="BH597" i="7"/>
  <c r="BG599" i="7"/>
  <c r="BH599" i="7"/>
  <c r="BH1039" i="7"/>
  <c r="BH17" i="7"/>
  <c r="BG17" i="7"/>
  <c r="AP1050" i="7"/>
  <c r="AP1055" i="7" s="1"/>
  <c r="AO1050" i="7"/>
  <c r="AO1055" i="7" s="1"/>
  <c r="AN1050" i="7"/>
  <c r="AN1055" i="7" s="1"/>
  <c r="AM1050" i="7"/>
  <c r="AM1055" i="7" s="1"/>
  <c r="AL1050" i="7"/>
  <c r="AL1055" i="7" s="1"/>
  <c r="AK1050" i="7"/>
  <c r="AK1055" i="7" s="1"/>
  <c r="AJ1050" i="7"/>
  <c r="AJ1055" i="7" s="1"/>
  <c r="AI1050" i="7"/>
  <c r="AI1055" i="7" s="1"/>
  <c r="AH1050" i="7"/>
  <c r="AH1055" i="7" s="1"/>
  <c r="AG1050" i="7"/>
  <c r="AG1055" i="7" s="1"/>
  <c r="AF1050" i="7"/>
  <c r="AF1055" i="7" s="1"/>
  <c r="AE1050" i="7"/>
  <c r="AE1055" i="7" s="1"/>
  <c r="AD1050" i="7"/>
  <c r="AD1055" i="7" s="1"/>
  <c r="AC1050" i="7"/>
  <c r="AC1055" i="7" s="1"/>
  <c r="AB1050" i="7"/>
  <c r="AB1055" i="7" s="1"/>
  <c r="AA1050" i="7"/>
  <c r="AA1055" i="7" s="1"/>
  <c r="Z1050" i="7"/>
  <c r="Z1055" i="7" s="1"/>
  <c r="Y1050" i="7"/>
  <c r="Y1055" i="7" s="1"/>
  <c r="X1050" i="7"/>
  <c r="X1055" i="7" s="1"/>
  <c r="W1050" i="7"/>
  <c r="W1055" i="7" s="1"/>
  <c r="V1050" i="7"/>
  <c r="V1055" i="7" s="1"/>
  <c r="U1050" i="7"/>
  <c r="U1055" i="7" s="1"/>
  <c r="T1050" i="7"/>
  <c r="T1055" i="7" s="1"/>
  <c r="S1050" i="7"/>
  <c r="S1055" i="7" s="1"/>
  <c r="R1050" i="7"/>
  <c r="R1055" i="7" s="1"/>
  <c r="Q1050" i="7"/>
  <c r="Q1055" i="7" s="1"/>
  <c r="P1050" i="7"/>
  <c r="P1055" i="7" s="1"/>
  <c r="O1050" i="7"/>
  <c r="O1055" i="7" s="1"/>
  <c r="N1050" i="7"/>
  <c r="N1055" i="7" s="1"/>
  <c r="M1050" i="7"/>
  <c r="M1055" i="7" s="1"/>
  <c r="L1050" i="7"/>
  <c r="L1055" i="7" s="1"/>
  <c r="K1050" i="7"/>
  <c r="K1055" i="7" s="1"/>
  <c r="J1050" i="7"/>
  <c r="J1055" i="7" s="1"/>
  <c r="I1050" i="7"/>
  <c r="I1055" i="7" s="1"/>
  <c r="H1050" i="7"/>
  <c r="H1055" i="7" s="1"/>
  <c r="G1050" i="7"/>
  <c r="AP1049" i="7"/>
  <c r="AO1049" i="7"/>
  <c r="AN1049" i="7"/>
  <c r="AM1049" i="7"/>
  <c r="AL1049" i="7"/>
  <c r="AK1049" i="7"/>
  <c r="AJ1049" i="7"/>
  <c r="AI1049" i="7"/>
  <c r="AH1049" i="7"/>
  <c r="AG1049" i="7"/>
  <c r="AF1049" i="7"/>
  <c r="AE1049" i="7"/>
  <c r="AD1049" i="7"/>
  <c r="AC1049" i="7"/>
  <c r="AB1049" i="7"/>
  <c r="AA1049" i="7"/>
  <c r="Z1049" i="7"/>
  <c r="Y1049" i="7"/>
  <c r="X1049" i="7"/>
  <c r="W1049" i="7"/>
  <c r="V1049" i="7"/>
  <c r="U1049" i="7"/>
  <c r="T1049" i="7"/>
  <c r="S1049" i="7"/>
  <c r="R1049" i="7"/>
  <c r="Q1049" i="7"/>
  <c r="P1049" i="7"/>
  <c r="O1049" i="7"/>
  <c r="N1049" i="7"/>
  <c r="M1049" i="7"/>
  <c r="L1049" i="7"/>
  <c r="K1049" i="7"/>
  <c r="J1049" i="7"/>
  <c r="I1049" i="7"/>
  <c r="H1049" i="7"/>
  <c r="G1049" i="7"/>
  <c r="AP1048" i="7"/>
  <c r="AO1048" i="7"/>
  <c r="AN1048" i="7"/>
  <c r="AM1048" i="7"/>
  <c r="AL1048" i="7"/>
  <c r="AK1048" i="7"/>
  <c r="AJ1048" i="7"/>
  <c r="AI1048" i="7"/>
  <c r="AH1048" i="7"/>
  <c r="AG1048" i="7"/>
  <c r="AF1048" i="7"/>
  <c r="AE1048" i="7"/>
  <c r="AD1048" i="7"/>
  <c r="AC1048" i="7"/>
  <c r="AB1048" i="7"/>
  <c r="AA1048" i="7"/>
  <c r="Z1048" i="7"/>
  <c r="Y1048" i="7"/>
  <c r="X1048" i="7"/>
  <c r="W1048" i="7"/>
  <c r="V1048" i="7"/>
  <c r="U1048" i="7"/>
  <c r="T1048" i="7"/>
  <c r="S1048" i="7"/>
  <c r="R1048" i="7"/>
  <c r="Q1048" i="7"/>
  <c r="P1048" i="7"/>
  <c r="O1048" i="7"/>
  <c r="N1048" i="7"/>
  <c r="M1048" i="7"/>
  <c r="L1048" i="7"/>
  <c r="K1048" i="7"/>
  <c r="J1048" i="7"/>
  <c r="I1048" i="7"/>
  <c r="H1048" i="7"/>
  <c r="G1048" i="7"/>
  <c r="AP1047" i="7"/>
  <c r="AO1047" i="7"/>
  <c r="AN1047" i="7"/>
  <c r="AM1047" i="7"/>
  <c r="AL1047" i="7"/>
  <c r="AK1047" i="7"/>
  <c r="AJ1047" i="7"/>
  <c r="AI1047" i="7"/>
  <c r="AH1047" i="7"/>
  <c r="AG1047" i="7"/>
  <c r="AF1047" i="7"/>
  <c r="AE1047" i="7"/>
  <c r="AD1047" i="7"/>
  <c r="AC1047" i="7"/>
  <c r="AB1047" i="7"/>
  <c r="AA1047" i="7"/>
  <c r="Z1047" i="7"/>
  <c r="Y1047" i="7"/>
  <c r="X1047" i="7"/>
  <c r="W1047" i="7"/>
  <c r="V1047" i="7"/>
  <c r="U1047" i="7"/>
  <c r="T1047" i="7"/>
  <c r="S1047" i="7"/>
  <c r="R1047" i="7"/>
  <c r="Q1047" i="7"/>
  <c r="P1047" i="7"/>
  <c r="O1047" i="7"/>
  <c r="N1047" i="7"/>
  <c r="M1047" i="7"/>
  <c r="L1047" i="7"/>
  <c r="K1047" i="7"/>
  <c r="J1047" i="7"/>
  <c r="I1047" i="7"/>
  <c r="H1047" i="7"/>
  <c r="G1047" i="7"/>
  <c r="AP1046" i="7"/>
  <c r="AO1046" i="7"/>
  <c r="AN1046" i="7"/>
  <c r="AM1046" i="7"/>
  <c r="AL1046" i="7"/>
  <c r="AK1046" i="7"/>
  <c r="AJ1046" i="7"/>
  <c r="AI1046" i="7"/>
  <c r="AH1046" i="7"/>
  <c r="AG1046" i="7"/>
  <c r="AF1046" i="7"/>
  <c r="AE1046" i="7"/>
  <c r="AD1046" i="7"/>
  <c r="AC1046" i="7"/>
  <c r="AB1046" i="7"/>
  <c r="AA1046" i="7"/>
  <c r="Z1046" i="7"/>
  <c r="Y1046" i="7"/>
  <c r="X1046" i="7"/>
  <c r="W1046" i="7"/>
  <c r="V1046" i="7"/>
  <c r="U1046" i="7"/>
  <c r="T1046" i="7"/>
  <c r="S1046" i="7"/>
  <c r="R1046" i="7"/>
  <c r="Q1046" i="7"/>
  <c r="P1046" i="7"/>
  <c r="O1046" i="7"/>
  <c r="N1046" i="7"/>
  <c r="M1046" i="7"/>
  <c r="L1046" i="7"/>
  <c r="K1046" i="7"/>
  <c r="J1046" i="7"/>
  <c r="I1046" i="7"/>
  <c r="H1046" i="7"/>
  <c r="G1046" i="7"/>
  <c r="AP1045" i="7"/>
  <c r="AO1045" i="7"/>
  <c r="AN1045" i="7"/>
  <c r="AM1045" i="7"/>
  <c r="AL1045" i="7"/>
  <c r="AK1045" i="7"/>
  <c r="AJ1045" i="7"/>
  <c r="AI1045" i="7"/>
  <c r="AH1045" i="7"/>
  <c r="AG1045" i="7"/>
  <c r="AF1045" i="7"/>
  <c r="AE1045" i="7"/>
  <c r="AD1045" i="7"/>
  <c r="AC1045" i="7"/>
  <c r="AB1045" i="7"/>
  <c r="AA1045" i="7"/>
  <c r="Z1045" i="7"/>
  <c r="Y1045" i="7"/>
  <c r="X1045" i="7"/>
  <c r="W1045" i="7"/>
  <c r="V1045" i="7"/>
  <c r="U1045" i="7"/>
  <c r="T1045" i="7"/>
  <c r="S1045" i="7"/>
  <c r="R1045" i="7"/>
  <c r="Q1045" i="7"/>
  <c r="P1045" i="7"/>
  <c r="O1045" i="7"/>
  <c r="N1045" i="7"/>
  <c r="M1045" i="7"/>
  <c r="L1045" i="7"/>
  <c r="K1045" i="7"/>
  <c r="J1045" i="7"/>
  <c r="I1045" i="7"/>
  <c r="H1045" i="7"/>
  <c r="G1045" i="7"/>
  <c r="AP1044" i="7"/>
  <c r="AO1044" i="7"/>
  <c r="AN1044" i="7"/>
  <c r="AM1044" i="7"/>
  <c r="AL1044" i="7"/>
  <c r="AK1044" i="7"/>
  <c r="AJ1044" i="7"/>
  <c r="AI1044" i="7"/>
  <c r="AH1044" i="7"/>
  <c r="AG1044" i="7"/>
  <c r="AF1044" i="7"/>
  <c r="AE1044" i="7"/>
  <c r="AD1044" i="7"/>
  <c r="AC1044" i="7"/>
  <c r="AB1044" i="7"/>
  <c r="AA1044" i="7"/>
  <c r="Z1044" i="7"/>
  <c r="Y1044" i="7"/>
  <c r="X1044" i="7"/>
  <c r="W1044" i="7"/>
  <c r="V1044" i="7"/>
  <c r="U1044" i="7"/>
  <c r="T1044" i="7"/>
  <c r="S1044" i="7"/>
  <c r="R1044" i="7"/>
  <c r="Q1044" i="7"/>
  <c r="P1044" i="7"/>
  <c r="O1044" i="7"/>
  <c r="N1044" i="7"/>
  <c r="M1044" i="7"/>
  <c r="L1044" i="7"/>
  <c r="K1044" i="7"/>
  <c r="J1044" i="7"/>
  <c r="I1044" i="7"/>
  <c r="H1044" i="7"/>
  <c r="G1044" i="7"/>
  <c r="AP1043" i="7"/>
  <c r="AP1054" i="7" s="1"/>
  <c r="AO1043" i="7"/>
  <c r="AO1054" i="7" s="1"/>
  <c r="AN1043" i="7"/>
  <c r="AM1043" i="7"/>
  <c r="AL1043" i="7"/>
  <c r="AL1054" i="7" s="1"/>
  <c r="AK1043" i="7"/>
  <c r="AK1054" i="7" s="1"/>
  <c r="AJ1043" i="7"/>
  <c r="AI1043" i="7"/>
  <c r="AH1043" i="7"/>
  <c r="AH1054" i="7" s="1"/>
  <c r="AG1043" i="7"/>
  <c r="AG1054" i="7" s="1"/>
  <c r="AF1043" i="7"/>
  <c r="AE1043" i="7"/>
  <c r="AD1043" i="7"/>
  <c r="AD1054" i="7" s="1"/>
  <c r="AC1043" i="7"/>
  <c r="AC1054" i="7" s="1"/>
  <c r="AB1043" i="7"/>
  <c r="AA1043" i="7"/>
  <c r="Z1043" i="7"/>
  <c r="Z1054" i="7" s="1"/>
  <c r="Y1043" i="7"/>
  <c r="Y1054" i="7" s="1"/>
  <c r="X1043" i="7"/>
  <c r="W1043" i="7"/>
  <c r="V1043" i="7"/>
  <c r="V1054" i="7" s="1"/>
  <c r="U1043" i="7"/>
  <c r="U1054" i="7" s="1"/>
  <c r="T1043" i="7"/>
  <c r="S1043" i="7"/>
  <c r="R1043" i="7"/>
  <c r="R1054" i="7" s="1"/>
  <c r="Q1043" i="7"/>
  <c r="Q1054" i="7" s="1"/>
  <c r="P1043" i="7"/>
  <c r="O1043" i="7"/>
  <c r="N1043" i="7"/>
  <c r="N1054" i="7" s="1"/>
  <c r="M1043" i="7"/>
  <c r="M1054" i="7" s="1"/>
  <c r="L1043" i="7"/>
  <c r="K1043" i="7"/>
  <c r="J1043" i="7"/>
  <c r="J1054" i="7" s="1"/>
  <c r="I1043" i="7"/>
  <c r="I1054" i="7" s="1"/>
  <c r="H1043" i="7"/>
  <c r="G1043" i="7"/>
  <c r="AP1042" i="7"/>
  <c r="AP1053" i="7" s="1"/>
  <c r="AO1042" i="7"/>
  <c r="AN1042" i="7"/>
  <c r="AM1042" i="7"/>
  <c r="AM1053" i="7" s="1"/>
  <c r="AL1042" i="7"/>
  <c r="AL1053" i="7" s="1"/>
  <c r="AK1042" i="7"/>
  <c r="AJ1042" i="7"/>
  <c r="AI1042" i="7"/>
  <c r="AI1053" i="7" s="1"/>
  <c r="AH1042" i="7"/>
  <c r="AH1053" i="7" s="1"/>
  <c r="AG1042" i="7"/>
  <c r="AF1042" i="7"/>
  <c r="AE1042" i="7"/>
  <c r="AE1053" i="7" s="1"/>
  <c r="AD1042" i="7"/>
  <c r="AD1053" i="7" s="1"/>
  <c r="AC1042" i="7"/>
  <c r="AB1042" i="7"/>
  <c r="AA1042" i="7"/>
  <c r="AA1053" i="7" s="1"/>
  <c r="Z1042" i="7"/>
  <c r="Z1053" i="7" s="1"/>
  <c r="Y1042" i="7"/>
  <c r="X1042" i="7"/>
  <c r="W1042" i="7"/>
  <c r="W1053" i="7" s="1"/>
  <c r="V1042" i="7"/>
  <c r="V1053" i="7" s="1"/>
  <c r="U1042" i="7"/>
  <c r="T1042" i="7"/>
  <c r="S1042" i="7"/>
  <c r="S1053" i="7" s="1"/>
  <c r="R1042" i="7"/>
  <c r="R1053" i="7" s="1"/>
  <c r="Q1042" i="7"/>
  <c r="P1042" i="7"/>
  <c r="O1042" i="7"/>
  <c r="O1053" i="7" s="1"/>
  <c r="N1042" i="7"/>
  <c r="N1053" i="7" s="1"/>
  <c r="M1042" i="7"/>
  <c r="L1042" i="7"/>
  <c r="K1042" i="7"/>
  <c r="K1053" i="7" s="1"/>
  <c r="J1042" i="7"/>
  <c r="J1053" i="7" s="1"/>
  <c r="I1042" i="7"/>
  <c r="H1042" i="7"/>
  <c r="G1042" i="7"/>
  <c r="AT597" i="5"/>
  <c r="L11" i="5"/>
  <c r="AO1065" i="5"/>
  <c r="AO1064" i="5"/>
  <c r="AO1059" i="5"/>
  <c r="AO1058" i="5"/>
  <c r="AJ1058" i="5"/>
  <c r="BI1047" i="7" l="1"/>
  <c r="I1053" i="7"/>
  <c r="M1053" i="7"/>
  <c r="Q1053" i="7"/>
  <c r="U1053" i="7"/>
  <c r="Y1053" i="7"/>
  <c r="AC1053" i="7"/>
  <c r="AG1053" i="7"/>
  <c r="AK1053" i="7"/>
  <c r="AO1053" i="7"/>
  <c r="H1054" i="7"/>
  <c r="L1054" i="7"/>
  <c r="P1054" i="7"/>
  <c r="T1054" i="7"/>
  <c r="X1054" i="7"/>
  <c r="AB1054" i="7"/>
  <c r="AF1054" i="7"/>
  <c r="AJ1054" i="7"/>
  <c r="AN1054" i="7"/>
  <c r="H1053" i="7"/>
  <c r="L1053" i="7"/>
  <c r="P1053" i="7"/>
  <c r="T1053" i="7"/>
  <c r="X1053" i="7"/>
  <c r="AB1053" i="7"/>
  <c r="AF1053" i="7"/>
  <c r="AJ1053" i="7"/>
  <c r="AN1053" i="7"/>
  <c r="K1054" i="7"/>
  <c r="O1054" i="7"/>
  <c r="S1054" i="7"/>
  <c r="W1054" i="7"/>
  <c r="AA1054" i="7"/>
  <c r="AE1054" i="7"/>
  <c r="AI1054" i="7"/>
  <c r="AM1054" i="7"/>
  <c r="H13" i="7"/>
  <c r="H11" i="7"/>
  <c r="H16" i="7" s="1"/>
  <c r="X12" i="5"/>
  <c r="M12" i="5"/>
  <c r="O12" i="5"/>
  <c r="Q12" i="5"/>
  <c r="S12" i="5"/>
  <c r="U12" i="5"/>
  <c r="W12" i="5"/>
  <c r="Y12" i="5"/>
  <c r="AA12" i="5"/>
  <c r="AC12" i="5"/>
  <c r="AE12" i="5"/>
  <c r="AG12" i="5"/>
  <c r="AI12" i="5"/>
  <c r="AK12" i="5"/>
  <c r="AM12" i="5"/>
  <c r="L12" i="5"/>
  <c r="N12" i="5"/>
  <c r="P12" i="5"/>
  <c r="R12" i="5"/>
  <c r="T12" i="5"/>
  <c r="V12" i="5"/>
  <c r="Z12" i="5"/>
  <c r="AB12" i="5"/>
  <c r="AD12" i="5"/>
  <c r="AF12" i="5"/>
  <c r="AH12" i="5"/>
  <c r="AJ12" i="5"/>
  <c r="AL12" i="5"/>
  <c r="AP14" i="5"/>
  <c r="AP12" i="5" s="1"/>
  <c r="AN14" i="5"/>
  <c r="AO14" i="5" s="1"/>
  <c r="AO12" i="5" s="1"/>
  <c r="AQ11" i="5"/>
  <c r="S13" i="5"/>
  <c r="Y13" i="5"/>
  <c r="AC13" i="5"/>
  <c r="AE13" i="5"/>
  <c r="AI13" i="5"/>
  <c r="K14" i="5"/>
  <c r="J14" i="5" s="1"/>
  <c r="I14" i="5" s="1"/>
  <c r="N13" i="5"/>
  <c r="P13" i="5"/>
  <c r="R13" i="5"/>
  <c r="T13" i="5"/>
  <c r="V13" i="5"/>
  <c r="X13" i="5"/>
  <c r="Z13" i="5"/>
  <c r="AB13" i="5"/>
  <c r="AD13" i="5"/>
  <c r="AF13" i="5"/>
  <c r="AH13" i="5"/>
  <c r="AJ13" i="5"/>
  <c r="AL13" i="5"/>
  <c r="L13" i="5"/>
  <c r="M13" i="5"/>
  <c r="O13" i="5"/>
  <c r="Q13" i="5"/>
  <c r="U13" i="5"/>
  <c r="W13" i="5"/>
  <c r="AA13" i="5"/>
  <c r="AG13" i="5"/>
  <c r="AK13" i="5"/>
  <c r="AM13" i="5"/>
  <c r="I12" i="7"/>
  <c r="I11" i="7" s="1"/>
  <c r="BI1044" i="7"/>
  <c r="F1059" i="7" s="1"/>
  <c r="BI1046" i="7"/>
  <c r="F1060" i="7" s="1"/>
  <c r="BI1048" i="7"/>
  <c r="F1061" i="7" s="1"/>
  <c r="BI1050" i="7"/>
  <c r="BI1045" i="7"/>
  <c r="F1064" i="7" s="1"/>
  <c r="F1065" i="7"/>
  <c r="H15" i="7"/>
  <c r="BI1042" i="7"/>
  <c r="F1058" i="7" s="1"/>
  <c r="BI1043" i="7"/>
  <c r="F1063" i="7" s="1"/>
  <c r="BI1049" i="7"/>
  <c r="F1066" i="7" s="1"/>
  <c r="G1053" i="7"/>
  <c r="G1054" i="7"/>
  <c r="G1055" i="7"/>
  <c r="I11" i="5"/>
  <c r="AT17" i="5"/>
  <c r="AU17" i="5"/>
  <c r="AU21" i="5"/>
  <c r="AT23" i="5"/>
  <c r="AU23" i="5"/>
  <c r="AT25" i="5"/>
  <c r="AU25" i="5"/>
  <c r="AT27" i="5"/>
  <c r="AU27" i="5"/>
  <c r="AT29" i="5"/>
  <c r="AU29" i="5"/>
  <c r="AT31" i="5"/>
  <c r="AU31" i="5"/>
  <c r="AT33" i="5"/>
  <c r="AU33" i="5"/>
  <c r="AT35" i="5"/>
  <c r="AU35" i="5"/>
  <c r="AT37" i="5"/>
  <c r="AU37" i="5"/>
  <c r="AT39" i="5"/>
  <c r="AU39" i="5"/>
  <c r="AT41" i="5"/>
  <c r="AU41" i="5"/>
  <c r="AT43" i="5"/>
  <c r="AU43" i="5"/>
  <c r="AT45" i="5"/>
  <c r="AU45" i="5"/>
  <c r="AT47" i="5"/>
  <c r="AU47" i="5"/>
  <c r="AT49" i="5"/>
  <c r="AU49" i="5"/>
  <c r="AT51" i="5"/>
  <c r="AU51" i="5"/>
  <c r="AT53" i="5"/>
  <c r="AU53" i="5"/>
  <c r="AT55" i="5"/>
  <c r="AU55" i="5"/>
  <c r="AT57" i="5"/>
  <c r="AU57" i="5"/>
  <c r="AT59" i="5"/>
  <c r="AU59" i="5"/>
  <c r="AT61" i="5"/>
  <c r="AU61" i="5"/>
  <c r="AT63" i="5"/>
  <c r="AU63" i="5"/>
  <c r="AT65" i="5"/>
  <c r="AU65" i="5"/>
  <c r="AT67" i="5"/>
  <c r="AU67" i="5"/>
  <c r="AT69" i="5"/>
  <c r="AU69" i="5"/>
  <c r="AT71" i="5"/>
  <c r="AU71" i="5"/>
  <c r="AT73" i="5"/>
  <c r="AU73" i="5"/>
  <c r="AT75" i="5"/>
  <c r="AU75" i="5"/>
  <c r="AT77" i="5"/>
  <c r="AU77" i="5"/>
  <c r="AT79" i="5"/>
  <c r="AU79" i="5"/>
  <c r="AT81" i="5"/>
  <c r="AU81" i="5"/>
  <c r="AT83" i="5"/>
  <c r="AU83" i="5"/>
  <c r="AT85" i="5"/>
  <c r="AU85" i="5"/>
  <c r="AT87" i="5"/>
  <c r="AU87" i="5"/>
  <c r="AT89" i="5"/>
  <c r="AU89" i="5"/>
  <c r="AT91" i="5"/>
  <c r="AU91" i="5"/>
  <c r="AT93" i="5"/>
  <c r="AU93" i="5"/>
  <c r="AT95" i="5"/>
  <c r="AU95" i="5"/>
  <c r="AT97" i="5"/>
  <c r="AU97" i="5"/>
  <c r="AT99" i="5"/>
  <c r="AU99" i="5"/>
  <c r="AT101" i="5"/>
  <c r="AU101" i="5"/>
  <c r="AT103" i="5"/>
  <c r="AU103" i="5"/>
  <c r="AT105" i="5"/>
  <c r="AU105" i="5"/>
  <c r="AT107" i="5"/>
  <c r="AU107" i="5"/>
  <c r="AT109" i="5"/>
  <c r="AU109" i="5"/>
  <c r="AT111" i="5"/>
  <c r="AU111" i="5"/>
  <c r="AT113" i="5"/>
  <c r="AU113" i="5"/>
  <c r="AT115" i="5"/>
  <c r="AU115" i="5"/>
  <c r="AT117" i="5"/>
  <c r="AU117" i="5"/>
  <c r="AT119" i="5"/>
  <c r="AU119" i="5"/>
  <c r="AT121" i="5"/>
  <c r="AU121" i="5"/>
  <c r="AT123" i="5"/>
  <c r="AU123" i="5"/>
  <c r="AT125" i="5"/>
  <c r="AU125" i="5"/>
  <c r="AT127" i="5"/>
  <c r="AU127" i="5"/>
  <c r="AT129" i="5"/>
  <c r="AU129" i="5"/>
  <c r="AT131" i="5"/>
  <c r="AU131" i="5"/>
  <c r="AT133" i="5"/>
  <c r="AU133" i="5"/>
  <c r="AT135" i="5"/>
  <c r="AU135" i="5"/>
  <c r="AT137" i="5"/>
  <c r="AU137" i="5"/>
  <c r="AT139" i="5"/>
  <c r="AU139" i="5"/>
  <c r="AT141" i="5"/>
  <c r="AU141" i="5"/>
  <c r="AT143" i="5"/>
  <c r="AU143" i="5"/>
  <c r="AT145" i="5"/>
  <c r="AU145" i="5"/>
  <c r="AT147" i="5"/>
  <c r="AU147" i="5"/>
  <c r="AT149" i="5"/>
  <c r="AU149" i="5"/>
  <c r="AT151" i="5"/>
  <c r="AU151" i="5"/>
  <c r="AT153" i="5"/>
  <c r="AU153" i="5"/>
  <c r="AT155" i="5"/>
  <c r="AU155" i="5"/>
  <c r="AT157" i="5"/>
  <c r="AU157" i="5"/>
  <c r="AT159" i="5"/>
  <c r="AU159" i="5"/>
  <c r="AT161" i="5"/>
  <c r="AU161" i="5"/>
  <c r="AT163" i="5"/>
  <c r="AU163" i="5"/>
  <c r="AT165" i="5"/>
  <c r="AU165" i="5"/>
  <c r="AT167" i="5"/>
  <c r="AU167" i="5"/>
  <c r="AT169" i="5"/>
  <c r="AU169" i="5"/>
  <c r="AT171" i="5"/>
  <c r="AU171" i="5"/>
  <c r="AT173" i="5"/>
  <c r="AU173" i="5"/>
  <c r="AT175" i="5"/>
  <c r="AU175" i="5"/>
  <c r="AT177" i="5"/>
  <c r="AU177" i="5"/>
  <c r="AT179" i="5"/>
  <c r="AU179" i="5"/>
  <c r="AT181" i="5"/>
  <c r="AU181" i="5"/>
  <c r="AT183" i="5"/>
  <c r="AU183" i="5"/>
  <c r="AT185" i="5"/>
  <c r="AU185" i="5"/>
  <c r="AT187" i="5"/>
  <c r="AU187" i="5"/>
  <c r="AT189" i="5"/>
  <c r="AU189" i="5"/>
  <c r="AT191" i="5"/>
  <c r="AU191" i="5"/>
  <c r="AT193" i="5"/>
  <c r="AU193" i="5"/>
  <c r="AT195" i="5"/>
  <c r="AU195" i="5"/>
  <c r="AT197" i="5"/>
  <c r="AU197" i="5"/>
  <c r="AT199" i="5"/>
  <c r="AU199" i="5"/>
  <c r="AT201" i="5"/>
  <c r="AU201" i="5"/>
  <c r="AT203" i="5"/>
  <c r="AU203" i="5"/>
  <c r="AT205" i="5"/>
  <c r="AU205" i="5"/>
  <c r="AT207" i="5"/>
  <c r="AU207" i="5"/>
  <c r="AT209" i="5"/>
  <c r="AU209" i="5"/>
  <c r="AT211" i="5"/>
  <c r="AU211" i="5"/>
  <c r="AT213" i="5"/>
  <c r="AU213" i="5"/>
  <c r="AT215" i="5"/>
  <c r="AU215" i="5"/>
  <c r="AT217" i="5"/>
  <c r="AU217" i="5"/>
  <c r="AT219" i="5"/>
  <c r="AU219" i="5"/>
  <c r="AT221" i="5"/>
  <c r="AU221" i="5"/>
  <c r="AT223" i="5"/>
  <c r="AU223" i="5"/>
  <c r="AT225" i="5"/>
  <c r="AU225" i="5"/>
  <c r="AT227" i="5"/>
  <c r="AU227" i="5"/>
  <c r="AT229" i="5"/>
  <c r="AU229" i="5"/>
  <c r="AT231" i="5"/>
  <c r="AU231" i="5"/>
  <c r="AT233" i="5"/>
  <c r="AU233" i="5"/>
  <c r="AT235" i="5"/>
  <c r="AU235" i="5"/>
  <c r="AT237" i="5"/>
  <c r="AU237" i="5"/>
  <c r="AT239" i="5"/>
  <c r="AU239" i="5"/>
  <c r="AT241" i="5"/>
  <c r="AU241" i="5"/>
  <c r="AT243" i="5"/>
  <c r="AU243" i="5"/>
  <c r="AT245" i="5"/>
  <c r="AU245" i="5"/>
  <c r="AT247" i="5"/>
  <c r="AU247" i="5"/>
  <c r="AT249" i="5"/>
  <c r="AU249" i="5"/>
  <c r="AT251" i="5"/>
  <c r="AU251" i="5"/>
  <c r="AT253" i="5"/>
  <c r="AU253" i="5"/>
  <c r="AT255" i="5"/>
  <c r="AU255" i="5"/>
  <c r="AT257" i="5"/>
  <c r="AU257" i="5"/>
  <c r="AT259" i="5"/>
  <c r="AU259" i="5"/>
  <c r="AT261" i="5"/>
  <c r="AU261" i="5"/>
  <c r="AT263" i="5"/>
  <c r="AU263" i="5"/>
  <c r="AT265" i="5"/>
  <c r="AU265" i="5"/>
  <c r="AT267" i="5"/>
  <c r="AU267" i="5"/>
  <c r="AT269" i="5"/>
  <c r="AU269" i="5"/>
  <c r="AT271" i="5"/>
  <c r="AU271" i="5"/>
  <c r="AT273" i="5"/>
  <c r="AU273" i="5"/>
  <c r="AT275" i="5"/>
  <c r="AU275" i="5"/>
  <c r="AT277" i="5"/>
  <c r="AU277" i="5"/>
  <c r="AT279" i="5"/>
  <c r="AU279" i="5"/>
  <c r="AT281" i="5"/>
  <c r="AU281" i="5"/>
  <c r="AT283" i="5"/>
  <c r="AU283" i="5"/>
  <c r="AT285" i="5"/>
  <c r="AU285" i="5"/>
  <c r="AT287" i="5"/>
  <c r="AU287" i="5"/>
  <c r="AT289" i="5"/>
  <c r="AU289" i="5"/>
  <c r="AT291" i="5"/>
  <c r="AU291" i="5"/>
  <c r="AT293" i="5"/>
  <c r="AU293" i="5"/>
  <c r="AT295" i="5"/>
  <c r="AU295" i="5"/>
  <c r="AT297" i="5"/>
  <c r="AU297" i="5"/>
  <c r="AT299" i="5"/>
  <c r="AU299" i="5"/>
  <c r="AT301" i="5"/>
  <c r="AU301" i="5"/>
  <c r="AT303" i="5"/>
  <c r="AU303" i="5"/>
  <c r="AT305" i="5"/>
  <c r="AU305" i="5"/>
  <c r="AT307" i="5"/>
  <c r="AU307" i="5"/>
  <c r="AT309" i="5"/>
  <c r="AU309" i="5"/>
  <c r="AT311" i="5"/>
  <c r="AU311" i="5"/>
  <c r="AT313" i="5"/>
  <c r="AU313" i="5"/>
  <c r="AT315" i="5"/>
  <c r="AU315" i="5"/>
  <c r="AT317" i="5"/>
  <c r="AU317" i="5"/>
  <c r="AT319" i="5"/>
  <c r="AU319" i="5"/>
  <c r="AT321" i="5"/>
  <c r="AU321" i="5"/>
  <c r="AT323" i="5"/>
  <c r="AU323" i="5"/>
  <c r="AT325" i="5"/>
  <c r="AU325" i="5"/>
  <c r="AT327" i="5"/>
  <c r="AU327" i="5"/>
  <c r="AT329" i="5"/>
  <c r="AU329" i="5"/>
  <c r="AT331" i="5"/>
  <c r="AU331" i="5"/>
  <c r="AT333" i="5"/>
  <c r="AU333" i="5"/>
  <c r="AT335" i="5"/>
  <c r="AU335" i="5"/>
  <c r="AT337" i="5"/>
  <c r="AU337" i="5"/>
  <c r="AT339" i="5"/>
  <c r="AU339" i="5"/>
  <c r="AT341" i="5"/>
  <c r="AU341" i="5"/>
  <c r="AT343" i="5"/>
  <c r="AU343" i="5"/>
  <c r="AT345" i="5"/>
  <c r="AU345" i="5"/>
  <c r="AT347" i="5"/>
  <c r="AU347" i="5"/>
  <c r="AT349" i="5"/>
  <c r="AU349" i="5"/>
  <c r="AT351" i="5"/>
  <c r="AU351" i="5"/>
  <c r="AT353" i="5"/>
  <c r="AU353" i="5"/>
  <c r="AT355" i="5"/>
  <c r="AU355" i="5"/>
  <c r="AT357" i="5"/>
  <c r="AU357" i="5"/>
  <c r="AT359" i="5"/>
  <c r="AU359" i="5"/>
  <c r="AT361" i="5"/>
  <c r="AU361" i="5"/>
  <c r="AT363" i="5"/>
  <c r="AU363" i="5"/>
  <c r="AT365" i="5"/>
  <c r="AU365" i="5"/>
  <c r="AT367" i="5"/>
  <c r="AU367" i="5"/>
  <c r="AT369" i="5"/>
  <c r="AU369" i="5"/>
  <c r="AT371" i="5"/>
  <c r="AU371" i="5"/>
  <c r="AT373" i="5"/>
  <c r="AU373" i="5"/>
  <c r="AT375" i="5"/>
  <c r="AU375" i="5"/>
  <c r="AT377" i="5"/>
  <c r="AU377" i="5"/>
  <c r="AT379" i="5"/>
  <c r="AU379" i="5"/>
  <c r="AT381" i="5"/>
  <c r="AU381" i="5"/>
  <c r="AT383" i="5"/>
  <c r="AU383" i="5"/>
  <c r="AT385" i="5"/>
  <c r="AU385" i="5"/>
  <c r="AT387" i="5"/>
  <c r="AU387" i="5"/>
  <c r="AT389" i="5"/>
  <c r="AU389" i="5"/>
  <c r="AT391" i="5"/>
  <c r="AU391" i="5"/>
  <c r="AT393" i="5"/>
  <c r="AU393" i="5"/>
  <c r="AT395" i="5"/>
  <c r="AU395" i="5"/>
  <c r="AT397" i="5"/>
  <c r="AU397" i="5"/>
  <c r="AT399" i="5"/>
  <c r="AU399" i="5"/>
  <c r="AT401" i="5"/>
  <c r="AU401" i="5"/>
  <c r="AT403" i="5"/>
  <c r="AU403" i="5"/>
  <c r="AT405" i="5"/>
  <c r="AU405" i="5"/>
  <c r="AT407" i="5"/>
  <c r="AU407" i="5"/>
  <c r="AT409" i="5"/>
  <c r="AU409" i="5"/>
  <c r="AT411" i="5"/>
  <c r="AU411" i="5"/>
  <c r="AT413" i="5"/>
  <c r="AU413" i="5"/>
  <c r="AT415" i="5"/>
  <c r="AU415" i="5"/>
  <c r="AT417" i="5"/>
  <c r="AU417" i="5"/>
  <c r="AT419" i="5"/>
  <c r="AU419" i="5"/>
  <c r="AT421" i="5"/>
  <c r="AU421" i="5"/>
  <c r="AT423" i="5"/>
  <c r="AU423" i="5"/>
  <c r="AT425" i="5"/>
  <c r="AU425" i="5"/>
  <c r="AT427" i="5"/>
  <c r="AU427" i="5"/>
  <c r="AT429" i="5"/>
  <c r="AU429" i="5"/>
  <c r="AT431" i="5"/>
  <c r="AU431" i="5"/>
  <c r="AT433" i="5"/>
  <c r="AU433" i="5"/>
  <c r="AT435" i="5"/>
  <c r="AU435" i="5"/>
  <c r="AT437" i="5"/>
  <c r="AU437" i="5"/>
  <c r="AT439" i="5"/>
  <c r="AU439" i="5"/>
  <c r="AT441" i="5"/>
  <c r="AU441" i="5"/>
  <c r="AT443" i="5"/>
  <c r="AU443" i="5"/>
  <c r="AT445" i="5"/>
  <c r="AU445" i="5"/>
  <c r="AT447" i="5"/>
  <c r="AU447" i="5"/>
  <c r="AT449" i="5"/>
  <c r="AU449" i="5"/>
  <c r="AT451" i="5"/>
  <c r="AU451" i="5"/>
  <c r="AT453" i="5"/>
  <c r="AU453" i="5"/>
  <c r="AT455" i="5"/>
  <c r="AU455" i="5"/>
  <c r="AT457" i="5"/>
  <c r="AU457" i="5"/>
  <c r="AT459" i="5"/>
  <c r="AU459" i="5"/>
  <c r="AT461" i="5"/>
  <c r="AU461" i="5"/>
  <c r="AT463" i="5"/>
  <c r="AU463" i="5"/>
  <c r="AT465" i="5"/>
  <c r="AU465" i="5"/>
  <c r="AT467" i="5"/>
  <c r="AU467" i="5"/>
  <c r="AT469" i="5"/>
  <c r="AU469" i="5"/>
  <c r="AT471" i="5"/>
  <c r="AU471" i="5"/>
  <c r="AT473" i="5"/>
  <c r="AU473" i="5"/>
  <c r="AT475" i="5"/>
  <c r="AU475" i="5"/>
  <c r="AT477" i="5"/>
  <c r="AU477" i="5"/>
  <c r="AT479" i="5"/>
  <c r="AU479" i="5"/>
  <c r="AT481" i="5"/>
  <c r="AU481" i="5"/>
  <c r="AT483" i="5"/>
  <c r="AU483" i="5"/>
  <c r="AT485" i="5"/>
  <c r="AU485" i="5"/>
  <c r="AT487" i="5"/>
  <c r="AU487" i="5"/>
  <c r="AT489" i="5"/>
  <c r="AU489" i="5"/>
  <c r="AT491" i="5"/>
  <c r="AU491" i="5"/>
  <c r="AT493" i="5"/>
  <c r="AU493" i="5"/>
  <c r="AT495" i="5"/>
  <c r="AU495" i="5"/>
  <c r="AT497" i="5"/>
  <c r="AU497" i="5"/>
  <c r="AT499" i="5"/>
  <c r="AU499" i="5"/>
  <c r="AT501" i="5"/>
  <c r="AU501" i="5"/>
  <c r="AT503" i="5"/>
  <c r="AU503" i="5"/>
  <c r="AT505" i="5"/>
  <c r="AU505" i="5"/>
  <c r="AT507" i="5"/>
  <c r="AU507" i="5"/>
  <c r="AT509" i="5"/>
  <c r="AU509" i="5"/>
  <c r="AT511" i="5"/>
  <c r="AU511" i="5"/>
  <c r="AT513" i="5"/>
  <c r="AU513" i="5"/>
  <c r="AT515" i="5"/>
  <c r="AU515" i="5"/>
  <c r="AT517" i="5"/>
  <c r="AU517" i="5"/>
  <c r="AT519" i="5"/>
  <c r="AU519" i="5"/>
  <c r="AT521" i="5"/>
  <c r="AU521" i="5"/>
  <c r="AT523" i="5"/>
  <c r="AU523" i="5"/>
  <c r="AT525" i="5"/>
  <c r="AU525" i="5"/>
  <c r="AT527" i="5"/>
  <c r="AU527" i="5"/>
  <c r="AT529" i="5"/>
  <c r="AU529" i="5"/>
  <c r="AT531" i="5"/>
  <c r="AU531" i="5"/>
  <c r="AT533" i="5"/>
  <c r="AU533" i="5"/>
  <c r="AT535" i="5"/>
  <c r="AU535" i="5"/>
  <c r="AT537" i="5"/>
  <c r="AU537" i="5"/>
  <c r="AT539" i="5"/>
  <c r="AU539" i="5"/>
  <c r="AT541" i="5"/>
  <c r="AU541" i="5"/>
  <c r="AT543" i="5"/>
  <c r="AU543" i="5"/>
  <c r="AT545" i="5"/>
  <c r="AU545" i="5"/>
  <c r="AT547" i="5"/>
  <c r="AU547" i="5"/>
  <c r="AT549" i="5"/>
  <c r="AU549" i="5"/>
  <c r="AT551" i="5"/>
  <c r="AU551" i="5"/>
  <c r="AT553" i="5"/>
  <c r="AU553" i="5"/>
  <c r="AT555" i="5"/>
  <c r="AU555" i="5"/>
  <c r="AT557" i="5"/>
  <c r="AU557" i="5"/>
  <c r="AT559" i="5"/>
  <c r="AU559" i="5"/>
  <c r="AT561" i="5"/>
  <c r="AU561" i="5"/>
  <c r="AT563" i="5"/>
  <c r="AU563" i="5"/>
  <c r="AT565" i="5"/>
  <c r="AU565" i="5"/>
  <c r="AT567" i="5"/>
  <c r="AU567" i="5"/>
  <c r="AT569" i="5"/>
  <c r="AU569" i="5"/>
  <c r="AT571" i="5"/>
  <c r="AU571" i="5"/>
  <c r="AT573" i="5"/>
  <c r="AU573" i="5"/>
  <c r="AT575" i="5"/>
  <c r="AU575" i="5"/>
  <c r="AT577" i="5"/>
  <c r="AU577" i="5"/>
  <c r="AT579" i="5"/>
  <c r="AU579" i="5"/>
  <c r="AT581" i="5"/>
  <c r="AU581" i="5"/>
  <c r="AT583" i="5"/>
  <c r="AU583" i="5"/>
  <c r="AT585" i="5"/>
  <c r="AU585" i="5"/>
  <c r="AT587" i="5"/>
  <c r="AU587" i="5"/>
  <c r="AT589" i="5"/>
  <c r="AU589" i="5"/>
  <c r="AT591" i="5"/>
  <c r="AU591" i="5"/>
  <c r="AT593" i="5"/>
  <c r="AU593" i="5"/>
  <c r="AT595" i="5"/>
  <c r="AU595" i="5"/>
  <c r="AU597" i="5"/>
  <c r="AT1037" i="5"/>
  <c r="AU1037" i="5"/>
  <c r="J1046" i="5"/>
  <c r="K1046" i="5"/>
  <c r="L1046" i="5"/>
  <c r="M1046" i="5"/>
  <c r="N1046" i="5"/>
  <c r="O1046" i="5"/>
  <c r="P1046" i="5"/>
  <c r="Q1046" i="5"/>
  <c r="R1046" i="5"/>
  <c r="S1046" i="5"/>
  <c r="T1046" i="5"/>
  <c r="U1046" i="5"/>
  <c r="V1046" i="5"/>
  <c r="W1046" i="5"/>
  <c r="X1046" i="5"/>
  <c r="Y1046" i="5"/>
  <c r="Z1046" i="5"/>
  <c r="AA1046" i="5"/>
  <c r="AB1046" i="5"/>
  <c r="AC1046" i="5"/>
  <c r="AD1046" i="5"/>
  <c r="AE1046" i="5"/>
  <c r="AF1046" i="5"/>
  <c r="AG1046" i="5"/>
  <c r="AH1046" i="5"/>
  <c r="AI1046" i="5"/>
  <c r="AJ1046" i="5"/>
  <c r="AK1046" i="5"/>
  <c r="AL1046" i="5"/>
  <c r="AM1046" i="5"/>
  <c r="AN1046" i="5"/>
  <c r="AO1046" i="5"/>
  <c r="AP1046" i="5"/>
  <c r="AQ1046" i="5"/>
  <c r="AR1046" i="5"/>
  <c r="AS1046" i="5"/>
  <c r="I1046" i="5"/>
  <c r="J1040" i="5"/>
  <c r="K1040" i="5"/>
  <c r="L1040" i="5"/>
  <c r="M1040" i="5"/>
  <c r="N1040" i="5"/>
  <c r="O1040" i="5"/>
  <c r="P1040" i="5"/>
  <c r="Q1040" i="5"/>
  <c r="R1040" i="5"/>
  <c r="S1040" i="5"/>
  <c r="T1040" i="5"/>
  <c r="U1040" i="5"/>
  <c r="V1040" i="5"/>
  <c r="W1040" i="5"/>
  <c r="X1040" i="5"/>
  <c r="Y1040" i="5"/>
  <c r="Z1040" i="5"/>
  <c r="AA1040" i="5"/>
  <c r="AB1040" i="5"/>
  <c r="AC1040" i="5"/>
  <c r="AD1040" i="5"/>
  <c r="AE1040" i="5"/>
  <c r="AF1040" i="5"/>
  <c r="AG1040" i="5"/>
  <c r="AH1040" i="5"/>
  <c r="AI1040" i="5"/>
  <c r="AJ1040" i="5"/>
  <c r="AK1040" i="5"/>
  <c r="AL1040" i="5"/>
  <c r="AM1040" i="5"/>
  <c r="AN1040" i="5"/>
  <c r="AO1040" i="5"/>
  <c r="AP1040" i="5"/>
  <c r="AQ1040" i="5"/>
  <c r="AR1040" i="5"/>
  <c r="AS1040" i="5"/>
  <c r="I1040" i="5"/>
  <c r="I1045" i="5"/>
  <c r="I1048" i="5"/>
  <c r="I1053" i="5" s="1"/>
  <c r="BI1054" i="7" l="1"/>
  <c r="F1062" i="7" s="1"/>
  <c r="BI1053" i="7"/>
  <c r="F1057" i="7" s="1"/>
  <c r="AN13" i="5"/>
  <c r="AS12" i="5"/>
  <c r="AR12" i="5"/>
  <c r="AQ12" i="5"/>
  <c r="AN12" i="5"/>
  <c r="I12" i="5"/>
  <c r="K12" i="5"/>
  <c r="J12" i="5"/>
  <c r="AP13" i="5"/>
  <c r="AO13" i="5"/>
  <c r="AQ13" i="5"/>
  <c r="AS13" i="5"/>
  <c r="AR13" i="5"/>
  <c r="I13" i="5"/>
  <c r="J13" i="5"/>
  <c r="K13" i="5"/>
  <c r="J12" i="7"/>
  <c r="J11" i="7" s="1"/>
  <c r="I16" i="7"/>
  <c r="I15" i="7"/>
  <c r="I13" i="7"/>
  <c r="F1069" i="7"/>
  <c r="F1071" i="7"/>
  <c r="BG1055" i="7"/>
  <c r="BI1055" i="7" s="1"/>
  <c r="F1067" i="7" s="1"/>
  <c r="F1073" i="7" s="1"/>
  <c r="AV1040" i="5"/>
  <c r="Z1056" i="5" s="1"/>
  <c r="AV1046" i="5"/>
  <c r="AO1056" i="5" s="1"/>
  <c r="AU15" i="5"/>
  <c r="AJ1065" i="5" s="1"/>
  <c r="AT15" i="5"/>
  <c r="AE1065" i="5" s="1"/>
  <c r="K12" i="7" l="1"/>
  <c r="K11" i="7" s="1"/>
  <c r="J16" i="7"/>
  <c r="J15" i="7"/>
  <c r="J13" i="7"/>
  <c r="J1047" i="5"/>
  <c r="K1047" i="5"/>
  <c r="L1047" i="5"/>
  <c r="M1047" i="5"/>
  <c r="N1047" i="5"/>
  <c r="O1047" i="5"/>
  <c r="P1047" i="5"/>
  <c r="Q1047" i="5"/>
  <c r="R1047" i="5"/>
  <c r="S1047" i="5"/>
  <c r="T1047" i="5"/>
  <c r="U1047" i="5"/>
  <c r="V1047" i="5"/>
  <c r="W1047" i="5"/>
  <c r="X1047" i="5"/>
  <c r="Y1047" i="5"/>
  <c r="Z1047" i="5"/>
  <c r="AA1047" i="5"/>
  <c r="AB1047" i="5"/>
  <c r="AC1047" i="5"/>
  <c r="AD1047" i="5"/>
  <c r="AE1047" i="5"/>
  <c r="AF1047" i="5"/>
  <c r="AG1047" i="5"/>
  <c r="AH1047" i="5"/>
  <c r="AI1047" i="5"/>
  <c r="AJ1047" i="5"/>
  <c r="AK1047" i="5"/>
  <c r="AL1047" i="5"/>
  <c r="AM1047" i="5"/>
  <c r="AN1047" i="5"/>
  <c r="AO1047" i="5"/>
  <c r="AP1047" i="5"/>
  <c r="AQ1047" i="5"/>
  <c r="AR1047" i="5"/>
  <c r="AS1047" i="5"/>
  <c r="I1047" i="5"/>
  <c r="I1044" i="5"/>
  <c r="J1044" i="5"/>
  <c r="K1044" i="5"/>
  <c r="L1044" i="5"/>
  <c r="M1044" i="5"/>
  <c r="N1044" i="5"/>
  <c r="O1044" i="5"/>
  <c r="P1044" i="5"/>
  <c r="Q1044" i="5"/>
  <c r="R1044" i="5"/>
  <c r="S1044" i="5"/>
  <c r="T1044" i="5"/>
  <c r="U1044" i="5"/>
  <c r="V1044" i="5"/>
  <c r="W1044" i="5"/>
  <c r="X1044" i="5"/>
  <c r="Y1044" i="5"/>
  <c r="Z1044" i="5"/>
  <c r="AA1044" i="5"/>
  <c r="AB1044" i="5"/>
  <c r="AC1044" i="5"/>
  <c r="AD1044" i="5"/>
  <c r="AE1044" i="5"/>
  <c r="AF1044" i="5"/>
  <c r="AG1044" i="5"/>
  <c r="AH1044" i="5"/>
  <c r="AI1044" i="5"/>
  <c r="AJ1044" i="5"/>
  <c r="AK1044" i="5"/>
  <c r="AL1044" i="5"/>
  <c r="AM1044" i="5"/>
  <c r="AN1044" i="5"/>
  <c r="AO1044" i="5"/>
  <c r="AP1044" i="5"/>
  <c r="AQ1044" i="5"/>
  <c r="AR1044" i="5"/>
  <c r="AS1044" i="5"/>
  <c r="J1045" i="5"/>
  <c r="K1045" i="5"/>
  <c r="L1045" i="5"/>
  <c r="M1045" i="5"/>
  <c r="N1045" i="5"/>
  <c r="O1045" i="5"/>
  <c r="P1045" i="5"/>
  <c r="Q1045" i="5"/>
  <c r="R1045" i="5"/>
  <c r="S1045" i="5"/>
  <c r="T1045" i="5"/>
  <c r="U1045" i="5"/>
  <c r="V1045" i="5"/>
  <c r="W1045" i="5"/>
  <c r="X1045" i="5"/>
  <c r="Y1045" i="5"/>
  <c r="Z1045" i="5"/>
  <c r="AA1045" i="5"/>
  <c r="AB1045" i="5"/>
  <c r="AC1045" i="5"/>
  <c r="AD1045" i="5"/>
  <c r="AE1045" i="5"/>
  <c r="AF1045" i="5"/>
  <c r="AG1045" i="5"/>
  <c r="AH1045" i="5"/>
  <c r="AI1045" i="5"/>
  <c r="AJ1045" i="5"/>
  <c r="AK1045" i="5"/>
  <c r="AL1045" i="5"/>
  <c r="AM1045" i="5"/>
  <c r="AN1045" i="5"/>
  <c r="AO1045" i="5"/>
  <c r="AP1045" i="5"/>
  <c r="AQ1045" i="5"/>
  <c r="AR1045" i="5"/>
  <c r="AS1045" i="5"/>
  <c r="I1042" i="5"/>
  <c r="J1042" i="5"/>
  <c r="K1042" i="5"/>
  <c r="L1042" i="5"/>
  <c r="M1042" i="5"/>
  <c r="N1042" i="5"/>
  <c r="O1042" i="5"/>
  <c r="P1042" i="5"/>
  <c r="Q1042" i="5"/>
  <c r="R1042" i="5"/>
  <c r="S1042" i="5"/>
  <c r="T1042" i="5"/>
  <c r="U1042" i="5"/>
  <c r="V1042" i="5"/>
  <c r="W1042" i="5"/>
  <c r="X1042" i="5"/>
  <c r="Y1042" i="5"/>
  <c r="Z1042" i="5"/>
  <c r="AA1042" i="5"/>
  <c r="AB1042" i="5"/>
  <c r="AC1042" i="5"/>
  <c r="AD1042" i="5"/>
  <c r="AE1042" i="5"/>
  <c r="AF1042" i="5"/>
  <c r="AG1042" i="5"/>
  <c r="AH1042" i="5"/>
  <c r="AI1042" i="5"/>
  <c r="AJ1042" i="5"/>
  <c r="AK1042" i="5"/>
  <c r="AL1042" i="5"/>
  <c r="AM1042" i="5"/>
  <c r="AN1042" i="5"/>
  <c r="AO1042" i="5"/>
  <c r="AP1042" i="5"/>
  <c r="AQ1042" i="5"/>
  <c r="AR1042" i="5"/>
  <c r="AS1042" i="5"/>
  <c r="I1043" i="5"/>
  <c r="J1043" i="5"/>
  <c r="K1043" i="5"/>
  <c r="L1043" i="5"/>
  <c r="M1043" i="5"/>
  <c r="N1043" i="5"/>
  <c r="O1043" i="5"/>
  <c r="P1043" i="5"/>
  <c r="Q1043" i="5"/>
  <c r="R1043" i="5"/>
  <c r="S1043" i="5"/>
  <c r="T1043" i="5"/>
  <c r="U1043" i="5"/>
  <c r="V1043" i="5"/>
  <c r="W1043" i="5"/>
  <c r="X1043" i="5"/>
  <c r="Y1043" i="5"/>
  <c r="Z1043" i="5"/>
  <c r="AA1043" i="5"/>
  <c r="AB1043" i="5"/>
  <c r="AC1043" i="5"/>
  <c r="AD1043" i="5"/>
  <c r="AE1043" i="5"/>
  <c r="AF1043" i="5"/>
  <c r="AG1043" i="5"/>
  <c r="AH1043" i="5"/>
  <c r="AI1043" i="5"/>
  <c r="AJ1043" i="5"/>
  <c r="AK1043" i="5"/>
  <c r="AL1043" i="5"/>
  <c r="AM1043" i="5"/>
  <c r="AN1043" i="5"/>
  <c r="AO1043" i="5"/>
  <c r="AP1043" i="5"/>
  <c r="AQ1043" i="5"/>
  <c r="AR1043" i="5"/>
  <c r="AS1043" i="5"/>
  <c r="K1048" i="5"/>
  <c r="K1053" i="5" s="1"/>
  <c r="L1048" i="5"/>
  <c r="L1053" i="5" s="1"/>
  <c r="M1048" i="5"/>
  <c r="M1053" i="5" s="1"/>
  <c r="N1048" i="5"/>
  <c r="N1053" i="5" s="1"/>
  <c r="O1048" i="5"/>
  <c r="O1053" i="5" s="1"/>
  <c r="P1048" i="5"/>
  <c r="P1053" i="5" s="1"/>
  <c r="Q1048" i="5"/>
  <c r="Q1053" i="5" s="1"/>
  <c r="R1048" i="5"/>
  <c r="R1053" i="5" s="1"/>
  <c r="S1048" i="5"/>
  <c r="S1053" i="5" s="1"/>
  <c r="T1048" i="5"/>
  <c r="T1053" i="5" s="1"/>
  <c r="U1048" i="5"/>
  <c r="U1053" i="5" s="1"/>
  <c r="V1048" i="5"/>
  <c r="V1053" i="5" s="1"/>
  <c r="W1048" i="5"/>
  <c r="W1053" i="5" s="1"/>
  <c r="X1048" i="5"/>
  <c r="X1053" i="5" s="1"/>
  <c r="Y1048" i="5"/>
  <c r="Y1053" i="5" s="1"/>
  <c r="Z1048" i="5"/>
  <c r="Z1053" i="5" s="1"/>
  <c r="AA1048" i="5"/>
  <c r="AA1053" i="5" s="1"/>
  <c r="AB1048" i="5"/>
  <c r="AB1053" i="5" s="1"/>
  <c r="AC1048" i="5"/>
  <c r="AC1053" i="5" s="1"/>
  <c r="AD1048" i="5"/>
  <c r="AD1053" i="5" s="1"/>
  <c r="AE1048" i="5"/>
  <c r="AE1053" i="5" s="1"/>
  <c r="AF1048" i="5"/>
  <c r="AF1053" i="5" s="1"/>
  <c r="AG1048" i="5"/>
  <c r="AG1053" i="5" s="1"/>
  <c r="AH1048" i="5"/>
  <c r="AH1053" i="5" s="1"/>
  <c r="AI1048" i="5"/>
  <c r="AI1053" i="5" s="1"/>
  <c r="AJ1048" i="5"/>
  <c r="AJ1053" i="5" s="1"/>
  <c r="AK1048" i="5"/>
  <c r="AK1053" i="5" s="1"/>
  <c r="AL1048" i="5"/>
  <c r="AL1053" i="5" s="1"/>
  <c r="AM1048" i="5"/>
  <c r="AM1053" i="5" s="1"/>
  <c r="AN1048" i="5"/>
  <c r="AN1053" i="5" s="1"/>
  <c r="AO1048" i="5"/>
  <c r="AO1053" i="5" s="1"/>
  <c r="AP1048" i="5"/>
  <c r="AP1053" i="5" s="1"/>
  <c r="AQ1048" i="5"/>
  <c r="AQ1053" i="5" s="1"/>
  <c r="AR1048" i="5"/>
  <c r="AR1053" i="5" s="1"/>
  <c r="AS1048" i="5"/>
  <c r="AS1053" i="5" s="1"/>
  <c r="J1048" i="5"/>
  <c r="J1053" i="5" s="1"/>
  <c r="T1041" i="5"/>
  <c r="I1041" i="5"/>
  <c r="J1041" i="5"/>
  <c r="K1041" i="5"/>
  <c r="L1041" i="5"/>
  <c r="M1041" i="5"/>
  <c r="N1041" i="5"/>
  <c r="O1041" i="5"/>
  <c r="P1041" i="5"/>
  <c r="Q1041" i="5"/>
  <c r="R1041" i="5"/>
  <c r="S1041" i="5"/>
  <c r="U1041" i="5"/>
  <c r="V1041" i="5"/>
  <c r="W1041" i="5"/>
  <c r="X1041" i="5"/>
  <c r="Y1041" i="5"/>
  <c r="Z1041" i="5"/>
  <c r="AA1041" i="5"/>
  <c r="AB1041" i="5"/>
  <c r="AC1041" i="5"/>
  <c r="AD1041" i="5"/>
  <c r="AE1041" i="5"/>
  <c r="AF1041" i="5"/>
  <c r="AG1041" i="5"/>
  <c r="AH1041" i="5"/>
  <c r="AI1041" i="5"/>
  <c r="AJ1041" i="5"/>
  <c r="AK1041" i="5"/>
  <c r="AL1041" i="5"/>
  <c r="AM1041" i="5"/>
  <c r="AN1041" i="5"/>
  <c r="AO1041" i="5"/>
  <c r="AP1041" i="5"/>
  <c r="AQ1041" i="5"/>
  <c r="AR1041" i="5"/>
  <c r="AS1041" i="5"/>
  <c r="K1052" i="5" l="1"/>
  <c r="AP1051" i="5"/>
  <c r="AL1051" i="5"/>
  <c r="AH1051" i="5"/>
  <c r="AD1051" i="5"/>
  <c r="Z1051" i="5"/>
  <c r="P1052" i="5"/>
  <c r="L1052" i="5"/>
  <c r="S1052" i="5"/>
  <c r="T1052" i="5"/>
  <c r="V1051" i="5"/>
  <c r="O1052" i="5"/>
  <c r="AN1052" i="5"/>
  <c r="AF1052" i="5"/>
  <c r="R1052" i="5"/>
  <c r="N1052" i="5"/>
  <c r="J1052" i="5"/>
  <c r="AR1052" i="5"/>
  <c r="AJ1052" i="5"/>
  <c r="AB1052" i="5"/>
  <c r="AP1052" i="5"/>
  <c r="AL1052" i="5"/>
  <c r="AH1052" i="5"/>
  <c r="AD1052" i="5"/>
  <c r="Z1052" i="5"/>
  <c r="V1052" i="5"/>
  <c r="Q1052" i="5"/>
  <c r="M1052" i="5"/>
  <c r="I1052" i="5"/>
  <c r="AR1051" i="5"/>
  <c r="AN1051" i="5"/>
  <c r="AJ1051" i="5"/>
  <c r="AF1051" i="5"/>
  <c r="AB1051" i="5"/>
  <c r="T1051" i="5"/>
  <c r="X1052" i="5"/>
  <c r="L1051" i="5"/>
  <c r="R1051" i="5"/>
  <c r="N1051" i="5"/>
  <c r="P1051" i="5"/>
  <c r="L12" i="7"/>
  <c r="L11" i="7" s="1"/>
  <c r="K16" i="7"/>
  <c r="K15" i="7"/>
  <c r="K13" i="7"/>
  <c r="X1051" i="5"/>
  <c r="J1051" i="5"/>
  <c r="AS1052" i="5"/>
  <c r="AQ1052" i="5"/>
  <c r="AO1052" i="5"/>
  <c r="AM1052" i="5"/>
  <c r="AK1052" i="5"/>
  <c r="AI1052" i="5"/>
  <c r="AG1052" i="5"/>
  <c r="AA1052" i="5"/>
  <c r="Y1052" i="5"/>
  <c r="W1052" i="5"/>
  <c r="U1052" i="5"/>
  <c r="AS1051" i="5"/>
  <c r="AQ1051" i="5"/>
  <c r="AO1051" i="5"/>
  <c r="AM1051" i="5"/>
  <c r="AK1051" i="5"/>
  <c r="AI1051" i="5"/>
  <c r="AG1051" i="5"/>
  <c r="AA1051" i="5"/>
  <c r="Y1051" i="5"/>
  <c r="U1051" i="5"/>
  <c r="Q1051" i="5"/>
  <c r="O1051" i="5"/>
  <c r="M1051" i="5"/>
  <c r="K1051" i="5"/>
  <c r="I1051" i="5"/>
  <c r="S1051" i="5"/>
  <c r="W1051" i="5"/>
  <c r="AV1053" i="5"/>
  <c r="Z1067" i="5" s="1"/>
  <c r="Z1074" i="5" s="1"/>
  <c r="AE1052" i="5"/>
  <c r="AC1052" i="5"/>
  <c r="AE1051" i="5"/>
  <c r="AC1051" i="5"/>
  <c r="AT1053" i="5"/>
  <c r="AV1047" i="5"/>
  <c r="AO1062" i="5" s="1"/>
  <c r="AV1041" i="5"/>
  <c r="Z1062" i="5" s="1"/>
  <c r="AV1048" i="5"/>
  <c r="AV1043" i="5"/>
  <c r="AE1062" i="5" s="1"/>
  <c r="AV1044" i="5"/>
  <c r="AJ1056" i="5" s="1"/>
  <c r="AJ1059" i="5" s="1"/>
  <c r="AV1042" i="5"/>
  <c r="AE1056" i="5" s="1"/>
  <c r="AE1059" i="5" s="1"/>
  <c r="AV1045" i="5"/>
  <c r="AJ1062" i="5" s="1"/>
  <c r="AJ1064" i="5" s="1"/>
  <c r="Z1070" i="5" l="1"/>
  <c r="M12" i="7"/>
  <c r="M11" i="7" s="1"/>
  <c r="L16" i="7"/>
  <c r="L13" i="7"/>
  <c r="L15" i="7"/>
  <c r="AE1064" i="5"/>
  <c r="Z1072" i="5"/>
  <c r="AV1052" i="5"/>
  <c r="Z1061" i="5" s="1"/>
  <c r="AV1051" i="5"/>
  <c r="Z1055" i="5" s="1"/>
  <c r="N12" i="7" l="1"/>
  <c r="N11" i="7" s="1"/>
  <c r="M16" i="7"/>
  <c r="M13" i="7"/>
  <c r="M15" i="7"/>
  <c r="O12" i="7" l="1"/>
  <c r="O11" i="7" s="1"/>
  <c r="N16" i="7"/>
  <c r="N15" i="7"/>
  <c r="N13" i="7"/>
  <c r="P12" i="7" l="1"/>
  <c r="P11" i="7" s="1"/>
  <c r="O16" i="7"/>
  <c r="O13" i="7"/>
  <c r="O15" i="7"/>
  <c r="Q12" i="7" l="1"/>
  <c r="Q11" i="7" s="1"/>
  <c r="P16" i="7"/>
  <c r="P15" i="7"/>
  <c r="P13" i="7"/>
  <c r="R12" i="7" l="1"/>
  <c r="R11" i="7" s="1"/>
  <c r="Q16" i="7"/>
  <c r="Q13" i="7"/>
  <c r="Q15" i="7"/>
  <c r="S12" i="7" l="1"/>
  <c r="S11" i="7" s="1"/>
  <c r="R16" i="7"/>
  <c r="R15" i="7"/>
  <c r="R13" i="7"/>
  <c r="T12" i="7" l="1"/>
  <c r="T11" i="7" s="1"/>
  <c r="S16" i="7"/>
  <c r="S15" i="7"/>
  <c r="S13" i="7"/>
  <c r="U12" i="7" l="1"/>
  <c r="U11" i="7" s="1"/>
  <c r="T16" i="7"/>
  <c r="T13" i="7"/>
  <c r="T15" i="7"/>
  <c r="V12" i="7" l="1"/>
  <c r="V11" i="7" s="1"/>
  <c r="U16" i="7"/>
  <c r="U13" i="7"/>
  <c r="U15" i="7"/>
  <c r="W12" i="7" l="1"/>
  <c r="W11" i="7" s="1"/>
  <c r="V16" i="7"/>
  <c r="V15" i="7"/>
  <c r="V13" i="7"/>
  <c r="X12" i="7" l="1"/>
  <c r="X11" i="7" s="1"/>
  <c r="W16" i="7"/>
  <c r="W13" i="7"/>
  <c r="W15" i="7"/>
  <c r="Y12" i="7" l="1"/>
  <c r="Y11" i="7" s="1"/>
  <c r="X16" i="7"/>
  <c r="X15" i="7"/>
  <c r="X13" i="7"/>
  <c r="Z12" i="7" l="1"/>
  <c r="Z11" i="7" s="1"/>
  <c r="Y16" i="7"/>
  <c r="Y13" i="7"/>
  <c r="Y15" i="7"/>
  <c r="AA12" i="7" l="1"/>
  <c r="AA11" i="7" s="1"/>
  <c r="Z16" i="7"/>
  <c r="Z13" i="7"/>
  <c r="Z15" i="7"/>
  <c r="AB12" i="7" l="1"/>
  <c r="AB11" i="7" s="1"/>
  <c r="AA16" i="7"/>
  <c r="AA15" i="7"/>
  <c r="AA13" i="7"/>
  <c r="AC12" i="7" l="1"/>
  <c r="AC11" i="7" s="1"/>
  <c r="AB16" i="7"/>
  <c r="AB15" i="7"/>
  <c r="AB13" i="7"/>
  <c r="AD12" i="7" l="1"/>
  <c r="AD11" i="7" s="1"/>
  <c r="AC16" i="7"/>
  <c r="AC13" i="7"/>
  <c r="AC15" i="7"/>
  <c r="AE12" i="7" l="1"/>
  <c r="AE11" i="7" s="1"/>
  <c r="AD16" i="7"/>
  <c r="AD13" i="7"/>
  <c r="AD15" i="7"/>
  <c r="AF12" i="7" l="1"/>
  <c r="AF11" i="7" s="1"/>
  <c r="AE16" i="7"/>
  <c r="AE15" i="7"/>
  <c r="AE13" i="7"/>
  <c r="AG12" i="7" l="1"/>
  <c r="AG11" i="7" s="1"/>
  <c r="AF16" i="7"/>
  <c r="AF13" i="7"/>
  <c r="AF15" i="7"/>
  <c r="AH12" i="7" l="1"/>
  <c r="AH11" i="7" s="1"/>
  <c r="AG16" i="7"/>
  <c r="AG15" i="7"/>
  <c r="AG13" i="7"/>
  <c r="AI12" i="7" l="1"/>
  <c r="AI11" i="7" s="1"/>
  <c r="AH16" i="7"/>
  <c r="AH15" i="7"/>
  <c r="AH13" i="7"/>
  <c r="AJ12" i="7" l="1"/>
  <c r="AJ11" i="7" s="1"/>
  <c r="AI16" i="7"/>
  <c r="AI15" i="7"/>
  <c r="AI13" i="7"/>
  <c r="AK12" i="7" l="1"/>
  <c r="AK11" i="7" s="1"/>
  <c r="AJ16" i="7"/>
  <c r="AJ15" i="7"/>
  <c r="AJ13" i="7"/>
  <c r="AL12" i="7" l="1"/>
  <c r="AL11" i="7" s="1"/>
  <c r="AK16" i="7"/>
  <c r="AK13" i="7"/>
  <c r="AK15" i="7"/>
  <c r="AM12" i="7" l="1"/>
  <c r="AM11" i="7" s="1"/>
  <c r="AL16" i="7"/>
  <c r="AL13" i="7"/>
  <c r="AL15" i="7"/>
  <c r="AN12" i="7" l="1"/>
  <c r="AN11" i="7" s="1"/>
  <c r="AM16" i="7"/>
  <c r="AM15" i="7"/>
  <c r="AM13" i="7"/>
  <c r="AO12" i="7" l="1"/>
  <c r="AO11" i="7" s="1"/>
  <c r="AN16" i="7"/>
  <c r="AN13" i="7"/>
  <c r="AN15" i="7"/>
  <c r="AP12" i="7" l="1"/>
  <c r="AO16" i="7"/>
  <c r="AO13" i="7"/>
  <c r="AO15" i="7"/>
  <c r="AQ12" i="7" l="1"/>
  <c r="AQ11" i="7" s="1"/>
  <c r="AQ16" i="7" s="1"/>
  <c r="AP11" i="7"/>
  <c r="AP16" i="7" s="1"/>
  <c r="AP13" i="7"/>
  <c r="AP15" i="7"/>
  <c r="AQ13" i="7" l="1"/>
  <c r="AR12" i="7"/>
  <c r="AR11" i="7" s="1"/>
  <c r="AR16" i="7" s="1"/>
  <c r="AQ15" i="7"/>
  <c r="AS12" i="7" l="1"/>
  <c r="AS11" i="7" s="1"/>
  <c r="AS16" i="7" s="1"/>
  <c r="AR15" i="7"/>
  <c r="AR13" i="7"/>
  <c r="AT12" i="7" l="1"/>
  <c r="AT11" i="7" s="1"/>
  <c r="AT16" i="7" s="1"/>
  <c r="AS13" i="7"/>
  <c r="AS15" i="7"/>
  <c r="AT13" i="7" l="1"/>
  <c r="AU12" i="7"/>
  <c r="AU11" i="7" s="1"/>
  <c r="AU16" i="7" s="1"/>
  <c r="AT15" i="7"/>
  <c r="AU13" i="7" l="1"/>
  <c r="AV12" i="7"/>
  <c r="AV11" i="7" s="1"/>
  <c r="AV16" i="7" s="1"/>
  <c r="AU15" i="7"/>
  <c r="AV15" i="7" l="1"/>
  <c r="AV13" i="7"/>
  <c r="AW12" i="7"/>
  <c r="AW11" i="7" s="1"/>
  <c r="AW16" i="7" s="1"/>
  <c r="AW15" i="7"/>
  <c r="AW13" i="7" l="1"/>
  <c r="AX12" i="7"/>
  <c r="AY12" i="7" s="1"/>
  <c r="AX11" i="7" l="1"/>
  <c r="AX16" i="7" s="1"/>
  <c r="AX13" i="7"/>
  <c r="AX15" i="7"/>
  <c r="AY15" i="7"/>
  <c r="AZ12" i="7"/>
  <c r="AY13" i="7"/>
  <c r="AY11" i="7"/>
  <c r="AY16" i="7" s="1"/>
  <c r="AZ11" i="7" l="1"/>
  <c r="AZ16" i="7" s="1"/>
  <c r="AZ13" i="7"/>
  <c r="BA12" i="7"/>
  <c r="AZ15" i="7"/>
  <c r="BA11" i="7" l="1"/>
  <c r="BA16" i="7" s="1"/>
  <c r="BB12" i="7"/>
  <c r="BA13" i="7"/>
  <c r="BA15" i="7"/>
  <c r="BC12" i="7" l="1"/>
  <c r="BB11" i="7"/>
  <c r="BB16" i="7" s="1"/>
  <c r="BB13" i="7"/>
  <c r="BB15" i="7"/>
  <c r="BD12" i="7" l="1"/>
  <c r="BC11" i="7"/>
  <c r="BC16" i="7" s="1"/>
  <c r="BC13" i="7"/>
  <c r="BC15" i="7"/>
  <c r="BD13" i="7" l="1"/>
  <c r="BD15" i="7"/>
  <c r="BE12" i="7"/>
  <c r="BD11" i="7"/>
  <c r="BD16" i="7" s="1"/>
  <c r="BF12" i="7" l="1"/>
  <c r="BE11" i="7"/>
  <c r="BE16" i="7" s="1"/>
  <c r="BE13" i="7"/>
  <c r="BE15" i="7"/>
  <c r="BF11" i="7" l="1"/>
  <c r="BF16" i="7" s="1"/>
  <c r="BF13" i="7"/>
  <c r="BF15" i="7"/>
</calcChain>
</file>

<file path=xl/comments1.xml><?xml version="1.0" encoding="utf-8"?>
<comments xmlns="http://schemas.openxmlformats.org/spreadsheetml/2006/main">
  <authors>
    <author>Daniel Ramírez</author>
  </authors>
  <commentList>
    <comment ref="G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2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2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3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3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4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4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5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5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6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6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7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7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8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8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3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4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4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4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4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4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5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5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5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5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5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6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6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6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6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6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7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7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7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7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7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8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8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8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8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8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9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9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9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9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9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99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0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0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0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0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0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1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1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1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1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1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2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2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2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2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29"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31"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33"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35"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G10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H1037" authorId="0" shapeId="0">
      <text>
        <r>
          <rPr>
            <b/>
            <sz val="9"/>
            <color indexed="81"/>
            <rFont val="Tahoma"/>
            <family val="2"/>
          </rPr>
          <t>Daniel Ramírez:</t>
        </r>
        <r>
          <rPr>
            <sz val="9"/>
            <color indexed="81"/>
            <rFont val="Tahoma"/>
            <family val="2"/>
          </rPr>
          <t xml:space="preserve">
Llénese manualmente según los datos arrojados el mes anterior.</t>
        </r>
      </text>
    </comment>
    <comment ref="I1070" authorId="0" shapeId="0">
      <text>
        <r>
          <rPr>
            <b/>
            <sz val="9"/>
            <color indexed="81"/>
            <rFont val="Tahoma"/>
            <family val="2"/>
          </rPr>
          <t>Daniel Ramírez:</t>
        </r>
        <r>
          <rPr>
            <sz val="9"/>
            <color indexed="81"/>
            <rFont val="Tahoma"/>
            <family val="2"/>
          </rPr>
          <t xml:space="preserve">
Se incluyen las actividades reprogramadas del mes anterior.</t>
        </r>
      </text>
    </comment>
    <comment ref="I1072" authorId="0" shapeId="0">
      <text>
        <r>
          <rPr>
            <b/>
            <sz val="9"/>
            <color indexed="81"/>
            <rFont val="Tahoma"/>
            <family val="2"/>
          </rPr>
          <t>Daniel Ramírez:</t>
        </r>
        <r>
          <rPr>
            <sz val="9"/>
            <color indexed="81"/>
            <rFont val="Tahoma"/>
            <family val="2"/>
          </rPr>
          <t xml:space="preserve">
Se incluyen las actividades reprogramadas del mes anterior.</t>
        </r>
      </text>
    </comment>
    <comment ref="I1074" authorId="0" shapeId="0">
      <text>
        <r>
          <rPr>
            <b/>
            <sz val="9"/>
            <color indexed="81"/>
            <rFont val="Tahoma"/>
            <family val="2"/>
          </rPr>
          <t>Daniel Ramírez:</t>
        </r>
        <r>
          <rPr>
            <sz val="9"/>
            <color indexed="81"/>
            <rFont val="Tahoma"/>
            <family val="2"/>
          </rPr>
          <t xml:space="preserve">
Se incluyen las actividades reprogramadas del mes anterior.</t>
        </r>
      </text>
    </comment>
  </commentList>
</comments>
</file>

<file path=xl/sharedStrings.xml><?xml version="1.0" encoding="utf-8"?>
<sst xmlns="http://schemas.openxmlformats.org/spreadsheetml/2006/main" count="2258" uniqueCount="109">
  <si>
    <t>Actividades y Acciones</t>
  </si>
  <si>
    <t>Responsables</t>
  </si>
  <si>
    <t>E</t>
  </si>
  <si>
    <t>P</t>
  </si>
  <si>
    <t>Estado</t>
  </si>
  <si>
    <t>Normas o Documentos de Referencia:</t>
  </si>
  <si>
    <t>Responsable del Seguimiento:</t>
  </si>
  <si>
    <t>Observaciones</t>
  </si>
  <si>
    <t>Fecha de Actualización:</t>
  </si>
  <si>
    <t>Lugar</t>
  </si>
  <si>
    <t>Ítem</t>
  </si>
  <si>
    <t>CRONOGRAMA DE ACTIVIDADES</t>
  </si>
  <si>
    <t>D</t>
  </si>
  <si>
    <t>L</t>
  </si>
  <si>
    <t>M</t>
  </si>
  <si>
    <t>J</t>
  </si>
  <si>
    <t>V</t>
  </si>
  <si>
    <t>S</t>
  </si>
  <si>
    <t>R</t>
  </si>
  <si>
    <t>I</t>
  </si>
  <si>
    <t>Programada</t>
  </si>
  <si>
    <t>Reprogramada</t>
  </si>
  <si>
    <t>Imprevista</t>
  </si>
  <si>
    <t>Ejecutada</t>
  </si>
  <si>
    <t>Programación</t>
  </si>
  <si>
    <t>A</t>
  </si>
  <si>
    <t>C</t>
  </si>
  <si>
    <t>Actividad pendiente aplazada</t>
  </si>
  <si>
    <t>Aplazada</t>
  </si>
  <si>
    <t>Cancelada</t>
  </si>
  <si>
    <t>Actividades programadas</t>
  </si>
  <si>
    <t>Actividades canceladas</t>
  </si>
  <si>
    <t>Actividades imprevistas</t>
  </si>
  <si>
    <t>Actividades ejecutadas</t>
  </si>
  <si>
    <t>Actividades reprogramadas para ese día</t>
  </si>
  <si>
    <t>Actividades del día reprogramadas para otra fecha</t>
  </si>
  <si>
    <t>Actividades no ejecutadas (Indeterminadas)</t>
  </si>
  <si>
    <t>Actividades de ese día aplazadas a otra fecha</t>
  </si>
  <si>
    <t>Actividades aplazadas ubicadas para esa fecha</t>
  </si>
  <si>
    <t>Act. Reprogr. mes siguiente</t>
  </si>
  <si>
    <t>Act. Aplazadas pendientes</t>
  </si>
  <si>
    <t>Activ. Reprogr. Mes anterior</t>
  </si>
  <si>
    <t>Act. Aplazada pendiente</t>
  </si>
  <si>
    <t>Mes al que corresponde el informe:</t>
  </si>
  <si>
    <t>Actividades de esa fecha con situacion definida</t>
  </si>
  <si>
    <t>Actividades designadas para esa fecha</t>
  </si>
  <si>
    <t>Actividades de esa fecha con situacion indefinida</t>
  </si>
  <si>
    <t>Programadas</t>
  </si>
  <si>
    <t>Actividades designadas</t>
  </si>
  <si>
    <t>Actividades con situacion definida</t>
  </si>
  <si>
    <t>Actividades con situacion indefinida</t>
  </si>
  <si>
    <t>Ejecutadas</t>
  </si>
  <si>
    <t>Del mes anterior</t>
  </si>
  <si>
    <t>Definidas éste mes</t>
  </si>
  <si>
    <t>Pendientes para el mes siguiente</t>
  </si>
  <si>
    <t>Eran actividades de éste mes</t>
  </si>
  <si>
    <t>Act. Reprogr. Pendientes</t>
  </si>
  <si>
    <t>Actividades no ejecutadas (indeterminadas)</t>
  </si>
  <si>
    <t>% Actividades ejecutadas de las actividades programadas</t>
  </si>
  <si>
    <t>% Actividades canceladas de las actividades programadas</t>
  </si>
  <si>
    <t>ENE</t>
  </si>
  <si>
    <t>FEB</t>
  </si>
  <si>
    <t>MAR</t>
  </si>
  <si>
    <t>ABR</t>
  </si>
  <si>
    <t>MAY</t>
  </si>
  <si>
    <t>JUN</t>
  </si>
  <si>
    <t>JUL</t>
  </si>
  <si>
    <t>AGO</t>
  </si>
  <si>
    <t>SEP</t>
  </si>
  <si>
    <t>OCT</t>
  </si>
  <si>
    <t>NOV</t>
  </si>
  <si>
    <t>DIC</t>
  </si>
  <si>
    <t>% Actividades no ejecutadas de las actividades programadas</t>
  </si>
  <si>
    <t>-</t>
  </si>
  <si>
    <t>% Actividades no ejecutadas de las act. programadas</t>
  </si>
  <si>
    <t>Fecha de inicio:</t>
  </si>
  <si>
    <t>Actividades designadas en el mes</t>
  </si>
  <si>
    <t>Actividades con situacion definida en el mes</t>
  </si>
  <si>
    <t>Cómo diligenciar el formato</t>
  </si>
  <si>
    <t>Para empezar, llene los espacios en la parte superior, incluyendo responsable, etc. Notará que cuando escriba el mes al que corresponde el informe (o la fecha de inicio, en el caso del calendario semanal), las fechas se ajustarán automáticamente, dejando visibles únicamente los días correspondientes a las semanas del mes respectivo.</t>
  </si>
  <si>
    <t>Posteriormente, se procede a llenar las características de la actividad como tal: ítem; descripción; lugar; y responsable (que no necesariamente es el responsable del diligenciamiento, pues puede ser un subordinado o varias personas diferentes).</t>
  </si>
  <si>
    <t>Información general</t>
  </si>
  <si>
    <t>Descripción</t>
  </si>
  <si>
    <t>Tipo de programación</t>
  </si>
  <si>
    <t>Después de llenar la descripción de la actividad, encontrará al frente dos filas: Programación, la cual se refiere al tipo de programación de la actividad; y Estado, que define el estado actual de la actividad. La información se debe llenar en la columna que corresponda a la fecha de la actividad. Una misma actividad puede repetirse en varias fechas, mas todas deben tener su respectivo estado diligenciado. De no llenarse el estado de una actividad, ésta quedará como no ejecutada, hasta que sea llenada.</t>
  </si>
  <si>
    <t>Estado de la actividad</t>
  </si>
  <si>
    <t>La fecha de la actividad</t>
  </si>
  <si>
    <t>Actividades reprogramadas</t>
  </si>
  <si>
    <t>Actividades aplazadas</t>
  </si>
  <si>
    <t>Nuevo mes</t>
  </si>
  <si>
    <t>Aplazadas y reprogramaciones intermes</t>
  </si>
  <si>
    <t>Algunas veces, las actividades que no se pueden ejecutar, quedan pendientes, sin embargo, no se pueden reprogramar, pues no se sabe cuándo se va a poder ejecutar. Aquí es cuando se debe colocar 'A' (aplazada) que, a diferencia de la reprogramada, ésta no tiene una fecha definida para su ejecución. Puede ser el día siguiente, como puede ser un mes después. Asimismo, puede ser aplazada indefinidamente en un principio, y posteriormente establecerse una fecha de ejecución, volviéndose 'R' (reprogramada), o bien, definirse que se cancela su futura ejecución, convirtiéndose en éste caso en 'C' (cancelada).
Al igual que las actividades reprogramadas, las actividades cuyo tipo de programación sea 'A', deben tener su contraparte previa, es decir, que la actividad haya sido aplazada indefinidamente antes.</t>
  </si>
  <si>
    <r>
      <t xml:space="preserve">Para empezar un nuevo mes, lo que tiene que hacer es hacer clic derecho en la pestaña de cronograma diario y crear una copia de la misma. Luego, puede cambiar el nombre de ésta, para hacer referencia al mes. Proceda a borrar las actividades antiguas para escribir las nuevas. Llene la información en la parte superior y listo. Si tiene actividades pendientes (reprogramadas o aplazadas), debe colocarlas ahí (ver </t>
    </r>
    <r>
      <rPr>
        <i/>
        <sz val="10"/>
        <rFont val="Arial"/>
        <family val="2"/>
      </rPr>
      <t>Aplazadas y reprogramaciones intermes</t>
    </r>
    <r>
      <rPr>
        <sz val="10"/>
        <rFont val="Arial"/>
        <family val="2"/>
      </rPr>
      <t>). El objetivo es manejar un sólo archivo que contenga en cada pestaña un mes diferente</t>
    </r>
  </si>
  <si>
    <t>En el ejemplo anterior vimos que la actividad del segundo día de Pedro nunca se ejecutó ni se definió. Dicha actividad entra como una actividad aplazada pendiente para el mes entrante. Como se puede observar, las dos últimas columnas muestran las actividades reprogramadas y aplazadas pendientes para el mes siguiente.
Ahora bien, podemos observar que antes de las fechas hay otras dos columnas, en donde se colocan las actividades pendientes, tanto aplazadas como reprogramadas. Nótese que éstas columnas no están formuladas, por lo que toca colocarlo manualmente.</t>
  </si>
  <si>
    <t>En el mes anterior (noviembre 2012):</t>
  </si>
  <si>
    <t>En el mes siguiente (diciembre 2012):</t>
  </si>
  <si>
    <t>*No olvide explicar lo que sucedió, tal como aparece en el ejemplo.</t>
  </si>
  <si>
    <t>*No olvide que el número de actividades pendientes del mes anterior debe llenarse manualmente.</t>
  </si>
  <si>
    <t>Ahora es momento de establecer cómo surgió esa actividad. ¿Es una actividad programada? ¿Surgió una situación urgente y tocó atenderla? ¿Era una actividad pasada que no se había ejecutado? En la fila Programación podrá colocar el tipo de actividad, ya sea llenando la casilla manualmente, o bien, seleccionando de la lista desplegable. Cada tipo se representa con una letra.</t>
  </si>
  <si>
    <t>Cuando se haya definido qué pasó con la actividad, se debe diligenciar en la casilla correspondiente, justo debajo del tipo de actividad. En la fila Estado podrá colocar el estado, ya sea llenando la casilla manualmente, o bien, seleccionando de la lista desplegable. Cada tipo se representa con una letra. No se deben colocar estados sin que haya una actividad establecida para ese día, pues generará errores.</t>
  </si>
  <si>
    <t>En ocasiones puede darse la situación en donde la actividad deba ser reprogramada a otra fecha determinada. En éste caso, el estado de la actividad fecha inicial se debe llenar con 'R' (Reprogramada), para luego programarse en una fecha posterior, también con 'R'. No se puede programar una actividad como 'R' sin que tenga una contraparte previa (es decir, que previamente haya habido una actividad que haya quedado como reprogramada).
Recuerde que una actividad es reprogramada si y sólo si se conoce la nueva fecha de ejecución. Si éste no es el caso, será una actividad aplazada (ver Actividades aplazadas). Esto implica que, apenas se defina que una actividad deba ser reprogramada, inmediatamente se debe programar la actividad en la nueva fecha. Si se trata del cronograma mensual, y la nueva fecha es el mes siguiente, véase Aplazadas y reprogramaciones intermes.</t>
  </si>
  <si>
    <r>
      <t>PAG. 1</t>
    </r>
    <r>
      <rPr>
        <sz val="10"/>
        <rFont val="Arial"/>
        <family val="2"/>
      </rPr>
      <t xml:space="preserve"> </t>
    </r>
    <r>
      <rPr>
        <sz val="9"/>
        <rFont val="Arial"/>
        <family val="2"/>
      </rPr>
      <t>DE 3</t>
    </r>
  </si>
  <si>
    <r>
      <t>PAG. 2</t>
    </r>
    <r>
      <rPr>
        <sz val="10"/>
        <rFont val="Arial"/>
        <family val="2"/>
      </rPr>
      <t xml:space="preserve"> </t>
    </r>
    <r>
      <rPr>
        <sz val="9"/>
        <rFont val="Arial"/>
        <family val="2"/>
      </rPr>
      <t>DE 3</t>
    </r>
  </si>
  <si>
    <t>PROCESO GESTIÓN OPERACIÓN LÍNEAS DE SERVICIO - SERVICIOS DE SISTEMAS DE GESTIÓN EMPRESARIAL</t>
  </si>
  <si>
    <t>Versión  7</t>
  </si>
  <si>
    <t>Fecha:   09/02/2015</t>
  </si>
  <si>
    <t>GOL-BMS-FO-19</t>
  </si>
  <si>
    <t>Aprobación:
DIRECTOR DE OPERACIONES</t>
  </si>
  <si>
    <t>PAG. 3 DE 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</si>
</sst>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29" x14ac:knownFonts="1">
    <font>
      <sz val="10"/>
      <name val="Arial"/>
    </font>
    <font>
      <b/>
      <sz val="8"/>
      <name val="Arial"/>
      <family val="2"/>
    </font>
    <font>
      <sz val="7"/>
      <name val="Arial"/>
      <family val="2"/>
    </font>
    <font>
      <sz val="8"/>
      <name val="Arial"/>
      <family val="2"/>
    </font>
    <font>
      <sz val="10"/>
      <name val="Arial"/>
      <family val="2"/>
    </font>
    <font>
      <b/>
      <sz val="10"/>
      <name val="Arial"/>
      <family val="2"/>
    </font>
    <font>
      <b/>
      <sz val="11"/>
      <name val="Arial"/>
      <family val="2"/>
    </font>
    <font>
      <b/>
      <sz val="4"/>
      <name val="Arial"/>
      <family val="2"/>
    </font>
    <font>
      <b/>
      <sz val="7"/>
      <name val="Arial"/>
      <family val="2"/>
    </font>
    <font>
      <sz val="11"/>
      <name val="Arial"/>
      <family val="2"/>
    </font>
    <font>
      <sz val="10"/>
      <name val="Arial"/>
      <family val="2"/>
    </font>
    <font>
      <sz val="9"/>
      <color indexed="81"/>
      <name val="Tahoma"/>
      <family val="2"/>
    </font>
    <font>
      <b/>
      <sz val="9"/>
      <color indexed="81"/>
      <name val="Tahoma"/>
      <family val="2"/>
    </font>
    <font>
      <b/>
      <sz val="8"/>
      <color rgb="FFFF0000"/>
      <name val="Arial"/>
      <family val="2"/>
    </font>
    <font>
      <b/>
      <sz val="10"/>
      <color rgb="FFFF0000"/>
      <name val="Arial"/>
      <family val="2"/>
    </font>
    <font>
      <b/>
      <sz val="6"/>
      <name val="Arial"/>
      <family val="2"/>
    </font>
    <font>
      <sz val="6"/>
      <name val="Arial"/>
      <family val="2"/>
    </font>
    <font>
      <b/>
      <sz val="7"/>
      <color rgb="FF006600"/>
      <name val="Arial"/>
      <family val="2"/>
    </font>
    <font>
      <b/>
      <sz val="7"/>
      <color rgb="FFC00000"/>
      <name val="Arial"/>
      <family val="2"/>
    </font>
    <font>
      <b/>
      <sz val="8"/>
      <color theme="0"/>
      <name val="Arial"/>
      <family val="2"/>
    </font>
    <font>
      <sz val="8"/>
      <color indexed="9"/>
      <name val="Arial"/>
      <family val="2"/>
    </font>
    <font>
      <b/>
      <sz val="10"/>
      <color theme="0"/>
      <name val="Arial"/>
      <family val="2"/>
    </font>
    <font>
      <b/>
      <sz val="14"/>
      <name val="Arial"/>
      <family val="2"/>
    </font>
    <font>
      <i/>
      <sz val="10"/>
      <name val="Arial"/>
      <family val="2"/>
    </font>
    <font>
      <u/>
      <sz val="10"/>
      <name val="Arial"/>
      <family val="2"/>
    </font>
    <font>
      <b/>
      <sz val="6"/>
      <color theme="0"/>
      <name val="Arial"/>
      <family val="2"/>
    </font>
    <font>
      <sz val="8"/>
      <color theme="0"/>
      <name val="Arial"/>
      <family val="2"/>
    </font>
    <font>
      <sz val="6"/>
      <color theme="0"/>
      <name val="Arial"/>
      <family val="2"/>
    </font>
    <font>
      <sz val="9"/>
      <name val="Arial"/>
      <family val="2"/>
    </font>
  </fonts>
  <fills count="18">
    <fill>
      <patternFill patternType="none"/>
    </fill>
    <fill>
      <patternFill patternType="gray125"/>
    </fill>
    <fill>
      <patternFill patternType="solid">
        <fgColor indexed="9"/>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1"/>
        <bgColor indexed="64"/>
      </patternFill>
    </fill>
    <fill>
      <patternFill patternType="solid">
        <fgColor rgb="FFFFFF00"/>
        <bgColor indexed="64"/>
      </patternFill>
    </fill>
    <fill>
      <patternFill patternType="solid">
        <fgColor theme="7"/>
        <bgColor indexed="64"/>
      </patternFill>
    </fill>
    <fill>
      <patternFill patternType="solid">
        <fgColor rgb="FF00FF00"/>
        <bgColor indexed="64"/>
      </patternFill>
    </fill>
    <fill>
      <patternFill patternType="solid">
        <fgColor rgb="FF7030A0"/>
        <bgColor indexed="64"/>
      </patternFill>
    </fill>
    <fill>
      <patternFill patternType="solid">
        <fgColor rgb="FF00B050"/>
        <bgColor indexed="64"/>
      </patternFill>
    </fill>
    <fill>
      <patternFill patternType="solid">
        <fgColor theme="9"/>
        <bgColor indexed="64"/>
      </patternFill>
    </fill>
    <fill>
      <patternFill patternType="solid">
        <fgColor theme="0"/>
        <bgColor indexed="64"/>
      </patternFill>
    </fill>
    <fill>
      <patternFill patternType="solid">
        <fgColor rgb="FF1F497D"/>
        <bgColor indexed="64"/>
      </patternFill>
    </fill>
    <fill>
      <patternFill patternType="solid">
        <fgColor rgb="FF003366"/>
        <bgColor indexed="64"/>
      </patternFill>
    </fill>
    <fill>
      <patternFill patternType="solid">
        <fgColor rgb="FFD9E3FC"/>
        <bgColor indexed="64"/>
      </patternFill>
    </fill>
    <fill>
      <patternFill patternType="solid">
        <fgColor rgb="FFD9E3FF"/>
        <bgColor indexed="64"/>
      </patternFill>
    </fill>
  </fills>
  <borders count="67">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dashed">
        <color indexed="64"/>
      </bottom>
      <diagonal/>
    </border>
    <border>
      <left style="medium">
        <color indexed="64"/>
      </left>
      <right style="thin">
        <color indexed="64"/>
      </right>
      <top style="thin">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style="medium">
        <color indexed="64"/>
      </right>
      <top style="dashed">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diagonalUp="1">
      <left/>
      <right/>
      <top/>
      <bottom style="medium">
        <color indexed="64"/>
      </bottom>
      <diagonal style="medium">
        <color indexed="64"/>
      </diagonal>
    </border>
    <border diagonalDown="1">
      <left/>
      <right/>
      <top/>
      <bottom style="medium">
        <color indexed="64"/>
      </bottom>
      <diagonal style="medium">
        <color indexed="64"/>
      </diagonal>
    </border>
  </borders>
  <cellStyleXfs count="3">
    <xf numFmtId="0" fontId="0" fillId="0" borderId="0"/>
    <xf numFmtId="164" fontId="10" fillId="0" borderId="0" applyFont="0" applyFill="0" applyBorder="0" applyAlignment="0" applyProtection="0"/>
    <xf numFmtId="9" fontId="10" fillId="0" borderId="0" applyFont="0" applyFill="0" applyBorder="0" applyAlignment="0" applyProtection="0"/>
  </cellStyleXfs>
  <cellXfs count="347">
    <xf numFmtId="0" fontId="0" fillId="0" borderId="0" xfId="0"/>
    <xf numFmtId="0" fontId="2" fillId="2" borderId="3" xfId="0" applyFont="1" applyFill="1" applyBorder="1" applyAlignment="1" applyProtection="1">
      <alignment horizontal="center" vertical="center"/>
    </xf>
    <xf numFmtId="14" fontId="9" fillId="0" borderId="0" xfId="0" applyNumberFormat="1" applyFont="1" applyFill="1" applyBorder="1" applyAlignment="1" applyProtection="1">
      <alignment vertical="center" wrapText="1"/>
    </xf>
    <xf numFmtId="0" fontId="2" fillId="0" borderId="0" xfId="0" applyFont="1" applyProtection="1"/>
    <xf numFmtId="49" fontId="7" fillId="0" borderId="0" xfId="0" applyNumberFormat="1" applyFont="1" applyBorder="1" applyAlignment="1" applyProtection="1">
      <alignment horizontal="center" vertical="center" textRotation="90" wrapText="1"/>
    </xf>
    <xf numFmtId="49" fontId="1" fillId="0" borderId="0" xfId="0" applyNumberFormat="1" applyFont="1" applyBorder="1" applyAlignment="1" applyProtection="1">
      <alignment horizontal="center" vertical="center" wrapText="1"/>
    </xf>
    <xf numFmtId="0" fontId="4" fillId="0" borderId="0" xfId="0" applyFont="1"/>
    <xf numFmtId="0" fontId="2" fillId="2" borderId="0" xfId="0" applyFont="1" applyFill="1" applyBorder="1" applyAlignment="1" applyProtection="1">
      <alignment horizontal="center" vertical="center"/>
    </xf>
    <xf numFmtId="0" fontId="2" fillId="2" borderId="14" xfId="0" applyFont="1" applyFill="1" applyBorder="1" applyAlignment="1" applyProtection="1">
      <alignment horizontal="center" vertical="center"/>
    </xf>
    <xf numFmtId="0" fontId="2" fillId="2" borderId="56" xfId="0" applyFont="1" applyFill="1" applyBorder="1" applyAlignment="1" applyProtection="1">
      <alignment horizontal="center" vertical="center"/>
    </xf>
    <xf numFmtId="0" fontId="2" fillId="2" borderId="16" xfId="0" applyFont="1" applyFill="1" applyBorder="1" applyAlignment="1" applyProtection="1">
      <alignment horizontal="center" vertical="center"/>
    </xf>
    <xf numFmtId="0" fontId="2" fillId="2" borderId="19" xfId="0" applyFont="1" applyFill="1" applyBorder="1" applyAlignment="1" applyProtection="1">
      <alignment horizontal="center" vertical="center"/>
    </xf>
    <xf numFmtId="0" fontId="1" fillId="0" borderId="0" xfId="0" applyFont="1" applyAlignment="1" applyProtection="1">
      <alignment horizontal="center" vertical="center" wrapText="1"/>
    </xf>
    <xf numFmtId="0" fontId="3" fillId="0" borderId="0" xfId="0" applyFont="1" applyFill="1" applyBorder="1" applyAlignment="1" applyProtection="1">
      <alignment vertical="center" wrapText="1"/>
    </xf>
    <xf numFmtId="0" fontId="3" fillId="0" borderId="3" xfId="0" applyFont="1" applyFill="1" applyBorder="1" applyAlignment="1" applyProtection="1">
      <alignment vertical="center" wrapText="1"/>
    </xf>
    <xf numFmtId="0" fontId="3" fillId="0" borderId="0" xfId="0" applyFont="1" applyAlignment="1" applyProtection="1">
      <alignment vertical="center" wrapText="1"/>
    </xf>
    <xf numFmtId="0" fontId="4" fillId="0" borderId="0" xfId="0" applyFont="1" applyFill="1" applyBorder="1" applyProtection="1"/>
    <xf numFmtId="0" fontId="3" fillId="0" borderId="0" xfId="0" applyFont="1" applyFill="1" applyBorder="1" applyAlignment="1" applyProtection="1">
      <alignment horizontal="center" vertical="center" wrapText="1"/>
    </xf>
    <xf numFmtId="0" fontId="1" fillId="4" borderId="3" xfId="0" applyFont="1" applyFill="1" applyBorder="1" applyAlignment="1" applyProtection="1">
      <alignment horizontal="center" vertical="center" wrapText="1"/>
    </xf>
    <xf numFmtId="0" fontId="1" fillId="3" borderId="3" xfId="0" applyFont="1" applyFill="1" applyBorder="1" applyAlignment="1" applyProtection="1">
      <alignment horizontal="center" vertical="center" wrapText="1"/>
    </xf>
    <xf numFmtId="0" fontId="1" fillId="5" borderId="3" xfId="0" applyFont="1" applyFill="1" applyBorder="1" applyAlignment="1" applyProtection="1">
      <alignment horizontal="center" vertical="center" wrapText="1"/>
    </xf>
    <xf numFmtId="0" fontId="3" fillId="0" borderId="15" xfId="0" applyFont="1" applyFill="1" applyBorder="1" applyAlignment="1" applyProtection="1">
      <alignment vertical="center" wrapText="1"/>
    </xf>
    <xf numFmtId="0" fontId="2" fillId="2" borderId="17" xfId="0" applyFont="1" applyFill="1" applyBorder="1" applyAlignment="1" applyProtection="1">
      <alignment horizontal="center" vertical="center"/>
    </xf>
    <xf numFmtId="0" fontId="3" fillId="0" borderId="13" xfId="0" applyFont="1" applyFill="1" applyBorder="1" applyAlignment="1" applyProtection="1">
      <alignment vertical="center" wrapText="1"/>
    </xf>
    <xf numFmtId="0" fontId="13" fillId="0" borderId="0" xfId="0" applyFont="1" applyFill="1" applyBorder="1" applyAlignment="1" applyProtection="1">
      <alignment vertical="center"/>
    </xf>
    <xf numFmtId="0" fontId="14" fillId="0" borderId="0" xfId="0" applyFont="1" applyFill="1" applyBorder="1" applyAlignment="1" applyProtection="1">
      <alignment vertical="center"/>
    </xf>
    <xf numFmtId="0" fontId="4" fillId="0" borderId="0" xfId="0" applyFont="1" applyProtection="1"/>
    <xf numFmtId="0" fontId="9" fillId="0" borderId="0" xfId="0" applyFont="1" applyProtection="1"/>
    <xf numFmtId="0" fontId="15" fillId="0" borderId="0" xfId="0" applyFont="1" applyAlignment="1" applyProtection="1">
      <alignment horizontal="center" vertical="center" wrapText="1"/>
    </xf>
    <xf numFmtId="0" fontId="16" fillId="0" borderId="0" xfId="0" applyFont="1" applyAlignment="1" applyProtection="1">
      <alignment vertical="center" wrapText="1"/>
    </xf>
    <xf numFmtId="0" fontId="2" fillId="0" borderId="0" xfId="0" applyFont="1" applyFill="1" applyBorder="1" applyAlignment="1" applyProtection="1">
      <alignment horizontal="center" vertical="center" wrapText="1"/>
    </xf>
    <xf numFmtId="0" fontId="4" fillId="0" borderId="0" xfId="0" applyFont="1" applyAlignment="1" applyProtection="1">
      <alignment vertical="center" wrapText="1"/>
    </xf>
    <xf numFmtId="0" fontId="15" fillId="0" borderId="0" xfId="0" applyFont="1" applyFill="1" applyBorder="1" applyAlignment="1" applyProtection="1">
      <alignment horizontal="left" vertical="justify" wrapText="1"/>
    </xf>
    <xf numFmtId="0" fontId="16" fillId="0" borderId="0" xfId="0" applyFont="1" applyProtection="1"/>
    <xf numFmtId="0" fontId="3" fillId="0" borderId="0" xfId="0" applyFont="1" applyBorder="1" applyAlignment="1" applyProtection="1">
      <alignment vertical="center" wrapText="1"/>
    </xf>
    <xf numFmtId="0" fontId="17" fillId="0" borderId="46" xfId="0" applyFont="1" applyFill="1" applyBorder="1" applyAlignment="1" applyProtection="1">
      <alignment horizontal="center" vertical="center" wrapText="1"/>
      <protection locked="0"/>
    </xf>
    <xf numFmtId="0" fontId="17" fillId="0" borderId="41" xfId="0" applyFont="1" applyFill="1" applyBorder="1" applyAlignment="1" applyProtection="1">
      <alignment horizontal="center" vertical="center" wrapText="1"/>
      <protection locked="0"/>
    </xf>
    <xf numFmtId="0" fontId="17" fillId="0" borderId="42" xfId="0" applyFont="1" applyFill="1" applyBorder="1" applyAlignment="1" applyProtection="1">
      <alignment horizontal="center" vertical="center" wrapText="1"/>
      <protection locked="0"/>
    </xf>
    <xf numFmtId="0" fontId="17" fillId="0" borderId="43" xfId="0" applyFont="1" applyFill="1" applyBorder="1" applyAlignment="1" applyProtection="1">
      <alignment horizontal="center" vertical="center" wrapText="1"/>
      <protection locked="0"/>
    </xf>
    <xf numFmtId="0" fontId="17" fillId="0" borderId="45" xfId="0" applyFont="1" applyFill="1" applyBorder="1" applyAlignment="1" applyProtection="1">
      <alignment horizontal="center" vertical="center" wrapText="1"/>
      <protection locked="0"/>
    </xf>
    <xf numFmtId="0" fontId="2" fillId="0" borderId="0" xfId="0" applyFont="1" applyAlignment="1" applyProtection="1">
      <alignment vertical="center" wrapText="1"/>
      <protection locked="0"/>
    </xf>
    <xf numFmtId="0" fontId="18" fillId="0" borderId="20" xfId="0" applyFont="1" applyFill="1" applyBorder="1" applyAlignment="1" applyProtection="1">
      <alignment horizontal="center" vertical="center" wrapText="1"/>
      <protection locked="0"/>
    </xf>
    <xf numFmtId="0" fontId="18" fillId="0" borderId="23" xfId="0" applyFont="1" applyFill="1" applyBorder="1" applyAlignment="1" applyProtection="1">
      <alignment horizontal="center" vertical="center" wrapText="1"/>
      <protection locked="0"/>
    </xf>
    <xf numFmtId="0" fontId="18" fillId="0" borderId="24" xfId="0" applyFont="1" applyFill="1" applyBorder="1" applyAlignment="1" applyProtection="1">
      <alignment horizontal="center" vertical="center" wrapText="1"/>
      <protection locked="0"/>
    </xf>
    <xf numFmtId="0" fontId="18" fillId="0" borderId="25" xfId="0" applyFont="1" applyFill="1" applyBorder="1" applyAlignment="1" applyProtection="1">
      <alignment horizontal="center" vertical="center" wrapText="1"/>
      <protection locked="0"/>
    </xf>
    <xf numFmtId="0" fontId="18" fillId="0" borderId="8" xfId="0" applyFont="1" applyFill="1" applyBorder="1" applyAlignment="1" applyProtection="1">
      <alignment horizontal="center" vertical="center" wrapText="1"/>
      <protection locked="0"/>
    </xf>
    <xf numFmtId="0" fontId="2" fillId="0" borderId="0" xfId="0" applyFont="1" applyAlignment="1" applyProtection="1">
      <alignment vertical="center" wrapText="1"/>
    </xf>
    <xf numFmtId="0" fontId="2" fillId="0" borderId="0" xfId="0" applyFont="1" applyFill="1" applyBorder="1" applyAlignment="1" applyProtection="1">
      <alignment horizontal="center" vertical="center" wrapText="1"/>
      <protection locked="0"/>
    </xf>
    <xf numFmtId="0" fontId="5" fillId="0" borderId="0" xfId="0" applyFont="1" applyFill="1" applyBorder="1" applyAlignment="1" applyProtection="1">
      <alignment vertical="center"/>
    </xf>
    <xf numFmtId="0" fontId="1" fillId="9" borderId="3" xfId="0" applyFont="1" applyFill="1" applyBorder="1" applyAlignment="1" applyProtection="1">
      <alignment horizontal="center" vertical="center" wrapText="1"/>
    </xf>
    <xf numFmtId="0" fontId="1" fillId="3" borderId="0" xfId="0" applyFont="1" applyFill="1" applyBorder="1" applyAlignment="1" applyProtection="1">
      <alignment horizontal="center" vertical="center" wrapText="1"/>
    </xf>
    <xf numFmtId="0" fontId="1" fillId="3" borderId="15" xfId="0" applyFont="1" applyFill="1" applyBorder="1" applyAlignment="1" applyProtection="1">
      <alignment horizontal="center" vertical="center" wrapText="1"/>
    </xf>
    <xf numFmtId="0" fontId="1" fillId="7" borderId="3" xfId="0" applyFont="1" applyFill="1" applyBorder="1" applyAlignment="1" applyProtection="1">
      <alignment horizontal="center" vertical="center" wrapText="1"/>
    </xf>
    <xf numFmtId="0" fontId="1" fillId="8" borderId="3" xfId="0" applyFont="1" applyFill="1" applyBorder="1" applyAlignment="1" applyProtection="1">
      <alignment horizontal="center" vertical="center" wrapText="1"/>
    </xf>
    <xf numFmtId="0" fontId="19" fillId="6" borderId="3" xfId="0" applyFont="1" applyFill="1" applyBorder="1" applyAlignment="1" applyProtection="1">
      <alignment horizontal="center" vertical="center" wrapText="1"/>
    </xf>
    <xf numFmtId="0" fontId="3" fillId="0" borderId="19" xfId="0" applyFont="1" applyBorder="1" applyAlignment="1" applyProtection="1">
      <alignment vertical="center" wrapText="1"/>
    </xf>
    <xf numFmtId="0" fontId="2" fillId="0" borderId="19" xfId="0" applyFont="1" applyFill="1" applyBorder="1" applyAlignment="1" applyProtection="1">
      <alignment horizontal="center" vertical="center" wrapText="1"/>
    </xf>
    <xf numFmtId="0" fontId="20" fillId="0" borderId="0" xfId="0" applyFont="1" applyFill="1" applyBorder="1" applyAlignment="1" applyProtection="1">
      <alignment horizontal="center" vertical="center" wrapText="1"/>
    </xf>
    <xf numFmtId="0" fontId="3" fillId="0" borderId="0" xfId="0" applyFont="1" applyAlignment="1" applyProtection="1">
      <alignment vertical="center"/>
    </xf>
    <xf numFmtId="0" fontId="1" fillId="11" borderId="3" xfId="0" applyFont="1" applyFill="1" applyBorder="1" applyAlignment="1" applyProtection="1">
      <alignment horizontal="center" vertical="center" wrapText="1"/>
    </xf>
    <xf numFmtId="0" fontId="1" fillId="12" borderId="3" xfId="0" applyFont="1" applyFill="1" applyBorder="1" applyAlignment="1" applyProtection="1">
      <alignment horizontal="center" vertical="center" wrapText="1"/>
    </xf>
    <xf numFmtId="0" fontId="3" fillId="0" borderId="0" xfId="0" applyFont="1" applyAlignment="1" applyProtection="1">
      <alignment horizontal="right"/>
    </xf>
    <xf numFmtId="0" fontId="3" fillId="0" borderId="0" xfId="0" applyFont="1" applyProtection="1"/>
    <xf numFmtId="0" fontId="3" fillId="0" borderId="0" xfId="0" applyFont="1" applyAlignment="1" applyProtection="1">
      <alignment horizontal="left"/>
    </xf>
    <xf numFmtId="0" fontId="9" fillId="0" borderId="0" xfId="0" applyFont="1" applyFill="1" applyBorder="1" applyAlignment="1" applyProtection="1">
      <alignment vertical="center" wrapText="1"/>
    </xf>
    <xf numFmtId="0" fontId="1" fillId="3" borderId="60" xfId="0" applyFont="1" applyFill="1" applyBorder="1" applyAlignment="1" applyProtection="1">
      <alignment vertical="center" wrapText="1"/>
    </xf>
    <xf numFmtId="0" fontId="1" fillId="3" borderId="6" xfId="0" applyFont="1" applyFill="1" applyBorder="1" applyAlignment="1" applyProtection="1">
      <alignment vertical="center" wrapText="1"/>
    </xf>
    <xf numFmtId="0" fontId="1" fillId="7" borderId="60" xfId="0" applyFont="1" applyFill="1" applyBorder="1" applyAlignment="1" applyProtection="1">
      <alignment vertical="center" wrapText="1"/>
    </xf>
    <xf numFmtId="0" fontId="1" fillId="7" borderId="6" xfId="0" applyFont="1" applyFill="1" applyBorder="1" applyAlignment="1" applyProtection="1">
      <alignment vertical="center" wrapText="1"/>
    </xf>
    <xf numFmtId="0" fontId="1" fillId="10" borderId="61" xfId="0" applyFont="1" applyFill="1" applyBorder="1" applyAlignment="1" applyProtection="1">
      <alignment vertical="center" wrapText="1"/>
    </xf>
    <xf numFmtId="0" fontId="1" fillId="10" borderId="11" xfId="0" applyFont="1" applyFill="1" applyBorder="1" applyAlignment="1" applyProtection="1">
      <alignment vertical="center" wrapText="1"/>
    </xf>
    <xf numFmtId="0" fontId="1" fillId="0" borderId="51" xfId="0" applyFont="1" applyFill="1" applyBorder="1" applyAlignment="1" applyProtection="1">
      <alignment vertical="center" wrapText="1"/>
    </xf>
    <xf numFmtId="0" fontId="1" fillId="9" borderId="60" xfId="0" applyFont="1" applyFill="1" applyBorder="1" applyAlignment="1" applyProtection="1">
      <alignment vertical="center" wrapText="1"/>
    </xf>
    <xf numFmtId="0" fontId="1" fillId="9" borderId="6" xfId="0" applyFont="1" applyFill="1" applyBorder="1" applyAlignment="1" applyProtection="1">
      <alignment vertical="center" wrapText="1"/>
    </xf>
    <xf numFmtId="0" fontId="1" fillId="4" borderId="60" xfId="0" applyFont="1" applyFill="1" applyBorder="1" applyAlignment="1" applyProtection="1">
      <alignment vertical="center" wrapText="1"/>
    </xf>
    <xf numFmtId="0" fontId="1" fillId="4" borderId="6" xfId="0" applyFont="1" applyFill="1" applyBorder="1" applyAlignment="1" applyProtection="1">
      <alignment vertical="center" wrapText="1"/>
    </xf>
    <xf numFmtId="0" fontId="1" fillId="0" borderId="0" xfId="0" applyFont="1" applyFill="1" applyBorder="1" applyAlignment="1" applyProtection="1">
      <alignment vertical="center"/>
    </xf>
    <xf numFmtId="0" fontId="3" fillId="2" borderId="15"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56" xfId="0" applyFont="1" applyFill="1" applyBorder="1" applyAlignment="1" applyProtection="1">
      <alignment horizontal="center" vertical="center"/>
    </xf>
    <xf numFmtId="0" fontId="3" fillId="2" borderId="0" xfId="0" applyFont="1" applyFill="1" applyBorder="1" applyAlignment="1" applyProtection="1">
      <alignment horizontal="center" vertical="center"/>
    </xf>
    <xf numFmtId="0" fontId="3" fillId="2" borderId="8" xfId="0" applyFont="1" applyFill="1" applyBorder="1" applyAlignment="1" applyProtection="1">
      <alignment horizontal="center" vertical="center"/>
    </xf>
    <xf numFmtId="0" fontId="3" fillId="2" borderId="14" xfId="0" applyFont="1" applyFill="1" applyBorder="1" applyAlignment="1" applyProtection="1">
      <alignment horizontal="center" vertical="center"/>
    </xf>
    <xf numFmtId="0" fontId="3" fillId="2" borderId="16" xfId="0" applyFont="1" applyFill="1" applyBorder="1" applyAlignment="1" applyProtection="1">
      <alignment horizontal="center" vertical="center"/>
    </xf>
    <xf numFmtId="0" fontId="3" fillId="2" borderId="18" xfId="0" applyFont="1" applyFill="1" applyBorder="1" applyAlignment="1" applyProtection="1">
      <alignment horizontal="center" vertical="center"/>
    </xf>
    <xf numFmtId="0" fontId="3" fillId="2" borderId="19" xfId="0" applyFont="1" applyFill="1" applyBorder="1" applyAlignment="1" applyProtection="1">
      <alignment horizontal="center" vertical="center"/>
    </xf>
    <xf numFmtId="0" fontId="3" fillId="2" borderId="17" xfId="0" applyFont="1" applyFill="1" applyBorder="1" applyAlignment="1" applyProtection="1">
      <alignment horizontal="center" vertical="center"/>
    </xf>
    <xf numFmtId="0" fontId="3" fillId="0" borderId="19" xfId="0" applyFont="1" applyFill="1" applyBorder="1" applyAlignment="1" applyProtection="1">
      <alignment horizontal="center" vertical="center" wrapText="1"/>
    </xf>
    <xf numFmtId="0" fontId="3" fillId="0" borderId="0" xfId="0" applyFont="1" applyFill="1" applyBorder="1" applyProtection="1"/>
    <xf numFmtId="0" fontId="3" fillId="0" borderId="38" xfId="0" applyFont="1" applyFill="1" applyBorder="1" applyAlignment="1" applyProtection="1">
      <alignment vertical="center"/>
    </xf>
    <xf numFmtId="0" fontId="19" fillId="6" borderId="60" xfId="0" applyFont="1" applyFill="1" applyBorder="1" applyAlignment="1" applyProtection="1">
      <alignment vertical="center" wrapText="1"/>
    </xf>
    <xf numFmtId="0" fontId="19" fillId="6" borderId="6" xfId="0" applyFont="1" applyFill="1" applyBorder="1" applyAlignment="1" applyProtection="1">
      <alignment vertical="center" wrapText="1"/>
    </xf>
    <xf numFmtId="0" fontId="3" fillId="0" borderId="0" xfId="0" applyFont="1" applyAlignment="1" applyProtection="1"/>
    <xf numFmtId="0" fontId="4" fillId="0" borderId="0" xfId="0" applyFont="1" applyAlignment="1" applyProtection="1"/>
    <xf numFmtId="9" fontId="5" fillId="0" borderId="3" xfId="2" applyFont="1" applyFill="1" applyBorder="1" applyAlignment="1" applyProtection="1">
      <alignment vertical="center"/>
    </xf>
    <xf numFmtId="0" fontId="2" fillId="11" borderId="40" xfId="0" applyFont="1" applyFill="1" applyBorder="1" applyAlignment="1" applyProtection="1">
      <alignment horizontal="center" vertical="center" wrapText="1"/>
      <protection locked="0"/>
    </xf>
    <xf numFmtId="0" fontId="2" fillId="12" borderId="54" xfId="0"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center" vertical="center" textRotation="90" wrapText="1"/>
      <protection locked="0"/>
    </xf>
    <xf numFmtId="49" fontId="1" fillId="0" borderId="0" xfId="0" applyNumberFormat="1" applyFont="1" applyBorder="1" applyAlignment="1" applyProtection="1">
      <alignment horizontal="center" vertical="center" wrapText="1"/>
      <protection locked="0"/>
    </xf>
    <xf numFmtId="0" fontId="3" fillId="0" borderId="0" xfId="0" applyFont="1" applyBorder="1" applyAlignment="1" applyProtection="1">
      <alignment vertical="center" wrapText="1"/>
      <protection locked="0"/>
    </xf>
    <xf numFmtId="0" fontId="3" fillId="0" borderId="0" xfId="0" applyFont="1" applyAlignment="1" applyProtection="1">
      <alignment vertical="center" wrapText="1"/>
      <protection locked="0"/>
    </xf>
    <xf numFmtId="0" fontId="1" fillId="7" borderId="0" xfId="0" applyFont="1" applyFill="1" applyBorder="1" applyAlignment="1" applyProtection="1">
      <alignment horizontal="center" vertical="center" wrapText="1"/>
    </xf>
    <xf numFmtId="0" fontId="1" fillId="7" borderId="15" xfId="0" applyFont="1" applyFill="1" applyBorder="1" applyAlignment="1" applyProtection="1">
      <alignment horizontal="center" vertical="center" wrapText="1"/>
    </xf>
    <xf numFmtId="0" fontId="4" fillId="0" borderId="0" xfId="0" applyFont="1" applyProtection="1">
      <protection locked="0"/>
    </xf>
    <xf numFmtId="0" fontId="4" fillId="0" borderId="0" xfId="0" applyFont="1" applyAlignment="1" applyProtection="1">
      <protection locked="0"/>
    </xf>
    <xf numFmtId="0" fontId="3" fillId="0" borderId="0" xfId="0" applyFont="1" applyProtection="1">
      <protection locked="0"/>
    </xf>
    <xf numFmtId="0" fontId="5" fillId="0" borderId="3" xfId="0" applyFont="1" applyBorder="1" applyAlignment="1" applyProtection="1">
      <alignment horizontal="center" vertical="center" wrapText="1"/>
    </xf>
    <xf numFmtId="0" fontId="5" fillId="0" borderId="3" xfId="0" applyFont="1" applyBorder="1" applyAlignment="1">
      <alignment horizontal="center"/>
    </xf>
    <xf numFmtId="0" fontId="22" fillId="0" borderId="65" xfId="0" applyFont="1" applyBorder="1" applyAlignment="1"/>
    <xf numFmtId="0" fontId="22" fillId="0" borderId="66" xfId="0" applyFont="1" applyBorder="1" applyAlignment="1"/>
    <xf numFmtId="0" fontId="24" fillId="0" borderId="0" xfId="0" applyFont="1"/>
    <xf numFmtId="0" fontId="23" fillId="0" borderId="0" xfId="0" applyFont="1"/>
    <xf numFmtId="0" fontId="6" fillId="0" borderId="0" xfId="0" applyFont="1" applyProtection="1"/>
    <xf numFmtId="0" fontId="27" fillId="14" borderId="33" xfId="0" applyNumberFormat="1" applyFont="1" applyFill="1" applyBorder="1" applyAlignment="1" applyProtection="1">
      <alignment horizontal="center" vertical="center" wrapText="1"/>
    </xf>
    <xf numFmtId="0" fontId="27" fillId="14" borderId="34" xfId="0" applyNumberFormat="1" applyFont="1" applyFill="1" applyBorder="1" applyAlignment="1" applyProtection="1">
      <alignment horizontal="center" vertical="center" wrapText="1"/>
    </xf>
    <xf numFmtId="0" fontId="27" fillId="14" borderId="63" xfId="0" applyNumberFormat="1" applyFont="1" applyFill="1" applyBorder="1" applyAlignment="1" applyProtection="1">
      <alignment horizontal="center" vertical="center" wrapText="1"/>
    </xf>
    <xf numFmtId="0" fontId="27" fillId="14" borderId="64" xfId="0" applyNumberFormat="1" applyFont="1" applyFill="1" applyBorder="1" applyAlignment="1" applyProtection="1">
      <alignment horizontal="center" vertical="center" wrapText="1"/>
    </xf>
    <xf numFmtId="0" fontId="25" fillId="14" borderId="37" xfId="0" applyFont="1" applyFill="1" applyBorder="1" applyAlignment="1" applyProtection="1">
      <alignment horizontal="center" vertical="center" wrapText="1"/>
    </xf>
    <xf numFmtId="0" fontId="25" fillId="14" borderId="32" xfId="0" applyNumberFormat="1" applyFont="1" applyFill="1" applyBorder="1" applyAlignment="1" applyProtection="1">
      <alignment horizontal="center" vertical="center" textRotation="90" wrapText="1"/>
    </xf>
    <xf numFmtId="0" fontId="25" fillId="14" borderId="52" xfId="0" applyNumberFormat="1" applyFont="1" applyFill="1" applyBorder="1" applyAlignment="1" applyProtection="1">
      <alignment horizontal="center" vertical="center" textRotation="90" wrapText="1"/>
    </xf>
    <xf numFmtId="0" fontId="25" fillId="14" borderId="51" xfId="0" applyNumberFormat="1" applyFont="1" applyFill="1" applyBorder="1" applyAlignment="1" applyProtection="1">
      <alignment horizontal="center" vertical="center" textRotation="90" wrapText="1"/>
    </xf>
    <xf numFmtId="0" fontId="25" fillId="14" borderId="50" xfId="0" applyNumberFormat="1" applyFont="1" applyFill="1" applyBorder="1" applyAlignment="1" applyProtection="1">
      <alignment horizontal="center" vertical="center" textRotation="90" wrapText="1"/>
    </xf>
    <xf numFmtId="0" fontId="4" fillId="0" borderId="3" xfId="0" applyFont="1" applyFill="1" applyBorder="1" applyAlignment="1" applyProtection="1">
      <alignment horizontal="center" vertical="center" wrapText="1"/>
    </xf>
    <xf numFmtId="0" fontId="28" fillId="0" borderId="3" xfId="0" applyFont="1" applyBorder="1" applyAlignment="1" applyProtection="1">
      <alignment horizontal="center" vertical="center" wrapText="1"/>
    </xf>
    <xf numFmtId="17" fontId="25" fillId="15" borderId="1" xfId="1" applyNumberFormat="1" applyFont="1" applyFill="1" applyBorder="1" applyAlignment="1" applyProtection="1">
      <alignment vertical="center" textRotation="90" wrapText="1"/>
    </xf>
    <xf numFmtId="17" fontId="25" fillId="15" borderId="12" xfId="1" applyNumberFormat="1" applyFont="1" applyFill="1" applyBorder="1" applyAlignment="1" applyProtection="1">
      <alignment vertical="center" textRotation="90" wrapText="1"/>
    </xf>
    <xf numFmtId="15" fontId="26" fillId="15" borderId="5" xfId="0" applyNumberFormat="1" applyFont="1" applyFill="1" applyBorder="1" applyAlignment="1" applyProtection="1">
      <alignment vertical="center" wrapText="1"/>
    </xf>
    <xf numFmtId="15" fontId="26" fillId="15" borderId="3" xfId="0" applyNumberFormat="1" applyFont="1" applyFill="1" applyBorder="1" applyAlignment="1" applyProtection="1">
      <alignment vertical="center" wrapText="1"/>
    </xf>
    <xf numFmtId="0" fontId="25" fillId="15" borderId="35" xfId="0" applyNumberFormat="1" applyFont="1" applyFill="1" applyBorder="1" applyAlignment="1" applyProtection="1">
      <alignment horizontal="center" vertical="center" wrapText="1"/>
    </xf>
    <xf numFmtId="0" fontId="25" fillId="15" borderId="53" xfId="0" applyNumberFormat="1" applyFont="1" applyFill="1" applyBorder="1" applyAlignment="1" applyProtection="1">
      <alignment horizontal="center" vertical="center" wrapText="1"/>
    </xf>
    <xf numFmtId="0" fontId="25" fillId="15" borderId="55" xfId="0" applyNumberFormat="1" applyFont="1" applyFill="1" applyBorder="1" applyAlignment="1" applyProtection="1">
      <alignment horizontal="center" vertical="center" wrapText="1"/>
    </xf>
    <xf numFmtId="0" fontId="25" fillId="15" borderId="56" xfId="0" applyNumberFormat="1" applyFont="1" applyFill="1" applyBorder="1" applyAlignment="1" applyProtection="1">
      <alignment horizontal="center" vertical="center" wrapText="1"/>
    </xf>
    <xf numFmtId="0" fontId="25" fillId="15" borderId="36" xfId="0" applyNumberFormat="1" applyFont="1" applyFill="1" applyBorder="1" applyAlignment="1" applyProtection="1">
      <alignment horizontal="center" vertical="center" wrapText="1"/>
    </xf>
    <xf numFmtId="0" fontId="25" fillId="15" borderId="37" xfId="0" applyNumberFormat="1" applyFont="1" applyFill="1" applyBorder="1" applyAlignment="1" applyProtection="1">
      <alignment horizontal="center" vertical="center" wrapText="1"/>
    </xf>
    <xf numFmtId="0" fontId="27" fillId="15" borderId="33" xfId="0" applyFont="1" applyFill="1" applyBorder="1" applyAlignment="1" applyProtection="1">
      <alignment horizontal="center" vertical="center" wrapText="1"/>
    </xf>
    <xf numFmtId="0" fontId="27" fillId="15" borderId="34" xfId="0" applyFont="1" applyFill="1" applyBorder="1" applyAlignment="1" applyProtection="1">
      <alignment horizontal="center" vertical="center" wrapText="1"/>
    </xf>
    <xf numFmtId="0" fontId="27" fillId="16" borderId="33" xfId="0" applyNumberFormat="1" applyFont="1" applyFill="1" applyBorder="1" applyAlignment="1" applyProtection="1">
      <alignment horizontal="center" vertical="center" wrapText="1"/>
    </xf>
    <xf numFmtId="0" fontId="27" fillId="16" borderId="62" xfId="0" applyNumberFormat="1" applyFont="1" applyFill="1" applyBorder="1" applyAlignment="1" applyProtection="1">
      <alignment horizontal="center" vertical="center" wrapText="1"/>
    </xf>
    <xf numFmtId="0" fontId="27" fillId="16" borderId="39" xfId="0" applyNumberFormat="1" applyFont="1" applyFill="1" applyBorder="1" applyAlignment="1" applyProtection="1">
      <alignment horizontal="center" vertical="center" wrapText="1"/>
    </xf>
    <xf numFmtId="0" fontId="25" fillId="16" borderId="37" xfId="0" applyFont="1" applyFill="1" applyBorder="1" applyAlignment="1" applyProtection="1">
      <alignment horizontal="center" vertical="center" wrapText="1"/>
    </xf>
    <xf numFmtId="0" fontId="25" fillId="16" borderId="58" xfId="0" applyNumberFormat="1" applyFont="1" applyFill="1" applyBorder="1" applyAlignment="1" applyProtection="1">
      <alignment horizontal="center" vertical="center" textRotation="90" wrapText="1"/>
    </xf>
    <xf numFmtId="0" fontId="25" fillId="16" borderId="32" xfId="0" applyNumberFormat="1" applyFont="1" applyFill="1" applyBorder="1" applyAlignment="1" applyProtection="1">
      <alignment horizontal="center" vertical="center" textRotation="90" wrapText="1"/>
    </xf>
    <xf numFmtId="0" fontId="25" fillId="16" borderId="49" xfId="0" applyNumberFormat="1" applyFont="1" applyFill="1" applyBorder="1" applyAlignment="1" applyProtection="1">
      <alignment horizontal="center" vertical="center" textRotation="90" wrapText="1"/>
    </xf>
    <xf numFmtId="0" fontId="17" fillId="16" borderId="44" xfId="0" applyFont="1" applyFill="1" applyBorder="1" applyAlignment="1" applyProtection="1">
      <alignment horizontal="center" vertical="center" wrapText="1"/>
      <protection locked="0"/>
    </xf>
    <xf numFmtId="0" fontId="17" fillId="16" borderId="46" xfId="0" applyFont="1" applyFill="1" applyBorder="1" applyAlignment="1" applyProtection="1">
      <alignment horizontal="center" vertical="center" wrapText="1"/>
      <protection locked="0"/>
    </xf>
    <xf numFmtId="0" fontId="17" fillId="16" borderId="41" xfId="0" applyFont="1" applyFill="1" applyBorder="1" applyAlignment="1" applyProtection="1">
      <alignment horizontal="center" vertical="center" wrapText="1"/>
      <protection locked="0"/>
    </xf>
    <xf numFmtId="0" fontId="18" fillId="16" borderId="16" xfId="0" applyFont="1" applyFill="1" applyBorder="1" applyAlignment="1" applyProtection="1">
      <alignment horizontal="center" vertical="center" wrapText="1"/>
      <protection locked="0"/>
    </xf>
    <xf numFmtId="0" fontId="18" fillId="16" borderId="20" xfId="0" applyFont="1" applyFill="1" applyBorder="1" applyAlignment="1" applyProtection="1">
      <alignment horizontal="center" vertical="center" wrapText="1"/>
      <protection locked="0"/>
    </xf>
    <xf numFmtId="0" fontId="18" fillId="16" borderId="23" xfId="0" applyFont="1" applyFill="1" applyBorder="1" applyAlignment="1" applyProtection="1">
      <alignment horizontal="center" vertical="center" wrapText="1"/>
      <protection locked="0"/>
    </xf>
    <xf numFmtId="0" fontId="28" fillId="0" borderId="14" xfId="0" applyFont="1" applyBorder="1" applyAlignment="1" applyProtection="1">
      <alignment vertical="center" wrapText="1"/>
    </xf>
    <xf numFmtId="0" fontId="0" fillId="0" borderId="20" xfId="0" applyBorder="1" applyAlignment="1">
      <alignment horizontal="center"/>
    </xf>
    <xf numFmtId="0" fontId="4" fillId="0" borderId="17" xfId="0" applyFont="1" applyBorder="1" applyAlignment="1">
      <alignment horizontal="left" wrapText="1"/>
    </xf>
    <xf numFmtId="0" fontId="4" fillId="0" borderId="18" xfId="0" applyFont="1" applyBorder="1" applyAlignment="1">
      <alignment horizontal="left" wrapText="1"/>
    </xf>
    <xf numFmtId="0" fontId="4" fillId="0" borderId="13" xfId="0" applyFont="1" applyBorder="1" applyAlignment="1">
      <alignment horizontal="left" wrapText="1"/>
    </xf>
    <xf numFmtId="0" fontId="4" fillId="0" borderId="15" xfId="0" applyFont="1" applyBorder="1" applyAlignment="1">
      <alignment horizontal="left" wrapText="1"/>
    </xf>
    <xf numFmtId="0" fontId="4" fillId="0" borderId="8" xfId="0" applyFont="1" applyBorder="1" applyAlignment="1">
      <alignment horizontal="left" wrapText="1"/>
    </xf>
    <xf numFmtId="0" fontId="4" fillId="0" borderId="16" xfId="0" applyFont="1" applyBorder="1" applyAlignment="1">
      <alignment horizontal="left" wrapText="1"/>
    </xf>
    <xf numFmtId="0" fontId="4" fillId="0" borderId="17" xfId="0" applyFont="1" applyBorder="1" applyAlignment="1">
      <alignment wrapText="1"/>
    </xf>
    <xf numFmtId="0" fontId="4" fillId="0" borderId="18" xfId="0" applyFont="1" applyBorder="1" applyAlignment="1">
      <alignment wrapText="1"/>
    </xf>
    <xf numFmtId="0" fontId="4" fillId="0" borderId="13" xfId="0" applyFont="1" applyBorder="1" applyAlignment="1">
      <alignment wrapText="1"/>
    </xf>
    <xf numFmtId="0" fontId="4" fillId="0" borderId="15" xfId="0" applyFont="1" applyBorder="1" applyAlignment="1">
      <alignment wrapText="1"/>
    </xf>
    <xf numFmtId="0" fontId="4" fillId="0" borderId="8" xfId="0" applyFont="1" applyBorder="1" applyAlignment="1">
      <alignment wrapText="1"/>
    </xf>
    <xf numFmtId="0" fontId="4" fillId="0" borderId="16" xfId="0" applyFont="1" applyBorder="1" applyAlignment="1">
      <alignment wrapText="1"/>
    </xf>
    <xf numFmtId="0" fontId="5" fillId="0" borderId="3" xfId="0" applyFont="1" applyBorder="1" applyAlignment="1" applyProtection="1">
      <alignment horizontal="center" vertical="center" wrapText="1"/>
    </xf>
    <xf numFmtId="0" fontId="22" fillId="0" borderId="39" xfId="0" applyFont="1" applyBorder="1" applyAlignment="1">
      <alignment horizontal="center"/>
    </xf>
    <xf numFmtId="0" fontId="3" fillId="0" borderId="3" xfId="0" applyFont="1" applyBorder="1" applyAlignment="1" applyProtection="1">
      <alignment horizontal="center" vertical="center" wrapText="1"/>
    </xf>
    <xf numFmtId="0" fontId="6" fillId="0" borderId="3" xfId="0" applyFont="1" applyBorder="1" applyAlignment="1" applyProtection="1">
      <alignment horizontal="center" vertical="center" wrapText="1"/>
    </xf>
    <xf numFmtId="0" fontId="2" fillId="0" borderId="35" xfId="0" applyFont="1" applyBorder="1" applyAlignment="1" applyProtection="1">
      <alignment horizontal="center" vertical="center" wrapText="1"/>
      <protection locked="0"/>
    </xf>
    <xf numFmtId="0" fontId="2" fillId="0" borderId="23" xfId="0" applyFont="1" applyBorder="1" applyAlignment="1" applyProtection="1">
      <alignment horizontal="center" vertical="center" wrapText="1"/>
      <protection locked="0"/>
    </xf>
    <xf numFmtId="0" fontId="2" fillId="0" borderId="53" xfId="0" applyFont="1" applyFill="1" applyBorder="1" applyAlignment="1" applyProtection="1">
      <alignment horizontal="center" vertical="center" wrapText="1"/>
      <protection locked="0"/>
    </xf>
    <xf numFmtId="0" fontId="2" fillId="0" borderId="24" xfId="0" applyFont="1" applyFill="1" applyBorder="1" applyAlignment="1" applyProtection="1">
      <alignment horizontal="center" vertical="center" wrapText="1"/>
      <protection locked="0"/>
    </xf>
    <xf numFmtId="0" fontId="2" fillId="0" borderId="53" xfId="0" applyFont="1" applyBorder="1" applyAlignment="1" applyProtection="1">
      <alignment horizontal="center" vertical="center" wrapText="1"/>
      <protection locked="0"/>
    </xf>
    <xf numFmtId="0" fontId="2" fillId="0" borderId="24" xfId="0" applyFont="1" applyBorder="1" applyAlignment="1" applyProtection="1">
      <alignment horizontal="center" vertical="center" wrapText="1"/>
      <protection locked="0"/>
    </xf>
    <xf numFmtId="0" fontId="2" fillId="0" borderId="22" xfId="0" applyFont="1" applyFill="1" applyBorder="1" applyAlignment="1" applyProtection="1">
      <alignment horizontal="center" vertical="center" wrapText="1"/>
      <protection locked="0"/>
    </xf>
    <xf numFmtId="0" fontId="2" fillId="0" borderId="25" xfId="0" applyFont="1" applyFill="1" applyBorder="1" applyAlignment="1" applyProtection="1">
      <alignment horizontal="center" vertical="center" wrapText="1"/>
      <protection locked="0"/>
    </xf>
    <xf numFmtId="0" fontId="8" fillId="0" borderId="31" xfId="0" applyFont="1" applyFill="1" applyBorder="1" applyAlignment="1" applyProtection="1">
      <alignment horizontal="center" vertical="center" wrapText="1"/>
      <protection locked="0"/>
    </xf>
    <xf numFmtId="0" fontId="8" fillId="0" borderId="30" xfId="0" applyFont="1" applyFill="1" applyBorder="1" applyAlignment="1" applyProtection="1">
      <alignment horizontal="center" vertical="center" wrapText="1"/>
      <protection locked="0"/>
    </xf>
    <xf numFmtId="0" fontId="2" fillId="0" borderId="31" xfId="0" applyFont="1" applyFill="1" applyBorder="1" applyAlignment="1" applyProtection="1">
      <alignment horizontal="center" vertical="center" wrapText="1"/>
      <protection locked="0"/>
    </xf>
    <xf numFmtId="0" fontId="2" fillId="0" borderId="30" xfId="0" applyFont="1" applyFill="1" applyBorder="1" applyAlignment="1" applyProtection="1">
      <alignment horizontal="center" vertical="center" wrapText="1"/>
      <protection locked="0"/>
    </xf>
    <xf numFmtId="0" fontId="5" fillId="9" borderId="4" xfId="0" applyFont="1" applyFill="1" applyBorder="1" applyAlignment="1" applyProtection="1">
      <alignment horizontal="center" vertical="center" wrapText="1"/>
    </xf>
    <xf numFmtId="0" fontId="5" fillId="9" borderId="14" xfId="0" applyFont="1" applyFill="1" applyBorder="1" applyAlignment="1" applyProtection="1">
      <alignment horizontal="center" vertical="center" wrapText="1"/>
    </xf>
    <xf numFmtId="9" fontId="5" fillId="0" borderId="14" xfId="2" applyFont="1" applyFill="1" applyBorder="1" applyAlignment="1" applyProtection="1">
      <alignment horizontal="center" vertical="center" wrapText="1"/>
    </xf>
    <xf numFmtId="9" fontId="5" fillId="0" borderId="2" xfId="2" applyFont="1" applyFill="1" applyBorder="1" applyAlignment="1" applyProtection="1">
      <alignment horizontal="center" vertical="center" wrapText="1"/>
    </xf>
    <xf numFmtId="0" fontId="21" fillId="6" borderId="4" xfId="0" applyFont="1" applyFill="1" applyBorder="1" applyAlignment="1" applyProtection="1">
      <alignment horizontal="center" vertical="center" wrapText="1"/>
    </xf>
    <xf numFmtId="0" fontId="21" fillId="6" borderId="14" xfId="0" applyFont="1" applyFill="1" applyBorder="1" applyAlignment="1" applyProtection="1">
      <alignment horizontal="center" vertical="center" wrapText="1"/>
    </xf>
    <xf numFmtId="0" fontId="5" fillId="5" borderId="4" xfId="0" applyFont="1" applyFill="1" applyBorder="1" applyAlignment="1" applyProtection="1">
      <alignment horizontal="center" vertical="center" wrapText="1"/>
    </xf>
    <xf numFmtId="0" fontId="5" fillId="5" borderId="14" xfId="0" applyFont="1" applyFill="1" applyBorder="1" applyAlignment="1" applyProtection="1">
      <alignment horizontal="center" vertical="center" wrapText="1"/>
    </xf>
    <xf numFmtId="0" fontId="3" fillId="0" borderId="4" xfId="0" applyFont="1" applyBorder="1" applyAlignment="1" applyProtection="1">
      <alignment horizontal="center"/>
    </xf>
    <xf numFmtId="0" fontId="3" fillId="0" borderId="14" xfId="0" applyFont="1" applyBorder="1" applyAlignment="1" applyProtection="1">
      <alignment horizontal="center"/>
    </xf>
    <xf numFmtId="0" fontId="3" fillId="0" borderId="2" xfId="0" applyFont="1" applyBorder="1" applyAlignment="1" applyProtection="1">
      <alignment horizontal="center"/>
    </xf>
    <xf numFmtId="0" fontId="1" fillId="7" borderId="3" xfId="0" applyFont="1" applyFill="1" applyBorder="1" applyAlignment="1" applyProtection="1">
      <alignment horizontal="center" vertical="center" wrapText="1"/>
    </xf>
    <xf numFmtId="0" fontId="19" fillId="6" borderId="3" xfId="0" applyFont="1" applyFill="1" applyBorder="1" applyAlignment="1" applyProtection="1">
      <alignment horizontal="center" vertical="center" wrapText="1"/>
    </xf>
    <xf numFmtId="17" fontId="25" fillId="14" borderId="59" xfId="0" applyNumberFormat="1" applyFont="1" applyFill="1" applyBorder="1" applyAlignment="1" applyProtection="1">
      <alignment horizontal="center" vertical="center" wrapText="1"/>
    </xf>
    <xf numFmtId="17" fontId="25" fillId="14" borderId="39" xfId="0" applyNumberFormat="1" applyFont="1" applyFill="1" applyBorder="1" applyAlignment="1" applyProtection="1">
      <alignment horizontal="center" vertical="center" wrapText="1"/>
    </xf>
    <xf numFmtId="17" fontId="25" fillId="14" borderId="48" xfId="0" applyNumberFormat="1" applyFont="1" applyFill="1" applyBorder="1" applyAlignment="1" applyProtection="1">
      <alignment horizontal="center" vertical="center" wrapText="1"/>
    </xf>
    <xf numFmtId="0" fontId="3" fillId="12" borderId="4" xfId="0" applyFont="1" applyFill="1" applyBorder="1" applyAlignment="1" applyProtection="1">
      <alignment horizontal="center" vertical="center"/>
    </xf>
    <xf numFmtId="0" fontId="3" fillId="12" borderId="14" xfId="0" applyFont="1" applyFill="1" applyBorder="1" applyAlignment="1" applyProtection="1">
      <alignment horizontal="center" vertical="center"/>
    </xf>
    <xf numFmtId="0" fontId="3" fillId="11" borderId="4" xfId="0" applyFont="1" applyFill="1" applyBorder="1" applyAlignment="1" applyProtection="1">
      <alignment horizontal="center" vertical="center"/>
    </xf>
    <xf numFmtId="0" fontId="3" fillId="11" borderId="14" xfId="0" applyFont="1" applyFill="1" applyBorder="1" applyAlignment="1" applyProtection="1">
      <alignment horizontal="center" vertical="center"/>
    </xf>
    <xf numFmtId="0" fontId="3" fillId="5" borderId="4" xfId="0" applyFont="1" applyFill="1" applyBorder="1" applyAlignment="1" applyProtection="1">
      <alignment horizontal="center" vertical="center"/>
    </xf>
    <xf numFmtId="0" fontId="3" fillId="5" borderId="14" xfId="0" applyFont="1" applyFill="1" applyBorder="1" applyAlignment="1" applyProtection="1">
      <alignment horizontal="center" vertical="center"/>
    </xf>
    <xf numFmtId="0" fontId="3" fillId="0" borderId="14" xfId="0"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 fillId="0" borderId="14" xfId="0" applyFont="1" applyFill="1" applyBorder="1" applyAlignment="1" applyProtection="1">
      <alignment horizontal="center" vertical="center" wrapText="1"/>
    </xf>
    <xf numFmtId="0" fontId="1" fillId="0" borderId="2" xfId="0" applyFont="1" applyFill="1" applyBorder="1" applyAlignment="1" applyProtection="1">
      <alignment horizontal="center" vertical="center" wrapText="1"/>
    </xf>
    <xf numFmtId="0" fontId="1" fillId="4" borderId="3" xfId="0" applyFont="1" applyFill="1" applyBorder="1" applyAlignment="1" applyProtection="1">
      <alignment horizontal="center" vertical="center" wrapText="1"/>
    </xf>
    <xf numFmtId="0" fontId="1" fillId="3" borderId="3" xfId="0" applyFont="1" applyFill="1" applyBorder="1" applyAlignment="1" applyProtection="1">
      <alignment horizontal="center" vertical="center" wrapText="1"/>
    </xf>
    <xf numFmtId="0" fontId="1" fillId="10" borderId="3" xfId="0" applyFont="1" applyFill="1" applyBorder="1" applyAlignment="1" applyProtection="1">
      <alignment horizontal="center" vertical="center" wrapText="1"/>
    </xf>
    <xf numFmtId="0" fontId="1" fillId="9" borderId="3" xfId="0" applyFont="1" applyFill="1" applyBorder="1" applyAlignment="1" applyProtection="1">
      <alignment horizontal="center" vertical="center" wrapText="1"/>
    </xf>
    <xf numFmtId="0" fontId="3" fillId="11" borderId="3" xfId="0" applyFont="1" applyFill="1" applyBorder="1" applyAlignment="1" applyProtection="1">
      <alignment horizontal="center" vertical="center" wrapText="1"/>
    </xf>
    <xf numFmtId="0" fontId="3" fillId="12" borderId="3" xfId="0" applyFont="1" applyFill="1" applyBorder="1" applyAlignment="1" applyProtection="1">
      <alignment horizontal="center" vertical="center" wrapText="1"/>
    </xf>
    <xf numFmtId="0" fontId="3" fillId="5" borderId="3" xfId="0" applyFont="1" applyFill="1" applyBorder="1" applyAlignment="1" applyProtection="1">
      <alignment horizontal="center" vertical="center" wrapText="1"/>
    </xf>
    <xf numFmtId="0" fontId="2" fillId="0" borderId="36" xfId="0" applyFont="1" applyBorder="1" applyAlignment="1" applyProtection="1">
      <alignment horizontal="center" vertical="center" wrapText="1"/>
      <protection locked="0"/>
    </xf>
    <xf numFmtId="0" fontId="2" fillId="0" borderId="37" xfId="0" applyFont="1" applyFill="1" applyBorder="1" applyAlignment="1" applyProtection="1">
      <alignment horizontal="center" vertical="center" wrapText="1"/>
      <protection locked="0"/>
    </xf>
    <xf numFmtId="0" fontId="2" fillId="0" borderId="37" xfId="0" applyFont="1" applyBorder="1" applyAlignment="1" applyProtection="1">
      <alignment horizontal="center" vertical="center" wrapText="1"/>
      <protection locked="0"/>
    </xf>
    <xf numFmtId="0" fontId="2" fillId="0" borderId="38" xfId="0" applyFont="1" applyFill="1" applyBorder="1" applyAlignment="1" applyProtection="1">
      <alignment horizontal="center" vertical="center" wrapText="1"/>
      <protection locked="0"/>
    </xf>
    <xf numFmtId="0" fontId="6" fillId="16" borderId="4" xfId="0" applyFont="1" applyFill="1" applyBorder="1" applyAlignment="1" applyProtection="1">
      <alignment horizontal="center" vertical="center" wrapText="1"/>
    </xf>
    <xf numFmtId="0" fontId="6" fillId="16" borderId="14" xfId="0" applyFont="1" applyFill="1" applyBorder="1" applyAlignment="1" applyProtection="1">
      <alignment horizontal="center" vertical="center" wrapText="1"/>
    </xf>
    <xf numFmtId="0" fontId="6" fillId="16" borderId="2" xfId="0" applyFont="1" applyFill="1" applyBorder="1" applyAlignment="1" applyProtection="1">
      <alignment horizontal="center" vertical="center" wrapText="1"/>
    </xf>
    <xf numFmtId="0" fontId="5" fillId="0" borderId="4" xfId="0" applyFont="1" applyBorder="1" applyAlignment="1" applyProtection="1">
      <alignment horizontal="center" vertical="center" wrapText="1"/>
    </xf>
    <xf numFmtId="0" fontId="5" fillId="0" borderId="14" xfId="0" applyFont="1" applyBorder="1" applyAlignment="1" applyProtection="1">
      <alignment horizontal="center" vertical="center" wrapText="1"/>
    </xf>
    <xf numFmtId="0" fontId="5" fillId="0" borderId="2" xfId="0" applyFont="1" applyBorder="1" applyAlignment="1" applyProtection="1">
      <alignment horizontal="center" vertical="center" wrapText="1"/>
    </xf>
    <xf numFmtId="0" fontId="28" fillId="0" borderId="4" xfId="0" applyFont="1" applyBorder="1" applyAlignment="1" applyProtection="1">
      <alignment horizontal="center" vertical="center" wrapText="1"/>
    </xf>
    <xf numFmtId="0" fontId="28" fillId="0" borderId="14" xfId="0" applyFont="1" applyBorder="1" applyAlignment="1" applyProtection="1">
      <alignment horizontal="center" vertical="center" wrapText="1"/>
    </xf>
    <xf numFmtId="0" fontId="28" fillId="0" borderId="2" xfId="0" applyFont="1" applyBorder="1" applyAlignment="1" applyProtection="1">
      <alignment horizontal="center" vertical="center" wrapText="1"/>
    </xf>
    <xf numFmtId="0" fontId="1" fillId="0" borderId="17" xfId="0" applyFont="1" applyBorder="1" applyAlignment="1" applyProtection="1">
      <alignment horizontal="center" vertical="center" wrapText="1"/>
    </xf>
    <xf numFmtId="0" fontId="1" fillId="0" borderId="19" xfId="0" applyFont="1" applyBorder="1" applyAlignment="1" applyProtection="1">
      <alignment horizontal="center" vertical="center" wrapText="1"/>
    </xf>
    <xf numFmtId="0" fontId="1" fillId="0" borderId="18" xfId="0" applyFont="1" applyBorder="1" applyAlignment="1" applyProtection="1">
      <alignment horizontal="center" vertical="center" wrapText="1"/>
    </xf>
    <xf numFmtId="0" fontId="1" fillId="0" borderId="13" xfId="0" applyFont="1" applyBorder="1" applyAlignment="1" applyProtection="1">
      <alignment horizontal="center" vertical="center" wrapText="1"/>
    </xf>
    <xf numFmtId="0" fontId="1" fillId="0" borderId="0" xfId="0" applyFont="1" applyBorder="1" applyAlignment="1" applyProtection="1">
      <alignment horizontal="center" vertical="center" wrapText="1"/>
    </xf>
    <xf numFmtId="0" fontId="1" fillId="0" borderId="15" xfId="0" applyFont="1" applyBorder="1" applyAlignment="1" applyProtection="1">
      <alignment horizontal="center" vertical="center" wrapText="1"/>
    </xf>
    <xf numFmtId="0" fontId="1" fillId="0" borderId="8" xfId="0" applyFont="1" applyBorder="1" applyAlignment="1" applyProtection="1">
      <alignment horizontal="center" vertical="center" wrapText="1"/>
    </xf>
    <xf numFmtId="0" fontId="1" fillId="0" borderId="20" xfId="0" applyFont="1" applyBorder="1" applyAlignment="1" applyProtection="1">
      <alignment horizontal="center" vertical="center" wrapText="1"/>
    </xf>
    <xf numFmtId="0" fontId="1" fillId="0" borderId="16" xfId="0" applyFont="1" applyBorder="1" applyAlignment="1" applyProtection="1">
      <alignment horizontal="center" vertical="center" wrapText="1"/>
    </xf>
    <xf numFmtId="0" fontId="6" fillId="0" borderId="4" xfId="0" applyFont="1" applyBorder="1" applyAlignment="1" applyProtection="1">
      <alignment horizontal="center" vertical="center" wrapText="1"/>
    </xf>
    <xf numFmtId="0" fontId="6" fillId="0" borderId="14" xfId="0" applyFont="1" applyBorder="1" applyAlignment="1" applyProtection="1">
      <alignment horizontal="center" vertical="center" wrapText="1"/>
    </xf>
    <xf numFmtId="0" fontId="6" fillId="0" borderId="2" xfId="0" applyFont="1" applyBorder="1" applyAlignment="1" applyProtection="1">
      <alignment horizontal="center" vertical="center" wrapText="1"/>
    </xf>
    <xf numFmtId="14" fontId="9" fillId="0" borderId="4" xfId="0" applyNumberFormat="1" applyFont="1" applyFill="1" applyBorder="1" applyAlignment="1" applyProtection="1">
      <alignment horizontal="center" vertical="center" wrapText="1"/>
      <protection locked="0"/>
    </xf>
    <xf numFmtId="14" fontId="9" fillId="0" borderId="14" xfId="0" applyNumberFormat="1" applyFont="1" applyFill="1" applyBorder="1" applyAlignment="1" applyProtection="1">
      <alignment horizontal="center" vertical="center" wrapText="1"/>
      <protection locked="0"/>
    </xf>
    <xf numFmtId="14" fontId="9" fillId="0" borderId="2" xfId="0" applyNumberFormat="1" applyFont="1" applyFill="1" applyBorder="1" applyAlignment="1" applyProtection="1">
      <alignment horizontal="center" vertical="center" wrapText="1"/>
      <protection locked="0"/>
    </xf>
    <xf numFmtId="0" fontId="25" fillId="14" borderId="26" xfId="0" applyFont="1" applyFill="1" applyBorder="1" applyAlignment="1" applyProtection="1">
      <alignment horizontal="center" vertical="center" wrapText="1"/>
    </xf>
    <xf numFmtId="0" fontId="25" fillId="14" borderId="27" xfId="0" applyFont="1" applyFill="1" applyBorder="1" applyAlignment="1" applyProtection="1">
      <alignment horizontal="center" vertical="center" wrapText="1"/>
    </xf>
    <xf numFmtId="0" fontId="25" fillId="14" borderId="1" xfId="0" applyFont="1" applyFill="1" applyBorder="1" applyAlignment="1" applyProtection="1">
      <alignment horizontal="center" vertical="center" textRotation="90" wrapText="1"/>
    </xf>
    <xf numFmtId="0" fontId="25" fillId="14" borderId="55" xfId="0" applyFont="1" applyFill="1" applyBorder="1" applyAlignment="1" applyProtection="1">
      <alignment horizontal="center" vertical="center" textRotation="90" wrapText="1"/>
    </xf>
    <xf numFmtId="0" fontId="25" fillId="14" borderId="35" xfId="0" applyFont="1" applyFill="1" applyBorder="1" applyAlignment="1" applyProtection="1">
      <alignment horizontal="center" vertical="center" textRotation="90" wrapText="1"/>
    </xf>
    <xf numFmtId="0" fontId="25" fillId="14" borderId="9" xfId="0" applyFont="1" applyFill="1" applyBorder="1" applyAlignment="1" applyProtection="1">
      <alignment horizontal="center" vertical="center" textRotation="90" wrapText="1"/>
    </xf>
    <xf numFmtId="0" fontId="25" fillId="14" borderId="12" xfId="0" applyFont="1" applyFill="1" applyBorder="1" applyAlignment="1" applyProtection="1">
      <alignment horizontal="center" vertical="center" wrapText="1"/>
    </xf>
    <xf numFmtId="0" fontId="25" fillId="14" borderId="56" xfId="0" applyFont="1" applyFill="1" applyBorder="1" applyAlignment="1" applyProtection="1">
      <alignment horizontal="center" vertical="center" wrapText="1"/>
    </xf>
    <xf numFmtId="0" fontId="25" fillId="14" borderId="53" xfId="0" applyFont="1" applyFill="1" applyBorder="1" applyAlignment="1" applyProtection="1">
      <alignment horizontal="center" vertical="center" wrapText="1"/>
    </xf>
    <xf numFmtId="0" fontId="25" fillId="14" borderId="10" xfId="0" applyFont="1" applyFill="1" applyBorder="1" applyAlignment="1" applyProtection="1">
      <alignment horizontal="center" vertical="center" wrapText="1"/>
    </xf>
    <xf numFmtId="0" fontId="25" fillId="14" borderId="21" xfId="0" applyFont="1" applyFill="1" applyBorder="1" applyAlignment="1" applyProtection="1">
      <alignment horizontal="center" vertical="center" wrapText="1"/>
    </xf>
    <xf numFmtId="0" fontId="25" fillId="14" borderId="13" xfId="0" applyFont="1" applyFill="1" applyBorder="1" applyAlignment="1" applyProtection="1">
      <alignment horizontal="center" vertical="center" wrapText="1"/>
    </xf>
    <xf numFmtId="0" fontId="25" fillId="14" borderId="17" xfId="0" applyFont="1" applyFill="1" applyBorder="1" applyAlignment="1" applyProtection="1">
      <alignment horizontal="center" vertical="center" wrapText="1"/>
    </xf>
    <xf numFmtId="0" fontId="25" fillId="14" borderId="7" xfId="0" applyFont="1" applyFill="1" applyBorder="1" applyAlignment="1" applyProtection="1">
      <alignment horizontal="center" vertical="center" wrapText="1"/>
    </xf>
    <xf numFmtId="0" fontId="25" fillId="14" borderId="29" xfId="0" applyFont="1" applyFill="1" applyBorder="1" applyAlignment="1" applyProtection="1">
      <alignment horizontal="center" vertical="center" wrapText="1"/>
    </xf>
    <xf numFmtId="0" fontId="25" fillId="14" borderId="31" xfId="0" applyFont="1" applyFill="1" applyBorder="1" applyAlignment="1" applyProtection="1">
      <alignment horizontal="center" vertical="center" wrapText="1"/>
    </xf>
    <xf numFmtId="0" fontId="25" fillId="14" borderId="28" xfId="0" applyFont="1" applyFill="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19" xfId="0" applyFont="1" applyBorder="1" applyAlignment="1" applyProtection="1">
      <alignment horizontal="center" vertical="center" wrapText="1"/>
    </xf>
    <xf numFmtId="0" fontId="6" fillId="0" borderId="18"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5" fillId="0" borderId="17" xfId="0" applyFont="1" applyBorder="1" applyAlignment="1" applyProtection="1">
      <alignment horizontal="center" vertical="center" wrapText="1"/>
    </xf>
    <xf numFmtId="0" fontId="5" fillId="0" borderId="19" xfId="0" applyFont="1" applyBorder="1" applyAlignment="1" applyProtection="1">
      <alignment horizontal="center" vertical="center" wrapText="1"/>
    </xf>
    <xf numFmtId="0" fontId="5" fillId="0" borderId="18" xfId="0" applyFont="1" applyBorder="1" applyAlignment="1" applyProtection="1">
      <alignment horizontal="center" vertical="center" wrapText="1"/>
    </xf>
    <xf numFmtId="0" fontId="5" fillId="0" borderId="8" xfId="0" applyFont="1" applyBorder="1" applyAlignment="1" applyProtection="1">
      <alignment horizontal="center" vertical="center" wrapText="1"/>
    </xf>
    <xf numFmtId="0" fontId="5" fillId="0" borderId="20" xfId="0" applyFont="1" applyBorder="1" applyAlignment="1" applyProtection="1">
      <alignment horizontal="center" vertical="center" wrapText="1"/>
    </xf>
    <xf numFmtId="0" fontId="5" fillId="0" borderId="16" xfId="0" applyFont="1" applyBorder="1" applyAlignment="1" applyProtection="1">
      <alignment horizontal="center" vertical="center" wrapText="1"/>
    </xf>
    <xf numFmtId="0" fontId="4" fillId="13" borderId="3" xfId="0" applyFont="1" applyFill="1" applyBorder="1" applyAlignment="1" applyProtection="1">
      <alignment horizontal="center" vertical="center" wrapText="1"/>
    </xf>
    <xf numFmtId="0" fontId="6" fillId="17" borderId="4" xfId="0" applyFont="1" applyFill="1" applyBorder="1" applyAlignment="1" applyProtection="1">
      <alignment horizontal="center" vertical="center"/>
    </xf>
    <xf numFmtId="0" fontId="6" fillId="17" borderId="14" xfId="0" applyFont="1" applyFill="1" applyBorder="1" applyAlignment="1" applyProtection="1">
      <alignment horizontal="center" vertical="center"/>
    </xf>
    <xf numFmtId="0" fontId="9" fillId="0" borderId="4" xfId="0" applyFont="1" applyBorder="1" applyAlignment="1" applyProtection="1">
      <alignment horizontal="center" vertical="center" wrapText="1"/>
      <protection locked="0"/>
    </xf>
    <xf numFmtId="0" fontId="9" fillId="0" borderId="14"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3" xfId="0" applyFont="1" applyFill="1" applyBorder="1" applyAlignment="1" applyProtection="1">
      <alignment horizontal="center" vertical="center" wrapText="1"/>
      <protection locked="0"/>
    </xf>
    <xf numFmtId="17" fontId="9" fillId="0" borderId="4" xfId="0" applyNumberFormat="1" applyFont="1" applyFill="1" applyBorder="1" applyAlignment="1" applyProtection="1">
      <alignment horizontal="center" vertical="center" wrapText="1"/>
      <protection locked="0"/>
    </xf>
    <xf numFmtId="0" fontId="9" fillId="0" borderId="2" xfId="0" applyNumberFormat="1" applyFont="1" applyFill="1" applyBorder="1" applyAlignment="1" applyProtection="1">
      <alignment horizontal="center" vertical="center" wrapText="1"/>
      <protection locked="0"/>
    </xf>
    <xf numFmtId="0" fontId="2" fillId="0" borderId="52" xfId="0" applyFont="1" applyFill="1" applyBorder="1" applyAlignment="1" applyProtection="1">
      <alignment horizontal="center" vertical="center" wrapText="1"/>
      <protection locked="0"/>
    </xf>
    <xf numFmtId="0" fontId="2" fillId="0" borderId="49" xfId="0" applyFont="1" applyBorder="1" applyAlignment="1" applyProtection="1">
      <alignment horizontal="center" vertical="center" wrapText="1"/>
      <protection locked="0"/>
    </xf>
    <xf numFmtId="0" fontId="2" fillId="0" borderId="52" xfId="0" applyFont="1" applyBorder="1" applyAlignment="1" applyProtection="1">
      <alignment horizontal="center" vertical="center" wrapText="1"/>
      <protection locked="0"/>
    </xf>
    <xf numFmtId="0" fontId="2" fillId="0" borderId="51" xfId="0" applyFont="1" applyFill="1" applyBorder="1" applyAlignment="1" applyProtection="1">
      <alignment horizontal="center" vertical="center" wrapText="1"/>
      <protection locked="0"/>
    </xf>
    <xf numFmtId="0" fontId="1" fillId="4" borderId="0" xfId="0" applyFont="1" applyFill="1" applyBorder="1" applyAlignment="1" applyProtection="1">
      <alignment horizontal="center" vertical="center" wrapText="1"/>
    </xf>
    <xf numFmtId="0" fontId="1" fillId="4" borderId="15" xfId="0" applyFont="1" applyFill="1" applyBorder="1" applyAlignment="1" applyProtection="1">
      <alignment horizontal="center" vertical="center" wrapText="1"/>
    </xf>
    <xf numFmtId="0" fontId="1" fillId="9" borderId="0" xfId="0" applyFont="1" applyFill="1" applyBorder="1" applyAlignment="1" applyProtection="1">
      <alignment horizontal="center" vertical="center" wrapText="1"/>
    </xf>
    <xf numFmtId="0" fontId="1" fillId="9" borderId="15" xfId="0" applyFont="1" applyFill="1" applyBorder="1" applyAlignment="1" applyProtection="1">
      <alignment horizontal="center" vertical="center" wrapText="1"/>
    </xf>
    <xf numFmtId="0" fontId="1" fillId="3" borderId="0" xfId="0" applyFont="1" applyFill="1" applyBorder="1" applyAlignment="1" applyProtection="1">
      <alignment horizontal="center" vertical="center" wrapText="1"/>
    </xf>
    <xf numFmtId="0" fontId="1" fillId="3" borderId="15" xfId="0" applyFont="1" applyFill="1" applyBorder="1" applyAlignment="1" applyProtection="1">
      <alignment horizontal="center" vertical="center" wrapText="1"/>
    </xf>
    <xf numFmtId="0" fontId="1" fillId="7" borderId="0" xfId="0" applyFont="1" applyFill="1" applyBorder="1" applyAlignment="1" applyProtection="1">
      <alignment horizontal="center" vertical="center" wrapText="1"/>
    </xf>
    <xf numFmtId="0" fontId="1" fillId="7" borderId="15" xfId="0" applyFont="1" applyFill="1" applyBorder="1" applyAlignment="1" applyProtection="1">
      <alignment horizontal="center" vertical="center" wrapText="1"/>
    </xf>
    <xf numFmtId="0" fontId="1" fillId="8" borderId="0" xfId="0" applyFont="1" applyFill="1" applyBorder="1" applyAlignment="1" applyProtection="1">
      <alignment horizontal="center" vertical="center" wrapText="1"/>
    </xf>
    <xf numFmtId="0" fontId="1" fillId="8" borderId="15" xfId="0" applyFont="1" applyFill="1" applyBorder="1" applyAlignment="1" applyProtection="1">
      <alignment horizontal="center" vertical="center" wrapText="1"/>
    </xf>
    <xf numFmtId="0" fontId="1" fillId="5" borderId="0" xfId="0" applyFont="1" applyFill="1" applyBorder="1" applyAlignment="1" applyProtection="1">
      <alignment horizontal="center" vertical="center" wrapText="1"/>
    </xf>
    <xf numFmtId="0" fontId="1" fillId="5" borderId="15" xfId="0" applyFont="1" applyFill="1" applyBorder="1" applyAlignment="1" applyProtection="1">
      <alignment horizontal="center" vertical="center" wrapText="1"/>
    </xf>
    <xf numFmtId="0" fontId="19" fillId="6" borderId="0" xfId="0" applyFont="1" applyFill="1" applyBorder="1" applyAlignment="1" applyProtection="1">
      <alignment horizontal="center" vertical="center" wrapText="1"/>
    </xf>
    <xf numFmtId="0" fontId="19" fillId="6" borderId="15" xfId="0" applyFont="1" applyFill="1" applyBorder="1" applyAlignment="1" applyProtection="1">
      <alignment horizontal="center" vertical="center" wrapText="1"/>
    </xf>
    <xf numFmtId="0" fontId="25" fillId="14" borderId="26" xfId="0" applyNumberFormat="1" applyFont="1" applyFill="1" applyBorder="1" applyAlignment="1" applyProtection="1">
      <alignment horizontal="center" vertical="center" textRotation="90" wrapText="1"/>
    </xf>
    <xf numFmtId="0" fontId="25" fillId="14" borderId="27" xfId="0" applyNumberFormat="1" applyFont="1" applyFill="1" applyBorder="1" applyAlignment="1" applyProtection="1">
      <alignment horizontal="center" vertical="center" textRotation="90" wrapText="1"/>
    </xf>
    <xf numFmtId="0" fontId="25" fillId="14" borderId="26" xfId="0" applyFont="1" applyFill="1" applyBorder="1" applyAlignment="1" applyProtection="1">
      <alignment horizontal="center" vertical="center" textRotation="90" wrapText="1"/>
    </xf>
    <xf numFmtId="0" fontId="25" fillId="14" borderId="27" xfId="0" applyFont="1" applyFill="1" applyBorder="1" applyAlignment="1" applyProtection="1">
      <alignment horizontal="center" vertical="center" textRotation="90" wrapText="1"/>
    </xf>
    <xf numFmtId="0" fontId="5" fillId="9" borderId="3" xfId="0" applyFont="1" applyFill="1" applyBorder="1" applyAlignment="1" applyProtection="1">
      <alignment horizontal="center" vertical="center" wrapText="1"/>
    </xf>
    <xf numFmtId="0" fontId="21" fillId="6" borderId="3" xfId="0" applyFont="1" applyFill="1" applyBorder="1" applyAlignment="1" applyProtection="1">
      <alignment horizontal="center" vertical="center" wrapText="1"/>
    </xf>
    <xf numFmtId="0" fontId="5" fillId="5" borderId="3" xfId="0" applyFont="1" applyFill="1" applyBorder="1" applyAlignment="1" applyProtection="1">
      <alignment horizontal="center" vertical="center" wrapText="1"/>
    </xf>
    <xf numFmtId="0" fontId="6" fillId="17" borderId="3" xfId="0" applyFont="1" applyFill="1" applyBorder="1" applyAlignment="1" applyProtection="1">
      <alignment horizontal="center" vertical="center" wrapText="1"/>
    </xf>
    <xf numFmtId="0" fontId="21" fillId="15" borderId="49" xfId="0" applyFont="1" applyFill="1" applyBorder="1" applyAlignment="1" applyProtection="1">
      <alignment horizontal="center" vertical="center" textRotation="90" wrapText="1"/>
    </xf>
    <xf numFmtId="0" fontId="21" fillId="15" borderId="55" xfId="0" applyFont="1" applyFill="1" applyBorder="1" applyAlignment="1" applyProtection="1">
      <alignment horizontal="center" vertical="center" textRotation="90" wrapText="1"/>
    </xf>
    <xf numFmtId="0" fontId="21" fillId="15" borderId="36" xfId="0" applyFont="1" applyFill="1" applyBorder="1" applyAlignment="1" applyProtection="1">
      <alignment horizontal="center" vertical="center" textRotation="90" wrapText="1"/>
    </xf>
    <xf numFmtId="0" fontId="25" fillId="15" borderId="26" xfId="0" applyFont="1" applyFill="1" applyBorder="1" applyAlignment="1" applyProtection="1">
      <alignment horizontal="center" vertical="center" wrapText="1"/>
    </xf>
    <xf numFmtId="0" fontId="25" fillId="15" borderId="27" xfId="0" applyFont="1" applyFill="1" applyBorder="1" applyAlignment="1" applyProtection="1">
      <alignment horizontal="center" vertical="center" wrapText="1"/>
    </xf>
    <xf numFmtId="0" fontId="25" fillId="15" borderId="47" xfId="0" applyFont="1" applyFill="1" applyBorder="1" applyAlignment="1" applyProtection="1">
      <alignment horizontal="center" vertical="center" wrapText="1"/>
    </xf>
    <xf numFmtId="0" fontId="1" fillId="11" borderId="33" xfId="0" applyFont="1" applyFill="1" applyBorder="1" applyAlignment="1" applyProtection="1">
      <alignment horizontal="center" vertical="center"/>
    </xf>
    <xf numFmtId="0" fontId="1" fillId="11" borderId="52" xfId="0" applyFont="1" applyFill="1" applyBorder="1" applyAlignment="1" applyProtection="1">
      <alignment horizontal="center" vertical="center"/>
    </xf>
    <xf numFmtId="0" fontId="1" fillId="12" borderId="33" xfId="0" applyFont="1" applyFill="1" applyBorder="1" applyAlignment="1" applyProtection="1">
      <alignment horizontal="center" vertical="center"/>
    </xf>
    <xf numFmtId="0" fontId="1" fillId="12" borderId="52" xfId="0" applyFont="1" applyFill="1" applyBorder="1" applyAlignment="1" applyProtection="1">
      <alignment horizontal="center" vertical="center"/>
    </xf>
    <xf numFmtId="0" fontId="1" fillId="5" borderId="33" xfId="0" applyFont="1" applyFill="1" applyBorder="1" applyAlignment="1" applyProtection="1">
      <alignment horizontal="center" vertical="center"/>
    </xf>
    <xf numFmtId="0" fontId="1" fillId="5" borderId="37" xfId="0" applyFont="1" applyFill="1" applyBorder="1" applyAlignment="1" applyProtection="1">
      <alignment horizontal="center" vertical="center"/>
    </xf>
    <xf numFmtId="0" fontId="25" fillId="15" borderId="26" xfId="0" applyNumberFormat="1" applyFont="1" applyFill="1" applyBorder="1" applyAlignment="1" applyProtection="1">
      <alignment horizontal="center" vertical="center" textRotation="90" wrapText="1"/>
    </xf>
    <xf numFmtId="0" fontId="25" fillId="15" borderId="27" xfId="0" applyNumberFormat="1" applyFont="1" applyFill="1" applyBorder="1" applyAlignment="1" applyProtection="1">
      <alignment horizontal="center" vertical="center" textRotation="90" wrapText="1"/>
    </xf>
    <xf numFmtId="0" fontId="25" fillId="15" borderId="47" xfId="0" applyNumberFormat="1" applyFont="1" applyFill="1" applyBorder="1" applyAlignment="1" applyProtection="1">
      <alignment horizontal="center" vertical="center" textRotation="90" wrapText="1"/>
    </xf>
    <xf numFmtId="0" fontId="3" fillId="0" borderId="17" xfId="0" applyFont="1" applyBorder="1" applyAlignment="1" applyProtection="1">
      <alignment horizontal="center" vertical="center" wrapText="1"/>
    </xf>
    <xf numFmtId="0" fontId="3" fillId="0" borderId="19" xfId="0" applyFont="1" applyBorder="1" applyAlignment="1" applyProtection="1">
      <alignment horizontal="center" vertical="center" wrapText="1"/>
    </xf>
    <xf numFmtId="0" fontId="3" fillId="0" borderId="18" xfId="0" applyFont="1" applyBorder="1" applyAlignment="1" applyProtection="1">
      <alignment horizontal="center" vertical="center" wrapText="1"/>
    </xf>
    <xf numFmtId="0" fontId="3" fillId="0" borderId="13" xfId="0" applyFont="1" applyBorder="1" applyAlignment="1" applyProtection="1">
      <alignment horizontal="center" vertical="center" wrapText="1"/>
    </xf>
    <xf numFmtId="0" fontId="3" fillId="0" borderId="0" xfId="0" applyFont="1" applyBorder="1" applyAlignment="1" applyProtection="1">
      <alignment horizontal="center" vertical="center" wrapText="1"/>
    </xf>
    <xf numFmtId="0" fontId="3" fillId="0" borderId="15" xfId="0" applyFont="1" applyBorder="1" applyAlignment="1" applyProtection="1">
      <alignment horizontal="center" vertical="center" wrapText="1"/>
    </xf>
    <xf numFmtId="0" fontId="3" fillId="0" borderId="8" xfId="0" applyFont="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3" fillId="0" borderId="16" xfId="0" applyFont="1" applyBorder="1" applyAlignment="1" applyProtection="1">
      <alignment horizontal="center" vertical="center" wrapText="1"/>
    </xf>
    <xf numFmtId="0" fontId="8" fillId="0" borderId="27" xfId="0" applyFont="1" applyFill="1" applyBorder="1" applyAlignment="1" applyProtection="1">
      <alignment horizontal="center" vertical="center" wrapText="1"/>
      <protection locked="0"/>
    </xf>
    <xf numFmtId="0" fontId="2" fillId="0" borderId="27" xfId="0" applyFont="1" applyFill="1" applyBorder="1" applyAlignment="1" applyProtection="1">
      <alignment horizontal="center" vertical="center" wrapText="1"/>
      <protection locked="0"/>
    </xf>
    <xf numFmtId="0" fontId="21" fillId="15" borderId="26" xfId="0" applyFont="1" applyFill="1" applyBorder="1" applyAlignment="1" applyProtection="1">
      <alignment horizontal="center" vertical="center" wrapText="1"/>
    </xf>
    <xf numFmtId="0" fontId="21" fillId="15" borderId="27" xfId="0" applyFont="1" applyFill="1" applyBorder="1" applyAlignment="1" applyProtection="1">
      <alignment horizontal="center" vertical="center" wrapText="1"/>
    </xf>
    <xf numFmtId="0" fontId="21" fillId="15" borderId="47" xfId="0" applyFont="1" applyFill="1" applyBorder="1" applyAlignment="1" applyProtection="1">
      <alignment horizontal="center" vertical="center" wrapText="1"/>
    </xf>
    <xf numFmtId="0" fontId="21" fillId="15" borderId="51" xfId="0" applyFont="1" applyFill="1" applyBorder="1" applyAlignment="1" applyProtection="1">
      <alignment horizontal="center" vertical="center" wrapText="1"/>
    </xf>
    <xf numFmtId="0" fontId="21" fillId="15" borderId="57" xfId="0" applyFont="1" applyFill="1" applyBorder="1" applyAlignment="1" applyProtection="1">
      <alignment horizontal="center" vertical="center" wrapText="1"/>
    </xf>
    <xf numFmtId="0" fontId="21" fillId="15" borderId="38" xfId="0" applyFont="1" applyFill="1" applyBorder="1" applyAlignment="1" applyProtection="1">
      <alignment horizontal="center" vertical="center" wrapText="1"/>
    </xf>
    <xf numFmtId="0" fontId="21" fillId="15" borderId="52" xfId="0" applyFont="1" applyFill="1" applyBorder="1" applyAlignment="1" applyProtection="1">
      <alignment horizontal="center" vertical="center" wrapText="1"/>
    </xf>
    <xf numFmtId="0" fontId="21" fillId="15" borderId="56" xfId="0" applyFont="1" applyFill="1" applyBorder="1" applyAlignment="1" applyProtection="1">
      <alignment horizontal="center" vertical="center" wrapText="1"/>
    </xf>
    <xf numFmtId="0" fontId="21" fillId="15" borderId="37" xfId="0" applyFont="1" applyFill="1" applyBorder="1" applyAlignment="1" applyProtection="1">
      <alignment horizontal="center" vertical="center" wrapText="1"/>
    </xf>
    <xf numFmtId="0" fontId="6" fillId="17" borderId="4" xfId="0" applyFont="1" applyFill="1" applyBorder="1" applyAlignment="1" applyProtection="1">
      <alignment horizontal="center" vertical="center" wrapText="1"/>
    </xf>
    <xf numFmtId="0" fontId="6" fillId="17" borderId="14" xfId="0" applyFont="1" applyFill="1" applyBorder="1" applyAlignment="1" applyProtection="1">
      <alignment horizontal="center" vertical="center" wrapText="1"/>
    </xf>
    <xf numFmtId="0" fontId="6" fillId="17" borderId="2" xfId="0" applyFont="1" applyFill="1" applyBorder="1" applyAlignment="1" applyProtection="1">
      <alignment horizontal="center" vertical="center" wrapText="1"/>
    </xf>
    <xf numFmtId="0" fontId="28" fillId="0" borderId="3" xfId="0" applyFont="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4" fillId="0" borderId="14" xfId="0" applyFont="1" applyFill="1" applyBorder="1" applyAlignment="1" applyProtection="1">
      <alignment horizontal="center" vertical="center" wrapText="1"/>
    </xf>
    <xf numFmtId="0" fontId="4" fillId="0" borderId="2" xfId="0" applyFont="1" applyFill="1" applyBorder="1" applyAlignment="1" applyProtection="1">
      <alignment horizontal="center" vertical="center" wrapText="1"/>
    </xf>
    <xf numFmtId="0" fontId="5" fillId="0" borderId="0" xfId="0" applyFont="1" applyAlignment="1">
      <alignment horizontal="center"/>
    </xf>
  </cellXfs>
  <cellStyles count="3">
    <cellStyle name="Millares" xfId="1" builtinId="3"/>
    <cellStyle name="Normal" xfId="0" builtinId="0"/>
    <cellStyle name="Porcentaje" xfId="2" builtinId="5"/>
  </cellStyles>
  <dxfs count="15">
    <dxf>
      <font>
        <b/>
        <i val="0"/>
      </font>
      <fill>
        <patternFill>
          <bgColor theme="2" tint="-9.9948118533890809E-2"/>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theme="2" tint="-9.9948118533890809E-2"/>
        </patternFill>
      </fill>
    </dxf>
    <dxf>
      <font>
        <b/>
        <i val="0"/>
      </font>
      <fill>
        <patternFill>
          <bgColor rgb="FFFF0000"/>
        </patternFill>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bgColor theme="1" tint="0.499984740745262"/>
        </patternFill>
      </fill>
    </dxf>
    <dxf>
      <font>
        <b/>
        <i val="0"/>
      </font>
      <fill>
        <patternFill>
          <bgColor theme="2" tint="-9.9948118533890809E-2"/>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theme="2" tint="-9.9948118533890809E-2"/>
        </patternFill>
      </fill>
    </dxf>
    <dxf>
      <font>
        <b/>
        <i val="0"/>
      </font>
      <fill>
        <patternFill>
          <bgColor rgb="FFFF0000"/>
        </patternFill>
      </fill>
    </dxf>
  </dxfs>
  <tableStyles count="0" defaultTableStyle="TableStyleMedium9" defaultPivotStyle="PivotStyleLight16"/>
  <colors>
    <mruColors>
      <color rgb="FFD9E3FC"/>
      <color rgb="FF003366"/>
      <color rgb="FF1F497D"/>
      <color rgb="FF008000"/>
      <color rgb="FF00FF00"/>
      <color rgb="FF80CD78"/>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923925</xdr:colOff>
      <xdr:row>1</xdr:row>
      <xdr:rowOff>57150</xdr:rowOff>
    </xdr:from>
    <xdr:to>
      <xdr:col>1</xdr:col>
      <xdr:colOff>1846118</xdr:colOff>
      <xdr:row>4</xdr:row>
      <xdr:rowOff>151920</xdr:rowOff>
    </xdr:to>
    <xdr:pic>
      <xdr:nvPicPr>
        <xdr:cNvPr id="3" name="Picture 2" descr="Descripción: D:\Documents\SYSTEM\LOGO EMPRESAS\2011\LOGO SIMBOLO 2011.jpg"/>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2226" r="70062" b="15678"/>
        <a:stretch>
          <a:fillRect/>
        </a:stretch>
      </xdr:blipFill>
      <xdr:spPr bwMode="auto">
        <a:xfrm>
          <a:off x="1019175" y="152400"/>
          <a:ext cx="922193" cy="866295"/>
        </a:xfrm>
        <a:prstGeom prst="rect">
          <a:avLst/>
        </a:prstGeom>
        <a:noFill/>
        <a:ln w="9525">
          <a:noFill/>
          <a:miter lim="800000"/>
          <a:headEnd/>
          <a:tailEnd/>
        </a:ln>
      </xdr:spPr>
    </xdr:pic>
    <xdr:clientData/>
  </xdr:twoCellAnchor>
  <xdr:twoCellAnchor>
    <xdr:from>
      <xdr:col>3</xdr:col>
      <xdr:colOff>1162050</xdr:colOff>
      <xdr:row>9</xdr:row>
      <xdr:rowOff>9525</xdr:rowOff>
    </xdr:from>
    <xdr:to>
      <xdr:col>4</xdr:col>
      <xdr:colOff>2428875</xdr:colOff>
      <xdr:row>21</xdr:row>
      <xdr:rowOff>142875</xdr:rowOff>
    </xdr:to>
    <xdr:sp macro="" textlink="">
      <xdr:nvSpPr>
        <xdr:cNvPr id="4" name="3 CuadroTexto"/>
        <xdr:cNvSpPr txBox="1"/>
      </xdr:nvSpPr>
      <xdr:spPr>
        <a:xfrm>
          <a:off x="6972300" y="1600200"/>
          <a:ext cx="4124325" cy="207645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s-CO" sz="1100" b="1"/>
            <a:t>Las semanas del mes</a:t>
          </a:r>
        </a:p>
        <a:p>
          <a:r>
            <a:rPr lang="es-CO" sz="1100" b="0"/>
            <a:t>Para fines prácticos de informes, cronogramas, etc., se determinó que</a:t>
          </a:r>
          <a:r>
            <a:rPr lang="es-CO" sz="1100" b="0" baseline="0"/>
            <a:t> todas las semanas empiezan el domingo y terminan el sábado.</a:t>
          </a:r>
        </a:p>
        <a:p>
          <a:endParaRPr lang="es-CO" sz="1100" b="0" baseline="0"/>
        </a:p>
        <a:p>
          <a:pPr algn="l"/>
          <a:r>
            <a:rPr lang="es-CO" sz="1100" b="0" baseline="0"/>
            <a:t>Como pocas veces los meses comienzan el domingo o terminan el sábado, se debe tener en cuenta que aquella semana que contiene días de ambos meses, "pertenecerá" al mes con más días en dicha semana. De ésta manera, en un mes puede haber 4 o 5 semanas. Por ejemplo,  La semana del 28 de octubre al 3 de noviembre de 2012 pertenece a octubre, pues de éste mes hay 4 días (28, 29, 30, 31), mientras que de noviembre hay sólo 3 (1, 2, 3).</a:t>
          </a:r>
          <a:endParaRPr lang="es-CO" sz="1100" b="0"/>
        </a:p>
      </xdr:txBody>
    </xdr:sp>
    <xdr:clientData/>
  </xdr:twoCellAnchor>
  <xdr:twoCellAnchor>
    <xdr:from>
      <xdr:col>3</xdr:col>
      <xdr:colOff>1152525</xdr:colOff>
      <xdr:row>22</xdr:row>
      <xdr:rowOff>161924</xdr:rowOff>
    </xdr:from>
    <xdr:to>
      <xdr:col>4</xdr:col>
      <xdr:colOff>2419350</xdr:colOff>
      <xdr:row>41</xdr:row>
      <xdr:rowOff>9525</xdr:rowOff>
    </xdr:to>
    <xdr:sp macro="" textlink="">
      <xdr:nvSpPr>
        <xdr:cNvPr id="5" name="4 CuadroTexto"/>
        <xdr:cNvSpPr txBox="1"/>
      </xdr:nvSpPr>
      <xdr:spPr>
        <a:xfrm>
          <a:off x="6962775" y="3857624"/>
          <a:ext cx="4124325" cy="2924176"/>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s-CO" sz="1100" b="1"/>
            <a:t>Los tipos de programación</a:t>
          </a:r>
        </a:p>
        <a:p>
          <a:r>
            <a:rPr lang="es-CO" sz="1100" b="0"/>
            <a:t>Existen</a:t>
          </a:r>
          <a:r>
            <a:rPr lang="es-CO" sz="1100" b="0" baseline="0"/>
            <a:t> 4 tipos de programación diferentes, cada uno representado en la tabla con una letra:</a:t>
          </a:r>
        </a:p>
        <a:p>
          <a:endParaRPr lang="es-CO" sz="1100" b="0" baseline="0"/>
        </a:p>
        <a:p>
          <a:r>
            <a:rPr lang="es-CO" sz="1100" b="0" u="sng" baseline="0"/>
            <a:t>P - Programada</a:t>
          </a:r>
        </a:p>
        <a:p>
          <a:r>
            <a:rPr lang="es-CO" sz="1100" b="0" baseline="0"/>
            <a:t>Indica que la actividad fue programada a inicios del periodo (mes o semana) y que hace parte del cronograma inicial.</a:t>
          </a:r>
        </a:p>
        <a:p>
          <a:r>
            <a:rPr lang="es-CO" sz="1100" b="0" u="sng" baseline="0"/>
            <a:t>R - Reprogramada</a:t>
          </a:r>
        </a:p>
        <a:p>
          <a:r>
            <a:rPr lang="es-CO" sz="1100" b="0" baseline="0"/>
            <a:t>Es para definir una actividad anterior que había sido reprogramada para ésa fecha (ver </a:t>
          </a:r>
          <a:r>
            <a:rPr lang="es-CO" sz="1100" b="0" i="1" baseline="0"/>
            <a:t>Actividades reprogramadas</a:t>
          </a:r>
          <a:r>
            <a:rPr lang="es-CO" sz="1100" b="0" i="0" baseline="0"/>
            <a:t>).</a:t>
          </a:r>
        </a:p>
        <a:p>
          <a:r>
            <a:rPr lang="es-CO" sz="1100" b="0" u="sng"/>
            <a:t>A - Aplazada</a:t>
          </a:r>
        </a:p>
        <a:p>
          <a:r>
            <a:rPr lang="es-CO" sz="1100" b="0"/>
            <a:t>Indica que</a:t>
          </a:r>
          <a:r>
            <a:rPr lang="es-CO" sz="1100" b="0" baseline="0"/>
            <a:t> define el estado de una actividad que había sido previamente aplazada indefinidamente (</a:t>
          </a:r>
          <a:r>
            <a:rPr lang="es-CO" sz="1100" b="0" i="0" baseline="0"/>
            <a:t>ver </a:t>
          </a:r>
          <a:r>
            <a:rPr lang="es-CO" sz="1100" b="0" i="1" baseline="0"/>
            <a:t>Actividades aplazadas</a:t>
          </a:r>
          <a:r>
            <a:rPr lang="es-CO" sz="1100" b="0" i="0" baseline="0"/>
            <a:t>).</a:t>
          </a:r>
        </a:p>
        <a:p>
          <a:r>
            <a:rPr lang="es-CO" sz="1100" b="0" i="0" u="sng" baseline="0"/>
            <a:t>I - Imprevista</a:t>
          </a:r>
        </a:p>
        <a:p>
          <a:r>
            <a:rPr lang="es-CO" sz="1100" b="0" i="0" baseline="0"/>
            <a:t>Se coloca cuando es una actividad que no se esperaba o que surgió luego de haber hecho la programación oficial.</a:t>
          </a:r>
          <a:endParaRPr lang="es-CO" sz="1100" b="0"/>
        </a:p>
      </xdr:txBody>
    </xdr:sp>
    <xdr:clientData/>
  </xdr:twoCellAnchor>
  <xdr:twoCellAnchor>
    <xdr:from>
      <xdr:col>3</xdr:col>
      <xdr:colOff>1152525</xdr:colOff>
      <xdr:row>63</xdr:row>
      <xdr:rowOff>133350</xdr:rowOff>
    </xdr:from>
    <xdr:to>
      <xdr:col>4</xdr:col>
      <xdr:colOff>2419350</xdr:colOff>
      <xdr:row>83</xdr:row>
      <xdr:rowOff>133350</xdr:rowOff>
    </xdr:to>
    <xdr:sp macro="" textlink="">
      <xdr:nvSpPr>
        <xdr:cNvPr id="6" name="5 CuadroTexto"/>
        <xdr:cNvSpPr txBox="1"/>
      </xdr:nvSpPr>
      <xdr:spPr>
        <a:xfrm>
          <a:off x="6962775" y="10467975"/>
          <a:ext cx="4124325" cy="323850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s-CO" sz="1100" b="1"/>
            <a:t>Los estados de las actividades</a:t>
          </a:r>
        </a:p>
        <a:p>
          <a:r>
            <a:rPr lang="es-CO" sz="1100" b="0"/>
            <a:t>Existen</a:t>
          </a:r>
          <a:r>
            <a:rPr lang="es-CO" sz="1100" b="0" baseline="0"/>
            <a:t> 4 tipos de estados para una actividad, cada uno representado en la tabla con una letra:</a:t>
          </a:r>
        </a:p>
        <a:p>
          <a:endParaRPr lang="es-CO" sz="1100" b="0" baseline="0"/>
        </a:p>
        <a:p>
          <a:r>
            <a:rPr lang="es-CO" sz="1100" b="0" u="sng" baseline="0"/>
            <a:t>E - Ejecutada</a:t>
          </a:r>
        </a:p>
        <a:p>
          <a:r>
            <a:rPr lang="es-CO" sz="1100" b="0" baseline="0"/>
            <a:t>Indica que la actividad ha sido ejecutada.</a:t>
          </a:r>
        </a:p>
        <a:p>
          <a:r>
            <a:rPr lang="es-CO" sz="1100" b="0" u="sng" baseline="0"/>
            <a:t>R - Reprogramada</a:t>
          </a:r>
        </a:p>
        <a:p>
          <a:r>
            <a:rPr lang="es-CO" sz="1100" b="0" baseline="0"/>
            <a:t>Significa que la actividad debió ser reprogramada a otra fecha específica (ver </a:t>
          </a:r>
          <a:r>
            <a:rPr lang="es-CO" sz="1100" b="0" i="1" baseline="0"/>
            <a:t>Actividades reprogramadas</a:t>
          </a:r>
          <a:r>
            <a:rPr lang="es-CO" sz="1100" b="0" i="0" baseline="0"/>
            <a:t>).</a:t>
          </a:r>
        </a:p>
        <a:p>
          <a:r>
            <a:rPr lang="es-CO" sz="1100" b="0" u="sng"/>
            <a:t>A - Aplazada</a:t>
          </a:r>
        </a:p>
        <a:p>
          <a:r>
            <a:rPr lang="es-CO" sz="1100" b="0"/>
            <a:t>Señala que la actividad por algún</a:t>
          </a:r>
          <a:r>
            <a:rPr lang="es-CO" sz="1100" b="0" baseline="0"/>
            <a:t> motivo tuvo que ser aplazada y que no se sabe con certeza cuándo se va a ejecutar (</a:t>
          </a:r>
          <a:r>
            <a:rPr lang="es-CO" sz="1100" b="0" i="0" baseline="0"/>
            <a:t>ver </a:t>
          </a:r>
          <a:r>
            <a:rPr lang="es-CO" sz="1100" b="0" i="1" baseline="0"/>
            <a:t>Actividades aplazadas</a:t>
          </a:r>
          <a:r>
            <a:rPr lang="es-CO" sz="1100" b="0" i="0" baseline="0"/>
            <a:t>).</a:t>
          </a:r>
        </a:p>
        <a:p>
          <a:r>
            <a:rPr lang="es-CO" sz="1100" b="0" i="0" u="sng" baseline="0"/>
            <a:t>C - Cancelada</a:t>
          </a:r>
        </a:p>
        <a:p>
          <a:r>
            <a:rPr lang="es-CO" sz="1100" b="0" i="0" baseline="0"/>
            <a:t>Se coloca cuando la actividad debió cancelarse.</a:t>
          </a:r>
        </a:p>
        <a:p>
          <a:endParaRPr lang="es-CO" sz="1100" b="0" i="0" baseline="0"/>
        </a:p>
        <a:p>
          <a:r>
            <a:rPr lang="es-CO" sz="1100" b="1" i="0" baseline="0"/>
            <a:t>Nota:</a:t>
          </a:r>
          <a:r>
            <a:rPr lang="es-CO" sz="1100" b="0" i="0" baseline="0"/>
            <a:t> En caso de que la actividad no se ejecute en la fecha programada, se debe especificar en observaciones el porqué de esto.</a:t>
          </a:r>
          <a:endParaRPr lang="es-CO" sz="1100" b="1"/>
        </a:p>
      </xdr:txBody>
    </xdr:sp>
    <xdr:clientData/>
  </xdr:twoCellAnchor>
  <xdr:twoCellAnchor editAs="oneCell">
    <xdr:from>
      <xdr:col>1</xdr:col>
      <xdr:colOff>9524</xdr:colOff>
      <xdr:row>41</xdr:row>
      <xdr:rowOff>66675</xdr:rowOff>
    </xdr:from>
    <xdr:to>
      <xdr:col>5</xdr:col>
      <xdr:colOff>0</xdr:colOff>
      <xdr:row>63</xdr:row>
      <xdr:rowOff>31147</xdr:rowOff>
    </xdr:to>
    <xdr:pic>
      <xdr:nvPicPr>
        <xdr:cNvPr id="2" name="1 Imagen"/>
        <xdr:cNvPicPr>
          <a:picLocks noChangeAspect="1"/>
        </xdr:cNvPicPr>
      </xdr:nvPicPr>
      <xdr:blipFill>
        <a:blip xmlns:r="http://schemas.openxmlformats.org/officeDocument/2006/relationships" r:embed="rId2"/>
        <a:stretch>
          <a:fillRect/>
        </a:stretch>
      </xdr:blipFill>
      <xdr:spPr>
        <a:xfrm>
          <a:off x="104774" y="6838950"/>
          <a:ext cx="11420476" cy="352682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9523</xdr:colOff>
      <xdr:row>89</xdr:row>
      <xdr:rowOff>119529</xdr:rowOff>
    </xdr:from>
    <xdr:to>
      <xdr:col>4</xdr:col>
      <xdr:colOff>2838450</xdr:colOff>
      <xdr:row>111</xdr:row>
      <xdr:rowOff>65521</xdr:rowOff>
    </xdr:to>
    <xdr:pic>
      <xdr:nvPicPr>
        <xdr:cNvPr id="7" name="6 Imagen"/>
        <xdr:cNvPicPr>
          <a:picLocks noChangeAspect="1"/>
        </xdr:cNvPicPr>
      </xdr:nvPicPr>
      <xdr:blipFill>
        <a:blip xmlns:r="http://schemas.openxmlformats.org/officeDocument/2006/relationships" r:embed="rId3"/>
        <a:stretch>
          <a:fillRect/>
        </a:stretch>
      </xdr:blipFill>
      <xdr:spPr>
        <a:xfrm>
          <a:off x="104773" y="14664204"/>
          <a:ext cx="11401427" cy="350834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3</xdr:col>
      <xdr:colOff>1181100</xdr:colOff>
      <xdr:row>116</xdr:row>
      <xdr:rowOff>104775</xdr:rowOff>
    </xdr:from>
    <xdr:to>
      <xdr:col>4</xdr:col>
      <xdr:colOff>2447925</xdr:colOff>
      <xdr:row>129</xdr:row>
      <xdr:rowOff>19050</xdr:rowOff>
    </xdr:to>
    <xdr:sp macro="" textlink="">
      <xdr:nvSpPr>
        <xdr:cNvPr id="8" name="7 CuadroTexto"/>
        <xdr:cNvSpPr txBox="1"/>
      </xdr:nvSpPr>
      <xdr:spPr>
        <a:xfrm>
          <a:off x="6991350" y="19021425"/>
          <a:ext cx="4124325" cy="2019300"/>
        </a:xfrm>
        <a:prstGeom prst="rect">
          <a:avLst/>
        </a:prstGeom>
        <a:ln w="12700"/>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lang="es-CO" sz="1100" b="1"/>
            <a:t>¿Cómo</a:t>
          </a:r>
          <a:r>
            <a:rPr lang="es-CO" sz="1100" b="1" baseline="0"/>
            <a:t> colocar las actividades aplazadas y reprogramadas del mes anterior?</a:t>
          </a:r>
        </a:p>
        <a:p>
          <a:pPr algn="l"/>
          <a:r>
            <a:rPr lang="es-CO" sz="1100" b="1"/>
            <a:t>1) </a:t>
          </a:r>
          <a:r>
            <a:rPr lang="es-CO" sz="1100" b="0"/>
            <a:t>Ubique las actividades</a:t>
          </a:r>
          <a:r>
            <a:rPr lang="es-CO" sz="1100" b="0" baseline="0"/>
            <a:t> pendientes del mes anterior.</a:t>
          </a:r>
        </a:p>
        <a:p>
          <a:pPr algn="l"/>
          <a:r>
            <a:rPr lang="es-CO" sz="1100" b="1" baseline="0"/>
            <a:t>2) </a:t>
          </a:r>
          <a:r>
            <a:rPr lang="es-CO" sz="1100" b="0" baseline="0"/>
            <a:t>En la pestaña del nuevo mes, coloque la misma actividad, y manualmente coloque el número de actividades pendientes del mes anterior, tanto aplazadas como reprogramadas.</a:t>
          </a:r>
        </a:p>
        <a:p>
          <a:pPr algn="l"/>
          <a:r>
            <a:rPr lang="es-CO" sz="1100" b="1" baseline="0"/>
            <a:t>3) </a:t>
          </a:r>
          <a:r>
            <a:rPr lang="es-CO" sz="1100" b="0" baseline="0"/>
            <a:t>Coloque en programación el tipo de actividad correspondiente, sea 'R' o 'A'. Su contraparte será la columna de actividades del mes anterior.</a:t>
          </a:r>
        </a:p>
        <a:p>
          <a:pPr algn="l"/>
          <a:r>
            <a:rPr lang="es-CO" sz="1100" b="1" baseline="0"/>
            <a:t>4) </a:t>
          </a:r>
          <a:r>
            <a:rPr lang="es-CO" sz="1100" b="0" baseline="0"/>
            <a:t>Si una actividad se coloca como pendiente del mes anterior y no se ejecuta o define, seguirá en el mismo estado para el mes siguiente.</a:t>
          </a:r>
          <a:endParaRPr lang="es-CO" sz="1100" b="0"/>
        </a:p>
      </xdr:txBody>
    </xdr:sp>
    <xdr:clientData/>
  </xdr:twoCellAnchor>
  <xdr:twoCellAnchor>
    <xdr:from>
      <xdr:col>1</xdr:col>
      <xdr:colOff>9525</xdr:colOff>
      <xdr:row>131</xdr:row>
      <xdr:rowOff>123825</xdr:rowOff>
    </xdr:from>
    <xdr:to>
      <xdr:col>4</xdr:col>
      <xdr:colOff>2828925</xdr:colOff>
      <xdr:row>148</xdr:row>
      <xdr:rowOff>146546</xdr:rowOff>
    </xdr:to>
    <xdr:grpSp>
      <xdr:nvGrpSpPr>
        <xdr:cNvPr id="13" name="6 Grupo"/>
        <xdr:cNvGrpSpPr/>
      </xdr:nvGrpSpPr>
      <xdr:grpSpPr>
        <a:xfrm>
          <a:off x="104775" y="21669375"/>
          <a:ext cx="11391900" cy="2775446"/>
          <a:chOff x="-972616" y="2420888"/>
          <a:chExt cx="11991975" cy="2943225"/>
        </a:xfrm>
      </xdr:grpSpPr>
      <xdr:pic>
        <xdr:nvPicPr>
          <xdr:cNvPr id="14" name="Picture 2"/>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72616" y="2420888"/>
            <a:ext cx="11991975" cy="29432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5" name="4 Elipse"/>
          <xdr:cNvSpPr/>
        </xdr:nvSpPr>
        <xdr:spPr>
          <a:xfrm>
            <a:off x="9036496" y="3068960"/>
            <a:ext cx="576064" cy="1440160"/>
          </a:xfrm>
          <a:prstGeom prst="ellipse">
            <a:avLst/>
          </a:prstGeom>
          <a:noFill/>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s-CO"/>
          </a:p>
        </xdr:txBody>
      </xdr:sp>
    </xdr:grpSp>
    <xdr:clientData/>
  </xdr:twoCellAnchor>
  <xdr:twoCellAnchor>
    <xdr:from>
      <xdr:col>0</xdr:col>
      <xdr:colOff>95249</xdr:colOff>
      <xdr:row>151</xdr:row>
      <xdr:rowOff>142874</xdr:rowOff>
    </xdr:from>
    <xdr:to>
      <xdr:col>4</xdr:col>
      <xdr:colOff>2828925</xdr:colOff>
      <xdr:row>171</xdr:row>
      <xdr:rowOff>95249</xdr:rowOff>
    </xdr:to>
    <xdr:grpSp>
      <xdr:nvGrpSpPr>
        <xdr:cNvPr id="16" name="7 Grupo"/>
        <xdr:cNvGrpSpPr/>
      </xdr:nvGrpSpPr>
      <xdr:grpSpPr>
        <a:xfrm>
          <a:off x="95249" y="24926924"/>
          <a:ext cx="11401426" cy="3190875"/>
          <a:chOff x="-1347788" y="407664"/>
          <a:chExt cx="11839576" cy="3381376"/>
        </a:xfrm>
      </xdr:grpSpPr>
      <xdr:pic>
        <xdr:nvPicPr>
          <xdr:cNvPr id="17" name="Picture 3"/>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47788" y="407665"/>
            <a:ext cx="11839576" cy="33813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8" name="4 Elipse"/>
          <xdr:cNvSpPr/>
        </xdr:nvSpPr>
        <xdr:spPr>
          <a:xfrm>
            <a:off x="3131840" y="1378272"/>
            <a:ext cx="576064" cy="1978720"/>
          </a:xfrm>
          <a:prstGeom prst="ellipse">
            <a:avLst/>
          </a:prstGeom>
          <a:noFill/>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s-CO"/>
          </a:p>
        </xdr:txBody>
      </xdr:sp>
      <xdr:sp macro="" textlink="">
        <xdr:nvSpPr>
          <xdr:cNvPr id="19" name="9 Elipse"/>
          <xdr:cNvSpPr/>
        </xdr:nvSpPr>
        <xdr:spPr>
          <a:xfrm>
            <a:off x="9252520" y="407664"/>
            <a:ext cx="792088" cy="312415"/>
          </a:xfrm>
          <a:prstGeom prst="ellipse">
            <a:avLst/>
          </a:prstGeom>
          <a:noFill/>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s-CO"/>
          </a:p>
        </xdr:txBody>
      </xdr:sp>
      <xdr:sp macro="" textlink="">
        <xdr:nvSpPr>
          <xdr:cNvPr id="20" name="10 Elipse"/>
          <xdr:cNvSpPr/>
        </xdr:nvSpPr>
        <xdr:spPr>
          <a:xfrm>
            <a:off x="8748464" y="1556792"/>
            <a:ext cx="395536" cy="360040"/>
          </a:xfrm>
          <a:prstGeom prst="ellipse">
            <a:avLst/>
          </a:prstGeom>
          <a:noFill/>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s-CO"/>
          </a:p>
        </xdr:txBody>
      </xdr:sp>
      <xdr:sp macro="" textlink="">
        <xdr:nvSpPr>
          <xdr:cNvPr id="21" name="11 Elipse"/>
          <xdr:cNvSpPr/>
        </xdr:nvSpPr>
        <xdr:spPr>
          <a:xfrm>
            <a:off x="-828600" y="1378272"/>
            <a:ext cx="828600" cy="1978720"/>
          </a:xfrm>
          <a:prstGeom prst="ellipse">
            <a:avLst/>
          </a:prstGeom>
          <a:noFill/>
        </xdr:spPr>
        <xdr:style>
          <a:lnRef idx="2">
            <a:schemeClr val="accent2"/>
          </a:lnRef>
          <a:fillRef idx="1">
            <a:schemeClr val="lt1"/>
          </a:fillRef>
          <a:effectRef idx="0">
            <a:schemeClr val="accent2"/>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s-CO"/>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s-CO"/>
          </a:p>
        </xdr:txBody>
      </xdr:sp>
    </xdr:grpSp>
    <xdr:clientData/>
  </xdr:twoCellAnchor>
  <xdr:twoCellAnchor>
    <xdr:from>
      <xdr:col>2</xdr:col>
      <xdr:colOff>1929852</xdr:colOff>
      <xdr:row>142</xdr:row>
      <xdr:rowOff>112958</xdr:rowOff>
    </xdr:from>
    <xdr:to>
      <xdr:col>4</xdr:col>
      <xdr:colOff>1025425</xdr:colOff>
      <xdr:row>159</xdr:row>
      <xdr:rowOff>36851</xdr:rowOff>
    </xdr:to>
    <xdr:cxnSp macro="">
      <xdr:nvCxnSpPr>
        <xdr:cNvPr id="23" name="22 Conector recto de flecha"/>
        <xdr:cNvCxnSpPr>
          <a:stCxn id="15" idx="3"/>
          <a:endCxn id="18" idx="7"/>
        </xdr:cNvCxnSpPr>
      </xdr:nvCxnSpPr>
      <xdr:spPr>
        <a:xfrm flipH="1">
          <a:off x="4882602" y="23239658"/>
          <a:ext cx="4810573" cy="267661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898941</xdr:colOff>
      <xdr:row>143</xdr:row>
      <xdr:rowOff>57150</xdr:rowOff>
    </xdr:from>
    <xdr:to>
      <xdr:col>1</xdr:col>
      <xdr:colOff>1004888</xdr:colOff>
      <xdr:row>157</xdr:row>
      <xdr:rowOff>87250</xdr:rowOff>
    </xdr:to>
    <xdr:cxnSp macro="">
      <xdr:nvCxnSpPr>
        <xdr:cNvPr id="25" name="24 Conector recto de flecha"/>
        <xdr:cNvCxnSpPr>
          <a:stCxn id="78" idx="4"/>
          <a:endCxn id="21" idx="0"/>
        </xdr:cNvCxnSpPr>
      </xdr:nvCxnSpPr>
      <xdr:spPr>
        <a:xfrm flipH="1">
          <a:off x="994191" y="23345775"/>
          <a:ext cx="105947" cy="2297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1533525</xdr:colOff>
      <xdr:row>103</xdr:row>
      <xdr:rowOff>9525</xdr:rowOff>
    </xdr:from>
    <xdr:to>
      <xdr:col>2</xdr:col>
      <xdr:colOff>2466975</xdr:colOff>
      <xdr:row>103</xdr:row>
      <xdr:rowOff>152400</xdr:rowOff>
    </xdr:to>
    <xdr:cxnSp macro="">
      <xdr:nvCxnSpPr>
        <xdr:cNvPr id="28" name="27 Conector recto"/>
        <xdr:cNvCxnSpPr/>
      </xdr:nvCxnSpPr>
      <xdr:spPr>
        <a:xfrm flipV="1">
          <a:off x="4486275" y="16821150"/>
          <a:ext cx="93345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1695450</xdr:colOff>
      <xdr:row>100</xdr:row>
      <xdr:rowOff>9525</xdr:rowOff>
    </xdr:from>
    <xdr:to>
      <xdr:col>2</xdr:col>
      <xdr:colOff>2628900</xdr:colOff>
      <xdr:row>100</xdr:row>
      <xdr:rowOff>152400</xdr:rowOff>
    </xdr:to>
    <xdr:cxnSp macro="">
      <xdr:nvCxnSpPr>
        <xdr:cNvPr id="29" name="28 Conector recto"/>
        <xdr:cNvCxnSpPr/>
      </xdr:nvCxnSpPr>
      <xdr:spPr>
        <a:xfrm flipV="1">
          <a:off x="4648200" y="16335375"/>
          <a:ext cx="93345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1457325</xdr:colOff>
      <xdr:row>101</xdr:row>
      <xdr:rowOff>66675</xdr:rowOff>
    </xdr:from>
    <xdr:to>
      <xdr:col>4</xdr:col>
      <xdr:colOff>981075</xdr:colOff>
      <xdr:row>101</xdr:row>
      <xdr:rowOff>104776</xdr:rowOff>
    </xdr:to>
    <xdr:cxnSp macro="">
      <xdr:nvCxnSpPr>
        <xdr:cNvPr id="30" name="29 Conector recto"/>
        <xdr:cNvCxnSpPr/>
      </xdr:nvCxnSpPr>
      <xdr:spPr>
        <a:xfrm flipV="1">
          <a:off x="4410075" y="16554450"/>
          <a:ext cx="5238750" cy="381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1362075</xdr:colOff>
      <xdr:row>96</xdr:row>
      <xdr:rowOff>152400</xdr:rowOff>
    </xdr:from>
    <xdr:to>
      <xdr:col>2</xdr:col>
      <xdr:colOff>2352675</xdr:colOff>
      <xdr:row>98</xdr:row>
      <xdr:rowOff>66675</xdr:rowOff>
    </xdr:to>
    <xdr:cxnSp macro="">
      <xdr:nvCxnSpPr>
        <xdr:cNvPr id="32" name="31 Conector recto"/>
        <xdr:cNvCxnSpPr/>
      </xdr:nvCxnSpPr>
      <xdr:spPr>
        <a:xfrm flipV="1">
          <a:off x="4314825" y="15830550"/>
          <a:ext cx="990600" cy="2381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1304925</xdr:colOff>
      <xdr:row>109</xdr:row>
      <xdr:rowOff>0</xdr:rowOff>
    </xdr:from>
    <xdr:to>
      <xdr:col>2</xdr:col>
      <xdr:colOff>2209800</xdr:colOff>
      <xdr:row>110</xdr:row>
      <xdr:rowOff>57151</xdr:rowOff>
    </xdr:to>
    <xdr:cxnSp macro="">
      <xdr:nvCxnSpPr>
        <xdr:cNvPr id="35" name="34 Conector recto"/>
        <xdr:cNvCxnSpPr/>
      </xdr:nvCxnSpPr>
      <xdr:spPr>
        <a:xfrm flipV="1">
          <a:off x="4257675" y="17783175"/>
          <a:ext cx="904875" cy="2190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2343150</xdr:colOff>
      <xdr:row>108</xdr:row>
      <xdr:rowOff>133350</xdr:rowOff>
    </xdr:from>
    <xdr:to>
      <xdr:col>3</xdr:col>
      <xdr:colOff>628650</xdr:colOff>
      <xdr:row>110</xdr:row>
      <xdr:rowOff>57151</xdr:rowOff>
    </xdr:to>
    <xdr:cxnSp macro="">
      <xdr:nvCxnSpPr>
        <xdr:cNvPr id="37" name="36 Conector recto"/>
        <xdr:cNvCxnSpPr/>
      </xdr:nvCxnSpPr>
      <xdr:spPr>
        <a:xfrm flipV="1">
          <a:off x="5295900" y="17754600"/>
          <a:ext cx="1143000" cy="2476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2647950</xdr:colOff>
      <xdr:row>102</xdr:row>
      <xdr:rowOff>142875</xdr:rowOff>
    </xdr:from>
    <xdr:to>
      <xdr:col>4</xdr:col>
      <xdr:colOff>114300</xdr:colOff>
      <xdr:row>104</xdr:row>
      <xdr:rowOff>19051</xdr:rowOff>
    </xdr:to>
    <xdr:cxnSp macro="">
      <xdr:nvCxnSpPr>
        <xdr:cNvPr id="39" name="38 Conector recto"/>
        <xdr:cNvCxnSpPr/>
      </xdr:nvCxnSpPr>
      <xdr:spPr>
        <a:xfrm flipV="1">
          <a:off x="5600700" y="16792575"/>
          <a:ext cx="3181350" cy="2000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800100</xdr:colOff>
      <xdr:row>108</xdr:row>
      <xdr:rowOff>133350</xdr:rowOff>
    </xdr:from>
    <xdr:to>
      <xdr:col>3</xdr:col>
      <xdr:colOff>1828800</xdr:colOff>
      <xdr:row>110</xdr:row>
      <xdr:rowOff>38101</xdr:rowOff>
    </xdr:to>
    <xdr:cxnSp macro="">
      <xdr:nvCxnSpPr>
        <xdr:cNvPr id="41" name="40 Conector recto"/>
        <xdr:cNvCxnSpPr/>
      </xdr:nvCxnSpPr>
      <xdr:spPr>
        <a:xfrm flipV="1">
          <a:off x="6610350" y="17754600"/>
          <a:ext cx="1028700" cy="22860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2657475</xdr:colOff>
      <xdr:row>104</xdr:row>
      <xdr:rowOff>104775</xdr:rowOff>
    </xdr:from>
    <xdr:to>
      <xdr:col>3</xdr:col>
      <xdr:colOff>342900</xdr:colOff>
      <xdr:row>107</xdr:row>
      <xdr:rowOff>38100</xdr:rowOff>
    </xdr:to>
    <xdr:sp macro="" textlink="">
      <xdr:nvSpPr>
        <xdr:cNvPr id="44" name="43 Elipse"/>
        <xdr:cNvSpPr/>
      </xdr:nvSpPr>
      <xdr:spPr>
        <a:xfrm>
          <a:off x="5610225" y="17078325"/>
          <a:ext cx="542925" cy="419100"/>
        </a:xfrm>
        <a:prstGeom prst="ellipse">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2</xdr:col>
      <xdr:colOff>1800226</xdr:colOff>
      <xdr:row>56</xdr:row>
      <xdr:rowOff>76200</xdr:rowOff>
    </xdr:from>
    <xdr:to>
      <xdr:col>2</xdr:col>
      <xdr:colOff>2409826</xdr:colOff>
      <xdr:row>59</xdr:row>
      <xdr:rowOff>85725</xdr:rowOff>
    </xdr:to>
    <xdr:sp macro="" textlink="">
      <xdr:nvSpPr>
        <xdr:cNvPr id="45" name="44 Elipse"/>
        <xdr:cNvSpPr/>
      </xdr:nvSpPr>
      <xdr:spPr>
        <a:xfrm>
          <a:off x="4752976" y="9277350"/>
          <a:ext cx="609600" cy="495300"/>
        </a:xfrm>
        <a:prstGeom prst="ellipse">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2</xdr:col>
      <xdr:colOff>1533525</xdr:colOff>
      <xdr:row>59</xdr:row>
      <xdr:rowOff>104775</xdr:rowOff>
    </xdr:from>
    <xdr:to>
      <xdr:col>2</xdr:col>
      <xdr:colOff>2543175</xdr:colOff>
      <xdr:row>63</xdr:row>
      <xdr:rowOff>19050</xdr:rowOff>
    </xdr:to>
    <xdr:sp macro="" textlink="">
      <xdr:nvSpPr>
        <xdr:cNvPr id="46" name="45 Elipse"/>
        <xdr:cNvSpPr/>
      </xdr:nvSpPr>
      <xdr:spPr>
        <a:xfrm>
          <a:off x="4486275" y="9791700"/>
          <a:ext cx="1009650" cy="561975"/>
        </a:xfrm>
        <a:prstGeom prst="ellipse">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twoCellAnchor>
    <xdr:from>
      <xdr:col>3</xdr:col>
      <xdr:colOff>714375</xdr:colOff>
      <xdr:row>139</xdr:row>
      <xdr:rowOff>104775</xdr:rowOff>
    </xdr:from>
    <xdr:to>
      <xdr:col>3</xdr:col>
      <xdr:colOff>1085850</xdr:colOff>
      <xdr:row>140</xdr:row>
      <xdr:rowOff>85725</xdr:rowOff>
    </xdr:to>
    <xdr:cxnSp macro="">
      <xdr:nvCxnSpPr>
        <xdr:cNvPr id="48" name="47 Conector recto"/>
        <xdr:cNvCxnSpPr/>
      </xdr:nvCxnSpPr>
      <xdr:spPr>
        <a:xfrm flipV="1">
          <a:off x="6524625" y="22745700"/>
          <a:ext cx="37147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942975</xdr:colOff>
      <xdr:row>142</xdr:row>
      <xdr:rowOff>9525</xdr:rowOff>
    </xdr:from>
    <xdr:to>
      <xdr:col>3</xdr:col>
      <xdr:colOff>1590675</xdr:colOff>
      <xdr:row>143</xdr:row>
      <xdr:rowOff>19051</xdr:rowOff>
    </xdr:to>
    <xdr:cxnSp macro="">
      <xdr:nvCxnSpPr>
        <xdr:cNvPr id="49" name="48 Conector recto"/>
        <xdr:cNvCxnSpPr/>
      </xdr:nvCxnSpPr>
      <xdr:spPr>
        <a:xfrm flipV="1">
          <a:off x="6753225" y="23136225"/>
          <a:ext cx="647700" cy="1714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1704975</xdr:colOff>
      <xdr:row>142</xdr:row>
      <xdr:rowOff>47625</xdr:rowOff>
    </xdr:from>
    <xdr:to>
      <xdr:col>4</xdr:col>
      <xdr:colOff>1057275</xdr:colOff>
      <xdr:row>143</xdr:row>
      <xdr:rowOff>19051</xdr:rowOff>
    </xdr:to>
    <xdr:cxnSp macro="">
      <xdr:nvCxnSpPr>
        <xdr:cNvPr id="51" name="50 Conector recto"/>
        <xdr:cNvCxnSpPr/>
      </xdr:nvCxnSpPr>
      <xdr:spPr>
        <a:xfrm flipV="1">
          <a:off x="7515225" y="23174325"/>
          <a:ext cx="2209800" cy="1333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533400</xdr:colOff>
      <xdr:row>140</xdr:row>
      <xdr:rowOff>123825</xdr:rowOff>
    </xdr:from>
    <xdr:to>
      <xdr:col>4</xdr:col>
      <xdr:colOff>1314450</xdr:colOff>
      <xdr:row>141</xdr:row>
      <xdr:rowOff>2</xdr:rowOff>
    </xdr:to>
    <xdr:cxnSp macro="">
      <xdr:nvCxnSpPr>
        <xdr:cNvPr id="53" name="52 Conector recto"/>
        <xdr:cNvCxnSpPr/>
      </xdr:nvCxnSpPr>
      <xdr:spPr>
        <a:xfrm flipV="1">
          <a:off x="6343650" y="22926675"/>
          <a:ext cx="3638550" cy="381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138</xdr:row>
      <xdr:rowOff>76200</xdr:rowOff>
    </xdr:from>
    <xdr:to>
      <xdr:col>4</xdr:col>
      <xdr:colOff>1323975</xdr:colOff>
      <xdr:row>138</xdr:row>
      <xdr:rowOff>76202</xdr:rowOff>
    </xdr:to>
    <xdr:cxnSp macro="">
      <xdr:nvCxnSpPr>
        <xdr:cNvPr id="55" name="54 Conector recto"/>
        <xdr:cNvCxnSpPr/>
      </xdr:nvCxnSpPr>
      <xdr:spPr>
        <a:xfrm flipV="1">
          <a:off x="5810250" y="22555200"/>
          <a:ext cx="4181475" cy="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1304925</xdr:colOff>
      <xdr:row>144</xdr:row>
      <xdr:rowOff>85725</xdr:rowOff>
    </xdr:from>
    <xdr:to>
      <xdr:col>3</xdr:col>
      <xdr:colOff>2124075</xdr:colOff>
      <xdr:row>145</xdr:row>
      <xdr:rowOff>95252</xdr:rowOff>
    </xdr:to>
    <xdr:cxnSp macro="">
      <xdr:nvCxnSpPr>
        <xdr:cNvPr id="57" name="56 Conector recto"/>
        <xdr:cNvCxnSpPr/>
      </xdr:nvCxnSpPr>
      <xdr:spPr>
        <a:xfrm flipV="1">
          <a:off x="7115175" y="23536275"/>
          <a:ext cx="819150" cy="17145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146</xdr:row>
      <xdr:rowOff>123825</xdr:rowOff>
    </xdr:from>
    <xdr:to>
      <xdr:col>3</xdr:col>
      <xdr:colOff>704850</xdr:colOff>
      <xdr:row>147</xdr:row>
      <xdr:rowOff>133351</xdr:rowOff>
    </xdr:to>
    <xdr:cxnSp macro="">
      <xdr:nvCxnSpPr>
        <xdr:cNvPr id="59" name="58 Conector recto"/>
        <xdr:cNvCxnSpPr/>
      </xdr:nvCxnSpPr>
      <xdr:spPr>
        <a:xfrm flipV="1">
          <a:off x="5867400" y="23898225"/>
          <a:ext cx="647700" cy="1714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819150</xdr:colOff>
      <xdr:row>146</xdr:row>
      <xdr:rowOff>152400</xdr:rowOff>
    </xdr:from>
    <xdr:to>
      <xdr:col>3</xdr:col>
      <xdr:colOff>1724025</xdr:colOff>
      <xdr:row>148</xdr:row>
      <xdr:rowOff>9527</xdr:rowOff>
    </xdr:to>
    <xdr:cxnSp macro="">
      <xdr:nvCxnSpPr>
        <xdr:cNvPr id="60" name="59 Conector recto"/>
        <xdr:cNvCxnSpPr/>
      </xdr:nvCxnSpPr>
      <xdr:spPr>
        <a:xfrm flipV="1">
          <a:off x="6629400" y="23926800"/>
          <a:ext cx="904875" cy="1809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1828800</xdr:colOff>
      <xdr:row>146</xdr:row>
      <xdr:rowOff>123825</xdr:rowOff>
    </xdr:from>
    <xdr:to>
      <xdr:col>3</xdr:col>
      <xdr:colOff>2619375</xdr:colOff>
      <xdr:row>147</xdr:row>
      <xdr:rowOff>133353</xdr:rowOff>
    </xdr:to>
    <xdr:cxnSp macro="">
      <xdr:nvCxnSpPr>
        <xdr:cNvPr id="62" name="61 Conector recto"/>
        <xdr:cNvCxnSpPr/>
      </xdr:nvCxnSpPr>
      <xdr:spPr>
        <a:xfrm flipV="1">
          <a:off x="7639050" y="23898225"/>
          <a:ext cx="790575" cy="1714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1666875</xdr:colOff>
      <xdr:row>158</xdr:row>
      <xdr:rowOff>152400</xdr:rowOff>
    </xdr:from>
    <xdr:to>
      <xdr:col>2</xdr:col>
      <xdr:colOff>2628900</xdr:colOff>
      <xdr:row>159</xdr:row>
      <xdr:rowOff>19054</xdr:rowOff>
    </xdr:to>
    <xdr:cxnSp macro="">
      <xdr:nvCxnSpPr>
        <xdr:cNvPr id="64" name="63 Conector recto"/>
        <xdr:cNvCxnSpPr/>
      </xdr:nvCxnSpPr>
      <xdr:spPr>
        <a:xfrm flipV="1">
          <a:off x="4619625" y="25869900"/>
          <a:ext cx="962025" cy="2857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1876425</xdr:colOff>
      <xdr:row>159</xdr:row>
      <xdr:rowOff>66675</xdr:rowOff>
    </xdr:from>
    <xdr:to>
      <xdr:col>3</xdr:col>
      <xdr:colOff>923925</xdr:colOff>
      <xdr:row>159</xdr:row>
      <xdr:rowOff>152405</xdr:rowOff>
    </xdr:to>
    <xdr:cxnSp macro="">
      <xdr:nvCxnSpPr>
        <xdr:cNvPr id="66" name="65 Conector recto"/>
        <xdr:cNvCxnSpPr/>
      </xdr:nvCxnSpPr>
      <xdr:spPr>
        <a:xfrm flipV="1">
          <a:off x="4829175" y="25946100"/>
          <a:ext cx="1905000" cy="8573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1885950</xdr:colOff>
      <xdr:row>160</xdr:row>
      <xdr:rowOff>66680</xdr:rowOff>
    </xdr:from>
    <xdr:to>
      <xdr:col>4</xdr:col>
      <xdr:colOff>1333500</xdr:colOff>
      <xdr:row>160</xdr:row>
      <xdr:rowOff>76200</xdr:rowOff>
    </xdr:to>
    <xdr:cxnSp macro="">
      <xdr:nvCxnSpPr>
        <xdr:cNvPr id="68" name="67 Conector recto"/>
        <xdr:cNvCxnSpPr/>
      </xdr:nvCxnSpPr>
      <xdr:spPr>
        <a:xfrm>
          <a:off x="4838700" y="26108030"/>
          <a:ext cx="5162550" cy="952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1847850</xdr:colOff>
      <xdr:row>161</xdr:row>
      <xdr:rowOff>142875</xdr:rowOff>
    </xdr:from>
    <xdr:to>
      <xdr:col>3</xdr:col>
      <xdr:colOff>171450</xdr:colOff>
      <xdr:row>162</xdr:row>
      <xdr:rowOff>133355</xdr:rowOff>
    </xdr:to>
    <xdr:cxnSp macro="">
      <xdr:nvCxnSpPr>
        <xdr:cNvPr id="70" name="69 Conector recto"/>
        <xdr:cNvCxnSpPr/>
      </xdr:nvCxnSpPr>
      <xdr:spPr>
        <a:xfrm flipV="1">
          <a:off x="4800600" y="26346150"/>
          <a:ext cx="1181100" cy="1524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1514475</xdr:colOff>
      <xdr:row>164</xdr:row>
      <xdr:rowOff>57150</xdr:rowOff>
    </xdr:from>
    <xdr:to>
      <xdr:col>3</xdr:col>
      <xdr:colOff>1590675</xdr:colOff>
      <xdr:row>164</xdr:row>
      <xdr:rowOff>133356</xdr:rowOff>
    </xdr:to>
    <xdr:cxnSp macro="">
      <xdr:nvCxnSpPr>
        <xdr:cNvPr id="72" name="71 Conector recto"/>
        <xdr:cNvCxnSpPr/>
      </xdr:nvCxnSpPr>
      <xdr:spPr>
        <a:xfrm flipV="1">
          <a:off x="7324725" y="26746200"/>
          <a:ext cx="76200" cy="7620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1657350</xdr:colOff>
      <xdr:row>166</xdr:row>
      <xdr:rowOff>114300</xdr:rowOff>
    </xdr:from>
    <xdr:to>
      <xdr:col>3</xdr:col>
      <xdr:colOff>657225</xdr:colOff>
      <xdr:row>166</xdr:row>
      <xdr:rowOff>152400</xdr:rowOff>
    </xdr:to>
    <xdr:cxnSp macro="">
      <xdr:nvCxnSpPr>
        <xdr:cNvPr id="74" name="73 Conector recto"/>
        <xdr:cNvCxnSpPr/>
      </xdr:nvCxnSpPr>
      <xdr:spPr>
        <a:xfrm flipV="1">
          <a:off x="4610100" y="27127200"/>
          <a:ext cx="1857375" cy="38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628650</xdr:colOff>
      <xdr:row>136</xdr:row>
      <xdr:rowOff>28575</xdr:rowOff>
    </xdr:from>
    <xdr:to>
      <xdr:col>1</xdr:col>
      <xdr:colOff>1381125</xdr:colOff>
      <xdr:row>143</xdr:row>
      <xdr:rowOff>57150</xdr:rowOff>
    </xdr:to>
    <xdr:sp macro="" textlink="">
      <xdr:nvSpPr>
        <xdr:cNvPr id="78" name="77 Elipse"/>
        <xdr:cNvSpPr/>
      </xdr:nvSpPr>
      <xdr:spPr>
        <a:xfrm>
          <a:off x="723900" y="22183725"/>
          <a:ext cx="752475" cy="1162050"/>
        </a:xfrm>
        <a:prstGeom prst="ellipse">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1186664</xdr:colOff>
      <xdr:row>1</xdr:row>
      <xdr:rowOff>47380</xdr:rowOff>
    </xdr:from>
    <xdr:to>
      <xdr:col>2</xdr:col>
      <xdr:colOff>2163536</xdr:colOff>
      <xdr:row>4</xdr:row>
      <xdr:rowOff>168127</xdr:rowOff>
    </xdr:to>
    <xdr:pic>
      <xdr:nvPicPr>
        <xdr:cNvPr id="1025" name="Picture 2" descr="Descripción: D:\Documents\SYSTEM\LOGO EMPRESAS\2011\LOGO SIMBOLO 2011.jpg"/>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2226" r="70062" b="15678"/>
        <a:stretch>
          <a:fillRect/>
        </a:stretch>
      </xdr:blipFill>
      <xdr:spPr bwMode="auto">
        <a:xfrm>
          <a:off x="1567664" y="142630"/>
          <a:ext cx="976872" cy="855533"/>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1254698</xdr:colOff>
      <xdr:row>1</xdr:row>
      <xdr:rowOff>33773</xdr:rowOff>
    </xdr:from>
    <xdr:to>
      <xdr:col>2</xdr:col>
      <xdr:colOff>1948291</xdr:colOff>
      <xdr:row>4</xdr:row>
      <xdr:rowOff>154520</xdr:rowOff>
    </xdr:to>
    <xdr:pic>
      <xdr:nvPicPr>
        <xdr:cNvPr id="2" name="Picture 2" descr="Descripción: D:\Documents\SYSTEM\LOGO EMPRESAS\2011\LOGO SIMBOLO 2011.jpg"/>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l="2226" r="70062" b="15678"/>
        <a:stretch>
          <a:fillRect/>
        </a:stretch>
      </xdr:blipFill>
      <xdr:spPr bwMode="auto">
        <a:xfrm>
          <a:off x="1635698" y="148073"/>
          <a:ext cx="693593" cy="6636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AV151"/>
  <sheetViews>
    <sheetView workbookViewId="0">
      <selection activeCell="E2" sqref="E2"/>
    </sheetView>
  </sheetViews>
  <sheetFormatPr baseColWidth="10" defaultColWidth="0" defaultRowHeight="12.75" x14ac:dyDescent="0.2"/>
  <cols>
    <col min="1" max="1" width="1.42578125" customWidth="1"/>
    <col min="2" max="5" width="42.85546875" customWidth="1"/>
    <col min="6" max="6" width="1.42578125" customWidth="1"/>
    <col min="7" max="48" width="0" hidden="1" customWidth="1"/>
    <col min="49" max="16384" width="11.42578125" hidden="1"/>
  </cols>
  <sheetData>
    <row r="1" spans="2:5" ht="7.5" customHeight="1" x14ac:dyDescent="0.2">
      <c r="B1" s="150"/>
      <c r="C1" s="150"/>
      <c r="D1" s="150"/>
      <c r="E1" s="150"/>
    </row>
    <row r="2" spans="2:5" ht="30.75" customHeight="1" x14ac:dyDescent="0.2">
      <c r="B2" s="165"/>
      <c r="C2" s="166" t="s">
        <v>103</v>
      </c>
      <c r="D2" s="166"/>
      <c r="E2" s="106" t="s">
        <v>106</v>
      </c>
    </row>
    <row r="3" spans="2:5" ht="15" customHeight="1" x14ac:dyDescent="0.2">
      <c r="B3" s="165"/>
      <c r="C3" s="166" t="s">
        <v>11</v>
      </c>
      <c r="D3" s="166"/>
      <c r="E3" s="163" t="s">
        <v>107</v>
      </c>
    </row>
    <row r="4" spans="2:5" ht="15" customHeight="1" x14ac:dyDescent="0.2">
      <c r="B4" s="165"/>
      <c r="C4" s="166"/>
      <c r="D4" s="166"/>
      <c r="E4" s="163"/>
    </row>
    <row r="5" spans="2:5" ht="15" customHeight="1" x14ac:dyDescent="0.2">
      <c r="B5" s="165"/>
      <c r="C5" s="122" t="s">
        <v>104</v>
      </c>
      <c r="D5" s="122" t="s">
        <v>105</v>
      </c>
      <c r="E5" s="123" t="s">
        <v>101</v>
      </c>
    </row>
    <row r="7" spans="2:5" ht="13.5" thickBot="1" x14ac:dyDescent="0.25"/>
    <row r="8" spans="2:5" ht="18.75" thickBot="1" x14ac:dyDescent="0.3">
      <c r="B8" s="108"/>
      <c r="C8" s="164" t="s">
        <v>78</v>
      </c>
      <c r="D8" s="164"/>
      <c r="E8" s="109"/>
    </row>
    <row r="9" spans="2:5" ht="12.75" customHeight="1" x14ac:dyDescent="0.2"/>
    <row r="10" spans="2:5" x14ac:dyDescent="0.2">
      <c r="B10" s="107" t="s">
        <v>81</v>
      </c>
    </row>
    <row r="11" spans="2:5" x14ac:dyDescent="0.2">
      <c r="B11" s="151" t="s">
        <v>79</v>
      </c>
      <c r="C11" s="152"/>
    </row>
    <row r="12" spans="2:5" x14ac:dyDescent="0.2">
      <c r="B12" s="153"/>
      <c r="C12" s="154"/>
    </row>
    <row r="13" spans="2:5" x14ac:dyDescent="0.2">
      <c r="B13" s="153"/>
      <c r="C13" s="154"/>
    </row>
    <row r="14" spans="2:5" x14ac:dyDescent="0.2">
      <c r="B14" s="155"/>
      <c r="C14" s="156"/>
    </row>
    <row r="16" spans="2:5" x14ac:dyDescent="0.2">
      <c r="B16" s="107" t="s">
        <v>82</v>
      </c>
    </row>
    <row r="17" spans="2:3" x14ac:dyDescent="0.2">
      <c r="B17" s="151" t="s">
        <v>80</v>
      </c>
      <c r="C17" s="152"/>
    </row>
    <row r="18" spans="2:3" x14ac:dyDescent="0.2">
      <c r="B18" s="153"/>
      <c r="C18" s="154"/>
    </row>
    <row r="19" spans="2:3" ht="12.75" customHeight="1" x14ac:dyDescent="0.2">
      <c r="B19" s="155"/>
      <c r="C19" s="156"/>
    </row>
    <row r="21" spans="2:3" x14ac:dyDescent="0.2">
      <c r="B21" s="107" t="s">
        <v>86</v>
      </c>
    </row>
    <row r="22" spans="2:3" ht="12.75" customHeight="1" x14ac:dyDescent="0.2">
      <c r="B22" s="151" t="s">
        <v>84</v>
      </c>
      <c r="C22" s="152"/>
    </row>
    <row r="23" spans="2:3" x14ac:dyDescent="0.2">
      <c r="B23" s="153"/>
      <c r="C23" s="154"/>
    </row>
    <row r="24" spans="2:3" x14ac:dyDescent="0.2">
      <c r="B24" s="153"/>
      <c r="C24" s="154"/>
    </row>
    <row r="25" spans="2:3" x14ac:dyDescent="0.2">
      <c r="B25" s="153"/>
      <c r="C25" s="154"/>
    </row>
    <row r="26" spans="2:3" x14ac:dyDescent="0.2">
      <c r="B26" s="155"/>
      <c r="C26" s="156"/>
    </row>
    <row r="28" spans="2:3" x14ac:dyDescent="0.2">
      <c r="B28" s="107" t="s">
        <v>83</v>
      </c>
    </row>
    <row r="29" spans="2:3" ht="12.75" customHeight="1" x14ac:dyDescent="0.2">
      <c r="B29" s="157" t="s">
        <v>98</v>
      </c>
      <c r="C29" s="158"/>
    </row>
    <row r="30" spans="2:3" x14ac:dyDescent="0.2">
      <c r="B30" s="159"/>
      <c r="C30" s="160"/>
    </row>
    <row r="31" spans="2:3" x14ac:dyDescent="0.2">
      <c r="B31" s="159"/>
      <c r="C31" s="160"/>
    </row>
    <row r="32" spans="2:3" x14ac:dyDescent="0.2">
      <c r="B32" s="161"/>
      <c r="C32" s="162"/>
    </row>
    <row r="34" spans="2:3" x14ac:dyDescent="0.2">
      <c r="B34" s="107" t="s">
        <v>85</v>
      </c>
    </row>
    <row r="35" spans="2:3" x14ac:dyDescent="0.2">
      <c r="B35" s="157" t="s">
        <v>99</v>
      </c>
      <c r="C35" s="158"/>
    </row>
    <row r="36" spans="2:3" x14ac:dyDescent="0.2">
      <c r="B36" s="159"/>
      <c r="C36" s="160"/>
    </row>
    <row r="37" spans="2:3" x14ac:dyDescent="0.2">
      <c r="B37" s="159"/>
      <c r="C37" s="160"/>
    </row>
    <row r="38" spans="2:3" x14ac:dyDescent="0.2">
      <c r="B38" s="161"/>
      <c r="C38" s="162"/>
    </row>
    <row r="41" spans="2:3" ht="12.75" customHeight="1" x14ac:dyDescent="0.2"/>
    <row r="47" spans="2:3" ht="12.75" customHeight="1" x14ac:dyDescent="0.2"/>
    <row r="66" spans="2:4" x14ac:dyDescent="0.2">
      <c r="B66" s="107" t="s">
        <v>87</v>
      </c>
    </row>
    <row r="67" spans="2:4" x14ac:dyDescent="0.2">
      <c r="B67" s="151" t="s">
        <v>100</v>
      </c>
      <c r="C67" s="152"/>
      <c r="D67" s="6"/>
    </row>
    <row r="68" spans="2:4" x14ac:dyDescent="0.2">
      <c r="B68" s="153"/>
      <c r="C68" s="154"/>
      <c r="D68" s="6"/>
    </row>
    <row r="69" spans="2:4" x14ac:dyDescent="0.2">
      <c r="B69" s="153"/>
      <c r="C69" s="154"/>
      <c r="D69" s="6"/>
    </row>
    <row r="70" spans="2:4" x14ac:dyDescent="0.2">
      <c r="B70" s="153"/>
      <c r="C70" s="154"/>
      <c r="D70" s="6"/>
    </row>
    <row r="71" spans="2:4" x14ac:dyDescent="0.2">
      <c r="B71" s="153"/>
      <c r="C71" s="154"/>
    </row>
    <row r="72" spans="2:4" x14ac:dyDescent="0.2">
      <c r="B72" s="153"/>
      <c r="C72" s="154"/>
    </row>
    <row r="73" spans="2:4" x14ac:dyDescent="0.2">
      <c r="B73" s="153"/>
      <c r="C73" s="154"/>
    </row>
    <row r="74" spans="2:4" x14ac:dyDescent="0.2">
      <c r="B74" s="153"/>
      <c r="C74" s="154"/>
    </row>
    <row r="75" spans="2:4" x14ac:dyDescent="0.2">
      <c r="B75" s="153"/>
      <c r="C75" s="154"/>
    </row>
    <row r="76" spans="2:4" x14ac:dyDescent="0.2">
      <c r="B76" s="153"/>
      <c r="C76" s="154"/>
    </row>
    <row r="77" spans="2:4" x14ac:dyDescent="0.2">
      <c r="B77" s="155"/>
      <c r="C77" s="156"/>
    </row>
    <row r="79" spans="2:4" x14ac:dyDescent="0.2">
      <c r="B79" s="107" t="s">
        <v>88</v>
      </c>
    </row>
    <row r="80" spans="2:4" x14ac:dyDescent="0.2">
      <c r="B80" s="151" t="s">
        <v>91</v>
      </c>
      <c r="C80" s="152"/>
    </row>
    <row r="81" spans="2:3" x14ac:dyDescent="0.2">
      <c r="B81" s="153"/>
      <c r="C81" s="154"/>
    </row>
    <row r="82" spans="2:3" x14ac:dyDescent="0.2">
      <c r="B82" s="153"/>
      <c r="C82" s="154"/>
    </row>
    <row r="83" spans="2:3" x14ac:dyDescent="0.2">
      <c r="B83" s="153"/>
      <c r="C83" s="154"/>
    </row>
    <row r="84" spans="2:3" ht="12.75" customHeight="1" x14ac:dyDescent="0.2">
      <c r="B84" s="153"/>
      <c r="C84" s="154"/>
    </row>
    <row r="85" spans="2:3" x14ac:dyDescent="0.2">
      <c r="B85" s="153"/>
      <c r="C85" s="154"/>
    </row>
    <row r="86" spans="2:3" x14ac:dyDescent="0.2">
      <c r="B86" s="153"/>
      <c r="C86" s="154"/>
    </row>
    <row r="87" spans="2:3" x14ac:dyDescent="0.2">
      <c r="B87" s="153"/>
      <c r="C87" s="154"/>
    </row>
    <row r="88" spans="2:3" x14ac:dyDescent="0.2">
      <c r="B88" s="153"/>
      <c r="C88" s="154"/>
    </row>
    <row r="89" spans="2:3" x14ac:dyDescent="0.2">
      <c r="B89" s="155"/>
      <c r="C89" s="156"/>
    </row>
    <row r="114" spans="2:3" x14ac:dyDescent="0.2">
      <c r="B114" s="107" t="s">
        <v>89</v>
      </c>
    </row>
    <row r="115" spans="2:3" ht="12.75" customHeight="1" x14ac:dyDescent="0.2">
      <c r="B115" s="151" t="s">
        <v>92</v>
      </c>
      <c r="C115" s="152"/>
    </row>
    <row r="116" spans="2:3" x14ac:dyDescent="0.2">
      <c r="B116" s="153"/>
      <c r="C116" s="154"/>
    </row>
    <row r="117" spans="2:3" x14ac:dyDescent="0.2">
      <c r="B117" s="153"/>
      <c r="C117" s="154"/>
    </row>
    <row r="118" spans="2:3" x14ac:dyDescent="0.2">
      <c r="B118" s="153"/>
      <c r="C118" s="154"/>
    </row>
    <row r="119" spans="2:3" x14ac:dyDescent="0.2">
      <c r="B119" s="155"/>
      <c r="C119" s="156"/>
    </row>
    <row r="121" spans="2:3" x14ac:dyDescent="0.2">
      <c r="B121" s="107" t="s">
        <v>90</v>
      </c>
    </row>
    <row r="122" spans="2:3" ht="12.75" customHeight="1" x14ac:dyDescent="0.2">
      <c r="B122" s="157" t="s">
        <v>93</v>
      </c>
      <c r="C122" s="158"/>
    </row>
    <row r="123" spans="2:3" x14ac:dyDescent="0.2">
      <c r="B123" s="159"/>
      <c r="C123" s="160"/>
    </row>
    <row r="124" spans="2:3" x14ac:dyDescent="0.2">
      <c r="B124" s="159"/>
      <c r="C124" s="160"/>
    </row>
    <row r="125" spans="2:3" x14ac:dyDescent="0.2">
      <c r="B125" s="159"/>
      <c r="C125" s="160"/>
    </row>
    <row r="126" spans="2:3" x14ac:dyDescent="0.2">
      <c r="B126" s="159"/>
      <c r="C126" s="160"/>
    </row>
    <row r="127" spans="2:3" x14ac:dyDescent="0.2">
      <c r="B127" s="159"/>
      <c r="C127" s="160"/>
    </row>
    <row r="128" spans="2:3" x14ac:dyDescent="0.2">
      <c r="B128" s="159"/>
      <c r="C128" s="160"/>
    </row>
    <row r="129" spans="2:3" x14ac:dyDescent="0.2">
      <c r="B129" s="161"/>
      <c r="C129" s="162"/>
    </row>
    <row r="131" spans="2:3" x14ac:dyDescent="0.2">
      <c r="B131" s="110" t="s">
        <v>94</v>
      </c>
      <c r="C131" s="111" t="s">
        <v>96</v>
      </c>
    </row>
    <row r="151" spans="2:3" x14ac:dyDescent="0.2">
      <c r="B151" s="110" t="s">
        <v>95</v>
      </c>
      <c r="C151" s="111" t="s">
        <v>97</v>
      </c>
    </row>
  </sheetData>
  <sheetProtection selectLockedCells="1" selectUnlockedCells="1"/>
  <mergeCells count="15">
    <mergeCell ref="B1:E1"/>
    <mergeCell ref="B80:C89"/>
    <mergeCell ref="B115:C119"/>
    <mergeCell ref="B122:C129"/>
    <mergeCell ref="E3:E4"/>
    <mergeCell ref="B67:C77"/>
    <mergeCell ref="B11:C14"/>
    <mergeCell ref="B17:C19"/>
    <mergeCell ref="C8:D8"/>
    <mergeCell ref="B2:B5"/>
    <mergeCell ref="C2:D2"/>
    <mergeCell ref="C3:D4"/>
    <mergeCell ref="B22:C26"/>
    <mergeCell ref="B29:C32"/>
    <mergeCell ref="B35:C3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1:XFD1479"/>
  <sheetViews>
    <sheetView showGridLines="0" zoomScale="70" zoomScaleNormal="70" zoomScaleSheetLayoutView="100" workbookViewId="0">
      <selection activeCell="B7" sqref="B7:D7"/>
    </sheetView>
  </sheetViews>
  <sheetFormatPr baseColWidth="10" defaultColWidth="0" defaultRowHeight="12.75" zeroHeight="1" x14ac:dyDescent="0.2"/>
  <cols>
    <col min="1" max="1" width="1.42578125" style="26" customWidth="1"/>
    <col min="2" max="2" width="4.28515625" style="26" customWidth="1"/>
    <col min="3" max="3" width="42.85546875" style="26" customWidth="1"/>
    <col min="4" max="4" width="11.42578125" style="26" customWidth="1"/>
    <col min="5" max="5" width="17" style="26" customWidth="1"/>
    <col min="6" max="6" width="10.140625" style="26" customWidth="1"/>
    <col min="7" max="8" width="4.28515625" style="26" customWidth="1"/>
    <col min="9" max="45" width="2.28515625" style="26" customWidth="1"/>
    <col min="46" max="47" width="4.28515625" style="26" customWidth="1"/>
    <col min="48" max="48" width="22.85546875" style="26" customWidth="1"/>
    <col min="49" max="49" width="1.42578125" style="26" customWidth="1"/>
    <col min="50" max="50" width="12.85546875" style="26" hidden="1" customWidth="1"/>
    <col min="51" max="54" width="11.42578125" style="26" hidden="1" customWidth="1"/>
    <col min="55" max="71" width="0" style="26" hidden="1" customWidth="1"/>
    <col min="72" max="16384" width="11.42578125" style="26" hidden="1"/>
  </cols>
  <sheetData>
    <row r="1" spans="1:70" ht="7.5" customHeight="1" x14ac:dyDescent="0.2"/>
    <row r="2" spans="1:70" s="27" customFormat="1" ht="30" customHeight="1" x14ac:dyDescent="0.25">
      <c r="A2" s="112"/>
      <c r="B2" s="225"/>
      <c r="C2" s="226"/>
      <c r="D2" s="227"/>
      <c r="E2" s="234" t="s">
        <v>103</v>
      </c>
      <c r="F2" s="235"/>
      <c r="G2" s="235"/>
      <c r="H2" s="235"/>
      <c r="I2" s="235"/>
      <c r="J2" s="235"/>
      <c r="K2" s="235"/>
      <c r="L2" s="235"/>
      <c r="M2" s="235"/>
      <c r="N2" s="235"/>
      <c r="O2" s="235"/>
      <c r="P2" s="235"/>
      <c r="Q2" s="235"/>
      <c r="R2" s="235"/>
      <c r="S2" s="235"/>
      <c r="T2" s="235"/>
      <c r="U2" s="235"/>
      <c r="V2" s="235"/>
      <c r="W2" s="235"/>
      <c r="X2" s="235"/>
      <c r="Y2" s="235"/>
      <c r="Z2" s="235"/>
      <c r="AA2" s="235"/>
      <c r="AB2" s="235"/>
      <c r="AC2" s="236"/>
      <c r="AD2" s="219" t="str">
        <f>+Instrucciones!E2</f>
        <v>GOL-BMS-FO-19</v>
      </c>
      <c r="AE2" s="220"/>
      <c r="AF2" s="220"/>
      <c r="AG2" s="220"/>
      <c r="AH2" s="220"/>
      <c r="AI2" s="220"/>
      <c r="AJ2" s="220"/>
      <c r="AK2" s="220"/>
      <c r="AL2" s="220"/>
      <c r="AM2" s="220"/>
      <c r="AN2" s="220"/>
      <c r="AO2" s="220"/>
      <c r="AP2" s="220"/>
      <c r="AQ2" s="220"/>
      <c r="AR2" s="220"/>
      <c r="AS2" s="220"/>
      <c r="AT2" s="220"/>
      <c r="AU2" s="220"/>
      <c r="AV2" s="221"/>
    </row>
    <row r="3" spans="1:70" s="27" customFormat="1" ht="14.25" customHeight="1" x14ac:dyDescent="0.25">
      <c r="A3" s="112"/>
      <c r="B3" s="228"/>
      <c r="C3" s="229"/>
      <c r="D3" s="230"/>
      <c r="E3" s="257" t="s">
        <v>11</v>
      </c>
      <c r="F3" s="258"/>
      <c r="G3" s="258"/>
      <c r="H3" s="258"/>
      <c r="I3" s="258"/>
      <c r="J3" s="258"/>
      <c r="K3" s="258"/>
      <c r="L3" s="258"/>
      <c r="M3" s="258"/>
      <c r="N3" s="258"/>
      <c r="O3" s="258"/>
      <c r="P3" s="258"/>
      <c r="Q3" s="258"/>
      <c r="R3" s="258"/>
      <c r="S3" s="258"/>
      <c r="T3" s="258"/>
      <c r="U3" s="258"/>
      <c r="V3" s="258"/>
      <c r="W3" s="258"/>
      <c r="X3" s="258"/>
      <c r="Y3" s="258"/>
      <c r="Z3" s="258"/>
      <c r="AA3" s="258"/>
      <c r="AB3" s="258"/>
      <c r="AC3" s="259"/>
      <c r="AD3" s="263" t="s">
        <v>107</v>
      </c>
      <c r="AE3" s="264"/>
      <c r="AF3" s="264"/>
      <c r="AG3" s="264"/>
      <c r="AH3" s="264"/>
      <c r="AI3" s="264"/>
      <c r="AJ3" s="264"/>
      <c r="AK3" s="264"/>
      <c r="AL3" s="264"/>
      <c r="AM3" s="264"/>
      <c r="AN3" s="264"/>
      <c r="AO3" s="264"/>
      <c r="AP3" s="264"/>
      <c r="AQ3" s="264"/>
      <c r="AR3" s="264"/>
      <c r="AS3" s="264"/>
      <c r="AT3" s="264"/>
      <c r="AU3" s="264"/>
      <c r="AV3" s="265"/>
    </row>
    <row r="4" spans="1:70" s="27" customFormat="1" ht="14.25" customHeight="1" x14ac:dyDescent="0.25">
      <c r="A4" s="112"/>
      <c r="B4" s="228"/>
      <c r="C4" s="229"/>
      <c r="D4" s="230"/>
      <c r="E4" s="260"/>
      <c r="F4" s="261"/>
      <c r="G4" s="261"/>
      <c r="H4" s="261"/>
      <c r="I4" s="261"/>
      <c r="J4" s="261"/>
      <c r="K4" s="261"/>
      <c r="L4" s="261"/>
      <c r="M4" s="261"/>
      <c r="N4" s="261"/>
      <c r="O4" s="261"/>
      <c r="P4" s="261"/>
      <c r="Q4" s="261"/>
      <c r="R4" s="261"/>
      <c r="S4" s="261"/>
      <c r="T4" s="261"/>
      <c r="U4" s="261"/>
      <c r="V4" s="261"/>
      <c r="W4" s="261"/>
      <c r="X4" s="261"/>
      <c r="Y4" s="261"/>
      <c r="Z4" s="261"/>
      <c r="AA4" s="261"/>
      <c r="AB4" s="261"/>
      <c r="AC4" s="262"/>
      <c r="AD4" s="266"/>
      <c r="AE4" s="267"/>
      <c r="AF4" s="267"/>
      <c r="AG4" s="267"/>
      <c r="AH4" s="267"/>
      <c r="AI4" s="267"/>
      <c r="AJ4" s="267"/>
      <c r="AK4" s="267"/>
      <c r="AL4" s="267"/>
      <c r="AM4" s="267"/>
      <c r="AN4" s="267"/>
      <c r="AO4" s="267"/>
      <c r="AP4" s="267"/>
      <c r="AQ4" s="267"/>
      <c r="AR4" s="267"/>
      <c r="AS4" s="267"/>
      <c r="AT4" s="267"/>
      <c r="AU4" s="267"/>
      <c r="AV4" s="268"/>
    </row>
    <row r="5" spans="1:70" s="27" customFormat="1" ht="14.25" customHeight="1" x14ac:dyDescent="0.25">
      <c r="A5" s="112"/>
      <c r="B5" s="231"/>
      <c r="C5" s="232"/>
      <c r="D5" s="233"/>
      <c r="E5" s="269" t="str">
        <f>+Instrucciones!C5</f>
        <v>Versión  7</v>
      </c>
      <c r="F5" s="269"/>
      <c r="G5" s="269"/>
      <c r="H5" s="269"/>
      <c r="I5" s="269"/>
      <c r="J5" s="269"/>
      <c r="K5" s="269"/>
      <c r="L5" s="269" t="str">
        <f>+Instrucciones!D5</f>
        <v>Fecha:   09/02/2015</v>
      </c>
      <c r="M5" s="269"/>
      <c r="N5" s="269"/>
      <c r="O5" s="269"/>
      <c r="P5" s="269"/>
      <c r="Q5" s="269"/>
      <c r="R5" s="269"/>
      <c r="S5" s="269"/>
      <c r="T5" s="269"/>
      <c r="U5" s="269"/>
      <c r="V5" s="269"/>
      <c r="W5" s="269"/>
      <c r="X5" s="269"/>
      <c r="Y5" s="269"/>
      <c r="Z5" s="269"/>
      <c r="AA5" s="269"/>
      <c r="AB5" s="269"/>
      <c r="AC5" s="269"/>
      <c r="AD5" s="222" t="s">
        <v>102</v>
      </c>
      <c r="AE5" s="223"/>
      <c r="AF5" s="223"/>
      <c r="AG5" s="223"/>
      <c r="AH5" s="223"/>
      <c r="AI5" s="223"/>
      <c r="AJ5" s="223"/>
      <c r="AK5" s="223"/>
      <c r="AL5" s="223"/>
      <c r="AM5" s="223"/>
      <c r="AN5" s="223"/>
      <c r="AO5" s="223"/>
      <c r="AP5" s="223"/>
      <c r="AQ5" s="223"/>
      <c r="AR5" s="223"/>
      <c r="AS5" s="223"/>
      <c r="AT5" s="223"/>
      <c r="AU5" s="223"/>
      <c r="AV5" s="224"/>
    </row>
    <row r="6" spans="1:70" s="15" customFormat="1" ht="7.5" customHeight="1" x14ac:dyDescent="0.2">
      <c r="B6" s="28"/>
      <c r="C6" s="28"/>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30"/>
      <c r="AX6" s="30"/>
      <c r="AY6" s="30"/>
      <c r="AZ6" s="30"/>
      <c r="BA6" s="30"/>
      <c r="BB6" s="30"/>
    </row>
    <row r="7" spans="1:70" s="31" customFormat="1" ht="21" customHeight="1" x14ac:dyDescent="0.2">
      <c r="B7" s="270" t="s">
        <v>6</v>
      </c>
      <c r="C7" s="271"/>
      <c r="D7" s="271"/>
      <c r="E7" s="272"/>
      <c r="F7" s="273"/>
      <c r="G7" s="273"/>
      <c r="H7" s="273"/>
      <c r="I7" s="273"/>
      <c r="J7" s="273"/>
      <c r="K7" s="273"/>
      <c r="L7" s="273"/>
      <c r="M7" s="273"/>
      <c r="N7" s="273"/>
      <c r="O7" s="273"/>
      <c r="P7" s="273"/>
      <c r="Q7" s="273"/>
      <c r="R7" s="273"/>
      <c r="S7" s="273"/>
      <c r="T7" s="273"/>
      <c r="U7" s="274"/>
      <c r="W7" s="216" t="s">
        <v>8</v>
      </c>
      <c r="X7" s="217"/>
      <c r="Y7" s="217"/>
      <c r="Z7" s="217"/>
      <c r="AA7" s="217"/>
      <c r="AB7" s="217"/>
      <c r="AC7" s="217"/>
      <c r="AD7" s="217"/>
      <c r="AE7" s="217"/>
      <c r="AF7" s="217"/>
      <c r="AG7" s="217"/>
      <c r="AH7" s="217"/>
      <c r="AI7" s="218"/>
      <c r="AJ7" s="237"/>
      <c r="AK7" s="238"/>
      <c r="AL7" s="238"/>
      <c r="AM7" s="238"/>
      <c r="AN7" s="238"/>
      <c r="AO7" s="238"/>
      <c r="AP7" s="238"/>
      <c r="AQ7" s="238"/>
      <c r="AR7" s="238"/>
      <c r="AS7" s="238"/>
      <c r="AT7" s="238"/>
      <c r="AU7" s="238"/>
      <c r="AV7" s="239"/>
      <c r="AW7" s="2"/>
      <c r="AX7" s="2"/>
      <c r="AY7" s="2"/>
      <c r="AZ7" s="2"/>
      <c r="BA7" s="30"/>
      <c r="BB7" s="30"/>
    </row>
    <row r="8" spans="1:70" s="3" customFormat="1" ht="4.5" customHeight="1" x14ac:dyDescent="0.15">
      <c r="B8" s="32"/>
      <c r="C8" s="32"/>
      <c r="D8" s="32"/>
      <c r="AW8" s="30"/>
      <c r="AX8" s="30"/>
      <c r="AY8" s="30"/>
      <c r="AZ8" s="30"/>
      <c r="BA8" s="30"/>
      <c r="BB8" s="30"/>
    </row>
    <row r="9" spans="1:70" s="31" customFormat="1" ht="21" customHeight="1" x14ac:dyDescent="0.2">
      <c r="B9" s="216" t="s">
        <v>5</v>
      </c>
      <c r="C9" s="217"/>
      <c r="D9" s="217"/>
      <c r="E9" s="275"/>
      <c r="F9" s="275"/>
      <c r="G9" s="275"/>
      <c r="H9" s="275"/>
      <c r="I9" s="275"/>
      <c r="J9" s="275"/>
      <c r="K9" s="275"/>
      <c r="L9" s="275"/>
      <c r="M9" s="275"/>
      <c r="N9" s="275"/>
      <c r="O9" s="275"/>
      <c r="P9" s="275"/>
      <c r="Q9" s="275"/>
      <c r="R9" s="275"/>
      <c r="S9" s="275"/>
      <c r="T9" s="275"/>
      <c r="U9" s="275"/>
      <c r="V9" s="275"/>
      <c r="W9" s="275"/>
      <c r="X9" s="275"/>
      <c r="Y9" s="275"/>
      <c r="Z9" s="275"/>
      <c r="AA9" s="275"/>
      <c r="AB9" s="275"/>
      <c r="AC9" s="275"/>
      <c r="AD9" s="64"/>
      <c r="AE9" s="216" t="s">
        <v>43</v>
      </c>
      <c r="AF9" s="217"/>
      <c r="AG9" s="217"/>
      <c r="AH9" s="217"/>
      <c r="AI9" s="217"/>
      <c r="AJ9" s="217"/>
      <c r="AK9" s="217"/>
      <c r="AL9" s="217"/>
      <c r="AM9" s="217"/>
      <c r="AN9" s="217"/>
      <c r="AO9" s="217"/>
      <c r="AP9" s="217"/>
      <c r="AQ9" s="217"/>
      <c r="AR9" s="217"/>
      <c r="AS9" s="217"/>
      <c r="AT9" s="218"/>
      <c r="AU9" s="276">
        <v>41244</v>
      </c>
      <c r="AV9" s="277"/>
      <c r="AW9" s="30"/>
      <c r="AX9" s="30"/>
      <c r="AY9" s="30"/>
      <c r="AZ9" s="30"/>
      <c r="BA9" s="30"/>
      <c r="BB9" s="30"/>
    </row>
    <row r="10" spans="1:70" s="3" customFormat="1" ht="4.5" customHeight="1" thickBot="1" x14ac:dyDescent="0.2">
      <c r="B10" s="32"/>
      <c r="C10" s="32"/>
      <c r="D10" s="32"/>
      <c r="E10" s="32"/>
      <c r="F10" s="32"/>
      <c r="G10" s="32"/>
      <c r="H10" s="32"/>
      <c r="I10" s="32"/>
      <c r="J10" s="32"/>
      <c r="K10" s="32"/>
      <c r="L10" s="32"/>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0"/>
      <c r="AX10" s="30"/>
      <c r="AY10" s="30"/>
      <c r="AZ10" s="30"/>
      <c r="BA10" s="30"/>
      <c r="BB10" s="30"/>
    </row>
    <row r="11" spans="1:70" s="15" customFormat="1" ht="30" customHeight="1" thickBot="1" x14ac:dyDescent="0.25">
      <c r="B11" s="242" t="s">
        <v>10</v>
      </c>
      <c r="C11" s="246" t="s">
        <v>0</v>
      </c>
      <c r="D11" s="246" t="s">
        <v>9</v>
      </c>
      <c r="E11" s="250" t="s">
        <v>1</v>
      </c>
      <c r="F11" s="254" t="s">
        <v>4</v>
      </c>
      <c r="G11" s="298" t="s">
        <v>41</v>
      </c>
      <c r="H11" s="298" t="s">
        <v>42</v>
      </c>
      <c r="I11" s="192">
        <f>+EDATE(L11,-1)</f>
        <v>41214</v>
      </c>
      <c r="J11" s="193"/>
      <c r="K11" s="194"/>
      <c r="L11" s="192">
        <f>+AU9</f>
        <v>41244</v>
      </c>
      <c r="M11" s="193"/>
      <c r="N11" s="193"/>
      <c r="O11" s="193"/>
      <c r="P11" s="193"/>
      <c r="Q11" s="193"/>
      <c r="R11" s="193"/>
      <c r="S11" s="193"/>
      <c r="T11" s="193"/>
      <c r="U11" s="193"/>
      <c r="V11" s="193"/>
      <c r="W11" s="193"/>
      <c r="X11" s="193"/>
      <c r="Y11" s="193"/>
      <c r="Z11" s="193"/>
      <c r="AA11" s="193"/>
      <c r="AB11" s="193"/>
      <c r="AC11" s="193"/>
      <c r="AD11" s="193"/>
      <c r="AE11" s="193"/>
      <c r="AF11" s="193"/>
      <c r="AG11" s="193"/>
      <c r="AH11" s="193"/>
      <c r="AI11" s="193"/>
      <c r="AJ11" s="193"/>
      <c r="AK11" s="193"/>
      <c r="AL11" s="193"/>
      <c r="AM11" s="193"/>
      <c r="AN11" s="193"/>
      <c r="AO11" s="193"/>
      <c r="AP11" s="194"/>
      <c r="AQ11" s="192">
        <f>+EDATE(L11,1)</f>
        <v>41275</v>
      </c>
      <c r="AR11" s="193"/>
      <c r="AS11" s="194"/>
      <c r="AT11" s="296" t="s">
        <v>39</v>
      </c>
      <c r="AU11" s="296" t="s">
        <v>40</v>
      </c>
      <c r="AV11" s="240" t="s">
        <v>7</v>
      </c>
      <c r="AW11" s="30"/>
      <c r="AX11" s="30"/>
      <c r="AY11" s="30"/>
      <c r="AZ11" s="30"/>
      <c r="BA11" s="30"/>
    </row>
    <row r="12" spans="1:70" s="15" customFormat="1" ht="12.75" customHeight="1" thickBot="1" x14ac:dyDescent="0.25">
      <c r="B12" s="243"/>
      <c r="C12" s="247"/>
      <c r="D12" s="247"/>
      <c r="E12" s="251"/>
      <c r="F12" s="241"/>
      <c r="G12" s="299"/>
      <c r="H12" s="299"/>
      <c r="I12" s="136">
        <f>+WEEKNUM(DATE(YEAR($I$11),MONTH($I$11),I14))</f>
        <v>48</v>
      </c>
      <c r="J12" s="137">
        <f t="shared" ref="J12:K12" si="0">+WEEKNUM(DATE(YEAR($I$11),MONTH($I$11),J14))</f>
        <v>48</v>
      </c>
      <c r="K12" s="138">
        <f t="shared" si="0"/>
        <v>48</v>
      </c>
      <c r="L12" s="136">
        <f>+WEEKNUM(DATE(YEAR($L$11),MONTH($L$11),L14))</f>
        <v>48</v>
      </c>
      <c r="M12" s="114">
        <f t="shared" ref="M12:AP12" si="1">+WEEKNUM(DATE(YEAR($L$11),MONTH($L$11),M14))</f>
        <v>49</v>
      </c>
      <c r="N12" s="114">
        <f t="shared" si="1"/>
        <v>49</v>
      </c>
      <c r="O12" s="114">
        <f t="shared" si="1"/>
        <v>49</v>
      </c>
      <c r="P12" s="114">
        <f t="shared" si="1"/>
        <v>49</v>
      </c>
      <c r="Q12" s="114">
        <f t="shared" si="1"/>
        <v>49</v>
      </c>
      <c r="R12" s="114">
        <f t="shared" si="1"/>
        <v>49</v>
      </c>
      <c r="S12" s="114">
        <f t="shared" si="1"/>
        <v>49</v>
      </c>
      <c r="T12" s="114">
        <f t="shared" si="1"/>
        <v>50</v>
      </c>
      <c r="U12" s="114">
        <f t="shared" si="1"/>
        <v>50</v>
      </c>
      <c r="V12" s="114">
        <f t="shared" si="1"/>
        <v>50</v>
      </c>
      <c r="W12" s="114">
        <f t="shared" si="1"/>
        <v>50</v>
      </c>
      <c r="X12" s="114">
        <f t="shared" si="1"/>
        <v>50</v>
      </c>
      <c r="Y12" s="114">
        <f t="shared" si="1"/>
        <v>50</v>
      </c>
      <c r="Z12" s="114">
        <f t="shared" si="1"/>
        <v>50</v>
      </c>
      <c r="AA12" s="114">
        <f t="shared" si="1"/>
        <v>51</v>
      </c>
      <c r="AB12" s="114">
        <f t="shared" si="1"/>
        <v>51</v>
      </c>
      <c r="AC12" s="114">
        <f t="shared" si="1"/>
        <v>51</v>
      </c>
      <c r="AD12" s="114">
        <f t="shared" si="1"/>
        <v>51</v>
      </c>
      <c r="AE12" s="114">
        <f t="shared" si="1"/>
        <v>51</v>
      </c>
      <c r="AF12" s="114">
        <f t="shared" si="1"/>
        <v>51</v>
      </c>
      <c r="AG12" s="114">
        <f t="shared" si="1"/>
        <v>51</v>
      </c>
      <c r="AH12" s="114">
        <f t="shared" si="1"/>
        <v>52</v>
      </c>
      <c r="AI12" s="114">
        <f t="shared" si="1"/>
        <v>52</v>
      </c>
      <c r="AJ12" s="114">
        <f t="shared" si="1"/>
        <v>52</v>
      </c>
      <c r="AK12" s="114">
        <f t="shared" si="1"/>
        <v>52</v>
      </c>
      <c r="AL12" s="114">
        <f t="shared" si="1"/>
        <v>52</v>
      </c>
      <c r="AM12" s="114">
        <f t="shared" si="1"/>
        <v>52</v>
      </c>
      <c r="AN12" s="114">
        <f t="shared" si="1"/>
        <v>52</v>
      </c>
      <c r="AO12" s="114">
        <f t="shared" si="1"/>
        <v>53</v>
      </c>
      <c r="AP12" s="115">
        <f t="shared" si="1"/>
        <v>53</v>
      </c>
      <c r="AQ12" s="113">
        <f>+WEEKNUM(DATE(YEAR($AQ$11),MONTH($AQ$11),AQ14))</f>
        <v>1</v>
      </c>
      <c r="AR12" s="116">
        <f t="shared" ref="AR12:AS12" si="2">+WEEKNUM(DATE(YEAR($AQ$11),MONTH($AQ$11),AR14))</f>
        <v>1</v>
      </c>
      <c r="AS12" s="115">
        <f t="shared" si="2"/>
        <v>1</v>
      </c>
      <c r="AT12" s="297"/>
      <c r="AU12" s="297"/>
      <c r="AV12" s="241"/>
      <c r="AW12" s="30"/>
      <c r="AX12" s="30"/>
      <c r="AY12" s="30"/>
      <c r="AZ12" s="30"/>
      <c r="BA12" s="30"/>
    </row>
    <row r="13" spans="1:70" s="15" customFormat="1" ht="16.5" customHeight="1" thickBot="1" x14ac:dyDescent="0.25">
      <c r="B13" s="244"/>
      <c r="C13" s="248"/>
      <c r="D13" s="248"/>
      <c r="E13" s="252"/>
      <c r="F13" s="255"/>
      <c r="G13" s="299"/>
      <c r="H13" s="299"/>
      <c r="I13" s="139" t="str">
        <f>+VLOOKUP(WEEKDAY(DATE(YEAR($I$11),MONTH($I$11),I14),1),'V. Datos'!$A$8:$B$14,2,0)</f>
        <v>M</v>
      </c>
      <c r="J13" s="139" t="str">
        <f>+VLOOKUP(WEEKDAY(DATE(YEAR($I$11),MONTH($I$11),J14),1),'V. Datos'!$A$8:$B$14,2,0)</f>
        <v>J</v>
      </c>
      <c r="K13" s="139" t="str">
        <f>+VLOOKUP(WEEKDAY(DATE(YEAR($I$11),MONTH($I$11),K14),1),'V. Datos'!$A$8:$B$14,2,0)</f>
        <v>V</v>
      </c>
      <c r="L13" s="139" t="str">
        <f>+VLOOKUP(WEEKDAY(DATE(YEAR($L$11),MONTH($L$11),L14),1),'V. Datos'!$A$8:$B$14,2,0)</f>
        <v>S</v>
      </c>
      <c r="M13" s="117" t="str">
        <f>+VLOOKUP(WEEKDAY(DATE(YEAR($L$11),MONTH($L$11),M14),1),'V. Datos'!$A$8:$B$14,2,0)</f>
        <v>D</v>
      </c>
      <c r="N13" s="117" t="str">
        <f>+VLOOKUP(WEEKDAY(DATE(YEAR($L$11),MONTH($L$11),N14),1),'V. Datos'!$A$8:$B$14,2,0)</f>
        <v>L</v>
      </c>
      <c r="O13" s="117" t="str">
        <f>+VLOOKUP(WEEKDAY(DATE(YEAR($L$11),MONTH($L$11),O14),1),'V. Datos'!$A$8:$B$14,2,0)</f>
        <v>M</v>
      </c>
      <c r="P13" s="117" t="str">
        <f>+VLOOKUP(WEEKDAY(DATE(YEAR($L$11),MONTH($L$11),P14),1),'V. Datos'!$A$8:$B$14,2,0)</f>
        <v>M</v>
      </c>
      <c r="Q13" s="117" t="str">
        <f>+VLOOKUP(WEEKDAY(DATE(YEAR($L$11),MONTH($L$11),Q14),1),'V. Datos'!$A$8:$B$14,2,0)</f>
        <v>J</v>
      </c>
      <c r="R13" s="117" t="str">
        <f>+VLOOKUP(WEEKDAY(DATE(YEAR($L$11),MONTH($L$11),R14),1),'V. Datos'!$A$8:$B$14,2,0)</f>
        <v>V</v>
      </c>
      <c r="S13" s="117" t="str">
        <f>+VLOOKUP(WEEKDAY(DATE(YEAR($L$11),MONTH($L$11),S14),1),'V. Datos'!$A$8:$B$14,2,0)</f>
        <v>S</v>
      </c>
      <c r="T13" s="117" t="str">
        <f>+VLOOKUP(WEEKDAY(DATE(YEAR($L$11),MONTH($L$11),T14),1),'V. Datos'!$A$8:$B$14,2,0)</f>
        <v>D</v>
      </c>
      <c r="U13" s="117" t="str">
        <f>+VLOOKUP(WEEKDAY(DATE(YEAR($L$11),MONTH($L$11),U14),1),'V. Datos'!$A$8:$B$14,2,0)</f>
        <v>L</v>
      </c>
      <c r="V13" s="117" t="str">
        <f>+VLOOKUP(WEEKDAY(DATE(YEAR($L$11),MONTH($L$11),V14),1),'V. Datos'!$A$8:$B$14,2,0)</f>
        <v>M</v>
      </c>
      <c r="W13" s="117" t="str">
        <f>+VLOOKUP(WEEKDAY(DATE(YEAR($L$11),MONTH($L$11),W14),1),'V. Datos'!$A$8:$B$14,2,0)</f>
        <v>M</v>
      </c>
      <c r="X13" s="117" t="str">
        <f>+VLOOKUP(WEEKDAY(DATE(YEAR($L$11),MONTH($L$11),X14),1),'V. Datos'!$A$8:$B$14,2,0)</f>
        <v>J</v>
      </c>
      <c r="Y13" s="117" t="str">
        <f>+VLOOKUP(WEEKDAY(DATE(YEAR($L$11),MONTH($L$11),Y14),1),'V. Datos'!$A$8:$B$14,2,0)</f>
        <v>V</v>
      </c>
      <c r="Z13" s="117" t="str">
        <f>+VLOOKUP(WEEKDAY(DATE(YEAR($L$11),MONTH($L$11),Z14),1),'V. Datos'!$A$8:$B$14,2,0)</f>
        <v>S</v>
      </c>
      <c r="AA13" s="117" t="str">
        <f>+VLOOKUP(WEEKDAY(DATE(YEAR($L$11),MONTH($L$11),AA14),1),'V. Datos'!$A$8:$B$14,2,0)</f>
        <v>D</v>
      </c>
      <c r="AB13" s="117" t="str">
        <f>+VLOOKUP(WEEKDAY(DATE(YEAR($L$11),MONTH($L$11),AB14),1),'V. Datos'!$A$8:$B$14,2,0)</f>
        <v>L</v>
      </c>
      <c r="AC13" s="117" t="str">
        <f>+VLOOKUP(WEEKDAY(DATE(YEAR($L$11),MONTH($L$11),AC14),1),'V. Datos'!$A$8:$B$14,2,0)</f>
        <v>M</v>
      </c>
      <c r="AD13" s="117" t="str">
        <f>+VLOOKUP(WEEKDAY(DATE(YEAR($L$11),MONTH($L$11),AD14),1),'V. Datos'!$A$8:$B$14,2,0)</f>
        <v>M</v>
      </c>
      <c r="AE13" s="117" t="str">
        <f>+VLOOKUP(WEEKDAY(DATE(YEAR($L$11),MONTH($L$11),AE14),1),'V. Datos'!$A$8:$B$14,2,0)</f>
        <v>J</v>
      </c>
      <c r="AF13" s="117" t="str">
        <f>+VLOOKUP(WEEKDAY(DATE(YEAR($L$11),MONTH($L$11),AF14),1),'V. Datos'!$A$8:$B$14,2,0)</f>
        <v>V</v>
      </c>
      <c r="AG13" s="117" t="str">
        <f>+VLOOKUP(WEEKDAY(DATE(YEAR($L$11),MONTH($L$11),AG14),1),'V. Datos'!$A$8:$B$14,2,0)</f>
        <v>S</v>
      </c>
      <c r="AH13" s="117" t="str">
        <f>+VLOOKUP(WEEKDAY(DATE(YEAR($L$11),MONTH($L$11),AH14),1),'V. Datos'!$A$8:$B$14,2,0)</f>
        <v>D</v>
      </c>
      <c r="AI13" s="117" t="str">
        <f>+VLOOKUP(WEEKDAY(DATE(YEAR($L$11),MONTH($L$11),AI14),1),'V. Datos'!$A$8:$B$14,2,0)</f>
        <v>L</v>
      </c>
      <c r="AJ13" s="117" t="str">
        <f>+VLOOKUP(WEEKDAY(DATE(YEAR($L$11),MONTH($L$11),AJ14),1),'V. Datos'!$A$8:$B$14,2,0)</f>
        <v>M</v>
      </c>
      <c r="AK13" s="117" t="str">
        <f>+VLOOKUP(WEEKDAY(DATE(YEAR($L$11),MONTH($L$11),AK14),1),'V. Datos'!$A$8:$B$14,2,0)</f>
        <v>M</v>
      </c>
      <c r="AL13" s="117" t="str">
        <f>+VLOOKUP(WEEKDAY(DATE(YEAR($L$11),MONTH($L$11),AL14),1),'V. Datos'!$A$8:$B$14,2,0)</f>
        <v>J</v>
      </c>
      <c r="AM13" s="117" t="str">
        <f>+VLOOKUP(WEEKDAY(DATE(YEAR($L$11),MONTH($L$11),AM14),1),'V. Datos'!$A$8:$B$14,2,0)</f>
        <v>V</v>
      </c>
      <c r="AN13" s="117" t="str">
        <f>+VLOOKUP(WEEKDAY(DATE(YEAR($L$11),MONTH($L$11),AN14),1),'V. Datos'!$A$8:$B$14,2,0)</f>
        <v>S</v>
      </c>
      <c r="AO13" s="117" t="str">
        <f>+VLOOKUP(WEEKDAY(DATE(YEAR($L$11),MONTH($L$11),AO14),1),'V. Datos'!$A$8:$B$14,2,0)</f>
        <v>D</v>
      </c>
      <c r="AP13" s="117" t="str">
        <f>+VLOOKUP(WEEKDAY(DATE(YEAR($L$11),MONTH($L$11),AP14),1),'V. Datos'!$A$8:$B$14,2,0)</f>
        <v>L</v>
      </c>
      <c r="AQ13" s="117" t="str">
        <f>+VLOOKUP(WEEKDAY(DATE(YEAR($AQ$11),MONTH($AQ$11),AQ14),1),'V. Datos'!$A$8:$B$14,2,0)</f>
        <v>M</v>
      </c>
      <c r="AR13" s="117" t="str">
        <f>+VLOOKUP(WEEKDAY(DATE(YEAR($AQ$11),MONTH($AQ$11),AR14),1),'V. Datos'!$A$8:$B$14,2,0)</f>
        <v>M</v>
      </c>
      <c r="AS13" s="117" t="str">
        <f>+VLOOKUP(WEEKDAY(DATE(YEAR($AQ$11),MONTH($AQ$11),AS14),1),'V. Datos'!$A$8:$B$14,2,0)</f>
        <v>J</v>
      </c>
      <c r="AT13" s="297"/>
      <c r="AU13" s="297"/>
      <c r="AV13" s="241"/>
      <c r="AW13" s="30"/>
      <c r="AX13" s="30"/>
      <c r="AY13" s="30"/>
      <c r="AZ13" s="30"/>
      <c r="BA13" s="30"/>
    </row>
    <row r="14" spans="1:70" s="15" customFormat="1" ht="12" customHeight="1" thickBot="1" x14ac:dyDescent="0.25">
      <c r="B14" s="245"/>
      <c r="C14" s="249"/>
      <c r="D14" s="249"/>
      <c r="E14" s="253"/>
      <c r="F14" s="256"/>
      <c r="G14" s="299"/>
      <c r="H14" s="299"/>
      <c r="I14" s="140">
        <f>+J14-1</f>
        <v>28</v>
      </c>
      <c r="J14" s="140">
        <f>+K14-1</f>
        <v>29</v>
      </c>
      <c r="K14" s="141">
        <f>+DAY(DATE(YEAR($L$11),MONTH($L$11),L14)-1)</f>
        <v>30</v>
      </c>
      <c r="L14" s="142">
        <v>1</v>
      </c>
      <c r="M14" s="119">
        <v>2</v>
      </c>
      <c r="N14" s="119">
        <v>3</v>
      </c>
      <c r="O14" s="119">
        <v>4</v>
      </c>
      <c r="P14" s="119">
        <v>5</v>
      </c>
      <c r="Q14" s="119">
        <v>6</v>
      </c>
      <c r="R14" s="119">
        <v>7</v>
      </c>
      <c r="S14" s="119">
        <v>8</v>
      </c>
      <c r="T14" s="119">
        <v>9</v>
      </c>
      <c r="U14" s="119">
        <v>10</v>
      </c>
      <c r="V14" s="119">
        <v>11</v>
      </c>
      <c r="W14" s="119">
        <v>12</v>
      </c>
      <c r="X14" s="119">
        <v>13</v>
      </c>
      <c r="Y14" s="119">
        <v>14</v>
      </c>
      <c r="Z14" s="119">
        <v>15</v>
      </c>
      <c r="AA14" s="119">
        <v>16</v>
      </c>
      <c r="AB14" s="119">
        <v>17</v>
      </c>
      <c r="AC14" s="119">
        <v>18</v>
      </c>
      <c r="AD14" s="119">
        <v>19</v>
      </c>
      <c r="AE14" s="119">
        <v>20</v>
      </c>
      <c r="AF14" s="119">
        <v>21</v>
      </c>
      <c r="AG14" s="119">
        <v>22</v>
      </c>
      <c r="AH14" s="119">
        <v>23</v>
      </c>
      <c r="AI14" s="119">
        <v>24</v>
      </c>
      <c r="AJ14" s="119">
        <v>25</v>
      </c>
      <c r="AK14" s="119">
        <v>26</v>
      </c>
      <c r="AL14" s="119">
        <v>27</v>
      </c>
      <c r="AM14" s="119">
        <v>28</v>
      </c>
      <c r="AN14" s="119">
        <f>+IF(AND(MONTH($L$11)=2,YEAR($L$11)/4&lt;&gt;INT(YEAR($L$11)/4)),"",AM14+1)</f>
        <v>29</v>
      </c>
      <c r="AO14" s="119">
        <f>+IF(MONTH($L$11)=2,"",AN14+1)</f>
        <v>30</v>
      </c>
      <c r="AP14" s="120">
        <f>+IF(OR(MONTH($L$11)=2,MONTH($L$11)=4,MONTH($L$11)=6,MONTH($L$11)=9,MONTH($L$11)=11),"",31)</f>
        <v>31</v>
      </c>
      <c r="AQ14" s="118">
        <v>1</v>
      </c>
      <c r="AR14" s="121">
        <v>2</v>
      </c>
      <c r="AS14" s="120">
        <v>3</v>
      </c>
      <c r="AT14" s="297"/>
      <c r="AU14" s="297"/>
      <c r="AV14" s="241"/>
      <c r="AW14" s="30"/>
      <c r="AX14" s="30"/>
      <c r="AY14" s="30"/>
      <c r="AZ14" s="30"/>
      <c r="BA14" s="30"/>
      <c r="BB14" s="4"/>
      <c r="BC14" s="4"/>
      <c r="BD14" s="4"/>
      <c r="BE14" s="4"/>
      <c r="BF14" s="5"/>
      <c r="BG14" s="5"/>
      <c r="BH14" s="5"/>
      <c r="BI14" s="5"/>
      <c r="BJ14" s="5"/>
      <c r="BK14" s="5"/>
      <c r="BL14" s="5"/>
      <c r="BM14" s="5"/>
      <c r="BN14" s="5"/>
      <c r="BO14" s="5"/>
      <c r="BP14" s="5"/>
      <c r="BQ14" s="34"/>
      <c r="BR14" s="34"/>
    </row>
    <row r="15" spans="1:70" s="100" customFormat="1" ht="17.25" customHeight="1" x14ac:dyDescent="0.2">
      <c r="B15" s="279"/>
      <c r="C15" s="278"/>
      <c r="D15" s="280"/>
      <c r="E15" s="281"/>
      <c r="F15" s="95" t="s">
        <v>24</v>
      </c>
      <c r="G15" s="175"/>
      <c r="H15" s="175"/>
      <c r="I15" s="143"/>
      <c r="J15" s="143"/>
      <c r="K15" s="144"/>
      <c r="L15" s="145"/>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8"/>
      <c r="AQ15" s="35"/>
      <c r="AR15" s="39"/>
      <c r="AS15" s="38"/>
      <c r="AT15" s="175">
        <f>+G15+COUNTIF($I16:$AS16,'V. Datos'!$A$3)-COUNTIFS($I15:$AS15,'V. Datos'!$A$3)</f>
        <v>0</v>
      </c>
      <c r="AU15" s="175">
        <f>+H15+COUNTIF($I16:$AS16,'V. Datos'!$A$4)-COUNTIFS($I15:$AS15,'V. Datos'!$C$4)</f>
        <v>0</v>
      </c>
      <c r="AV15" s="177"/>
      <c r="AW15" s="40"/>
      <c r="AX15" s="47"/>
      <c r="AY15" s="47"/>
      <c r="AZ15" s="47"/>
      <c r="BA15" s="47"/>
      <c r="BB15" s="97"/>
      <c r="BC15" s="97"/>
      <c r="BD15" s="97"/>
      <c r="BE15" s="97"/>
      <c r="BF15" s="98"/>
      <c r="BG15" s="98"/>
      <c r="BH15" s="98"/>
      <c r="BI15" s="98"/>
      <c r="BJ15" s="98"/>
      <c r="BK15" s="98"/>
      <c r="BL15" s="98"/>
      <c r="BM15" s="98"/>
      <c r="BN15" s="98"/>
      <c r="BO15" s="98"/>
      <c r="BP15" s="98"/>
      <c r="BQ15" s="99"/>
      <c r="BR15" s="99"/>
    </row>
    <row r="16" spans="1:70" s="40" customFormat="1" ht="18" customHeight="1" thickBot="1" x14ac:dyDescent="0.25">
      <c r="B16" s="168"/>
      <c r="C16" s="170"/>
      <c r="D16" s="172"/>
      <c r="E16" s="174"/>
      <c r="F16" s="96" t="s">
        <v>4</v>
      </c>
      <c r="G16" s="176"/>
      <c r="H16" s="176"/>
      <c r="I16" s="146"/>
      <c r="J16" s="146"/>
      <c r="K16" s="147"/>
      <c r="L16" s="148"/>
      <c r="M16" s="43"/>
      <c r="N16" s="43"/>
      <c r="O16" s="43"/>
      <c r="P16" s="43"/>
      <c r="Q16" s="43"/>
      <c r="R16" s="43"/>
      <c r="S16" s="43"/>
      <c r="T16" s="43"/>
      <c r="U16" s="43"/>
      <c r="V16" s="43"/>
      <c r="W16" s="43"/>
      <c r="X16" s="43"/>
      <c r="Y16" s="43"/>
      <c r="Z16" s="43"/>
      <c r="AA16" s="43"/>
      <c r="AB16" s="43"/>
      <c r="AC16" s="43"/>
      <c r="AD16" s="43"/>
      <c r="AE16" s="43"/>
      <c r="AF16" s="43"/>
      <c r="AG16" s="43"/>
      <c r="AH16" s="43"/>
      <c r="AI16" s="43"/>
      <c r="AJ16" s="43"/>
      <c r="AK16" s="43"/>
      <c r="AL16" s="43"/>
      <c r="AM16" s="43"/>
      <c r="AN16" s="43"/>
      <c r="AO16" s="43"/>
      <c r="AP16" s="44"/>
      <c r="AQ16" s="41"/>
      <c r="AR16" s="45"/>
      <c r="AS16" s="44"/>
      <c r="AT16" s="176"/>
      <c r="AU16" s="176"/>
      <c r="AV16" s="178"/>
      <c r="AX16" s="47"/>
      <c r="AY16" s="47"/>
      <c r="AZ16" s="47"/>
      <c r="BA16" s="47"/>
    </row>
    <row r="17" spans="2:53" s="40" customFormat="1" ht="18" customHeight="1" x14ac:dyDescent="0.2">
      <c r="B17" s="167"/>
      <c r="C17" s="169"/>
      <c r="D17" s="171"/>
      <c r="E17" s="173"/>
      <c r="F17" s="95" t="s">
        <v>24</v>
      </c>
      <c r="G17" s="175"/>
      <c r="H17" s="175"/>
      <c r="I17" s="143"/>
      <c r="J17" s="143"/>
      <c r="K17" s="144"/>
      <c r="L17" s="145"/>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8"/>
      <c r="AQ17" s="35"/>
      <c r="AR17" s="39"/>
      <c r="AS17" s="38"/>
      <c r="AT17" s="175">
        <f>+G17+COUNTIF($I18:$AS18,'V. Datos'!$A$3)-COUNTIFS($I17:$AS17,'V. Datos'!$A$3)</f>
        <v>0</v>
      </c>
      <c r="AU17" s="175">
        <f>+H17+COUNTIF($I18:$AS18,'V. Datos'!$A$4)-COUNTIFS($I17:$AS17,'V. Datos'!$C$4)</f>
        <v>0</v>
      </c>
      <c r="AV17" s="177"/>
      <c r="AX17" s="47"/>
      <c r="AY17" s="47"/>
      <c r="AZ17" s="47"/>
      <c r="BA17" s="47"/>
    </row>
    <row r="18" spans="2:53" s="40" customFormat="1" ht="18" customHeight="1" thickBot="1" x14ac:dyDescent="0.25">
      <c r="B18" s="168"/>
      <c r="C18" s="170"/>
      <c r="D18" s="172"/>
      <c r="E18" s="174"/>
      <c r="F18" s="96" t="s">
        <v>4</v>
      </c>
      <c r="G18" s="176"/>
      <c r="H18" s="176"/>
      <c r="I18" s="146"/>
      <c r="J18" s="146"/>
      <c r="K18" s="147"/>
      <c r="L18" s="148"/>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4"/>
      <c r="AQ18" s="41"/>
      <c r="AR18" s="45"/>
      <c r="AS18" s="44"/>
      <c r="AT18" s="176"/>
      <c r="AU18" s="176"/>
      <c r="AV18" s="178"/>
      <c r="AX18" s="47"/>
      <c r="AY18" s="47"/>
      <c r="AZ18" s="47"/>
      <c r="BA18" s="47"/>
    </row>
    <row r="19" spans="2:53" s="40" customFormat="1" ht="18" customHeight="1" x14ac:dyDescent="0.2">
      <c r="B19" s="167"/>
      <c r="C19" s="169"/>
      <c r="D19" s="171"/>
      <c r="E19" s="173"/>
      <c r="F19" s="95" t="s">
        <v>24</v>
      </c>
      <c r="G19" s="175"/>
      <c r="H19" s="175"/>
      <c r="I19" s="143"/>
      <c r="J19" s="143"/>
      <c r="K19" s="144"/>
      <c r="L19" s="145"/>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8"/>
      <c r="AQ19" s="35"/>
      <c r="AR19" s="39"/>
      <c r="AS19" s="38"/>
      <c r="AT19" s="175">
        <f>+G19+COUNTIF($I20:$AS20,'V. Datos'!$A$3)-COUNTIFS($I19:$AS19,'V. Datos'!$A$3)</f>
        <v>0</v>
      </c>
      <c r="AU19" s="175">
        <f>+H19+COUNTIF($I20:$AS20,'V. Datos'!$A$4)-COUNTIFS($I19:$AS19,'V. Datos'!$C$4)</f>
        <v>0</v>
      </c>
      <c r="AV19" s="177"/>
      <c r="AX19" s="47"/>
      <c r="AY19" s="47"/>
      <c r="AZ19" s="47"/>
      <c r="BA19" s="47"/>
    </row>
    <row r="20" spans="2:53" s="40" customFormat="1" ht="18" customHeight="1" thickBot="1" x14ac:dyDescent="0.25">
      <c r="B20" s="168"/>
      <c r="C20" s="170"/>
      <c r="D20" s="172"/>
      <c r="E20" s="174"/>
      <c r="F20" s="96" t="s">
        <v>4</v>
      </c>
      <c r="G20" s="176"/>
      <c r="H20" s="176"/>
      <c r="I20" s="146"/>
      <c r="J20" s="146"/>
      <c r="K20" s="147"/>
      <c r="L20" s="148"/>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4"/>
      <c r="AQ20" s="41"/>
      <c r="AR20" s="45"/>
      <c r="AS20" s="44"/>
      <c r="AT20" s="176"/>
      <c r="AU20" s="176"/>
      <c r="AV20" s="178"/>
      <c r="AX20" s="47"/>
      <c r="AY20" s="47"/>
      <c r="AZ20" s="47"/>
      <c r="BA20" s="47"/>
    </row>
    <row r="21" spans="2:53" s="40" customFormat="1" ht="18" customHeight="1" x14ac:dyDescent="0.2">
      <c r="B21" s="167"/>
      <c r="C21" s="169"/>
      <c r="D21" s="171"/>
      <c r="E21" s="173"/>
      <c r="F21" s="95" t="s">
        <v>24</v>
      </c>
      <c r="G21" s="175"/>
      <c r="H21" s="175"/>
      <c r="I21" s="143"/>
      <c r="J21" s="143"/>
      <c r="K21" s="144"/>
      <c r="L21" s="145"/>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8"/>
      <c r="AQ21" s="35"/>
      <c r="AR21" s="39"/>
      <c r="AS21" s="38"/>
      <c r="AT21" s="175">
        <f>+G21+COUNTIF($I22:$AS22,'V. Datos'!$A$3)-COUNTIFS($I21:$AS21,'V. Datos'!$A$3)</f>
        <v>0</v>
      </c>
      <c r="AU21" s="175">
        <f>+H21+COUNTIF($I22:$AS22,'V. Datos'!$A$4)-COUNTIFS($I21:$AS21,'V. Datos'!$C$4)</f>
        <v>0</v>
      </c>
      <c r="AV21" s="177"/>
      <c r="AX21" s="47"/>
      <c r="AY21" s="47"/>
      <c r="AZ21" s="47"/>
      <c r="BA21" s="47"/>
    </row>
    <row r="22" spans="2:53" s="40" customFormat="1" ht="18" customHeight="1" thickBot="1" x14ac:dyDescent="0.25">
      <c r="B22" s="168"/>
      <c r="C22" s="170"/>
      <c r="D22" s="172"/>
      <c r="E22" s="174"/>
      <c r="F22" s="96" t="s">
        <v>4</v>
      </c>
      <c r="G22" s="176"/>
      <c r="H22" s="176"/>
      <c r="I22" s="146"/>
      <c r="J22" s="146"/>
      <c r="K22" s="147"/>
      <c r="L22" s="148"/>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4"/>
      <c r="AQ22" s="41"/>
      <c r="AR22" s="45"/>
      <c r="AS22" s="44"/>
      <c r="AT22" s="176"/>
      <c r="AU22" s="176"/>
      <c r="AV22" s="178"/>
      <c r="AX22" s="47"/>
      <c r="AY22" s="47"/>
      <c r="AZ22" s="47"/>
      <c r="BA22" s="47"/>
    </row>
    <row r="23" spans="2:53" s="40" customFormat="1" ht="18" customHeight="1" x14ac:dyDescent="0.2">
      <c r="B23" s="167"/>
      <c r="C23" s="169"/>
      <c r="D23" s="171"/>
      <c r="E23" s="173"/>
      <c r="F23" s="95" t="s">
        <v>24</v>
      </c>
      <c r="G23" s="175"/>
      <c r="H23" s="175"/>
      <c r="I23" s="143"/>
      <c r="J23" s="143"/>
      <c r="K23" s="144"/>
      <c r="L23" s="145"/>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8"/>
      <c r="AQ23" s="35"/>
      <c r="AR23" s="39"/>
      <c r="AS23" s="38"/>
      <c r="AT23" s="175">
        <f>+G23+COUNTIF($I24:$AS24,'V. Datos'!$A$3)-COUNTIFS($I23:$AS23,'V. Datos'!$A$3)</f>
        <v>0</v>
      </c>
      <c r="AU23" s="175">
        <f>+H23+COUNTIF($I24:$AS24,'V. Datos'!$A$4)-COUNTIFS($I23:$AS23,'V. Datos'!$C$4)</f>
        <v>0</v>
      </c>
      <c r="AV23" s="177"/>
      <c r="AX23" s="47"/>
      <c r="AY23" s="47"/>
      <c r="AZ23" s="47"/>
      <c r="BA23" s="47"/>
    </row>
    <row r="24" spans="2:53" s="40" customFormat="1" ht="18" customHeight="1" thickBot="1" x14ac:dyDescent="0.25">
      <c r="B24" s="168"/>
      <c r="C24" s="170"/>
      <c r="D24" s="172"/>
      <c r="E24" s="174"/>
      <c r="F24" s="96" t="s">
        <v>4</v>
      </c>
      <c r="G24" s="176"/>
      <c r="H24" s="176"/>
      <c r="I24" s="146"/>
      <c r="J24" s="146"/>
      <c r="K24" s="147"/>
      <c r="L24" s="148"/>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4"/>
      <c r="AQ24" s="41"/>
      <c r="AR24" s="45"/>
      <c r="AS24" s="44"/>
      <c r="AT24" s="176"/>
      <c r="AU24" s="176"/>
      <c r="AV24" s="178"/>
      <c r="AX24" s="47"/>
      <c r="AY24" s="47"/>
      <c r="AZ24" s="47"/>
      <c r="BA24" s="47"/>
    </row>
    <row r="25" spans="2:53" s="40" customFormat="1" ht="18" customHeight="1" x14ac:dyDescent="0.2">
      <c r="B25" s="167"/>
      <c r="C25" s="169"/>
      <c r="D25" s="171"/>
      <c r="E25" s="173"/>
      <c r="F25" s="95" t="s">
        <v>24</v>
      </c>
      <c r="G25" s="175"/>
      <c r="H25" s="175"/>
      <c r="I25" s="143"/>
      <c r="J25" s="143"/>
      <c r="K25" s="144"/>
      <c r="L25" s="145"/>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8"/>
      <c r="AQ25" s="35"/>
      <c r="AR25" s="39"/>
      <c r="AS25" s="38"/>
      <c r="AT25" s="175">
        <f>+G25+COUNTIF($I26:$AS26,'V. Datos'!$A$3)-COUNTIFS($I25:$AS25,'V. Datos'!$A$3)</f>
        <v>0</v>
      </c>
      <c r="AU25" s="175">
        <f>+H25+COUNTIF($I26:$AS26,'V. Datos'!$A$4)-COUNTIFS($I25:$AS25,'V. Datos'!$C$4)</f>
        <v>0</v>
      </c>
      <c r="AV25" s="177"/>
      <c r="AX25" s="47"/>
      <c r="AY25" s="47"/>
      <c r="AZ25" s="47"/>
      <c r="BA25" s="47"/>
    </row>
    <row r="26" spans="2:53" s="40" customFormat="1" ht="18" customHeight="1" thickBot="1" x14ac:dyDescent="0.25">
      <c r="B26" s="168"/>
      <c r="C26" s="170"/>
      <c r="D26" s="172"/>
      <c r="E26" s="174"/>
      <c r="F26" s="96" t="s">
        <v>4</v>
      </c>
      <c r="G26" s="176"/>
      <c r="H26" s="176"/>
      <c r="I26" s="146"/>
      <c r="J26" s="146"/>
      <c r="K26" s="147"/>
      <c r="L26" s="148"/>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4"/>
      <c r="AQ26" s="41"/>
      <c r="AR26" s="45"/>
      <c r="AS26" s="44"/>
      <c r="AT26" s="176"/>
      <c r="AU26" s="176"/>
      <c r="AV26" s="178"/>
      <c r="AX26" s="47"/>
      <c r="AY26" s="47"/>
      <c r="AZ26" s="47"/>
      <c r="BA26" s="47"/>
    </row>
    <row r="27" spans="2:53" s="40" customFormat="1" ht="18" customHeight="1" x14ac:dyDescent="0.2">
      <c r="B27" s="167"/>
      <c r="C27" s="169"/>
      <c r="D27" s="171"/>
      <c r="E27" s="173"/>
      <c r="F27" s="95" t="s">
        <v>24</v>
      </c>
      <c r="G27" s="175"/>
      <c r="H27" s="175"/>
      <c r="I27" s="143"/>
      <c r="J27" s="143"/>
      <c r="K27" s="144"/>
      <c r="L27" s="145"/>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8"/>
      <c r="AQ27" s="35"/>
      <c r="AR27" s="39"/>
      <c r="AS27" s="38"/>
      <c r="AT27" s="175">
        <f>+G27+COUNTIF($I28:$AS28,'V. Datos'!$A$3)-COUNTIFS($I27:$AS27,'V. Datos'!$A$3)</f>
        <v>0</v>
      </c>
      <c r="AU27" s="175">
        <f>+H27+COUNTIF($I28:$AS28,'V. Datos'!$A$4)-COUNTIFS($I27:$AS27,'V. Datos'!$C$4)</f>
        <v>0</v>
      </c>
      <c r="AV27" s="177"/>
      <c r="AX27" s="47"/>
      <c r="AY27" s="47"/>
      <c r="AZ27" s="47"/>
      <c r="BA27" s="47"/>
    </row>
    <row r="28" spans="2:53" s="40" customFormat="1" ht="18" customHeight="1" thickBot="1" x14ac:dyDescent="0.25">
      <c r="B28" s="168"/>
      <c r="C28" s="170"/>
      <c r="D28" s="172"/>
      <c r="E28" s="174"/>
      <c r="F28" s="96" t="s">
        <v>4</v>
      </c>
      <c r="G28" s="176"/>
      <c r="H28" s="176"/>
      <c r="I28" s="146"/>
      <c r="J28" s="146"/>
      <c r="K28" s="147"/>
      <c r="L28" s="148"/>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4"/>
      <c r="AQ28" s="41"/>
      <c r="AR28" s="45"/>
      <c r="AS28" s="44"/>
      <c r="AT28" s="176"/>
      <c r="AU28" s="176"/>
      <c r="AV28" s="178"/>
      <c r="AX28" s="47"/>
      <c r="AY28" s="47"/>
      <c r="AZ28" s="47"/>
      <c r="BA28" s="47"/>
    </row>
    <row r="29" spans="2:53" s="40" customFormat="1" ht="18" customHeight="1" x14ac:dyDescent="0.2">
      <c r="B29" s="167"/>
      <c r="C29" s="169"/>
      <c r="D29" s="171"/>
      <c r="E29" s="173"/>
      <c r="F29" s="95" t="s">
        <v>24</v>
      </c>
      <c r="G29" s="175"/>
      <c r="H29" s="175"/>
      <c r="I29" s="143"/>
      <c r="J29" s="143"/>
      <c r="K29" s="144"/>
      <c r="L29" s="145"/>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8"/>
      <c r="AQ29" s="35"/>
      <c r="AR29" s="39"/>
      <c r="AS29" s="38"/>
      <c r="AT29" s="175">
        <f>+G29+COUNTIF($I30:$AS30,'V. Datos'!$A$3)-COUNTIFS($I29:$AS29,'V. Datos'!$A$3)</f>
        <v>0</v>
      </c>
      <c r="AU29" s="175">
        <f>+H29+COUNTIF($I30:$AS30,'V. Datos'!$A$4)-COUNTIFS($I29:$AS29,'V. Datos'!$C$4)</f>
        <v>0</v>
      </c>
      <c r="AV29" s="177"/>
      <c r="AX29" s="47"/>
      <c r="AY29" s="47"/>
      <c r="AZ29" s="47"/>
      <c r="BA29" s="47"/>
    </row>
    <row r="30" spans="2:53" s="40" customFormat="1" ht="18" customHeight="1" thickBot="1" x14ac:dyDescent="0.25">
      <c r="B30" s="168"/>
      <c r="C30" s="170"/>
      <c r="D30" s="172"/>
      <c r="E30" s="174"/>
      <c r="F30" s="96" t="s">
        <v>4</v>
      </c>
      <c r="G30" s="176"/>
      <c r="H30" s="176"/>
      <c r="I30" s="146"/>
      <c r="J30" s="146"/>
      <c r="K30" s="147"/>
      <c r="L30" s="148"/>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4"/>
      <c r="AQ30" s="41"/>
      <c r="AR30" s="45"/>
      <c r="AS30" s="44"/>
      <c r="AT30" s="176"/>
      <c r="AU30" s="176"/>
      <c r="AV30" s="178"/>
      <c r="AX30" s="47"/>
      <c r="AY30" s="47"/>
      <c r="AZ30" s="47"/>
      <c r="BA30" s="47"/>
    </row>
    <row r="31" spans="2:53" s="40" customFormat="1" ht="18" customHeight="1" x14ac:dyDescent="0.2">
      <c r="B31" s="167"/>
      <c r="C31" s="169"/>
      <c r="D31" s="171"/>
      <c r="E31" s="173"/>
      <c r="F31" s="95" t="s">
        <v>24</v>
      </c>
      <c r="G31" s="175"/>
      <c r="H31" s="175"/>
      <c r="I31" s="143"/>
      <c r="J31" s="143"/>
      <c r="K31" s="144"/>
      <c r="L31" s="145"/>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8"/>
      <c r="AQ31" s="35"/>
      <c r="AR31" s="39"/>
      <c r="AS31" s="38"/>
      <c r="AT31" s="175">
        <f>+G31+COUNTIF($I32:$AS32,'V. Datos'!$A$3)-COUNTIFS($I31:$AS31,'V. Datos'!$A$3)</f>
        <v>0</v>
      </c>
      <c r="AU31" s="175">
        <f>+H31+COUNTIF($I32:$AS32,'V. Datos'!$A$4)-COUNTIFS($I31:$AS31,'V. Datos'!$C$4)</f>
        <v>0</v>
      </c>
      <c r="AV31" s="177"/>
      <c r="AX31" s="47"/>
      <c r="AY31" s="47"/>
      <c r="AZ31" s="47"/>
      <c r="BA31" s="47"/>
    </row>
    <row r="32" spans="2:53" s="40" customFormat="1" ht="18" customHeight="1" thickBot="1" x14ac:dyDescent="0.25">
      <c r="B32" s="168"/>
      <c r="C32" s="170"/>
      <c r="D32" s="172"/>
      <c r="E32" s="174"/>
      <c r="F32" s="96" t="s">
        <v>4</v>
      </c>
      <c r="G32" s="176"/>
      <c r="H32" s="176"/>
      <c r="I32" s="146"/>
      <c r="J32" s="146"/>
      <c r="K32" s="147"/>
      <c r="L32" s="148"/>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4"/>
      <c r="AQ32" s="41"/>
      <c r="AR32" s="45"/>
      <c r="AS32" s="44"/>
      <c r="AT32" s="176"/>
      <c r="AU32" s="176"/>
      <c r="AV32" s="178"/>
      <c r="AX32" s="47"/>
      <c r="AY32" s="47"/>
      <c r="AZ32" s="47"/>
      <c r="BA32" s="47"/>
    </row>
    <row r="33" spans="2:53" s="40" customFormat="1" ht="18" customHeight="1" x14ac:dyDescent="0.2">
      <c r="B33" s="167"/>
      <c r="C33" s="169"/>
      <c r="D33" s="171"/>
      <c r="E33" s="173"/>
      <c r="F33" s="95" t="s">
        <v>24</v>
      </c>
      <c r="G33" s="175"/>
      <c r="H33" s="175"/>
      <c r="I33" s="143"/>
      <c r="J33" s="143"/>
      <c r="K33" s="144"/>
      <c r="L33" s="145"/>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8"/>
      <c r="AQ33" s="35"/>
      <c r="AR33" s="39"/>
      <c r="AS33" s="38"/>
      <c r="AT33" s="175">
        <f>+G33+COUNTIF($I34:$AS34,'V. Datos'!$A$3)-COUNTIFS($I33:$AS33,'V. Datos'!$A$3)</f>
        <v>0</v>
      </c>
      <c r="AU33" s="175">
        <f>+H33+COUNTIF($I34:$AS34,'V. Datos'!$A$4)-COUNTIFS($I33:$AS33,'V. Datos'!$C$4)</f>
        <v>0</v>
      </c>
      <c r="AV33" s="177"/>
      <c r="AX33" s="47"/>
      <c r="AY33" s="47"/>
      <c r="AZ33" s="47"/>
      <c r="BA33" s="47"/>
    </row>
    <row r="34" spans="2:53" s="40" customFormat="1" ht="18" customHeight="1" thickBot="1" x14ac:dyDescent="0.25">
      <c r="B34" s="168"/>
      <c r="C34" s="170"/>
      <c r="D34" s="172"/>
      <c r="E34" s="174"/>
      <c r="F34" s="96" t="s">
        <v>4</v>
      </c>
      <c r="G34" s="176"/>
      <c r="H34" s="176"/>
      <c r="I34" s="146"/>
      <c r="J34" s="146"/>
      <c r="K34" s="147"/>
      <c r="L34" s="148"/>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4"/>
      <c r="AQ34" s="41"/>
      <c r="AR34" s="45"/>
      <c r="AS34" s="44"/>
      <c r="AT34" s="176"/>
      <c r="AU34" s="176"/>
      <c r="AV34" s="178"/>
      <c r="AX34" s="47"/>
      <c r="AY34" s="47"/>
      <c r="AZ34" s="47"/>
      <c r="BA34" s="47"/>
    </row>
    <row r="35" spans="2:53" s="40" customFormat="1" ht="18" customHeight="1" x14ac:dyDescent="0.2">
      <c r="B35" s="167"/>
      <c r="C35" s="169"/>
      <c r="D35" s="171"/>
      <c r="E35" s="173"/>
      <c r="F35" s="95" t="s">
        <v>24</v>
      </c>
      <c r="G35" s="175"/>
      <c r="H35" s="175"/>
      <c r="I35" s="143"/>
      <c r="J35" s="143"/>
      <c r="K35" s="144"/>
      <c r="L35" s="145"/>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8"/>
      <c r="AQ35" s="35"/>
      <c r="AR35" s="39"/>
      <c r="AS35" s="38"/>
      <c r="AT35" s="175">
        <f>+G35+COUNTIF($I36:$AS36,'V. Datos'!$A$3)-COUNTIFS($I35:$AS35,'V. Datos'!$A$3)</f>
        <v>0</v>
      </c>
      <c r="AU35" s="175">
        <f>+H35+COUNTIF($I36:$AS36,'V. Datos'!$A$4)-COUNTIFS($I35:$AS35,'V. Datos'!$C$4)</f>
        <v>0</v>
      </c>
      <c r="AV35" s="177"/>
      <c r="AX35" s="47"/>
      <c r="AY35" s="47"/>
      <c r="AZ35" s="47"/>
      <c r="BA35" s="47"/>
    </row>
    <row r="36" spans="2:53" s="40" customFormat="1" ht="18" customHeight="1" thickBot="1" x14ac:dyDescent="0.25">
      <c r="B36" s="168"/>
      <c r="C36" s="170"/>
      <c r="D36" s="172"/>
      <c r="E36" s="174"/>
      <c r="F36" s="96" t="s">
        <v>4</v>
      </c>
      <c r="G36" s="176"/>
      <c r="H36" s="176"/>
      <c r="I36" s="146"/>
      <c r="J36" s="146"/>
      <c r="K36" s="147"/>
      <c r="L36" s="148"/>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4"/>
      <c r="AQ36" s="41"/>
      <c r="AR36" s="45"/>
      <c r="AS36" s="44"/>
      <c r="AT36" s="176"/>
      <c r="AU36" s="176"/>
      <c r="AV36" s="178"/>
      <c r="AX36" s="47"/>
      <c r="AY36" s="47"/>
      <c r="AZ36" s="47"/>
      <c r="BA36" s="47"/>
    </row>
    <row r="37" spans="2:53" s="40" customFormat="1" ht="18" customHeight="1" x14ac:dyDescent="0.2">
      <c r="B37" s="167"/>
      <c r="C37" s="169"/>
      <c r="D37" s="171"/>
      <c r="E37" s="173"/>
      <c r="F37" s="95" t="s">
        <v>24</v>
      </c>
      <c r="G37" s="175"/>
      <c r="H37" s="175"/>
      <c r="I37" s="143"/>
      <c r="J37" s="143"/>
      <c r="K37" s="144"/>
      <c r="L37" s="145"/>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8"/>
      <c r="AQ37" s="35"/>
      <c r="AR37" s="39"/>
      <c r="AS37" s="38"/>
      <c r="AT37" s="175">
        <f>+G37+COUNTIF($I38:$AS38,'V. Datos'!$A$3)-COUNTIFS($I37:$AS37,'V. Datos'!$A$3)</f>
        <v>0</v>
      </c>
      <c r="AU37" s="175">
        <f>+H37+COUNTIF($I38:$AS38,'V. Datos'!$A$4)-COUNTIFS($I37:$AS37,'V. Datos'!$C$4)</f>
        <v>0</v>
      </c>
      <c r="AV37" s="177"/>
      <c r="AX37" s="47"/>
      <c r="AY37" s="47"/>
      <c r="AZ37" s="47"/>
      <c r="BA37" s="47"/>
    </row>
    <row r="38" spans="2:53" s="40" customFormat="1" ht="18" customHeight="1" thickBot="1" x14ac:dyDescent="0.25">
      <c r="B38" s="168"/>
      <c r="C38" s="170"/>
      <c r="D38" s="172"/>
      <c r="E38" s="174"/>
      <c r="F38" s="96" t="s">
        <v>4</v>
      </c>
      <c r="G38" s="176"/>
      <c r="H38" s="176"/>
      <c r="I38" s="146"/>
      <c r="J38" s="146"/>
      <c r="K38" s="147"/>
      <c r="L38" s="148"/>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4"/>
      <c r="AQ38" s="41"/>
      <c r="AR38" s="45"/>
      <c r="AS38" s="44"/>
      <c r="AT38" s="176"/>
      <c r="AU38" s="176"/>
      <c r="AV38" s="178"/>
      <c r="AX38" s="47"/>
      <c r="AY38" s="47"/>
      <c r="AZ38" s="47"/>
      <c r="BA38" s="47"/>
    </row>
    <row r="39" spans="2:53" s="40" customFormat="1" ht="18" customHeight="1" x14ac:dyDescent="0.2">
      <c r="B39" s="167"/>
      <c r="C39" s="169"/>
      <c r="D39" s="171"/>
      <c r="E39" s="173"/>
      <c r="F39" s="95" t="s">
        <v>24</v>
      </c>
      <c r="G39" s="175"/>
      <c r="H39" s="175"/>
      <c r="I39" s="143"/>
      <c r="J39" s="143"/>
      <c r="K39" s="144"/>
      <c r="L39" s="145"/>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8"/>
      <c r="AQ39" s="35"/>
      <c r="AR39" s="39"/>
      <c r="AS39" s="38"/>
      <c r="AT39" s="175">
        <f>+G39+COUNTIF($I40:$AS40,'V. Datos'!$A$3)-COUNTIFS($I39:$AS39,'V. Datos'!$A$3)</f>
        <v>0</v>
      </c>
      <c r="AU39" s="175">
        <f>+H39+COUNTIF($I40:$AS40,'V. Datos'!$A$4)-COUNTIFS($I39:$AS39,'V. Datos'!$C$4)</f>
        <v>0</v>
      </c>
      <c r="AV39" s="177"/>
      <c r="AX39" s="47"/>
      <c r="AY39" s="47"/>
      <c r="AZ39" s="47"/>
      <c r="BA39" s="47"/>
    </row>
    <row r="40" spans="2:53" s="40" customFormat="1" ht="18" customHeight="1" thickBot="1" x14ac:dyDescent="0.25">
      <c r="B40" s="168"/>
      <c r="C40" s="170"/>
      <c r="D40" s="172"/>
      <c r="E40" s="174"/>
      <c r="F40" s="96" t="s">
        <v>4</v>
      </c>
      <c r="G40" s="176"/>
      <c r="H40" s="176"/>
      <c r="I40" s="146"/>
      <c r="J40" s="146"/>
      <c r="K40" s="147"/>
      <c r="L40" s="148"/>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4"/>
      <c r="AQ40" s="41"/>
      <c r="AR40" s="45"/>
      <c r="AS40" s="44"/>
      <c r="AT40" s="176"/>
      <c r="AU40" s="176"/>
      <c r="AV40" s="178"/>
      <c r="AX40" s="47"/>
      <c r="AY40" s="47"/>
      <c r="AZ40" s="47"/>
      <c r="BA40" s="47"/>
    </row>
    <row r="41" spans="2:53" s="40" customFormat="1" ht="18" customHeight="1" x14ac:dyDescent="0.2">
      <c r="B41" s="167"/>
      <c r="C41" s="169"/>
      <c r="D41" s="171"/>
      <c r="E41" s="173"/>
      <c r="F41" s="95" t="s">
        <v>24</v>
      </c>
      <c r="G41" s="175"/>
      <c r="H41" s="175"/>
      <c r="I41" s="143"/>
      <c r="J41" s="143"/>
      <c r="K41" s="144"/>
      <c r="L41" s="145"/>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8"/>
      <c r="AQ41" s="35"/>
      <c r="AR41" s="39"/>
      <c r="AS41" s="38"/>
      <c r="AT41" s="175">
        <f>+G41+COUNTIF($I42:$AS42,'V. Datos'!$A$3)-COUNTIFS($I41:$AS41,'V. Datos'!$A$3)</f>
        <v>0</v>
      </c>
      <c r="AU41" s="175">
        <f>+H41+COUNTIF($I42:$AS42,'V. Datos'!$A$4)-COUNTIFS($I41:$AS41,'V. Datos'!$C$4)</f>
        <v>0</v>
      </c>
      <c r="AV41" s="177"/>
      <c r="AX41" s="47"/>
      <c r="AY41" s="47"/>
      <c r="AZ41" s="47"/>
      <c r="BA41" s="47"/>
    </row>
    <row r="42" spans="2:53" s="40" customFormat="1" ht="18" customHeight="1" thickBot="1" x14ac:dyDescent="0.25">
      <c r="B42" s="168"/>
      <c r="C42" s="170"/>
      <c r="D42" s="172"/>
      <c r="E42" s="174"/>
      <c r="F42" s="96" t="s">
        <v>4</v>
      </c>
      <c r="G42" s="176"/>
      <c r="H42" s="176"/>
      <c r="I42" s="146"/>
      <c r="J42" s="146"/>
      <c r="K42" s="147"/>
      <c r="L42" s="148"/>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4"/>
      <c r="AQ42" s="41"/>
      <c r="AR42" s="45"/>
      <c r="AS42" s="44"/>
      <c r="AT42" s="176"/>
      <c r="AU42" s="176"/>
      <c r="AV42" s="178"/>
      <c r="AW42" s="47"/>
      <c r="AX42" s="47"/>
      <c r="AY42" s="47"/>
      <c r="AZ42" s="47"/>
      <c r="BA42" s="47"/>
    </row>
    <row r="43" spans="2:53" s="40" customFormat="1" ht="18" customHeight="1" x14ac:dyDescent="0.2">
      <c r="B43" s="167"/>
      <c r="C43" s="169"/>
      <c r="D43" s="171"/>
      <c r="E43" s="173"/>
      <c r="F43" s="95" t="s">
        <v>24</v>
      </c>
      <c r="G43" s="175"/>
      <c r="H43" s="175"/>
      <c r="I43" s="143"/>
      <c r="J43" s="143"/>
      <c r="K43" s="144"/>
      <c r="L43" s="145"/>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8"/>
      <c r="AQ43" s="35"/>
      <c r="AR43" s="39"/>
      <c r="AS43" s="38"/>
      <c r="AT43" s="175">
        <f>+G43+COUNTIF($I44:$AS44,'V. Datos'!$A$3)-COUNTIFS($I43:$AS43,'V. Datos'!$A$3)</f>
        <v>0</v>
      </c>
      <c r="AU43" s="175">
        <f>+H43+COUNTIF($I44:$AS44,'V. Datos'!$A$4)-COUNTIFS($I43:$AS43,'V. Datos'!$C$4)</f>
        <v>0</v>
      </c>
      <c r="AV43" s="177"/>
      <c r="AW43" s="47"/>
      <c r="AX43" s="47"/>
      <c r="AY43" s="47"/>
      <c r="AZ43" s="47"/>
      <c r="BA43" s="47"/>
    </row>
    <row r="44" spans="2:53" s="40" customFormat="1" ht="18" customHeight="1" thickBot="1" x14ac:dyDescent="0.25">
      <c r="B44" s="168"/>
      <c r="C44" s="170"/>
      <c r="D44" s="172"/>
      <c r="E44" s="174"/>
      <c r="F44" s="96" t="s">
        <v>4</v>
      </c>
      <c r="G44" s="176"/>
      <c r="H44" s="176"/>
      <c r="I44" s="146"/>
      <c r="J44" s="146"/>
      <c r="K44" s="147"/>
      <c r="L44" s="148"/>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4"/>
      <c r="AQ44" s="41"/>
      <c r="AR44" s="45"/>
      <c r="AS44" s="44"/>
      <c r="AT44" s="176"/>
      <c r="AU44" s="176"/>
      <c r="AV44" s="178"/>
      <c r="AW44" s="47"/>
      <c r="AX44" s="47"/>
      <c r="AY44" s="47"/>
      <c r="AZ44" s="47"/>
      <c r="BA44" s="47"/>
    </row>
    <row r="45" spans="2:53" s="40" customFormat="1" ht="18" customHeight="1" x14ac:dyDescent="0.2">
      <c r="B45" s="167"/>
      <c r="C45" s="169"/>
      <c r="D45" s="171"/>
      <c r="E45" s="173"/>
      <c r="F45" s="95" t="s">
        <v>24</v>
      </c>
      <c r="G45" s="175"/>
      <c r="H45" s="175"/>
      <c r="I45" s="143"/>
      <c r="J45" s="143"/>
      <c r="K45" s="144"/>
      <c r="L45" s="145"/>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8"/>
      <c r="AQ45" s="35"/>
      <c r="AR45" s="39"/>
      <c r="AS45" s="38"/>
      <c r="AT45" s="175">
        <f>+G45+COUNTIF($I46:$AS46,'V. Datos'!$A$3)-COUNTIFS($I45:$AS45,'V. Datos'!$A$3)</f>
        <v>0</v>
      </c>
      <c r="AU45" s="175">
        <f>+H45+COUNTIF($I46:$AS46,'V. Datos'!$A$4)-COUNTIFS($I45:$AS45,'V. Datos'!$C$4)</f>
        <v>0</v>
      </c>
      <c r="AV45" s="177"/>
      <c r="AW45" s="47"/>
      <c r="AX45" s="47"/>
      <c r="AY45" s="47"/>
      <c r="AZ45" s="47"/>
      <c r="BA45" s="47"/>
    </row>
    <row r="46" spans="2:53" s="40" customFormat="1" ht="18" customHeight="1" thickBot="1" x14ac:dyDescent="0.25">
      <c r="B46" s="168"/>
      <c r="C46" s="170"/>
      <c r="D46" s="172"/>
      <c r="E46" s="174"/>
      <c r="F46" s="96" t="s">
        <v>4</v>
      </c>
      <c r="G46" s="176"/>
      <c r="H46" s="176"/>
      <c r="I46" s="146"/>
      <c r="J46" s="146"/>
      <c r="K46" s="147"/>
      <c r="L46" s="148"/>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4"/>
      <c r="AQ46" s="41"/>
      <c r="AR46" s="45"/>
      <c r="AS46" s="44"/>
      <c r="AT46" s="176"/>
      <c r="AU46" s="176"/>
      <c r="AV46" s="178"/>
      <c r="AW46" s="47"/>
      <c r="AX46" s="47"/>
      <c r="AY46" s="47"/>
      <c r="AZ46" s="47"/>
      <c r="BA46" s="47"/>
    </row>
    <row r="47" spans="2:53" s="40" customFormat="1" ht="18" customHeight="1" x14ac:dyDescent="0.2">
      <c r="B47" s="167"/>
      <c r="C47" s="169"/>
      <c r="D47" s="171"/>
      <c r="E47" s="173"/>
      <c r="F47" s="95" t="s">
        <v>24</v>
      </c>
      <c r="G47" s="175"/>
      <c r="H47" s="175"/>
      <c r="I47" s="143"/>
      <c r="J47" s="143"/>
      <c r="K47" s="144"/>
      <c r="L47" s="145"/>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8"/>
      <c r="AQ47" s="35"/>
      <c r="AR47" s="39"/>
      <c r="AS47" s="38"/>
      <c r="AT47" s="175">
        <f>+G47+COUNTIF($I48:$AS48,'V. Datos'!$A$3)-COUNTIFS($I47:$AS47,'V. Datos'!$A$3)</f>
        <v>0</v>
      </c>
      <c r="AU47" s="175">
        <f>+H47+COUNTIF($I48:$AS48,'V. Datos'!$A$4)-COUNTIFS($I47:$AS47,'V. Datos'!$C$4)</f>
        <v>0</v>
      </c>
      <c r="AV47" s="177"/>
      <c r="AW47" s="47"/>
      <c r="AX47" s="47"/>
      <c r="AY47" s="47"/>
      <c r="AZ47" s="47"/>
      <c r="BA47" s="47"/>
    </row>
    <row r="48" spans="2:53" s="40" customFormat="1" ht="18" customHeight="1" thickBot="1" x14ac:dyDescent="0.25">
      <c r="B48" s="168"/>
      <c r="C48" s="170"/>
      <c r="D48" s="172"/>
      <c r="E48" s="174"/>
      <c r="F48" s="96" t="s">
        <v>4</v>
      </c>
      <c r="G48" s="176"/>
      <c r="H48" s="176"/>
      <c r="I48" s="146"/>
      <c r="J48" s="146"/>
      <c r="K48" s="147"/>
      <c r="L48" s="148"/>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4"/>
      <c r="AQ48" s="41"/>
      <c r="AR48" s="45"/>
      <c r="AS48" s="44"/>
      <c r="AT48" s="176"/>
      <c r="AU48" s="176"/>
      <c r="AV48" s="178"/>
      <c r="AW48" s="47"/>
      <c r="AX48" s="47"/>
      <c r="AY48" s="47"/>
      <c r="AZ48" s="47"/>
      <c r="BA48" s="47"/>
    </row>
    <row r="49" spans="2:53" s="40" customFormat="1" ht="18" customHeight="1" x14ac:dyDescent="0.2">
      <c r="B49" s="167"/>
      <c r="C49" s="169"/>
      <c r="D49" s="171"/>
      <c r="E49" s="173"/>
      <c r="F49" s="95" t="s">
        <v>24</v>
      </c>
      <c r="G49" s="175"/>
      <c r="H49" s="175"/>
      <c r="I49" s="143"/>
      <c r="J49" s="143"/>
      <c r="K49" s="144"/>
      <c r="L49" s="145"/>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8"/>
      <c r="AQ49" s="35"/>
      <c r="AR49" s="39"/>
      <c r="AS49" s="38"/>
      <c r="AT49" s="175">
        <f>+G49+COUNTIF($I50:$AS50,'V. Datos'!$A$3)-COUNTIFS($I49:$AS49,'V. Datos'!$A$3)</f>
        <v>0</v>
      </c>
      <c r="AU49" s="175">
        <f>+H49+COUNTIF($I50:$AS50,'V. Datos'!$A$4)-COUNTIFS($I49:$AS49,'V. Datos'!$C$4)</f>
        <v>0</v>
      </c>
      <c r="AV49" s="177"/>
      <c r="AW49" s="47"/>
      <c r="AX49" s="47"/>
      <c r="AY49" s="47"/>
      <c r="AZ49" s="47"/>
      <c r="BA49" s="47"/>
    </row>
    <row r="50" spans="2:53" s="40" customFormat="1" ht="18" customHeight="1" thickBot="1" x14ac:dyDescent="0.25">
      <c r="B50" s="168"/>
      <c r="C50" s="170"/>
      <c r="D50" s="172"/>
      <c r="E50" s="174"/>
      <c r="F50" s="96" t="s">
        <v>4</v>
      </c>
      <c r="G50" s="176"/>
      <c r="H50" s="176"/>
      <c r="I50" s="146"/>
      <c r="J50" s="146"/>
      <c r="K50" s="147"/>
      <c r="L50" s="148"/>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4"/>
      <c r="AQ50" s="41"/>
      <c r="AR50" s="45"/>
      <c r="AS50" s="44"/>
      <c r="AT50" s="176"/>
      <c r="AU50" s="176"/>
      <c r="AV50" s="178"/>
      <c r="AW50" s="47"/>
      <c r="AX50" s="47"/>
      <c r="AY50" s="47"/>
      <c r="AZ50" s="47"/>
      <c r="BA50" s="47"/>
    </row>
    <row r="51" spans="2:53" s="40" customFormat="1" ht="18" customHeight="1" x14ac:dyDescent="0.2">
      <c r="B51" s="167"/>
      <c r="C51" s="169"/>
      <c r="D51" s="171"/>
      <c r="E51" s="173"/>
      <c r="F51" s="95" t="s">
        <v>24</v>
      </c>
      <c r="G51" s="175"/>
      <c r="H51" s="175"/>
      <c r="I51" s="143"/>
      <c r="J51" s="143"/>
      <c r="K51" s="144"/>
      <c r="L51" s="145"/>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8"/>
      <c r="AQ51" s="35"/>
      <c r="AR51" s="39"/>
      <c r="AS51" s="38"/>
      <c r="AT51" s="175">
        <f>+G51+COUNTIF($I52:$AS52,'V. Datos'!$A$3)-COUNTIFS($I51:$AS51,'V. Datos'!$A$3)</f>
        <v>0</v>
      </c>
      <c r="AU51" s="175">
        <f>+H51+COUNTIF($I52:$AS52,'V. Datos'!$A$4)-COUNTIFS($I51:$AS51,'V. Datos'!$C$4)</f>
        <v>0</v>
      </c>
      <c r="AV51" s="177"/>
      <c r="AW51" s="47"/>
      <c r="AX51" s="47"/>
      <c r="AY51" s="47"/>
      <c r="AZ51" s="47"/>
      <c r="BA51" s="47"/>
    </row>
    <row r="52" spans="2:53" s="40" customFormat="1" ht="18" customHeight="1" thickBot="1" x14ac:dyDescent="0.25">
      <c r="B52" s="168"/>
      <c r="C52" s="170"/>
      <c r="D52" s="172"/>
      <c r="E52" s="174"/>
      <c r="F52" s="96" t="s">
        <v>4</v>
      </c>
      <c r="G52" s="176"/>
      <c r="H52" s="176"/>
      <c r="I52" s="146"/>
      <c r="J52" s="146"/>
      <c r="K52" s="147"/>
      <c r="L52" s="148"/>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4"/>
      <c r="AQ52" s="41"/>
      <c r="AR52" s="45"/>
      <c r="AS52" s="44"/>
      <c r="AT52" s="176"/>
      <c r="AU52" s="176"/>
      <c r="AV52" s="178"/>
      <c r="AW52" s="47"/>
      <c r="AX52" s="47"/>
      <c r="AY52" s="47"/>
      <c r="AZ52" s="47"/>
      <c r="BA52" s="47"/>
    </row>
    <row r="53" spans="2:53" s="40" customFormat="1" ht="18" customHeight="1" x14ac:dyDescent="0.2">
      <c r="B53" s="167"/>
      <c r="C53" s="169"/>
      <c r="D53" s="171"/>
      <c r="E53" s="173"/>
      <c r="F53" s="95" t="s">
        <v>24</v>
      </c>
      <c r="G53" s="175"/>
      <c r="H53" s="175"/>
      <c r="I53" s="143"/>
      <c r="J53" s="143"/>
      <c r="K53" s="144"/>
      <c r="L53" s="145"/>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8"/>
      <c r="AQ53" s="35"/>
      <c r="AR53" s="39"/>
      <c r="AS53" s="38"/>
      <c r="AT53" s="175">
        <f>+G53+COUNTIF($I54:$AS54,'V. Datos'!$A$3)-COUNTIFS($I53:$AS53,'V. Datos'!$A$3)</f>
        <v>0</v>
      </c>
      <c r="AU53" s="175">
        <f>+H53+COUNTIF($I54:$AS54,'V. Datos'!$A$4)-COUNTIFS($I53:$AS53,'V. Datos'!$C$4)</f>
        <v>0</v>
      </c>
      <c r="AV53" s="177"/>
      <c r="AW53" s="47"/>
      <c r="AX53" s="47"/>
      <c r="AY53" s="47"/>
      <c r="AZ53" s="47"/>
      <c r="BA53" s="47"/>
    </row>
    <row r="54" spans="2:53" s="40" customFormat="1" ht="18" customHeight="1" thickBot="1" x14ac:dyDescent="0.25">
      <c r="B54" s="168"/>
      <c r="C54" s="170"/>
      <c r="D54" s="172"/>
      <c r="E54" s="174"/>
      <c r="F54" s="96" t="s">
        <v>4</v>
      </c>
      <c r="G54" s="176"/>
      <c r="H54" s="176"/>
      <c r="I54" s="146"/>
      <c r="J54" s="146"/>
      <c r="K54" s="147"/>
      <c r="L54" s="148"/>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4"/>
      <c r="AQ54" s="41"/>
      <c r="AR54" s="45"/>
      <c r="AS54" s="44"/>
      <c r="AT54" s="176"/>
      <c r="AU54" s="176"/>
      <c r="AV54" s="178"/>
      <c r="AW54" s="47"/>
      <c r="AX54" s="47"/>
      <c r="AY54" s="47"/>
      <c r="AZ54" s="47"/>
      <c r="BA54" s="47"/>
    </row>
    <row r="55" spans="2:53" s="40" customFormat="1" ht="18" customHeight="1" x14ac:dyDescent="0.2">
      <c r="B55" s="167"/>
      <c r="C55" s="169"/>
      <c r="D55" s="171"/>
      <c r="E55" s="173"/>
      <c r="F55" s="95" t="s">
        <v>24</v>
      </c>
      <c r="G55" s="175"/>
      <c r="H55" s="175"/>
      <c r="I55" s="143"/>
      <c r="J55" s="143"/>
      <c r="K55" s="144"/>
      <c r="L55" s="145"/>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8"/>
      <c r="AQ55" s="35"/>
      <c r="AR55" s="39"/>
      <c r="AS55" s="38"/>
      <c r="AT55" s="175">
        <f>+G55+COUNTIF($I56:$AS56,'V. Datos'!$A$3)-COUNTIFS($I55:$AS55,'V. Datos'!$A$3)</f>
        <v>0</v>
      </c>
      <c r="AU55" s="175">
        <f>+H55+COUNTIF($I56:$AS56,'V. Datos'!$A$4)-COUNTIFS($I55:$AS55,'V. Datos'!$C$4)</f>
        <v>0</v>
      </c>
      <c r="AV55" s="177"/>
      <c r="AW55" s="47"/>
      <c r="AX55" s="47"/>
      <c r="AY55" s="47"/>
      <c r="AZ55" s="47"/>
      <c r="BA55" s="47"/>
    </row>
    <row r="56" spans="2:53" s="40" customFormat="1" ht="18" customHeight="1" thickBot="1" x14ac:dyDescent="0.25">
      <c r="B56" s="168"/>
      <c r="C56" s="170"/>
      <c r="D56" s="172"/>
      <c r="E56" s="174"/>
      <c r="F56" s="96" t="s">
        <v>4</v>
      </c>
      <c r="G56" s="176"/>
      <c r="H56" s="176"/>
      <c r="I56" s="146"/>
      <c r="J56" s="146"/>
      <c r="K56" s="147"/>
      <c r="L56" s="148"/>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4"/>
      <c r="AQ56" s="41"/>
      <c r="AR56" s="45"/>
      <c r="AS56" s="44"/>
      <c r="AT56" s="176"/>
      <c r="AU56" s="176"/>
      <c r="AV56" s="178"/>
      <c r="AW56" s="47"/>
      <c r="AX56" s="47"/>
      <c r="AY56" s="47"/>
      <c r="AZ56" s="47"/>
      <c r="BA56" s="47"/>
    </row>
    <row r="57" spans="2:53" s="40" customFormat="1" ht="18" customHeight="1" x14ac:dyDescent="0.2">
      <c r="B57" s="167"/>
      <c r="C57" s="169"/>
      <c r="D57" s="171"/>
      <c r="E57" s="173"/>
      <c r="F57" s="95" t="s">
        <v>24</v>
      </c>
      <c r="G57" s="175"/>
      <c r="H57" s="175"/>
      <c r="I57" s="143"/>
      <c r="J57" s="143"/>
      <c r="K57" s="144"/>
      <c r="L57" s="145"/>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8"/>
      <c r="AQ57" s="35"/>
      <c r="AR57" s="39"/>
      <c r="AS57" s="38"/>
      <c r="AT57" s="175">
        <f>+G57+COUNTIF($I58:$AS58,'V. Datos'!$A$3)-COUNTIFS($I57:$AS57,'V. Datos'!$A$3)</f>
        <v>0</v>
      </c>
      <c r="AU57" s="175">
        <f>+H57+COUNTIF($I58:$AS58,'V. Datos'!$A$4)-COUNTIFS($I57:$AS57,'V. Datos'!$C$4)</f>
        <v>0</v>
      </c>
      <c r="AV57" s="177"/>
      <c r="AW57" s="47"/>
      <c r="AX57" s="47"/>
      <c r="AY57" s="47"/>
      <c r="AZ57" s="47"/>
      <c r="BA57" s="47"/>
    </row>
    <row r="58" spans="2:53" s="40" customFormat="1" ht="18" customHeight="1" thickBot="1" x14ac:dyDescent="0.25">
      <c r="B58" s="168"/>
      <c r="C58" s="170"/>
      <c r="D58" s="172"/>
      <c r="E58" s="174"/>
      <c r="F58" s="96" t="s">
        <v>4</v>
      </c>
      <c r="G58" s="176"/>
      <c r="H58" s="176"/>
      <c r="I58" s="146"/>
      <c r="J58" s="146"/>
      <c r="K58" s="147"/>
      <c r="L58" s="148"/>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4"/>
      <c r="AQ58" s="41"/>
      <c r="AR58" s="45"/>
      <c r="AS58" s="44"/>
      <c r="AT58" s="176"/>
      <c r="AU58" s="176"/>
      <c r="AV58" s="178"/>
      <c r="AW58" s="47"/>
      <c r="AX58" s="47"/>
      <c r="AY58" s="47"/>
      <c r="AZ58" s="47"/>
      <c r="BA58" s="47"/>
    </row>
    <row r="59" spans="2:53" s="40" customFormat="1" ht="18" customHeight="1" x14ac:dyDescent="0.2">
      <c r="B59" s="167"/>
      <c r="C59" s="169"/>
      <c r="D59" s="171"/>
      <c r="E59" s="173"/>
      <c r="F59" s="95" t="s">
        <v>24</v>
      </c>
      <c r="G59" s="175"/>
      <c r="H59" s="175"/>
      <c r="I59" s="143"/>
      <c r="J59" s="143"/>
      <c r="K59" s="144"/>
      <c r="L59" s="145"/>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8"/>
      <c r="AQ59" s="35"/>
      <c r="AR59" s="39"/>
      <c r="AS59" s="38"/>
      <c r="AT59" s="175">
        <f>+G59+COUNTIF($I60:$AS60,'V. Datos'!$A$3)-COUNTIFS($I59:$AS59,'V. Datos'!$A$3)</f>
        <v>0</v>
      </c>
      <c r="AU59" s="175">
        <f>+H59+COUNTIF($I60:$AS60,'V. Datos'!$A$4)-COUNTIFS($I59:$AS59,'V. Datos'!$C$4)</f>
        <v>0</v>
      </c>
      <c r="AV59" s="177"/>
      <c r="AW59" s="47"/>
      <c r="AX59" s="47"/>
      <c r="AY59" s="47"/>
      <c r="AZ59" s="47"/>
      <c r="BA59" s="47"/>
    </row>
    <row r="60" spans="2:53" s="40" customFormat="1" ht="18" customHeight="1" thickBot="1" x14ac:dyDescent="0.25">
      <c r="B60" s="168"/>
      <c r="C60" s="170"/>
      <c r="D60" s="172"/>
      <c r="E60" s="174"/>
      <c r="F60" s="96" t="s">
        <v>4</v>
      </c>
      <c r="G60" s="176"/>
      <c r="H60" s="176"/>
      <c r="I60" s="146"/>
      <c r="J60" s="146"/>
      <c r="K60" s="147"/>
      <c r="L60" s="148"/>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4"/>
      <c r="AQ60" s="41"/>
      <c r="AR60" s="45"/>
      <c r="AS60" s="44"/>
      <c r="AT60" s="176"/>
      <c r="AU60" s="176"/>
      <c r="AV60" s="178"/>
      <c r="AW60" s="47"/>
      <c r="AX60" s="47"/>
      <c r="AY60" s="47"/>
      <c r="AZ60" s="47"/>
      <c r="BA60" s="47"/>
    </row>
    <row r="61" spans="2:53" s="40" customFormat="1" ht="18" customHeight="1" x14ac:dyDescent="0.2">
      <c r="B61" s="167"/>
      <c r="C61" s="169"/>
      <c r="D61" s="171"/>
      <c r="E61" s="173"/>
      <c r="F61" s="95" t="s">
        <v>24</v>
      </c>
      <c r="G61" s="175"/>
      <c r="H61" s="175"/>
      <c r="I61" s="143"/>
      <c r="J61" s="143"/>
      <c r="K61" s="144"/>
      <c r="L61" s="145"/>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8"/>
      <c r="AQ61" s="35"/>
      <c r="AR61" s="39"/>
      <c r="AS61" s="38"/>
      <c r="AT61" s="175">
        <f>+G61+COUNTIF($I62:$AS62,'V. Datos'!$A$3)-COUNTIFS($I61:$AS61,'V. Datos'!$A$3)</f>
        <v>0</v>
      </c>
      <c r="AU61" s="175">
        <f>+H61+COUNTIF($I62:$AS62,'V. Datos'!$A$4)-COUNTIFS($I61:$AS61,'V. Datos'!$C$4)</f>
        <v>0</v>
      </c>
      <c r="AV61" s="177"/>
      <c r="AW61" s="47"/>
      <c r="AX61" s="47"/>
      <c r="AY61" s="47"/>
      <c r="AZ61" s="47"/>
      <c r="BA61" s="47"/>
    </row>
    <row r="62" spans="2:53" s="40" customFormat="1" ht="18" customHeight="1" thickBot="1" x14ac:dyDescent="0.25">
      <c r="B62" s="168"/>
      <c r="C62" s="170"/>
      <c r="D62" s="172"/>
      <c r="E62" s="174"/>
      <c r="F62" s="96" t="s">
        <v>4</v>
      </c>
      <c r="G62" s="176"/>
      <c r="H62" s="176"/>
      <c r="I62" s="146"/>
      <c r="J62" s="146"/>
      <c r="K62" s="147"/>
      <c r="L62" s="148"/>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4"/>
      <c r="AQ62" s="41"/>
      <c r="AR62" s="45"/>
      <c r="AS62" s="44"/>
      <c r="AT62" s="176"/>
      <c r="AU62" s="176"/>
      <c r="AV62" s="178"/>
      <c r="AW62" s="47"/>
      <c r="AX62" s="47"/>
      <c r="AY62" s="47"/>
      <c r="AZ62" s="47"/>
      <c r="BA62" s="47"/>
    </row>
    <row r="63" spans="2:53" s="40" customFormat="1" ht="18" customHeight="1" x14ac:dyDescent="0.2">
      <c r="B63" s="167"/>
      <c r="C63" s="169"/>
      <c r="D63" s="171"/>
      <c r="E63" s="173"/>
      <c r="F63" s="95" t="s">
        <v>24</v>
      </c>
      <c r="G63" s="175"/>
      <c r="H63" s="175"/>
      <c r="I63" s="143"/>
      <c r="J63" s="143"/>
      <c r="K63" s="144"/>
      <c r="L63" s="145"/>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8"/>
      <c r="AQ63" s="35"/>
      <c r="AR63" s="39"/>
      <c r="AS63" s="38"/>
      <c r="AT63" s="175">
        <f>+G63+COUNTIF($I64:$AS64,'V. Datos'!$A$3)-COUNTIFS($I63:$AS63,'V. Datos'!$A$3)</f>
        <v>0</v>
      </c>
      <c r="AU63" s="175">
        <f>+H63+COUNTIF($I64:$AS64,'V. Datos'!$A$4)-COUNTIFS($I63:$AS63,'V. Datos'!$C$4)</f>
        <v>0</v>
      </c>
      <c r="AV63" s="177"/>
      <c r="AW63" s="47"/>
      <c r="AX63" s="47"/>
      <c r="AY63" s="47"/>
      <c r="AZ63" s="47"/>
      <c r="BA63" s="47"/>
    </row>
    <row r="64" spans="2:53" s="40" customFormat="1" ht="18" customHeight="1" thickBot="1" x14ac:dyDescent="0.25">
      <c r="B64" s="168"/>
      <c r="C64" s="170"/>
      <c r="D64" s="172"/>
      <c r="E64" s="174"/>
      <c r="F64" s="96" t="s">
        <v>4</v>
      </c>
      <c r="G64" s="176"/>
      <c r="H64" s="176"/>
      <c r="I64" s="146"/>
      <c r="J64" s="146"/>
      <c r="K64" s="147"/>
      <c r="L64" s="148"/>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4"/>
      <c r="AQ64" s="41"/>
      <c r="AR64" s="45"/>
      <c r="AS64" s="44"/>
      <c r="AT64" s="176"/>
      <c r="AU64" s="176"/>
      <c r="AV64" s="178"/>
      <c r="AW64" s="47"/>
      <c r="AX64" s="47"/>
      <c r="AY64" s="47"/>
      <c r="AZ64" s="47"/>
      <c r="BA64" s="47"/>
    </row>
    <row r="65" spans="2:53" s="40" customFormat="1" ht="18" customHeight="1" x14ac:dyDescent="0.2">
      <c r="B65" s="167"/>
      <c r="C65" s="169"/>
      <c r="D65" s="171"/>
      <c r="E65" s="173"/>
      <c r="F65" s="95" t="s">
        <v>24</v>
      </c>
      <c r="G65" s="175"/>
      <c r="H65" s="175"/>
      <c r="I65" s="143"/>
      <c r="J65" s="143"/>
      <c r="K65" s="144"/>
      <c r="L65" s="145"/>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8"/>
      <c r="AQ65" s="35"/>
      <c r="AR65" s="39"/>
      <c r="AS65" s="38"/>
      <c r="AT65" s="175">
        <f>+G65+COUNTIF($I66:$AS66,'V. Datos'!$A$3)-COUNTIFS($I65:$AS65,'V. Datos'!$A$3)</f>
        <v>0</v>
      </c>
      <c r="AU65" s="175">
        <f>+H65+COUNTIF($I66:$AS66,'V. Datos'!$A$4)-COUNTIFS($I65:$AS65,'V. Datos'!$C$4)</f>
        <v>0</v>
      </c>
      <c r="AV65" s="177"/>
      <c r="AW65" s="47"/>
      <c r="AX65" s="47"/>
      <c r="AY65" s="47"/>
      <c r="AZ65" s="47"/>
      <c r="BA65" s="47"/>
    </row>
    <row r="66" spans="2:53" s="40" customFormat="1" ht="18" customHeight="1" thickBot="1" x14ac:dyDescent="0.25">
      <c r="B66" s="168"/>
      <c r="C66" s="170"/>
      <c r="D66" s="172"/>
      <c r="E66" s="174"/>
      <c r="F66" s="96" t="s">
        <v>4</v>
      </c>
      <c r="G66" s="176"/>
      <c r="H66" s="176"/>
      <c r="I66" s="146"/>
      <c r="J66" s="146"/>
      <c r="K66" s="147"/>
      <c r="L66" s="148"/>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4"/>
      <c r="AQ66" s="41"/>
      <c r="AR66" s="45"/>
      <c r="AS66" s="44"/>
      <c r="AT66" s="176"/>
      <c r="AU66" s="176"/>
      <c r="AV66" s="178"/>
      <c r="AW66" s="47"/>
      <c r="AX66" s="47"/>
      <c r="AY66" s="47"/>
      <c r="AZ66" s="47"/>
      <c r="BA66" s="47"/>
    </row>
    <row r="67" spans="2:53" s="40" customFormat="1" ht="18" customHeight="1" x14ac:dyDescent="0.2">
      <c r="B67" s="167"/>
      <c r="C67" s="169"/>
      <c r="D67" s="171"/>
      <c r="E67" s="173"/>
      <c r="F67" s="95" t="s">
        <v>24</v>
      </c>
      <c r="G67" s="175"/>
      <c r="H67" s="175"/>
      <c r="I67" s="143"/>
      <c r="J67" s="143"/>
      <c r="K67" s="144"/>
      <c r="L67" s="145"/>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8"/>
      <c r="AQ67" s="35"/>
      <c r="AR67" s="39"/>
      <c r="AS67" s="38"/>
      <c r="AT67" s="175">
        <f>+G67+COUNTIF($I68:$AS68,'V. Datos'!$A$3)-COUNTIFS($I67:$AS67,'V. Datos'!$A$3)</f>
        <v>0</v>
      </c>
      <c r="AU67" s="175">
        <f>+H67+COUNTIF($I68:$AS68,'V. Datos'!$A$4)-COUNTIFS($I67:$AS67,'V. Datos'!$C$4)</f>
        <v>0</v>
      </c>
      <c r="AV67" s="177"/>
      <c r="AW67" s="47"/>
      <c r="AX67" s="47"/>
      <c r="AY67" s="47"/>
      <c r="AZ67" s="47"/>
      <c r="BA67" s="47"/>
    </row>
    <row r="68" spans="2:53" s="40" customFormat="1" ht="18" customHeight="1" thickBot="1" x14ac:dyDescent="0.25">
      <c r="B68" s="168"/>
      <c r="C68" s="170"/>
      <c r="D68" s="172"/>
      <c r="E68" s="174"/>
      <c r="F68" s="96" t="s">
        <v>4</v>
      </c>
      <c r="G68" s="176"/>
      <c r="H68" s="176"/>
      <c r="I68" s="146"/>
      <c r="J68" s="146"/>
      <c r="K68" s="147"/>
      <c r="L68" s="148"/>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4"/>
      <c r="AQ68" s="41"/>
      <c r="AR68" s="45"/>
      <c r="AS68" s="44"/>
      <c r="AT68" s="176"/>
      <c r="AU68" s="176"/>
      <c r="AV68" s="178"/>
      <c r="AW68" s="47"/>
      <c r="AX68" s="47"/>
      <c r="AY68" s="47"/>
      <c r="AZ68" s="47"/>
      <c r="BA68" s="47"/>
    </row>
    <row r="69" spans="2:53" s="40" customFormat="1" ht="18" customHeight="1" x14ac:dyDescent="0.2">
      <c r="B69" s="167"/>
      <c r="C69" s="169"/>
      <c r="D69" s="171"/>
      <c r="E69" s="173"/>
      <c r="F69" s="95" t="s">
        <v>24</v>
      </c>
      <c r="G69" s="175"/>
      <c r="H69" s="175"/>
      <c r="I69" s="143"/>
      <c r="J69" s="143"/>
      <c r="K69" s="144"/>
      <c r="L69" s="145"/>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8"/>
      <c r="AQ69" s="35"/>
      <c r="AR69" s="39"/>
      <c r="AS69" s="38"/>
      <c r="AT69" s="175">
        <f>+G69+COUNTIF($I70:$AS70,'V. Datos'!$A$3)-COUNTIFS($I69:$AS69,'V. Datos'!$A$3)</f>
        <v>0</v>
      </c>
      <c r="AU69" s="175">
        <f>+H69+COUNTIF($I70:$AS70,'V. Datos'!$A$4)-COUNTIFS($I69:$AS69,'V. Datos'!$C$4)</f>
        <v>0</v>
      </c>
      <c r="AV69" s="177"/>
      <c r="AW69" s="47"/>
      <c r="AX69" s="47"/>
      <c r="AY69" s="47"/>
      <c r="AZ69" s="47"/>
      <c r="BA69" s="47"/>
    </row>
    <row r="70" spans="2:53" s="40" customFormat="1" ht="18" customHeight="1" thickBot="1" x14ac:dyDescent="0.25">
      <c r="B70" s="168"/>
      <c r="C70" s="170"/>
      <c r="D70" s="172"/>
      <c r="E70" s="174"/>
      <c r="F70" s="96" t="s">
        <v>4</v>
      </c>
      <c r="G70" s="176"/>
      <c r="H70" s="176"/>
      <c r="I70" s="146"/>
      <c r="J70" s="146"/>
      <c r="K70" s="147"/>
      <c r="L70" s="148"/>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4"/>
      <c r="AQ70" s="41"/>
      <c r="AR70" s="45"/>
      <c r="AS70" s="44"/>
      <c r="AT70" s="176"/>
      <c r="AU70" s="176"/>
      <c r="AV70" s="178"/>
      <c r="AW70" s="47"/>
      <c r="AX70" s="47"/>
      <c r="AY70" s="47"/>
      <c r="AZ70" s="47"/>
      <c r="BA70" s="47"/>
    </row>
    <row r="71" spans="2:53" s="40" customFormat="1" ht="18" customHeight="1" x14ac:dyDescent="0.2">
      <c r="B71" s="167"/>
      <c r="C71" s="169"/>
      <c r="D71" s="171"/>
      <c r="E71" s="173"/>
      <c r="F71" s="95" t="s">
        <v>24</v>
      </c>
      <c r="G71" s="175"/>
      <c r="H71" s="175"/>
      <c r="I71" s="143"/>
      <c r="J71" s="143"/>
      <c r="K71" s="144"/>
      <c r="L71" s="145"/>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8"/>
      <c r="AQ71" s="35"/>
      <c r="AR71" s="39"/>
      <c r="AS71" s="38"/>
      <c r="AT71" s="175">
        <f>+G71+COUNTIF($I72:$AS72,'V. Datos'!$A$3)-COUNTIFS($I71:$AS71,'V. Datos'!$A$3)</f>
        <v>0</v>
      </c>
      <c r="AU71" s="175">
        <f>+H71+COUNTIF($I72:$AS72,'V. Datos'!$A$4)-COUNTIFS($I71:$AS71,'V. Datos'!$C$4)</f>
        <v>0</v>
      </c>
      <c r="AV71" s="177"/>
      <c r="AW71" s="47"/>
      <c r="AX71" s="47"/>
      <c r="AY71" s="47"/>
      <c r="AZ71" s="47"/>
      <c r="BA71" s="47"/>
    </row>
    <row r="72" spans="2:53" s="40" customFormat="1" ht="18" customHeight="1" thickBot="1" x14ac:dyDescent="0.25">
      <c r="B72" s="168"/>
      <c r="C72" s="170"/>
      <c r="D72" s="172"/>
      <c r="E72" s="174"/>
      <c r="F72" s="96" t="s">
        <v>4</v>
      </c>
      <c r="G72" s="176"/>
      <c r="H72" s="176"/>
      <c r="I72" s="146"/>
      <c r="J72" s="146"/>
      <c r="K72" s="147"/>
      <c r="L72" s="148"/>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4"/>
      <c r="AQ72" s="41"/>
      <c r="AR72" s="45"/>
      <c r="AS72" s="44"/>
      <c r="AT72" s="176"/>
      <c r="AU72" s="176"/>
      <c r="AV72" s="178"/>
      <c r="AW72" s="47"/>
      <c r="AX72" s="47"/>
      <c r="AY72" s="47"/>
      <c r="AZ72" s="47"/>
      <c r="BA72" s="47"/>
    </row>
    <row r="73" spans="2:53" s="40" customFormat="1" ht="18" customHeight="1" x14ac:dyDescent="0.2">
      <c r="B73" s="167"/>
      <c r="C73" s="169"/>
      <c r="D73" s="171"/>
      <c r="E73" s="173"/>
      <c r="F73" s="95" t="s">
        <v>24</v>
      </c>
      <c r="G73" s="175"/>
      <c r="H73" s="175"/>
      <c r="I73" s="143"/>
      <c r="J73" s="143"/>
      <c r="K73" s="144"/>
      <c r="L73" s="145"/>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8"/>
      <c r="AQ73" s="35"/>
      <c r="AR73" s="39"/>
      <c r="AS73" s="38"/>
      <c r="AT73" s="175">
        <f>+G73+COUNTIF($I74:$AS74,'V. Datos'!$A$3)-COUNTIFS($I73:$AS73,'V. Datos'!$A$3)</f>
        <v>0</v>
      </c>
      <c r="AU73" s="175">
        <f>+H73+COUNTIF($I74:$AS74,'V. Datos'!$A$4)-COUNTIFS($I73:$AS73,'V. Datos'!$C$4)</f>
        <v>0</v>
      </c>
      <c r="AV73" s="177"/>
      <c r="AW73" s="47"/>
      <c r="AX73" s="47"/>
      <c r="AY73" s="47"/>
      <c r="AZ73" s="47"/>
      <c r="BA73" s="47"/>
    </row>
    <row r="74" spans="2:53" s="40" customFormat="1" ht="18" customHeight="1" thickBot="1" x14ac:dyDescent="0.25">
      <c r="B74" s="168"/>
      <c r="C74" s="170"/>
      <c r="D74" s="172"/>
      <c r="E74" s="174"/>
      <c r="F74" s="96" t="s">
        <v>4</v>
      </c>
      <c r="G74" s="176"/>
      <c r="H74" s="176"/>
      <c r="I74" s="146"/>
      <c r="J74" s="146"/>
      <c r="K74" s="147"/>
      <c r="L74" s="148"/>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4"/>
      <c r="AQ74" s="41"/>
      <c r="AR74" s="45"/>
      <c r="AS74" s="44"/>
      <c r="AT74" s="176"/>
      <c r="AU74" s="176"/>
      <c r="AV74" s="178"/>
      <c r="AW74" s="47"/>
      <c r="AX74" s="47"/>
      <c r="AY74" s="47"/>
      <c r="AZ74" s="47"/>
      <c r="BA74" s="47"/>
    </row>
    <row r="75" spans="2:53" s="40" customFormat="1" ht="18" customHeight="1" x14ac:dyDescent="0.2">
      <c r="B75" s="167"/>
      <c r="C75" s="169"/>
      <c r="D75" s="171"/>
      <c r="E75" s="173"/>
      <c r="F75" s="95" t="s">
        <v>24</v>
      </c>
      <c r="G75" s="175"/>
      <c r="H75" s="175"/>
      <c r="I75" s="143"/>
      <c r="J75" s="143"/>
      <c r="K75" s="144"/>
      <c r="L75" s="145"/>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8"/>
      <c r="AQ75" s="35"/>
      <c r="AR75" s="39"/>
      <c r="AS75" s="38"/>
      <c r="AT75" s="175">
        <f>+G75+COUNTIF($I76:$AS76,'V. Datos'!$A$3)-COUNTIFS($I75:$AS75,'V. Datos'!$A$3)</f>
        <v>0</v>
      </c>
      <c r="AU75" s="175">
        <f>+H75+COUNTIF($I76:$AS76,'V. Datos'!$A$4)-COUNTIFS($I75:$AS75,'V. Datos'!$C$4)</f>
        <v>0</v>
      </c>
      <c r="AV75" s="177"/>
      <c r="AW75" s="47"/>
      <c r="AX75" s="47"/>
      <c r="AY75" s="47"/>
      <c r="AZ75" s="47"/>
      <c r="BA75" s="47"/>
    </row>
    <row r="76" spans="2:53" s="40" customFormat="1" ht="18" customHeight="1" thickBot="1" x14ac:dyDescent="0.25">
      <c r="B76" s="168"/>
      <c r="C76" s="170"/>
      <c r="D76" s="172"/>
      <c r="E76" s="174"/>
      <c r="F76" s="96" t="s">
        <v>4</v>
      </c>
      <c r="G76" s="176"/>
      <c r="H76" s="176"/>
      <c r="I76" s="146"/>
      <c r="J76" s="146"/>
      <c r="K76" s="147"/>
      <c r="L76" s="148"/>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4"/>
      <c r="AQ76" s="41"/>
      <c r="AR76" s="45"/>
      <c r="AS76" s="44"/>
      <c r="AT76" s="176"/>
      <c r="AU76" s="176"/>
      <c r="AV76" s="178"/>
      <c r="AW76" s="47"/>
      <c r="AX76" s="47"/>
      <c r="AY76" s="47"/>
      <c r="AZ76" s="47"/>
      <c r="BA76" s="47"/>
    </row>
    <row r="77" spans="2:53" s="40" customFormat="1" ht="18" customHeight="1" x14ac:dyDescent="0.2">
      <c r="B77" s="167"/>
      <c r="C77" s="169"/>
      <c r="D77" s="171"/>
      <c r="E77" s="173"/>
      <c r="F77" s="95" t="s">
        <v>24</v>
      </c>
      <c r="G77" s="175"/>
      <c r="H77" s="175"/>
      <c r="I77" s="143"/>
      <c r="J77" s="143"/>
      <c r="K77" s="144"/>
      <c r="L77" s="145"/>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8"/>
      <c r="AQ77" s="35"/>
      <c r="AR77" s="39"/>
      <c r="AS77" s="38"/>
      <c r="AT77" s="175">
        <f>+G77+COUNTIF($I78:$AS78,'V. Datos'!$A$3)-COUNTIFS($I77:$AS77,'V. Datos'!$A$3)</f>
        <v>0</v>
      </c>
      <c r="AU77" s="175">
        <f>+H77+COUNTIF($I78:$AS78,'V. Datos'!$A$4)-COUNTIFS($I77:$AS77,'V. Datos'!$C$4)</f>
        <v>0</v>
      </c>
      <c r="AV77" s="177"/>
      <c r="AW77" s="47"/>
      <c r="AX77" s="47"/>
      <c r="AY77" s="47"/>
      <c r="AZ77" s="47"/>
      <c r="BA77" s="47"/>
    </row>
    <row r="78" spans="2:53" s="40" customFormat="1" ht="18" customHeight="1" thickBot="1" x14ac:dyDescent="0.25">
      <c r="B78" s="168"/>
      <c r="C78" s="170"/>
      <c r="D78" s="172"/>
      <c r="E78" s="174"/>
      <c r="F78" s="96" t="s">
        <v>4</v>
      </c>
      <c r="G78" s="176"/>
      <c r="H78" s="176"/>
      <c r="I78" s="146"/>
      <c r="J78" s="146"/>
      <c r="K78" s="147"/>
      <c r="L78" s="148"/>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4"/>
      <c r="AQ78" s="41"/>
      <c r="AR78" s="45"/>
      <c r="AS78" s="44"/>
      <c r="AT78" s="176"/>
      <c r="AU78" s="176"/>
      <c r="AV78" s="178"/>
      <c r="AW78" s="47"/>
      <c r="AX78" s="47"/>
      <c r="AY78" s="47"/>
      <c r="AZ78" s="47"/>
      <c r="BA78" s="47"/>
    </row>
    <row r="79" spans="2:53" s="40" customFormat="1" ht="18" customHeight="1" x14ac:dyDescent="0.2">
      <c r="B79" s="167"/>
      <c r="C79" s="169"/>
      <c r="D79" s="171"/>
      <c r="E79" s="173"/>
      <c r="F79" s="95" t="s">
        <v>24</v>
      </c>
      <c r="G79" s="175"/>
      <c r="H79" s="175"/>
      <c r="I79" s="143"/>
      <c r="J79" s="143"/>
      <c r="K79" s="144"/>
      <c r="L79" s="145"/>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8"/>
      <c r="AQ79" s="35"/>
      <c r="AR79" s="39"/>
      <c r="AS79" s="38"/>
      <c r="AT79" s="175">
        <f>+G79+COUNTIF($I80:$AS80,'V. Datos'!$A$3)-COUNTIFS($I79:$AS79,'V. Datos'!$A$3)</f>
        <v>0</v>
      </c>
      <c r="AU79" s="175">
        <f>+H79+COUNTIF($I80:$AS80,'V. Datos'!$A$4)-COUNTIFS($I79:$AS79,'V. Datos'!$C$4)</f>
        <v>0</v>
      </c>
      <c r="AV79" s="177"/>
      <c r="AW79" s="47"/>
      <c r="AX79" s="47"/>
      <c r="AY79" s="47"/>
      <c r="AZ79" s="47"/>
      <c r="BA79" s="47"/>
    </row>
    <row r="80" spans="2:53" s="40" customFormat="1" ht="18" customHeight="1" thickBot="1" x14ac:dyDescent="0.25">
      <c r="B80" s="168"/>
      <c r="C80" s="170"/>
      <c r="D80" s="172"/>
      <c r="E80" s="174"/>
      <c r="F80" s="96" t="s">
        <v>4</v>
      </c>
      <c r="G80" s="176"/>
      <c r="H80" s="176"/>
      <c r="I80" s="146"/>
      <c r="J80" s="146"/>
      <c r="K80" s="147"/>
      <c r="L80" s="148"/>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4"/>
      <c r="AQ80" s="41"/>
      <c r="AR80" s="45"/>
      <c r="AS80" s="44"/>
      <c r="AT80" s="176"/>
      <c r="AU80" s="176"/>
      <c r="AV80" s="178"/>
      <c r="AW80" s="47"/>
      <c r="AX80" s="47"/>
      <c r="AY80" s="47"/>
      <c r="AZ80" s="47"/>
      <c r="BA80" s="47"/>
    </row>
    <row r="81" spans="2:53" s="40" customFormat="1" ht="18" customHeight="1" x14ac:dyDescent="0.2">
      <c r="B81" s="167"/>
      <c r="C81" s="169"/>
      <c r="D81" s="171"/>
      <c r="E81" s="173"/>
      <c r="F81" s="95" t="s">
        <v>24</v>
      </c>
      <c r="G81" s="175"/>
      <c r="H81" s="175"/>
      <c r="I81" s="143"/>
      <c r="J81" s="143"/>
      <c r="K81" s="144"/>
      <c r="L81" s="145"/>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8"/>
      <c r="AQ81" s="35"/>
      <c r="AR81" s="39"/>
      <c r="AS81" s="38"/>
      <c r="AT81" s="175">
        <f>+G81+COUNTIF($I82:$AS82,'V. Datos'!$A$3)-COUNTIFS($I81:$AS81,'V. Datos'!$A$3)</f>
        <v>0</v>
      </c>
      <c r="AU81" s="175">
        <f>+H81+COUNTIF($I82:$AS82,'V. Datos'!$A$4)-COUNTIFS($I81:$AS81,'V. Datos'!$C$4)</f>
        <v>0</v>
      </c>
      <c r="AV81" s="177"/>
      <c r="AW81" s="47"/>
      <c r="AX81" s="47"/>
      <c r="AY81" s="47"/>
      <c r="AZ81" s="47"/>
      <c r="BA81" s="47"/>
    </row>
    <row r="82" spans="2:53" s="40" customFormat="1" ht="18" customHeight="1" thickBot="1" x14ac:dyDescent="0.25">
      <c r="B82" s="168"/>
      <c r="C82" s="170"/>
      <c r="D82" s="172"/>
      <c r="E82" s="174"/>
      <c r="F82" s="96" t="s">
        <v>4</v>
      </c>
      <c r="G82" s="176"/>
      <c r="H82" s="176"/>
      <c r="I82" s="146"/>
      <c r="J82" s="146"/>
      <c r="K82" s="147"/>
      <c r="L82" s="148"/>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4"/>
      <c r="AQ82" s="41"/>
      <c r="AR82" s="45"/>
      <c r="AS82" s="44"/>
      <c r="AT82" s="176"/>
      <c r="AU82" s="176"/>
      <c r="AV82" s="178"/>
      <c r="AW82" s="47"/>
      <c r="AX82" s="47"/>
      <c r="AY82" s="47"/>
      <c r="AZ82" s="47"/>
      <c r="BA82" s="47"/>
    </row>
    <row r="83" spans="2:53" s="40" customFormat="1" ht="18" customHeight="1" x14ac:dyDescent="0.2">
      <c r="B83" s="167"/>
      <c r="C83" s="169"/>
      <c r="D83" s="171"/>
      <c r="E83" s="173"/>
      <c r="F83" s="95" t="s">
        <v>24</v>
      </c>
      <c r="G83" s="175"/>
      <c r="H83" s="175"/>
      <c r="I83" s="143"/>
      <c r="J83" s="143"/>
      <c r="K83" s="144"/>
      <c r="L83" s="145"/>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8"/>
      <c r="AQ83" s="35"/>
      <c r="AR83" s="39"/>
      <c r="AS83" s="38"/>
      <c r="AT83" s="175">
        <f>+G83+COUNTIF($I84:$AS84,'V. Datos'!$A$3)-COUNTIFS($I83:$AS83,'V. Datos'!$A$3)</f>
        <v>0</v>
      </c>
      <c r="AU83" s="175">
        <f>+H83+COUNTIF($I84:$AS84,'V. Datos'!$A$4)-COUNTIFS($I83:$AS83,'V. Datos'!$C$4)</f>
        <v>0</v>
      </c>
      <c r="AV83" s="177"/>
      <c r="AW83" s="47"/>
      <c r="AX83" s="47"/>
      <c r="AY83" s="47"/>
      <c r="AZ83" s="47"/>
      <c r="BA83" s="47"/>
    </row>
    <row r="84" spans="2:53" s="40" customFormat="1" ht="18" customHeight="1" thickBot="1" x14ac:dyDescent="0.25">
      <c r="B84" s="168"/>
      <c r="C84" s="170"/>
      <c r="D84" s="172"/>
      <c r="E84" s="174"/>
      <c r="F84" s="96" t="s">
        <v>4</v>
      </c>
      <c r="G84" s="176"/>
      <c r="H84" s="176"/>
      <c r="I84" s="146"/>
      <c r="J84" s="146"/>
      <c r="K84" s="147"/>
      <c r="L84" s="148"/>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4"/>
      <c r="AQ84" s="41"/>
      <c r="AR84" s="45"/>
      <c r="AS84" s="44"/>
      <c r="AT84" s="176"/>
      <c r="AU84" s="176"/>
      <c r="AV84" s="178"/>
      <c r="AW84" s="47"/>
      <c r="AX84" s="47"/>
      <c r="AY84" s="47"/>
      <c r="AZ84" s="47"/>
      <c r="BA84" s="47"/>
    </row>
    <row r="85" spans="2:53" s="40" customFormat="1" ht="18" customHeight="1" x14ac:dyDescent="0.2">
      <c r="B85" s="167"/>
      <c r="C85" s="169"/>
      <c r="D85" s="171"/>
      <c r="E85" s="173"/>
      <c r="F85" s="95" t="s">
        <v>24</v>
      </c>
      <c r="G85" s="175"/>
      <c r="H85" s="175"/>
      <c r="I85" s="143"/>
      <c r="J85" s="143"/>
      <c r="K85" s="144"/>
      <c r="L85" s="145"/>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8"/>
      <c r="AQ85" s="35"/>
      <c r="AR85" s="39"/>
      <c r="AS85" s="38"/>
      <c r="AT85" s="175">
        <f>+G85+COUNTIF($I86:$AS86,'V. Datos'!$A$3)-COUNTIFS($I85:$AS85,'V. Datos'!$A$3)</f>
        <v>0</v>
      </c>
      <c r="AU85" s="175">
        <f>+H85+COUNTIF($I86:$AS86,'V. Datos'!$A$4)-COUNTIFS($I85:$AS85,'V. Datos'!$C$4)</f>
        <v>0</v>
      </c>
      <c r="AV85" s="177"/>
      <c r="AW85" s="47"/>
      <c r="AX85" s="47"/>
      <c r="AY85" s="47"/>
      <c r="AZ85" s="47"/>
      <c r="BA85" s="47"/>
    </row>
    <row r="86" spans="2:53" s="40" customFormat="1" ht="18" customHeight="1" thickBot="1" x14ac:dyDescent="0.25">
      <c r="B86" s="168"/>
      <c r="C86" s="170"/>
      <c r="D86" s="172"/>
      <c r="E86" s="174"/>
      <c r="F86" s="96" t="s">
        <v>4</v>
      </c>
      <c r="G86" s="176"/>
      <c r="H86" s="176"/>
      <c r="I86" s="146"/>
      <c r="J86" s="146"/>
      <c r="K86" s="147"/>
      <c r="L86" s="148"/>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4"/>
      <c r="AQ86" s="41"/>
      <c r="AR86" s="45"/>
      <c r="AS86" s="44"/>
      <c r="AT86" s="176"/>
      <c r="AU86" s="176"/>
      <c r="AV86" s="178"/>
      <c r="AW86" s="47"/>
      <c r="AX86" s="47"/>
      <c r="AY86" s="47"/>
      <c r="AZ86" s="47"/>
      <c r="BA86" s="47"/>
    </row>
    <row r="87" spans="2:53" s="40" customFormat="1" ht="18" customHeight="1" x14ac:dyDescent="0.2">
      <c r="B87" s="167"/>
      <c r="C87" s="169"/>
      <c r="D87" s="171"/>
      <c r="E87" s="173"/>
      <c r="F87" s="95" t="s">
        <v>24</v>
      </c>
      <c r="G87" s="175"/>
      <c r="H87" s="175"/>
      <c r="I87" s="143"/>
      <c r="J87" s="143"/>
      <c r="K87" s="144"/>
      <c r="L87" s="145"/>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8"/>
      <c r="AQ87" s="35"/>
      <c r="AR87" s="39"/>
      <c r="AS87" s="38"/>
      <c r="AT87" s="175">
        <f>+G87+COUNTIF($I88:$AS88,'V. Datos'!$A$3)-COUNTIFS($I87:$AS87,'V. Datos'!$A$3)</f>
        <v>0</v>
      </c>
      <c r="AU87" s="175">
        <f>+H87+COUNTIF($I88:$AS88,'V. Datos'!$A$4)-COUNTIFS($I87:$AS87,'V. Datos'!$C$4)</f>
        <v>0</v>
      </c>
      <c r="AV87" s="177"/>
      <c r="AW87" s="47"/>
      <c r="AX87" s="47"/>
      <c r="AY87" s="47"/>
      <c r="AZ87" s="47"/>
      <c r="BA87" s="47"/>
    </row>
    <row r="88" spans="2:53" s="40" customFormat="1" ht="18" customHeight="1" thickBot="1" x14ac:dyDescent="0.25">
      <c r="B88" s="168"/>
      <c r="C88" s="170"/>
      <c r="D88" s="172"/>
      <c r="E88" s="174"/>
      <c r="F88" s="96" t="s">
        <v>4</v>
      </c>
      <c r="G88" s="176"/>
      <c r="H88" s="176"/>
      <c r="I88" s="146"/>
      <c r="J88" s="146"/>
      <c r="K88" s="147"/>
      <c r="L88" s="148"/>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4"/>
      <c r="AQ88" s="41"/>
      <c r="AR88" s="45"/>
      <c r="AS88" s="44"/>
      <c r="AT88" s="176"/>
      <c r="AU88" s="176"/>
      <c r="AV88" s="178"/>
      <c r="AW88" s="47"/>
      <c r="AX88" s="47"/>
      <c r="AY88" s="47"/>
      <c r="AZ88" s="47"/>
      <c r="BA88" s="47"/>
    </row>
    <row r="89" spans="2:53" s="40" customFormat="1" ht="18" customHeight="1" x14ac:dyDescent="0.2">
      <c r="B89" s="167"/>
      <c r="C89" s="169"/>
      <c r="D89" s="171"/>
      <c r="E89" s="173"/>
      <c r="F89" s="95" t="s">
        <v>24</v>
      </c>
      <c r="G89" s="175"/>
      <c r="H89" s="175"/>
      <c r="I89" s="143"/>
      <c r="J89" s="143"/>
      <c r="K89" s="144"/>
      <c r="L89" s="145"/>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8"/>
      <c r="AQ89" s="35"/>
      <c r="AR89" s="39"/>
      <c r="AS89" s="38"/>
      <c r="AT89" s="175">
        <f>+G89+COUNTIF($I90:$AS90,'V. Datos'!$A$3)-COUNTIFS($I89:$AS89,'V. Datos'!$A$3)</f>
        <v>0</v>
      </c>
      <c r="AU89" s="175">
        <f>+H89+COUNTIF($I90:$AS90,'V. Datos'!$A$4)-COUNTIFS($I89:$AS89,'V. Datos'!$C$4)</f>
        <v>0</v>
      </c>
      <c r="AV89" s="177"/>
      <c r="AW89" s="47"/>
      <c r="AX89" s="47"/>
      <c r="AY89" s="47"/>
      <c r="AZ89" s="47"/>
      <c r="BA89" s="47"/>
    </row>
    <row r="90" spans="2:53" s="40" customFormat="1" ht="18" customHeight="1" thickBot="1" x14ac:dyDescent="0.25">
      <c r="B90" s="168"/>
      <c r="C90" s="170"/>
      <c r="D90" s="172"/>
      <c r="E90" s="174"/>
      <c r="F90" s="96" t="s">
        <v>4</v>
      </c>
      <c r="G90" s="176"/>
      <c r="H90" s="176"/>
      <c r="I90" s="146"/>
      <c r="J90" s="146"/>
      <c r="K90" s="147"/>
      <c r="L90" s="148"/>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4"/>
      <c r="AQ90" s="41"/>
      <c r="AR90" s="45"/>
      <c r="AS90" s="44"/>
      <c r="AT90" s="176"/>
      <c r="AU90" s="176"/>
      <c r="AV90" s="178"/>
      <c r="AW90" s="47"/>
      <c r="AX90" s="47"/>
      <c r="AY90" s="47"/>
      <c r="AZ90" s="47"/>
      <c r="BA90" s="47"/>
    </row>
    <row r="91" spans="2:53" s="40" customFormat="1" ht="18" customHeight="1" x14ac:dyDescent="0.2">
      <c r="B91" s="167"/>
      <c r="C91" s="169"/>
      <c r="D91" s="171"/>
      <c r="E91" s="173"/>
      <c r="F91" s="95" t="s">
        <v>24</v>
      </c>
      <c r="G91" s="175"/>
      <c r="H91" s="175"/>
      <c r="I91" s="143"/>
      <c r="J91" s="143"/>
      <c r="K91" s="144"/>
      <c r="L91" s="145"/>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8"/>
      <c r="AQ91" s="35"/>
      <c r="AR91" s="39"/>
      <c r="AS91" s="38"/>
      <c r="AT91" s="175">
        <f>+G91+COUNTIF($I92:$AS92,'V. Datos'!$A$3)-COUNTIFS($I91:$AS91,'V. Datos'!$A$3)</f>
        <v>0</v>
      </c>
      <c r="AU91" s="175">
        <f>+H91+COUNTIF($I92:$AS92,'V. Datos'!$A$4)-COUNTIFS($I91:$AS91,'V. Datos'!$C$4)</f>
        <v>0</v>
      </c>
      <c r="AV91" s="177"/>
      <c r="AW91" s="47"/>
      <c r="AX91" s="47"/>
      <c r="AY91" s="47"/>
      <c r="AZ91" s="47"/>
      <c r="BA91" s="47"/>
    </row>
    <row r="92" spans="2:53" s="40" customFormat="1" ht="18" customHeight="1" thickBot="1" x14ac:dyDescent="0.25">
      <c r="B92" s="168"/>
      <c r="C92" s="170"/>
      <c r="D92" s="172"/>
      <c r="E92" s="174"/>
      <c r="F92" s="96" t="s">
        <v>4</v>
      </c>
      <c r="G92" s="176"/>
      <c r="H92" s="176"/>
      <c r="I92" s="146"/>
      <c r="J92" s="146"/>
      <c r="K92" s="147"/>
      <c r="L92" s="148"/>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4"/>
      <c r="AQ92" s="41"/>
      <c r="AR92" s="45"/>
      <c r="AS92" s="44"/>
      <c r="AT92" s="176"/>
      <c r="AU92" s="176"/>
      <c r="AV92" s="178"/>
      <c r="AW92" s="47"/>
      <c r="AX92" s="47"/>
      <c r="AY92" s="47"/>
      <c r="AZ92" s="47"/>
      <c r="BA92" s="47"/>
    </row>
    <row r="93" spans="2:53" s="40" customFormat="1" ht="18" customHeight="1" x14ac:dyDescent="0.2">
      <c r="B93" s="167"/>
      <c r="C93" s="169"/>
      <c r="D93" s="171"/>
      <c r="E93" s="173"/>
      <c r="F93" s="95" t="s">
        <v>24</v>
      </c>
      <c r="G93" s="175"/>
      <c r="H93" s="175"/>
      <c r="I93" s="143"/>
      <c r="J93" s="143"/>
      <c r="K93" s="144"/>
      <c r="L93" s="145"/>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8"/>
      <c r="AQ93" s="35"/>
      <c r="AR93" s="39"/>
      <c r="AS93" s="38"/>
      <c r="AT93" s="175">
        <f>+G93+COUNTIF($I94:$AS94,'V. Datos'!$A$3)-COUNTIFS($I93:$AS93,'V. Datos'!$A$3)</f>
        <v>0</v>
      </c>
      <c r="AU93" s="175">
        <f>+H93+COUNTIF($I94:$AS94,'V. Datos'!$A$4)-COUNTIFS($I93:$AS93,'V. Datos'!$C$4)</f>
        <v>0</v>
      </c>
      <c r="AV93" s="177"/>
      <c r="AW93" s="47"/>
      <c r="AX93" s="47"/>
      <c r="AY93" s="47"/>
      <c r="AZ93" s="47"/>
      <c r="BA93" s="47"/>
    </row>
    <row r="94" spans="2:53" s="40" customFormat="1" ht="18" customHeight="1" thickBot="1" x14ac:dyDescent="0.25">
      <c r="B94" s="168"/>
      <c r="C94" s="170"/>
      <c r="D94" s="172"/>
      <c r="E94" s="174"/>
      <c r="F94" s="96" t="s">
        <v>4</v>
      </c>
      <c r="G94" s="176"/>
      <c r="H94" s="176"/>
      <c r="I94" s="146"/>
      <c r="J94" s="146"/>
      <c r="K94" s="147"/>
      <c r="L94" s="148"/>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4"/>
      <c r="AQ94" s="41"/>
      <c r="AR94" s="45"/>
      <c r="AS94" s="44"/>
      <c r="AT94" s="176"/>
      <c r="AU94" s="176"/>
      <c r="AV94" s="178"/>
      <c r="AW94" s="47"/>
      <c r="AX94" s="47"/>
      <c r="AY94" s="47"/>
      <c r="AZ94" s="47"/>
      <c r="BA94" s="47"/>
    </row>
    <row r="95" spans="2:53" s="40" customFormat="1" ht="18" customHeight="1" x14ac:dyDescent="0.2">
      <c r="B95" s="167"/>
      <c r="C95" s="169"/>
      <c r="D95" s="171"/>
      <c r="E95" s="173"/>
      <c r="F95" s="95" t="s">
        <v>24</v>
      </c>
      <c r="G95" s="175"/>
      <c r="H95" s="175"/>
      <c r="I95" s="143"/>
      <c r="J95" s="143"/>
      <c r="K95" s="144"/>
      <c r="L95" s="145"/>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8"/>
      <c r="AQ95" s="35"/>
      <c r="AR95" s="39"/>
      <c r="AS95" s="38"/>
      <c r="AT95" s="175">
        <f>+G95+COUNTIF($I96:$AS96,'V. Datos'!$A$3)-COUNTIFS($I95:$AS95,'V. Datos'!$A$3)</f>
        <v>0</v>
      </c>
      <c r="AU95" s="175">
        <f>+H95+COUNTIF($I96:$AS96,'V. Datos'!$A$4)-COUNTIFS($I95:$AS95,'V. Datos'!$C$4)</f>
        <v>0</v>
      </c>
      <c r="AV95" s="177"/>
      <c r="AW95" s="47"/>
      <c r="AX95" s="47"/>
      <c r="AY95" s="47"/>
      <c r="AZ95" s="47"/>
      <c r="BA95" s="47"/>
    </row>
    <row r="96" spans="2:53" s="40" customFormat="1" ht="18" customHeight="1" thickBot="1" x14ac:dyDescent="0.25">
      <c r="B96" s="168"/>
      <c r="C96" s="170"/>
      <c r="D96" s="172"/>
      <c r="E96" s="174"/>
      <c r="F96" s="96" t="s">
        <v>4</v>
      </c>
      <c r="G96" s="176"/>
      <c r="H96" s="176"/>
      <c r="I96" s="146"/>
      <c r="J96" s="146"/>
      <c r="K96" s="147"/>
      <c r="L96" s="148"/>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4"/>
      <c r="AQ96" s="41"/>
      <c r="AR96" s="45"/>
      <c r="AS96" s="44"/>
      <c r="AT96" s="176"/>
      <c r="AU96" s="176"/>
      <c r="AV96" s="178"/>
      <c r="AW96" s="47"/>
      <c r="AX96" s="47"/>
      <c r="AY96" s="47"/>
      <c r="AZ96" s="47"/>
      <c r="BA96" s="47"/>
    </row>
    <row r="97" spans="2:53" s="40" customFormat="1" ht="18" customHeight="1" x14ac:dyDescent="0.2">
      <c r="B97" s="167"/>
      <c r="C97" s="169"/>
      <c r="D97" s="171"/>
      <c r="E97" s="173"/>
      <c r="F97" s="95" t="s">
        <v>24</v>
      </c>
      <c r="G97" s="175"/>
      <c r="H97" s="175"/>
      <c r="I97" s="143"/>
      <c r="J97" s="143"/>
      <c r="K97" s="144"/>
      <c r="L97" s="145"/>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8"/>
      <c r="AQ97" s="35"/>
      <c r="AR97" s="39"/>
      <c r="AS97" s="38"/>
      <c r="AT97" s="175">
        <f>+G97+COUNTIF($I98:$AS98,'V. Datos'!$A$3)-COUNTIFS($I97:$AS97,'V. Datos'!$A$3)</f>
        <v>0</v>
      </c>
      <c r="AU97" s="175">
        <f>+H97+COUNTIF($I98:$AS98,'V. Datos'!$A$4)-COUNTIFS($I97:$AS97,'V. Datos'!$C$4)</f>
        <v>0</v>
      </c>
      <c r="AV97" s="177"/>
      <c r="AW97" s="47"/>
      <c r="AX97" s="47"/>
      <c r="AY97" s="47"/>
      <c r="AZ97" s="47"/>
      <c r="BA97" s="47"/>
    </row>
    <row r="98" spans="2:53" s="40" customFormat="1" ht="18" customHeight="1" thickBot="1" x14ac:dyDescent="0.25">
      <c r="B98" s="168"/>
      <c r="C98" s="170"/>
      <c r="D98" s="172"/>
      <c r="E98" s="174"/>
      <c r="F98" s="96" t="s">
        <v>4</v>
      </c>
      <c r="G98" s="176"/>
      <c r="H98" s="176"/>
      <c r="I98" s="146"/>
      <c r="J98" s="146"/>
      <c r="K98" s="147"/>
      <c r="L98" s="148"/>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4"/>
      <c r="AQ98" s="41"/>
      <c r="AR98" s="45"/>
      <c r="AS98" s="44"/>
      <c r="AT98" s="176"/>
      <c r="AU98" s="176"/>
      <c r="AV98" s="178"/>
      <c r="AW98" s="47"/>
      <c r="AX98" s="47"/>
      <c r="AY98" s="47"/>
      <c r="AZ98" s="47"/>
      <c r="BA98" s="47"/>
    </row>
    <row r="99" spans="2:53" s="40" customFormat="1" ht="18" customHeight="1" x14ac:dyDescent="0.2">
      <c r="B99" s="167"/>
      <c r="C99" s="169"/>
      <c r="D99" s="171"/>
      <c r="E99" s="173"/>
      <c r="F99" s="95" t="s">
        <v>24</v>
      </c>
      <c r="G99" s="175"/>
      <c r="H99" s="175"/>
      <c r="I99" s="143"/>
      <c r="J99" s="143"/>
      <c r="K99" s="144"/>
      <c r="L99" s="145"/>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8"/>
      <c r="AQ99" s="35"/>
      <c r="AR99" s="39"/>
      <c r="AS99" s="38"/>
      <c r="AT99" s="175">
        <f>+G99+COUNTIF($I100:$AS100,'V. Datos'!$A$3)-COUNTIFS($I99:$AS99,'V. Datos'!$A$3)</f>
        <v>0</v>
      </c>
      <c r="AU99" s="175">
        <f>+H99+COUNTIF($I100:$AS100,'V. Datos'!$A$4)-COUNTIFS($I99:$AS99,'V. Datos'!$C$4)</f>
        <v>0</v>
      </c>
      <c r="AV99" s="177"/>
      <c r="AW99" s="47"/>
      <c r="AX99" s="47"/>
      <c r="AY99" s="47"/>
      <c r="AZ99" s="47"/>
      <c r="BA99" s="47"/>
    </row>
    <row r="100" spans="2:53" s="40" customFormat="1" ht="18" customHeight="1" thickBot="1" x14ac:dyDescent="0.25">
      <c r="B100" s="168"/>
      <c r="C100" s="170"/>
      <c r="D100" s="172"/>
      <c r="E100" s="174"/>
      <c r="F100" s="96" t="s">
        <v>4</v>
      </c>
      <c r="G100" s="176"/>
      <c r="H100" s="176"/>
      <c r="I100" s="146"/>
      <c r="J100" s="146"/>
      <c r="K100" s="147"/>
      <c r="L100" s="148"/>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4"/>
      <c r="AQ100" s="41"/>
      <c r="AR100" s="45"/>
      <c r="AS100" s="44"/>
      <c r="AT100" s="176"/>
      <c r="AU100" s="176"/>
      <c r="AV100" s="178"/>
      <c r="AW100" s="47"/>
      <c r="AX100" s="47"/>
      <c r="AY100" s="47"/>
      <c r="AZ100" s="47"/>
      <c r="BA100" s="47"/>
    </row>
    <row r="101" spans="2:53" s="40" customFormat="1" ht="18" customHeight="1" x14ac:dyDescent="0.2">
      <c r="B101" s="167"/>
      <c r="C101" s="169"/>
      <c r="D101" s="171"/>
      <c r="E101" s="173"/>
      <c r="F101" s="95" t="s">
        <v>24</v>
      </c>
      <c r="G101" s="175"/>
      <c r="H101" s="175"/>
      <c r="I101" s="143"/>
      <c r="J101" s="143"/>
      <c r="K101" s="144"/>
      <c r="L101" s="145"/>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8"/>
      <c r="AQ101" s="35"/>
      <c r="AR101" s="39"/>
      <c r="AS101" s="38"/>
      <c r="AT101" s="175">
        <f>+G101+COUNTIF($I102:$AS102,'V. Datos'!$A$3)-COUNTIFS($I101:$AS101,'V. Datos'!$A$3)</f>
        <v>0</v>
      </c>
      <c r="AU101" s="175">
        <f>+H101+COUNTIF($I102:$AS102,'V. Datos'!$A$4)-COUNTIFS($I101:$AS101,'V. Datos'!$C$4)</f>
        <v>0</v>
      </c>
      <c r="AV101" s="177"/>
      <c r="AW101" s="47"/>
      <c r="AX101" s="47"/>
      <c r="AY101" s="47"/>
      <c r="AZ101" s="47"/>
      <c r="BA101" s="47"/>
    </row>
    <row r="102" spans="2:53" s="40" customFormat="1" ht="18" customHeight="1" thickBot="1" x14ac:dyDescent="0.25">
      <c r="B102" s="168"/>
      <c r="C102" s="170"/>
      <c r="D102" s="172"/>
      <c r="E102" s="174"/>
      <c r="F102" s="96" t="s">
        <v>4</v>
      </c>
      <c r="G102" s="176"/>
      <c r="H102" s="176"/>
      <c r="I102" s="146"/>
      <c r="J102" s="146"/>
      <c r="K102" s="147"/>
      <c r="L102" s="148"/>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4"/>
      <c r="AQ102" s="41"/>
      <c r="AR102" s="45"/>
      <c r="AS102" s="44"/>
      <c r="AT102" s="176"/>
      <c r="AU102" s="176"/>
      <c r="AV102" s="178"/>
      <c r="AW102" s="47"/>
      <c r="AX102" s="47"/>
      <c r="AY102" s="47"/>
      <c r="AZ102" s="47"/>
      <c r="BA102" s="47"/>
    </row>
    <row r="103" spans="2:53" s="40" customFormat="1" ht="18" customHeight="1" x14ac:dyDescent="0.2">
      <c r="B103" s="167"/>
      <c r="C103" s="169"/>
      <c r="D103" s="171"/>
      <c r="E103" s="173"/>
      <c r="F103" s="95" t="s">
        <v>24</v>
      </c>
      <c r="G103" s="175"/>
      <c r="H103" s="175"/>
      <c r="I103" s="143"/>
      <c r="J103" s="143"/>
      <c r="K103" s="144"/>
      <c r="L103" s="145"/>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8"/>
      <c r="AQ103" s="35"/>
      <c r="AR103" s="39"/>
      <c r="AS103" s="38"/>
      <c r="AT103" s="175">
        <f>+G103+COUNTIF($I104:$AS104,'V. Datos'!$A$3)-COUNTIFS($I103:$AS103,'V. Datos'!$A$3)</f>
        <v>0</v>
      </c>
      <c r="AU103" s="175">
        <f>+H103+COUNTIF($I104:$AS104,'V. Datos'!$A$4)-COUNTIFS($I103:$AS103,'V. Datos'!$C$4)</f>
        <v>0</v>
      </c>
      <c r="AV103" s="177"/>
      <c r="AW103" s="47"/>
      <c r="AX103" s="47"/>
      <c r="AY103" s="47"/>
      <c r="AZ103" s="47"/>
      <c r="BA103" s="47"/>
    </row>
    <row r="104" spans="2:53" s="40" customFormat="1" ht="18" customHeight="1" thickBot="1" x14ac:dyDescent="0.25">
      <c r="B104" s="168"/>
      <c r="C104" s="170"/>
      <c r="D104" s="172"/>
      <c r="E104" s="174"/>
      <c r="F104" s="96" t="s">
        <v>4</v>
      </c>
      <c r="G104" s="176"/>
      <c r="H104" s="176"/>
      <c r="I104" s="146"/>
      <c r="J104" s="146"/>
      <c r="K104" s="147"/>
      <c r="L104" s="148"/>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4"/>
      <c r="AQ104" s="41"/>
      <c r="AR104" s="45"/>
      <c r="AS104" s="44"/>
      <c r="AT104" s="176"/>
      <c r="AU104" s="176"/>
      <c r="AV104" s="178"/>
      <c r="AW104" s="47"/>
      <c r="AX104" s="47"/>
      <c r="AY104" s="47"/>
      <c r="AZ104" s="47"/>
      <c r="BA104" s="47"/>
    </row>
    <row r="105" spans="2:53" s="40" customFormat="1" ht="18" customHeight="1" x14ac:dyDescent="0.2">
      <c r="B105" s="167"/>
      <c r="C105" s="169"/>
      <c r="D105" s="171"/>
      <c r="E105" s="173"/>
      <c r="F105" s="95" t="s">
        <v>24</v>
      </c>
      <c r="G105" s="175"/>
      <c r="H105" s="175"/>
      <c r="I105" s="143"/>
      <c r="J105" s="143"/>
      <c r="K105" s="144"/>
      <c r="L105" s="145"/>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8"/>
      <c r="AQ105" s="35"/>
      <c r="AR105" s="39"/>
      <c r="AS105" s="38"/>
      <c r="AT105" s="175">
        <f>+G105+COUNTIF($I106:$AS106,'V. Datos'!$A$3)-COUNTIFS($I105:$AS105,'V. Datos'!$A$3)</f>
        <v>0</v>
      </c>
      <c r="AU105" s="175">
        <f>+H105+COUNTIF($I106:$AS106,'V. Datos'!$A$4)-COUNTIFS($I105:$AS105,'V. Datos'!$C$4)</f>
        <v>0</v>
      </c>
      <c r="AV105" s="177"/>
      <c r="AW105" s="47"/>
      <c r="AX105" s="47"/>
      <c r="AY105" s="47"/>
      <c r="AZ105" s="47"/>
      <c r="BA105" s="47"/>
    </row>
    <row r="106" spans="2:53" s="40" customFormat="1" ht="18" customHeight="1" thickBot="1" x14ac:dyDescent="0.25">
      <c r="B106" s="168"/>
      <c r="C106" s="170"/>
      <c r="D106" s="172"/>
      <c r="E106" s="174"/>
      <c r="F106" s="96" t="s">
        <v>4</v>
      </c>
      <c r="G106" s="176"/>
      <c r="H106" s="176"/>
      <c r="I106" s="146"/>
      <c r="J106" s="146"/>
      <c r="K106" s="147"/>
      <c r="L106" s="148"/>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4"/>
      <c r="AQ106" s="41"/>
      <c r="AR106" s="45"/>
      <c r="AS106" s="44"/>
      <c r="AT106" s="176"/>
      <c r="AU106" s="176"/>
      <c r="AV106" s="178"/>
      <c r="AW106" s="47"/>
      <c r="AX106" s="47"/>
      <c r="AY106" s="47"/>
      <c r="AZ106" s="47"/>
      <c r="BA106" s="47"/>
    </row>
    <row r="107" spans="2:53" s="40" customFormat="1" ht="18" customHeight="1" x14ac:dyDescent="0.2">
      <c r="B107" s="167"/>
      <c r="C107" s="169"/>
      <c r="D107" s="171"/>
      <c r="E107" s="173"/>
      <c r="F107" s="95" t="s">
        <v>24</v>
      </c>
      <c r="G107" s="175"/>
      <c r="H107" s="175"/>
      <c r="I107" s="143"/>
      <c r="J107" s="143"/>
      <c r="K107" s="144"/>
      <c r="L107" s="145"/>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8"/>
      <c r="AQ107" s="35"/>
      <c r="AR107" s="39"/>
      <c r="AS107" s="38"/>
      <c r="AT107" s="175">
        <f>+G107+COUNTIF($I108:$AS108,'V. Datos'!$A$3)-COUNTIFS($I107:$AS107,'V. Datos'!$A$3)</f>
        <v>0</v>
      </c>
      <c r="AU107" s="175">
        <f>+H107+COUNTIF($I108:$AS108,'V. Datos'!$A$4)-COUNTIFS($I107:$AS107,'V. Datos'!$C$4)</f>
        <v>0</v>
      </c>
      <c r="AV107" s="177"/>
      <c r="AW107" s="47"/>
      <c r="AX107" s="47"/>
      <c r="AY107" s="47"/>
      <c r="AZ107" s="47"/>
      <c r="BA107" s="47"/>
    </row>
    <row r="108" spans="2:53" s="40" customFormat="1" ht="18" customHeight="1" thickBot="1" x14ac:dyDescent="0.25">
      <c r="B108" s="168"/>
      <c r="C108" s="170"/>
      <c r="D108" s="172"/>
      <c r="E108" s="174"/>
      <c r="F108" s="96" t="s">
        <v>4</v>
      </c>
      <c r="G108" s="176"/>
      <c r="H108" s="176"/>
      <c r="I108" s="146"/>
      <c r="J108" s="146"/>
      <c r="K108" s="147"/>
      <c r="L108" s="148"/>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4"/>
      <c r="AQ108" s="41"/>
      <c r="AR108" s="45"/>
      <c r="AS108" s="44"/>
      <c r="AT108" s="176"/>
      <c r="AU108" s="176"/>
      <c r="AV108" s="178"/>
      <c r="AW108" s="47"/>
      <c r="AX108" s="47"/>
      <c r="AY108" s="47"/>
      <c r="AZ108" s="47"/>
      <c r="BA108" s="47"/>
    </row>
    <row r="109" spans="2:53" s="40" customFormat="1" ht="18" customHeight="1" x14ac:dyDescent="0.2">
      <c r="B109" s="167"/>
      <c r="C109" s="169"/>
      <c r="D109" s="171"/>
      <c r="E109" s="173"/>
      <c r="F109" s="95" t="s">
        <v>24</v>
      </c>
      <c r="G109" s="175"/>
      <c r="H109" s="175"/>
      <c r="I109" s="143"/>
      <c r="J109" s="143"/>
      <c r="K109" s="144"/>
      <c r="L109" s="145"/>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8"/>
      <c r="AQ109" s="35"/>
      <c r="AR109" s="39"/>
      <c r="AS109" s="38"/>
      <c r="AT109" s="175">
        <f>+G109+COUNTIF($I110:$AS110,'V. Datos'!$A$3)-COUNTIFS($I109:$AS109,'V. Datos'!$A$3)</f>
        <v>0</v>
      </c>
      <c r="AU109" s="175">
        <f>+H109+COUNTIF($I110:$AS110,'V. Datos'!$A$4)-COUNTIFS($I109:$AS109,'V. Datos'!$C$4)</f>
        <v>0</v>
      </c>
      <c r="AV109" s="177"/>
      <c r="AW109" s="47"/>
      <c r="AX109" s="47"/>
      <c r="AY109" s="47"/>
      <c r="AZ109" s="47"/>
      <c r="BA109" s="47"/>
    </row>
    <row r="110" spans="2:53" s="40" customFormat="1" ht="18" customHeight="1" thickBot="1" x14ac:dyDescent="0.25">
      <c r="B110" s="168"/>
      <c r="C110" s="170"/>
      <c r="D110" s="172"/>
      <c r="E110" s="174"/>
      <c r="F110" s="96" t="s">
        <v>4</v>
      </c>
      <c r="G110" s="176"/>
      <c r="H110" s="176"/>
      <c r="I110" s="146"/>
      <c r="J110" s="146"/>
      <c r="K110" s="147"/>
      <c r="L110" s="148"/>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4"/>
      <c r="AQ110" s="41"/>
      <c r="AR110" s="45"/>
      <c r="AS110" s="44"/>
      <c r="AT110" s="176"/>
      <c r="AU110" s="176"/>
      <c r="AV110" s="178"/>
      <c r="AW110" s="47"/>
      <c r="AX110" s="47"/>
      <c r="AY110" s="47"/>
      <c r="AZ110" s="47"/>
      <c r="BA110" s="47"/>
    </row>
    <row r="111" spans="2:53" s="40" customFormat="1" ht="18" customHeight="1" x14ac:dyDescent="0.2">
      <c r="B111" s="167"/>
      <c r="C111" s="169"/>
      <c r="D111" s="171"/>
      <c r="E111" s="173"/>
      <c r="F111" s="95" t="s">
        <v>24</v>
      </c>
      <c r="G111" s="175"/>
      <c r="H111" s="175"/>
      <c r="I111" s="143"/>
      <c r="J111" s="143"/>
      <c r="K111" s="144"/>
      <c r="L111" s="145"/>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8"/>
      <c r="AQ111" s="35"/>
      <c r="AR111" s="39"/>
      <c r="AS111" s="38"/>
      <c r="AT111" s="175">
        <f>+G111+COUNTIF($I112:$AS112,'V. Datos'!$A$3)-COUNTIFS($I111:$AS111,'V. Datos'!$A$3)</f>
        <v>0</v>
      </c>
      <c r="AU111" s="175">
        <f>+H111+COUNTIF($I112:$AS112,'V. Datos'!$A$4)-COUNTIFS($I111:$AS111,'V. Datos'!$C$4)</f>
        <v>0</v>
      </c>
      <c r="AV111" s="177"/>
      <c r="AW111" s="47"/>
      <c r="AX111" s="47"/>
      <c r="AY111" s="47"/>
      <c r="AZ111" s="47"/>
      <c r="BA111" s="47"/>
    </row>
    <row r="112" spans="2:53" s="40" customFormat="1" ht="18" customHeight="1" thickBot="1" x14ac:dyDescent="0.25">
      <c r="B112" s="168"/>
      <c r="C112" s="170"/>
      <c r="D112" s="172"/>
      <c r="E112" s="174"/>
      <c r="F112" s="96" t="s">
        <v>4</v>
      </c>
      <c r="G112" s="176"/>
      <c r="H112" s="176"/>
      <c r="I112" s="146"/>
      <c r="J112" s="146"/>
      <c r="K112" s="147"/>
      <c r="L112" s="148"/>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4"/>
      <c r="AQ112" s="41"/>
      <c r="AR112" s="45"/>
      <c r="AS112" s="44"/>
      <c r="AT112" s="176"/>
      <c r="AU112" s="176"/>
      <c r="AV112" s="178"/>
      <c r="AW112" s="47"/>
      <c r="AX112" s="47"/>
      <c r="AY112" s="47"/>
      <c r="AZ112" s="47"/>
      <c r="BA112" s="47"/>
    </row>
    <row r="113" spans="2:53" s="40" customFormat="1" ht="18" customHeight="1" x14ac:dyDescent="0.2">
      <c r="B113" s="167"/>
      <c r="C113" s="169"/>
      <c r="D113" s="171"/>
      <c r="E113" s="173"/>
      <c r="F113" s="95" t="s">
        <v>24</v>
      </c>
      <c r="G113" s="175"/>
      <c r="H113" s="175"/>
      <c r="I113" s="143"/>
      <c r="J113" s="143"/>
      <c r="K113" s="144"/>
      <c r="L113" s="145"/>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8"/>
      <c r="AQ113" s="35"/>
      <c r="AR113" s="39"/>
      <c r="AS113" s="38"/>
      <c r="AT113" s="175">
        <f>+G113+COUNTIF($I114:$AS114,'V. Datos'!$A$3)-COUNTIFS($I113:$AS113,'V. Datos'!$A$3)</f>
        <v>0</v>
      </c>
      <c r="AU113" s="175">
        <f>+H113+COUNTIF($I114:$AS114,'V. Datos'!$A$4)-COUNTIFS($I113:$AS113,'V. Datos'!$C$4)</f>
        <v>0</v>
      </c>
      <c r="AV113" s="177"/>
      <c r="AW113" s="47"/>
      <c r="AX113" s="47"/>
      <c r="AY113" s="47"/>
      <c r="AZ113" s="47"/>
      <c r="BA113" s="47"/>
    </row>
    <row r="114" spans="2:53" s="40" customFormat="1" ht="18" customHeight="1" thickBot="1" x14ac:dyDescent="0.25">
      <c r="B114" s="168"/>
      <c r="C114" s="170"/>
      <c r="D114" s="172"/>
      <c r="E114" s="174"/>
      <c r="F114" s="96" t="s">
        <v>4</v>
      </c>
      <c r="G114" s="176"/>
      <c r="H114" s="176"/>
      <c r="I114" s="146"/>
      <c r="J114" s="146"/>
      <c r="K114" s="147"/>
      <c r="L114" s="148"/>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4"/>
      <c r="AQ114" s="41"/>
      <c r="AR114" s="45"/>
      <c r="AS114" s="44"/>
      <c r="AT114" s="176"/>
      <c r="AU114" s="176"/>
      <c r="AV114" s="178"/>
      <c r="AW114" s="47"/>
      <c r="AX114" s="47"/>
      <c r="AY114" s="47"/>
      <c r="AZ114" s="47"/>
      <c r="BA114" s="47"/>
    </row>
    <row r="115" spans="2:53" s="40" customFormat="1" ht="18" customHeight="1" x14ac:dyDescent="0.2">
      <c r="B115" s="167"/>
      <c r="C115" s="169"/>
      <c r="D115" s="171"/>
      <c r="E115" s="173"/>
      <c r="F115" s="95" t="s">
        <v>24</v>
      </c>
      <c r="G115" s="175"/>
      <c r="H115" s="175"/>
      <c r="I115" s="143"/>
      <c r="J115" s="143"/>
      <c r="K115" s="144"/>
      <c r="L115" s="145"/>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8"/>
      <c r="AQ115" s="35"/>
      <c r="AR115" s="39"/>
      <c r="AS115" s="38"/>
      <c r="AT115" s="175">
        <f>+G115+COUNTIF($I116:$AS116,'V. Datos'!$A$3)-COUNTIFS($I115:$AS115,'V. Datos'!$A$3)</f>
        <v>0</v>
      </c>
      <c r="AU115" s="175">
        <f>+H115+COUNTIF($I116:$AS116,'V. Datos'!$A$4)-COUNTIFS($I115:$AS115,'V. Datos'!$C$4)</f>
        <v>0</v>
      </c>
      <c r="AV115" s="177"/>
      <c r="AW115" s="47"/>
      <c r="AX115" s="47"/>
      <c r="AY115" s="47"/>
      <c r="AZ115" s="47"/>
      <c r="BA115" s="47"/>
    </row>
    <row r="116" spans="2:53" s="40" customFormat="1" ht="18" customHeight="1" thickBot="1" x14ac:dyDescent="0.25">
      <c r="B116" s="168"/>
      <c r="C116" s="170"/>
      <c r="D116" s="172"/>
      <c r="E116" s="174"/>
      <c r="F116" s="96" t="s">
        <v>4</v>
      </c>
      <c r="G116" s="176"/>
      <c r="H116" s="176"/>
      <c r="I116" s="146"/>
      <c r="J116" s="146"/>
      <c r="K116" s="147"/>
      <c r="L116" s="148"/>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4"/>
      <c r="AQ116" s="41"/>
      <c r="AR116" s="45"/>
      <c r="AS116" s="44"/>
      <c r="AT116" s="176"/>
      <c r="AU116" s="176"/>
      <c r="AV116" s="178"/>
      <c r="AW116" s="47"/>
      <c r="AX116" s="47"/>
      <c r="AY116" s="47"/>
      <c r="AZ116" s="47"/>
      <c r="BA116" s="47"/>
    </row>
    <row r="117" spans="2:53" s="40" customFormat="1" ht="18" customHeight="1" x14ac:dyDescent="0.2">
      <c r="B117" s="167"/>
      <c r="C117" s="169"/>
      <c r="D117" s="171"/>
      <c r="E117" s="173"/>
      <c r="F117" s="95" t="s">
        <v>24</v>
      </c>
      <c r="G117" s="175"/>
      <c r="H117" s="175"/>
      <c r="I117" s="143"/>
      <c r="J117" s="143"/>
      <c r="K117" s="144"/>
      <c r="L117" s="145"/>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8"/>
      <c r="AQ117" s="35"/>
      <c r="AR117" s="39"/>
      <c r="AS117" s="38"/>
      <c r="AT117" s="175">
        <f>+G117+COUNTIF($I118:$AS118,'V. Datos'!$A$3)-COUNTIFS($I117:$AS117,'V. Datos'!$A$3)</f>
        <v>0</v>
      </c>
      <c r="AU117" s="175">
        <f>+H117+COUNTIF($I118:$AS118,'V. Datos'!$A$4)-COUNTIFS($I117:$AS117,'V. Datos'!$C$4)</f>
        <v>0</v>
      </c>
      <c r="AV117" s="177"/>
      <c r="AW117" s="47"/>
      <c r="AX117" s="47"/>
      <c r="AY117" s="47"/>
      <c r="AZ117" s="47"/>
      <c r="BA117" s="47"/>
    </row>
    <row r="118" spans="2:53" s="40" customFormat="1" ht="18" customHeight="1" thickBot="1" x14ac:dyDescent="0.25">
      <c r="B118" s="168"/>
      <c r="C118" s="170"/>
      <c r="D118" s="172"/>
      <c r="E118" s="174"/>
      <c r="F118" s="96" t="s">
        <v>4</v>
      </c>
      <c r="G118" s="176"/>
      <c r="H118" s="176"/>
      <c r="I118" s="146"/>
      <c r="J118" s="146"/>
      <c r="K118" s="147"/>
      <c r="L118" s="148"/>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4"/>
      <c r="AQ118" s="41"/>
      <c r="AR118" s="45"/>
      <c r="AS118" s="44"/>
      <c r="AT118" s="176"/>
      <c r="AU118" s="176"/>
      <c r="AV118" s="178"/>
      <c r="AW118" s="47"/>
      <c r="AX118" s="47"/>
      <c r="AY118" s="47"/>
      <c r="AZ118" s="47"/>
      <c r="BA118" s="47"/>
    </row>
    <row r="119" spans="2:53" s="40" customFormat="1" ht="18" customHeight="1" x14ac:dyDescent="0.2">
      <c r="B119" s="167"/>
      <c r="C119" s="169"/>
      <c r="D119" s="171"/>
      <c r="E119" s="173"/>
      <c r="F119" s="95" t="s">
        <v>24</v>
      </c>
      <c r="G119" s="175"/>
      <c r="H119" s="175"/>
      <c r="I119" s="143"/>
      <c r="J119" s="143"/>
      <c r="K119" s="144"/>
      <c r="L119" s="145"/>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8"/>
      <c r="AQ119" s="35"/>
      <c r="AR119" s="39"/>
      <c r="AS119" s="38"/>
      <c r="AT119" s="175">
        <f>+G119+COUNTIF($I120:$AS120,'V. Datos'!$A$3)-COUNTIFS($I119:$AS119,'V. Datos'!$A$3)</f>
        <v>0</v>
      </c>
      <c r="AU119" s="175">
        <f>+H119+COUNTIF($I120:$AS120,'V. Datos'!$A$4)-COUNTIFS($I119:$AS119,'V. Datos'!$C$4)</f>
        <v>0</v>
      </c>
      <c r="AV119" s="177"/>
      <c r="AW119" s="47"/>
      <c r="AX119" s="47"/>
      <c r="AY119" s="47"/>
      <c r="AZ119" s="47"/>
      <c r="BA119" s="47"/>
    </row>
    <row r="120" spans="2:53" s="40" customFormat="1" ht="18" customHeight="1" thickBot="1" x14ac:dyDescent="0.25">
      <c r="B120" s="168"/>
      <c r="C120" s="170"/>
      <c r="D120" s="172"/>
      <c r="E120" s="174"/>
      <c r="F120" s="96" t="s">
        <v>4</v>
      </c>
      <c r="G120" s="176"/>
      <c r="H120" s="176"/>
      <c r="I120" s="146"/>
      <c r="J120" s="146"/>
      <c r="K120" s="147"/>
      <c r="L120" s="148"/>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4"/>
      <c r="AQ120" s="41"/>
      <c r="AR120" s="45"/>
      <c r="AS120" s="44"/>
      <c r="AT120" s="176"/>
      <c r="AU120" s="176"/>
      <c r="AV120" s="178"/>
      <c r="AW120" s="47"/>
      <c r="AX120" s="47"/>
      <c r="AY120" s="47"/>
      <c r="AZ120" s="47"/>
      <c r="BA120" s="47"/>
    </row>
    <row r="121" spans="2:53" s="40" customFormat="1" ht="18" customHeight="1" x14ac:dyDescent="0.2">
      <c r="B121" s="167"/>
      <c r="C121" s="169"/>
      <c r="D121" s="171"/>
      <c r="E121" s="173"/>
      <c r="F121" s="95" t="s">
        <v>24</v>
      </c>
      <c r="G121" s="175"/>
      <c r="H121" s="175"/>
      <c r="I121" s="143"/>
      <c r="J121" s="143"/>
      <c r="K121" s="144"/>
      <c r="L121" s="145"/>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8"/>
      <c r="AQ121" s="35"/>
      <c r="AR121" s="39"/>
      <c r="AS121" s="38"/>
      <c r="AT121" s="175">
        <f>+G121+COUNTIF($I122:$AS122,'V. Datos'!$A$3)-COUNTIFS($I121:$AS121,'V. Datos'!$A$3)</f>
        <v>0</v>
      </c>
      <c r="AU121" s="175">
        <f>+H121+COUNTIF($I122:$AS122,'V. Datos'!$A$4)-COUNTIFS($I121:$AS121,'V. Datos'!$C$4)</f>
        <v>0</v>
      </c>
      <c r="AV121" s="177"/>
      <c r="AW121" s="47"/>
      <c r="AX121" s="47"/>
      <c r="AY121" s="47"/>
      <c r="AZ121" s="47"/>
      <c r="BA121" s="47"/>
    </row>
    <row r="122" spans="2:53" s="40" customFormat="1" ht="18" customHeight="1" thickBot="1" x14ac:dyDescent="0.25">
      <c r="B122" s="168"/>
      <c r="C122" s="170"/>
      <c r="D122" s="172"/>
      <c r="E122" s="174"/>
      <c r="F122" s="96" t="s">
        <v>4</v>
      </c>
      <c r="G122" s="176"/>
      <c r="H122" s="176"/>
      <c r="I122" s="146"/>
      <c r="J122" s="146"/>
      <c r="K122" s="147"/>
      <c r="L122" s="148"/>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4"/>
      <c r="AQ122" s="41"/>
      <c r="AR122" s="45"/>
      <c r="AS122" s="44"/>
      <c r="AT122" s="176"/>
      <c r="AU122" s="176"/>
      <c r="AV122" s="178"/>
      <c r="AW122" s="47"/>
      <c r="AX122" s="47"/>
      <c r="AY122" s="47"/>
      <c r="AZ122" s="47"/>
      <c r="BA122" s="47"/>
    </row>
    <row r="123" spans="2:53" s="40" customFormat="1" ht="18" customHeight="1" x14ac:dyDescent="0.2">
      <c r="B123" s="167"/>
      <c r="C123" s="169"/>
      <c r="D123" s="171"/>
      <c r="E123" s="173"/>
      <c r="F123" s="95" t="s">
        <v>24</v>
      </c>
      <c r="G123" s="175"/>
      <c r="H123" s="175"/>
      <c r="I123" s="143"/>
      <c r="J123" s="143"/>
      <c r="K123" s="144"/>
      <c r="L123" s="145"/>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8"/>
      <c r="AQ123" s="35"/>
      <c r="AR123" s="39"/>
      <c r="AS123" s="38"/>
      <c r="AT123" s="175">
        <f>+G123+COUNTIF($I124:$AS124,'V. Datos'!$A$3)-COUNTIFS($I123:$AS123,'V. Datos'!$A$3)</f>
        <v>0</v>
      </c>
      <c r="AU123" s="175">
        <f>+H123+COUNTIF($I124:$AS124,'V. Datos'!$A$4)-COUNTIFS($I123:$AS123,'V. Datos'!$C$4)</f>
        <v>0</v>
      </c>
      <c r="AV123" s="177"/>
      <c r="AW123" s="47"/>
      <c r="AX123" s="47"/>
      <c r="AY123" s="47"/>
      <c r="AZ123" s="47"/>
      <c r="BA123" s="47"/>
    </row>
    <row r="124" spans="2:53" s="40" customFormat="1" ht="18" customHeight="1" thickBot="1" x14ac:dyDescent="0.25">
      <c r="B124" s="168"/>
      <c r="C124" s="170"/>
      <c r="D124" s="172"/>
      <c r="E124" s="174"/>
      <c r="F124" s="96" t="s">
        <v>4</v>
      </c>
      <c r="G124" s="176"/>
      <c r="H124" s="176"/>
      <c r="I124" s="146"/>
      <c r="J124" s="146"/>
      <c r="K124" s="147"/>
      <c r="L124" s="148"/>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4"/>
      <c r="AQ124" s="41"/>
      <c r="AR124" s="45"/>
      <c r="AS124" s="44"/>
      <c r="AT124" s="176"/>
      <c r="AU124" s="176"/>
      <c r="AV124" s="178"/>
      <c r="AW124" s="47"/>
      <c r="AX124" s="47"/>
      <c r="AY124" s="47"/>
      <c r="AZ124" s="47"/>
      <c r="BA124" s="47"/>
    </row>
    <row r="125" spans="2:53" s="40" customFormat="1" ht="18" customHeight="1" x14ac:dyDescent="0.2">
      <c r="B125" s="167"/>
      <c r="C125" s="169"/>
      <c r="D125" s="171"/>
      <c r="E125" s="173"/>
      <c r="F125" s="95" t="s">
        <v>24</v>
      </c>
      <c r="G125" s="175"/>
      <c r="H125" s="175"/>
      <c r="I125" s="143"/>
      <c r="J125" s="143"/>
      <c r="K125" s="144"/>
      <c r="L125" s="145"/>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8"/>
      <c r="AQ125" s="35"/>
      <c r="AR125" s="39"/>
      <c r="AS125" s="38"/>
      <c r="AT125" s="175">
        <f>+G125+COUNTIF($I126:$AS126,'V. Datos'!$A$3)-COUNTIFS($I125:$AS125,'V. Datos'!$A$3)</f>
        <v>0</v>
      </c>
      <c r="AU125" s="175">
        <f>+H125+COUNTIF($I126:$AS126,'V. Datos'!$A$4)-COUNTIFS($I125:$AS125,'V. Datos'!$C$4)</f>
        <v>0</v>
      </c>
      <c r="AV125" s="177"/>
      <c r="AW125" s="47"/>
      <c r="AX125" s="47"/>
      <c r="AY125" s="47"/>
      <c r="AZ125" s="47"/>
      <c r="BA125" s="47"/>
    </row>
    <row r="126" spans="2:53" s="40" customFormat="1" ht="18" customHeight="1" thickBot="1" x14ac:dyDescent="0.25">
      <c r="B126" s="168"/>
      <c r="C126" s="170"/>
      <c r="D126" s="172"/>
      <c r="E126" s="174"/>
      <c r="F126" s="96" t="s">
        <v>4</v>
      </c>
      <c r="G126" s="176"/>
      <c r="H126" s="176"/>
      <c r="I126" s="146"/>
      <c r="J126" s="146"/>
      <c r="K126" s="147"/>
      <c r="L126" s="148"/>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4"/>
      <c r="AQ126" s="41"/>
      <c r="AR126" s="45"/>
      <c r="AS126" s="44"/>
      <c r="AT126" s="176"/>
      <c r="AU126" s="176"/>
      <c r="AV126" s="178"/>
      <c r="AW126" s="47"/>
      <c r="AX126" s="47"/>
      <c r="AY126" s="47"/>
      <c r="AZ126" s="47"/>
      <c r="BA126" s="47"/>
    </row>
    <row r="127" spans="2:53" s="40" customFormat="1" ht="18" customHeight="1" x14ac:dyDescent="0.2">
      <c r="B127" s="167"/>
      <c r="C127" s="169"/>
      <c r="D127" s="171"/>
      <c r="E127" s="173"/>
      <c r="F127" s="95" t="s">
        <v>24</v>
      </c>
      <c r="G127" s="175"/>
      <c r="H127" s="175"/>
      <c r="I127" s="143"/>
      <c r="J127" s="143"/>
      <c r="K127" s="144"/>
      <c r="L127" s="145"/>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8"/>
      <c r="AQ127" s="35"/>
      <c r="AR127" s="39"/>
      <c r="AS127" s="38"/>
      <c r="AT127" s="175">
        <f>+G127+COUNTIF($I128:$AS128,'V. Datos'!$A$3)-COUNTIFS($I127:$AS127,'V. Datos'!$A$3)</f>
        <v>0</v>
      </c>
      <c r="AU127" s="175">
        <f>+H127+COUNTIF($I128:$AS128,'V. Datos'!$A$4)-COUNTIFS($I127:$AS127,'V. Datos'!$C$4)</f>
        <v>0</v>
      </c>
      <c r="AV127" s="177"/>
      <c r="AW127" s="47"/>
      <c r="AX127" s="47"/>
      <c r="AY127" s="47"/>
      <c r="AZ127" s="47"/>
      <c r="BA127" s="47"/>
    </row>
    <row r="128" spans="2:53" s="40" customFormat="1" ht="18" customHeight="1" thickBot="1" x14ac:dyDescent="0.25">
      <c r="B128" s="168"/>
      <c r="C128" s="170"/>
      <c r="D128" s="172"/>
      <c r="E128" s="174"/>
      <c r="F128" s="96" t="s">
        <v>4</v>
      </c>
      <c r="G128" s="176"/>
      <c r="H128" s="176"/>
      <c r="I128" s="146"/>
      <c r="J128" s="146"/>
      <c r="K128" s="147"/>
      <c r="L128" s="148"/>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4"/>
      <c r="AQ128" s="41"/>
      <c r="AR128" s="45"/>
      <c r="AS128" s="44"/>
      <c r="AT128" s="176"/>
      <c r="AU128" s="176"/>
      <c r="AV128" s="178"/>
      <c r="AW128" s="47"/>
      <c r="AX128" s="47"/>
      <c r="AY128" s="47"/>
      <c r="AZ128" s="47"/>
      <c r="BA128" s="47"/>
    </row>
    <row r="129" spans="2:53" s="40" customFormat="1" ht="18" customHeight="1" x14ac:dyDescent="0.2">
      <c r="B129" s="167"/>
      <c r="C129" s="169"/>
      <c r="D129" s="171"/>
      <c r="E129" s="173"/>
      <c r="F129" s="95" t="s">
        <v>24</v>
      </c>
      <c r="G129" s="175"/>
      <c r="H129" s="175"/>
      <c r="I129" s="143"/>
      <c r="J129" s="143"/>
      <c r="K129" s="144"/>
      <c r="L129" s="145"/>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8"/>
      <c r="AQ129" s="35"/>
      <c r="AR129" s="39"/>
      <c r="AS129" s="38"/>
      <c r="AT129" s="175">
        <f>+G129+COUNTIF($I130:$AS130,'V. Datos'!$A$3)-COUNTIFS($I129:$AS129,'V. Datos'!$A$3)</f>
        <v>0</v>
      </c>
      <c r="AU129" s="175">
        <f>+H129+COUNTIF($I130:$AS130,'V. Datos'!$A$4)-COUNTIFS($I129:$AS129,'V. Datos'!$C$4)</f>
        <v>0</v>
      </c>
      <c r="AV129" s="177"/>
      <c r="AW129" s="47"/>
      <c r="AX129" s="47"/>
      <c r="AY129" s="47"/>
      <c r="AZ129" s="47"/>
      <c r="BA129" s="47"/>
    </row>
    <row r="130" spans="2:53" s="40" customFormat="1" ht="18" customHeight="1" thickBot="1" x14ac:dyDescent="0.25">
      <c r="B130" s="168"/>
      <c r="C130" s="170"/>
      <c r="D130" s="172"/>
      <c r="E130" s="174"/>
      <c r="F130" s="96" t="s">
        <v>4</v>
      </c>
      <c r="G130" s="176"/>
      <c r="H130" s="176"/>
      <c r="I130" s="146"/>
      <c r="J130" s="146"/>
      <c r="K130" s="147"/>
      <c r="L130" s="148"/>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4"/>
      <c r="AQ130" s="41"/>
      <c r="AR130" s="45"/>
      <c r="AS130" s="44"/>
      <c r="AT130" s="176"/>
      <c r="AU130" s="176"/>
      <c r="AV130" s="178"/>
      <c r="AW130" s="47"/>
      <c r="AX130" s="47"/>
      <c r="AY130" s="47"/>
      <c r="AZ130" s="47"/>
      <c r="BA130" s="47"/>
    </row>
    <row r="131" spans="2:53" s="40" customFormat="1" ht="18" customHeight="1" x14ac:dyDescent="0.2">
      <c r="B131" s="167"/>
      <c r="C131" s="169"/>
      <c r="D131" s="171"/>
      <c r="E131" s="173"/>
      <c r="F131" s="95" t="s">
        <v>24</v>
      </c>
      <c r="G131" s="175"/>
      <c r="H131" s="175"/>
      <c r="I131" s="143"/>
      <c r="J131" s="143"/>
      <c r="K131" s="144"/>
      <c r="L131" s="145"/>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8"/>
      <c r="AQ131" s="35"/>
      <c r="AR131" s="39"/>
      <c r="AS131" s="38"/>
      <c r="AT131" s="175">
        <f>+G131+COUNTIF($I132:$AS132,'V. Datos'!$A$3)-COUNTIFS($I131:$AS131,'V. Datos'!$A$3)</f>
        <v>0</v>
      </c>
      <c r="AU131" s="175">
        <f>+H131+COUNTIF($I132:$AS132,'V. Datos'!$A$4)-COUNTIFS($I131:$AS131,'V. Datos'!$C$4)</f>
        <v>0</v>
      </c>
      <c r="AV131" s="177"/>
      <c r="AW131" s="47"/>
      <c r="AX131" s="47"/>
      <c r="AY131" s="47"/>
      <c r="AZ131" s="47"/>
      <c r="BA131" s="47"/>
    </row>
    <row r="132" spans="2:53" s="40" customFormat="1" ht="18" customHeight="1" thickBot="1" x14ac:dyDescent="0.25">
      <c r="B132" s="168"/>
      <c r="C132" s="170"/>
      <c r="D132" s="172"/>
      <c r="E132" s="174"/>
      <c r="F132" s="96" t="s">
        <v>4</v>
      </c>
      <c r="G132" s="176"/>
      <c r="H132" s="176"/>
      <c r="I132" s="146"/>
      <c r="J132" s="146"/>
      <c r="K132" s="147"/>
      <c r="L132" s="148"/>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4"/>
      <c r="AQ132" s="41"/>
      <c r="AR132" s="45"/>
      <c r="AS132" s="44"/>
      <c r="AT132" s="176"/>
      <c r="AU132" s="176"/>
      <c r="AV132" s="178"/>
      <c r="AW132" s="47"/>
      <c r="AX132" s="47"/>
      <c r="AY132" s="47"/>
      <c r="AZ132" s="47"/>
      <c r="BA132" s="47"/>
    </row>
    <row r="133" spans="2:53" s="40" customFormat="1" ht="18" customHeight="1" x14ac:dyDescent="0.2">
      <c r="B133" s="167"/>
      <c r="C133" s="169"/>
      <c r="D133" s="171"/>
      <c r="E133" s="173"/>
      <c r="F133" s="95" t="s">
        <v>24</v>
      </c>
      <c r="G133" s="175"/>
      <c r="H133" s="175"/>
      <c r="I133" s="143"/>
      <c r="J133" s="143"/>
      <c r="K133" s="144"/>
      <c r="L133" s="145"/>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8"/>
      <c r="AQ133" s="35"/>
      <c r="AR133" s="39"/>
      <c r="AS133" s="38"/>
      <c r="AT133" s="175">
        <f>+G133+COUNTIF($I134:$AS134,'V. Datos'!$A$3)-COUNTIFS($I133:$AS133,'V. Datos'!$A$3)</f>
        <v>0</v>
      </c>
      <c r="AU133" s="175">
        <f>+H133+COUNTIF($I134:$AS134,'V. Datos'!$A$4)-COUNTIFS($I133:$AS133,'V. Datos'!$C$4)</f>
        <v>0</v>
      </c>
      <c r="AV133" s="177"/>
      <c r="AW133" s="47"/>
      <c r="AX133" s="47"/>
      <c r="AY133" s="47"/>
      <c r="AZ133" s="47"/>
      <c r="BA133" s="47"/>
    </row>
    <row r="134" spans="2:53" s="40" customFormat="1" ht="18" customHeight="1" thickBot="1" x14ac:dyDescent="0.25">
      <c r="B134" s="168"/>
      <c r="C134" s="170"/>
      <c r="D134" s="172"/>
      <c r="E134" s="174"/>
      <c r="F134" s="96" t="s">
        <v>4</v>
      </c>
      <c r="G134" s="176"/>
      <c r="H134" s="176"/>
      <c r="I134" s="146"/>
      <c r="J134" s="146"/>
      <c r="K134" s="147"/>
      <c r="L134" s="148"/>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4"/>
      <c r="AQ134" s="41"/>
      <c r="AR134" s="45"/>
      <c r="AS134" s="44"/>
      <c r="AT134" s="176"/>
      <c r="AU134" s="176"/>
      <c r="AV134" s="178"/>
      <c r="AW134" s="47"/>
      <c r="AX134" s="47"/>
      <c r="AY134" s="47"/>
      <c r="AZ134" s="47"/>
      <c r="BA134" s="47"/>
    </row>
    <row r="135" spans="2:53" s="40" customFormat="1" ht="18" customHeight="1" x14ac:dyDescent="0.2">
      <c r="B135" s="167"/>
      <c r="C135" s="169"/>
      <c r="D135" s="171"/>
      <c r="E135" s="173"/>
      <c r="F135" s="95" t="s">
        <v>24</v>
      </c>
      <c r="G135" s="175"/>
      <c r="H135" s="175"/>
      <c r="I135" s="143"/>
      <c r="J135" s="143"/>
      <c r="K135" s="144"/>
      <c r="L135" s="145"/>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8"/>
      <c r="AQ135" s="35"/>
      <c r="AR135" s="39"/>
      <c r="AS135" s="38"/>
      <c r="AT135" s="175">
        <f>+G135+COUNTIF($I136:$AS136,'V. Datos'!$A$3)-COUNTIFS($I135:$AS135,'V. Datos'!$A$3)</f>
        <v>0</v>
      </c>
      <c r="AU135" s="175">
        <f>+H135+COUNTIF($I136:$AS136,'V. Datos'!$A$4)-COUNTIFS($I135:$AS135,'V. Datos'!$C$4)</f>
        <v>0</v>
      </c>
      <c r="AV135" s="177"/>
      <c r="AW135" s="47"/>
      <c r="AX135" s="47"/>
      <c r="AY135" s="47"/>
      <c r="AZ135" s="47"/>
      <c r="BA135" s="47"/>
    </row>
    <row r="136" spans="2:53" s="40" customFormat="1" ht="18" customHeight="1" thickBot="1" x14ac:dyDescent="0.25">
      <c r="B136" s="168"/>
      <c r="C136" s="170"/>
      <c r="D136" s="172"/>
      <c r="E136" s="174"/>
      <c r="F136" s="96" t="s">
        <v>4</v>
      </c>
      <c r="G136" s="176"/>
      <c r="H136" s="176"/>
      <c r="I136" s="146"/>
      <c r="J136" s="146"/>
      <c r="K136" s="147"/>
      <c r="L136" s="148"/>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4"/>
      <c r="AQ136" s="41"/>
      <c r="AR136" s="45"/>
      <c r="AS136" s="44"/>
      <c r="AT136" s="176"/>
      <c r="AU136" s="176"/>
      <c r="AV136" s="178"/>
      <c r="AW136" s="47"/>
      <c r="AX136" s="47"/>
      <c r="AY136" s="47"/>
      <c r="AZ136" s="47"/>
      <c r="BA136" s="47"/>
    </row>
    <row r="137" spans="2:53" s="40" customFormat="1" ht="18" customHeight="1" x14ac:dyDescent="0.2">
      <c r="B137" s="167"/>
      <c r="C137" s="169"/>
      <c r="D137" s="171"/>
      <c r="E137" s="173"/>
      <c r="F137" s="95" t="s">
        <v>24</v>
      </c>
      <c r="G137" s="175"/>
      <c r="H137" s="175"/>
      <c r="I137" s="143"/>
      <c r="J137" s="143"/>
      <c r="K137" s="144"/>
      <c r="L137" s="145"/>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8"/>
      <c r="AQ137" s="35"/>
      <c r="AR137" s="39"/>
      <c r="AS137" s="38"/>
      <c r="AT137" s="175">
        <f>+G137+COUNTIF($I138:$AS138,'V. Datos'!$A$3)-COUNTIFS($I137:$AS137,'V. Datos'!$A$3)</f>
        <v>0</v>
      </c>
      <c r="AU137" s="175">
        <f>+H137+COUNTIF($I138:$AS138,'V. Datos'!$A$4)-COUNTIFS($I137:$AS137,'V. Datos'!$C$4)</f>
        <v>0</v>
      </c>
      <c r="AV137" s="177"/>
      <c r="AW137" s="47"/>
      <c r="AX137" s="47"/>
      <c r="AY137" s="47"/>
      <c r="AZ137" s="47"/>
      <c r="BA137" s="47"/>
    </row>
    <row r="138" spans="2:53" s="40" customFormat="1" ht="18" customHeight="1" thickBot="1" x14ac:dyDescent="0.25">
      <c r="B138" s="168"/>
      <c r="C138" s="170"/>
      <c r="D138" s="172"/>
      <c r="E138" s="174"/>
      <c r="F138" s="96" t="s">
        <v>4</v>
      </c>
      <c r="G138" s="176"/>
      <c r="H138" s="176"/>
      <c r="I138" s="146"/>
      <c r="J138" s="146"/>
      <c r="K138" s="147"/>
      <c r="L138" s="148"/>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4"/>
      <c r="AQ138" s="41"/>
      <c r="AR138" s="45"/>
      <c r="AS138" s="44"/>
      <c r="AT138" s="176"/>
      <c r="AU138" s="176"/>
      <c r="AV138" s="178"/>
      <c r="AW138" s="47"/>
      <c r="AX138" s="47"/>
      <c r="AY138" s="47"/>
      <c r="AZ138" s="47"/>
      <c r="BA138" s="47"/>
    </row>
    <row r="139" spans="2:53" s="40" customFormat="1" ht="18" customHeight="1" x14ac:dyDescent="0.2">
      <c r="B139" s="167"/>
      <c r="C139" s="169"/>
      <c r="D139" s="171"/>
      <c r="E139" s="173"/>
      <c r="F139" s="95" t="s">
        <v>24</v>
      </c>
      <c r="G139" s="175"/>
      <c r="H139" s="175"/>
      <c r="I139" s="143"/>
      <c r="J139" s="143"/>
      <c r="K139" s="144"/>
      <c r="L139" s="145"/>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8"/>
      <c r="AQ139" s="35"/>
      <c r="AR139" s="39"/>
      <c r="AS139" s="38"/>
      <c r="AT139" s="175">
        <f>+G139+COUNTIF($I140:$AS140,'V. Datos'!$A$3)-COUNTIFS($I139:$AS139,'V. Datos'!$A$3)</f>
        <v>0</v>
      </c>
      <c r="AU139" s="175">
        <f>+H139+COUNTIF($I140:$AS140,'V. Datos'!$A$4)-COUNTIFS($I139:$AS139,'V. Datos'!$C$4)</f>
        <v>0</v>
      </c>
      <c r="AV139" s="177"/>
      <c r="AW139" s="47"/>
      <c r="AX139" s="47"/>
      <c r="AY139" s="47"/>
      <c r="AZ139" s="47"/>
      <c r="BA139" s="47"/>
    </row>
    <row r="140" spans="2:53" s="40" customFormat="1" ht="18" customHeight="1" thickBot="1" x14ac:dyDescent="0.25">
      <c r="B140" s="168"/>
      <c r="C140" s="170"/>
      <c r="D140" s="172"/>
      <c r="E140" s="174"/>
      <c r="F140" s="96" t="s">
        <v>4</v>
      </c>
      <c r="G140" s="176"/>
      <c r="H140" s="176"/>
      <c r="I140" s="146"/>
      <c r="J140" s="146"/>
      <c r="K140" s="147"/>
      <c r="L140" s="148"/>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4"/>
      <c r="AQ140" s="41"/>
      <c r="AR140" s="45"/>
      <c r="AS140" s="44"/>
      <c r="AT140" s="176"/>
      <c r="AU140" s="176"/>
      <c r="AV140" s="178"/>
      <c r="AW140" s="47"/>
      <c r="AX140" s="47"/>
      <c r="AY140" s="47"/>
      <c r="AZ140" s="47"/>
      <c r="BA140" s="47"/>
    </row>
    <row r="141" spans="2:53" s="40" customFormat="1" ht="18" customHeight="1" x14ac:dyDescent="0.2">
      <c r="B141" s="167"/>
      <c r="C141" s="169"/>
      <c r="D141" s="171"/>
      <c r="E141" s="173"/>
      <c r="F141" s="95" t="s">
        <v>24</v>
      </c>
      <c r="G141" s="175"/>
      <c r="H141" s="175"/>
      <c r="I141" s="143"/>
      <c r="J141" s="143"/>
      <c r="K141" s="144"/>
      <c r="L141" s="145"/>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8"/>
      <c r="AQ141" s="35"/>
      <c r="AR141" s="39"/>
      <c r="AS141" s="38"/>
      <c r="AT141" s="175">
        <f>+G141+COUNTIF($I142:$AS142,'V. Datos'!$A$3)-COUNTIFS($I141:$AS141,'V. Datos'!$A$3)</f>
        <v>0</v>
      </c>
      <c r="AU141" s="175">
        <f>+H141+COUNTIF($I142:$AS142,'V. Datos'!$A$4)-COUNTIFS($I141:$AS141,'V. Datos'!$C$4)</f>
        <v>0</v>
      </c>
      <c r="AV141" s="177"/>
      <c r="AW141" s="47"/>
      <c r="AX141" s="47"/>
      <c r="AY141" s="47"/>
      <c r="AZ141" s="47"/>
      <c r="BA141" s="47"/>
    </row>
    <row r="142" spans="2:53" s="40" customFormat="1" ht="18" customHeight="1" thickBot="1" x14ac:dyDescent="0.25">
      <c r="B142" s="168"/>
      <c r="C142" s="170"/>
      <c r="D142" s="172"/>
      <c r="E142" s="174"/>
      <c r="F142" s="96" t="s">
        <v>4</v>
      </c>
      <c r="G142" s="176"/>
      <c r="H142" s="176"/>
      <c r="I142" s="146"/>
      <c r="J142" s="146"/>
      <c r="K142" s="147"/>
      <c r="L142" s="148"/>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4"/>
      <c r="AQ142" s="41"/>
      <c r="AR142" s="45"/>
      <c r="AS142" s="44"/>
      <c r="AT142" s="176"/>
      <c r="AU142" s="176"/>
      <c r="AV142" s="178"/>
      <c r="AW142" s="47"/>
      <c r="AX142" s="47"/>
      <c r="AY142" s="47"/>
      <c r="AZ142" s="47"/>
      <c r="BA142" s="47"/>
    </row>
    <row r="143" spans="2:53" s="40" customFormat="1" ht="18" customHeight="1" x14ac:dyDescent="0.2">
      <c r="B143" s="167"/>
      <c r="C143" s="169"/>
      <c r="D143" s="171"/>
      <c r="E143" s="173"/>
      <c r="F143" s="95" t="s">
        <v>24</v>
      </c>
      <c r="G143" s="175"/>
      <c r="H143" s="175"/>
      <c r="I143" s="143"/>
      <c r="J143" s="143"/>
      <c r="K143" s="144"/>
      <c r="L143" s="145"/>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8"/>
      <c r="AQ143" s="35"/>
      <c r="AR143" s="39"/>
      <c r="AS143" s="38"/>
      <c r="AT143" s="175">
        <f>+G143+COUNTIF($I144:$AS144,'V. Datos'!$A$3)-COUNTIFS($I143:$AS143,'V. Datos'!$A$3)</f>
        <v>0</v>
      </c>
      <c r="AU143" s="175">
        <f>+H143+COUNTIF($I144:$AS144,'V. Datos'!$A$4)-COUNTIFS($I143:$AS143,'V. Datos'!$C$4)</f>
        <v>0</v>
      </c>
      <c r="AV143" s="177"/>
      <c r="AW143" s="47"/>
      <c r="AX143" s="47"/>
      <c r="AY143" s="47"/>
      <c r="AZ143" s="47"/>
      <c r="BA143" s="47"/>
    </row>
    <row r="144" spans="2:53" s="40" customFormat="1" ht="18" customHeight="1" thickBot="1" x14ac:dyDescent="0.25">
      <c r="B144" s="168"/>
      <c r="C144" s="170"/>
      <c r="D144" s="172"/>
      <c r="E144" s="174"/>
      <c r="F144" s="96" t="s">
        <v>4</v>
      </c>
      <c r="G144" s="176"/>
      <c r="H144" s="176"/>
      <c r="I144" s="146"/>
      <c r="J144" s="146"/>
      <c r="K144" s="147"/>
      <c r="L144" s="148"/>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4"/>
      <c r="AQ144" s="41"/>
      <c r="AR144" s="45"/>
      <c r="AS144" s="44"/>
      <c r="AT144" s="176"/>
      <c r="AU144" s="176"/>
      <c r="AV144" s="178"/>
      <c r="AW144" s="47"/>
      <c r="AX144" s="47"/>
      <c r="AY144" s="47"/>
      <c r="AZ144" s="47"/>
      <c r="BA144" s="47"/>
    </row>
    <row r="145" spans="2:53" s="40" customFormat="1" ht="18" customHeight="1" x14ac:dyDescent="0.2">
      <c r="B145" s="167"/>
      <c r="C145" s="169"/>
      <c r="D145" s="171"/>
      <c r="E145" s="173"/>
      <c r="F145" s="95" t="s">
        <v>24</v>
      </c>
      <c r="G145" s="175"/>
      <c r="H145" s="175"/>
      <c r="I145" s="143"/>
      <c r="J145" s="143"/>
      <c r="K145" s="144"/>
      <c r="L145" s="145"/>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8"/>
      <c r="AQ145" s="35"/>
      <c r="AR145" s="39"/>
      <c r="AS145" s="38"/>
      <c r="AT145" s="175">
        <f>+G145+COUNTIF($I146:$AS146,'V. Datos'!$A$3)-COUNTIFS($I145:$AS145,'V. Datos'!$A$3)</f>
        <v>0</v>
      </c>
      <c r="AU145" s="175">
        <f>+H145+COUNTIF($I146:$AS146,'V. Datos'!$A$4)-COUNTIFS($I145:$AS145,'V. Datos'!$C$4)</f>
        <v>0</v>
      </c>
      <c r="AV145" s="177"/>
      <c r="AW145" s="47"/>
      <c r="AX145" s="47"/>
      <c r="AY145" s="47"/>
      <c r="AZ145" s="47"/>
      <c r="BA145" s="47"/>
    </row>
    <row r="146" spans="2:53" s="40" customFormat="1" ht="18" customHeight="1" thickBot="1" x14ac:dyDescent="0.25">
      <c r="B146" s="168"/>
      <c r="C146" s="170"/>
      <c r="D146" s="172"/>
      <c r="E146" s="174"/>
      <c r="F146" s="96" t="s">
        <v>4</v>
      </c>
      <c r="G146" s="176"/>
      <c r="H146" s="176"/>
      <c r="I146" s="146"/>
      <c r="J146" s="146"/>
      <c r="K146" s="147"/>
      <c r="L146" s="148"/>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4"/>
      <c r="AQ146" s="41"/>
      <c r="AR146" s="45"/>
      <c r="AS146" s="44"/>
      <c r="AT146" s="176"/>
      <c r="AU146" s="176"/>
      <c r="AV146" s="178"/>
      <c r="AW146" s="47"/>
      <c r="AX146" s="47"/>
      <c r="AY146" s="47"/>
      <c r="AZ146" s="47"/>
      <c r="BA146" s="47"/>
    </row>
    <row r="147" spans="2:53" s="40" customFormat="1" ht="18" customHeight="1" x14ac:dyDescent="0.2">
      <c r="B147" s="167"/>
      <c r="C147" s="169"/>
      <c r="D147" s="171"/>
      <c r="E147" s="173"/>
      <c r="F147" s="95" t="s">
        <v>24</v>
      </c>
      <c r="G147" s="175"/>
      <c r="H147" s="175"/>
      <c r="I147" s="143"/>
      <c r="J147" s="143"/>
      <c r="K147" s="144"/>
      <c r="L147" s="145"/>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8"/>
      <c r="AQ147" s="35"/>
      <c r="AR147" s="39"/>
      <c r="AS147" s="38"/>
      <c r="AT147" s="175">
        <f>+G147+COUNTIF($I148:$AS148,'V. Datos'!$A$3)-COUNTIFS($I147:$AS147,'V. Datos'!$A$3)</f>
        <v>0</v>
      </c>
      <c r="AU147" s="175">
        <f>+H147+COUNTIF($I148:$AS148,'V. Datos'!$A$4)-COUNTIFS($I147:$AS147,'V. Datos'!$C$4)</f>
        <v>0</v>
      </c>
      <c r="AV147" s="177"/>
      <c r="AW147" s="47"/>
      <c r="AX147" s="47"/>
      <c r="AY147" s="47"/>
      <c r="AZ147" s="47"/>
      <c r="BA147" s="47"/>
    </row>
    <row r="148" spans="2:53" s="40" customFormat="1" ht="18" customHeight="1" thickBot="1" x14ac:dyDescent="0.25">
      <c r="B148" s="168"/>
      <c r="C148" s="170"/>
      <c r="D148" s="172"/>
      <c r="E148" s="174"/>
      <c r="F148" s="96" t="s">
        <v>4</v>
      </c>
      <c r="G148" s="176"/>
      <c r="H148" s="176"/>
      <c r="I148" s="146"/>
      <c r="J148" s="146"/>
      <c r="K148" s="147"/>
      <c r="L148" s="148"/>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4"/>
      <c r="AQ148" s="41"/>
      <c r="AR148" s="45"/>
      <c r="AS148" s="44"/>
      <c r="AT148" s="176"/>
      <c r="AU148" s="176"/>
      <c r="AV148" s="178"/>
      <c r="AW148" s="47"/>
      <c r="AX148" s="47"/>
      <c r="AY148" s="47"/>
      <c r="AZ148" s="47"/>
      <c r="BA148" s="47"/>
    </row>
    <row r="149" spans="2:53" s="40" customFormat="1" ht="18" customHeight="1" x14ac:dyDescent="0.2">
      <c r="B149" s="167"/>
      <c r="C149" s="169"/>
      <c r="D149" s="171"/>
      <c r="E149" s="173"/>
      <c r="F149" s="95" t="s">
        <v>24</v>
      </c>
      <c r="G149" s="175"/>
      <c r="H149" s="175"/>
      <c r="I149" s="143"/>
      <c r="J149" s="143"/>
      <c r="K149" s="144"/>
      <c r="L149" s="145"/>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8"/>
      <c r="AQ149" s="35"/>
      <c r="AR149" s="39"/>
      <c r="AS149" s="38"/>
      <c r="AT149" s="175">
        <f>+G149+COUNTIF($I150:$AS150,'V. Datos'!$A$3)-COUNTIFS($I149:$AS149,'V. Datos'!$A$3)</f>
        <v>0</v>
      </c>
      <c r="AU149" s="175">
        <f>+H149+COUNTIF($I150:$AS150,'V. Datos'!$A$4)-COUNTIFS($I149:$AS149,'V. Datos'!$C$4)</f>
        <v>0</v>
      </c>
      <c r="AV149" s="177"/>
      <c r="AW149" s="47"/>
      <c r="AX149" s="47"/>
      <c r="AY149" s="47"/>
      <c r="AZ149" s="47"/>
      <c r="BA149" s="47"/>
    </row>
    <row r="150" spans="2:53" s="40" customFormat="1" ht="18" customHeight="1" thickBot="1" x14ac:dyDescent="0.25">
      <c r="B150" s="168"/>
      <c r="C150" s="170"/>
      <c r="D150" s="172"/>
      <c r="E150" s="174"/>
      <c r="F150" s="96" t="s">
        <v>4</v>
      </c>
      <c r="G150" s="176"/>
      <c r="H150" s="176"/>
      <c r="I150" s="146"/>
      <c r="J150" s="146"/>
      <c r="K150" s="147"/>
      <c r="L150" s="148"/>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4"/>
      <c r="AQ150" s="41"/>
      <c r="AR150" s="45"/>
      <c r="AS150" s="44"/>
      <c r="AT150" s="176"/>
      <c r="AU150" s="176"/>
      <c r="AV150" s="178"/>
      <c r="AW150" s="47"/>
      <c r="AX150" s="47"/>
      <c r="AY150" s="47"/>
      <c r="AZ150" s="47"/>
      <c r="BA150" s="47"/>
    </row>
    <row r="151" spans="2:53" s="40" customFormat="1" ht="18" customHeight="1" x14ac:dyDescent="0.2">
      <c r="B151" s="167"/>
      <c r="C151" s="169"/>
      <c r="D151" s="171"/>
      <c r="E151" s="173"/>
      <c r="F151" s="95" t="s">
        <v>24</v>
      </c>
      <c r="G151" s="175"/>
      <c r="H151" s="175"/>
      <c r="I151" s="143"/>
      <c r="J151" s="143"/>
      <c r="K151" s="144"/>
      <c r="L151" s="145"/>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8"/>
      <c r="AQ151" s="35"/>
      <c r="AR151" s="39"/>
      <c r="AS151" s="38"/>
      <c r="AT151" s="175">
        <f>+G151+COUNTIF($I152:$AS152,'V. Datos'!$A$3)-COUNTIFS($I151:$AS151,'V. Datos'!$A$3)</f>
        <v>0</v>
      </c>
      <c r="AU151" s="175">
        <f>+H151+COUNTIF($I152:$AS152,'V. Datos'!$A$4)-COUNTIFS($I151:$AS151,'V. Datos'!$C$4)</f>
        <v>0</v>
      </c>
      <c r="AV151" s="177"/>
      <c r="AW151" s="47"/>
      <c r="AX151" s="47"/>
      <c r="AY151" s="47"/>
      <c r="AZ151" s="47"/>
      <c r="BA151" s="47"/>
    </row>
    <row r="152" spans="2:53" s="40" customFormat="1" ht="18" customHeight="1" thickBot="1" x14ac:dyDescent="0.25">
      <c r="B152" s="168"/>
      <c r="C152" s="170"/>
      <c r="D152" s="172"/>
      <c r="E152" s="174"/>
      <c r="F152" s="96" t="s">
        <v>4</v>
      </c>
      <c r="G152" s="176"/>
      <c r="H152" s="176"/>
      <c r="I152" s="146"/>
      <c r="J152" s="146"/>
      <c r="K152" s="147"/>
      <c r="L152" s="148"/>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4"/>
      <c r="AQ152" s="41"/>
      <c r="AR152" s="45"/>
      <c r="AS152" s="44"/>
      <c r="AT152" s="176"/>
      <c r="AU152" s="176"/>
      <c r="AV152" s="178"/>
      <c r="AW152" s="47"/>
      <c r="AX152" s="47"/>
      <c r="AY152" s="47"/>
      <c r="AZ152" s="47"/>
      <c r="BA152" s="47"/>
    </row>
    <row r="153" spans="2:53" s="40" customFormat="1" ht="18" customHeight="1" x14ac:dyDescent="0.2">
      <c r="B153" s="167"/>
      <c r="C153" s="169"/>
      <c r="D153" s="171"/>
      <c r="E153" s="173"/>
      <c r="F153" s="95" t="s">
        <v>24</v>
      </c>
      <c r="G153" s="175"/>
      <c r="H153" s="175"/>
      <c r="I153" s="143"/>
      <c r="J153" s="143"/>
      <c r="K153" s="144"/>
      <c r="L153" s="145"/>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8"/>
      <c r="AQ153" s="35"/>
      <c r="AR153" s="39"/>
      <c r="AS153" s="38"/>
      <c r="AT153" s="175">
        <f>+G153+COUNTIF($I154:$AS154,'V. Datos'!$A$3)-COUNTIFS($I153:$AS153,'V. Datos'!$A$3)</f>
        <v>0</v>
      </c>
      <c r="AU153" s="175">
        <f>+H153+COUNTIF($I154:$AS154,'V. Datos'!$A$4)-COUNTIFS($I153:$AS153,'V. Datos'!$C$4)</f>
        <v>0</v>
      </c>
      <c r="AV153" s="177"/>
      <c r="AW153" s="47"/>
      <c r="AX153" s="47"/>
      <c r="AY153" s="47"/>
      <c r="AZ153" s="47"/>
      <c r="BA153" s="47"/>
    </row>
    <row r="154" spans="2:53" s="40" customFormat="1" ht="18" customHeight="1" thickBot="1" x14ac:dyDescent="0.25">
      <c r="B154" s="168"/>
      <c r="C154" s="170"/>
      <c r="D154" s="172"/>
      <c r="E154" s="174"/>
      <c r="F154" s="96" t="s">
        <v>4</v>
      </c>
      <c r="G154" s="176"/>
      <c r="H154" s="176"/>
      <c r="I154" s="146"/>
      <c r="J154" s="146"/>
      <c r="K154" s="147"/>
      <c r="L154" s="148"/>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4"/>
      <c r="AQ154" s="41"/>
      <c r="AR154" s="45"/>
      <c r="AS154" s="44"/>
      <c r="AT154" s="176"/>
      <c r="AU154" s="176"/>
      <c r="AV154" s="178"/>
      <c r="AW154" s="47"/>
      <c r="AX154" s="47"/>
      <c r="AY154" s="47"/>
      <c r="AZ154" s="47"/>
      <c r="BA154" s="47"/>
    </row>
    <row r="155" spans="2:53" s="40" customFormat="1" ht="18" customHeight="1" x14ac:dyDescent="0.2">
      <c r="B155" s="167"/>
      <c r="C155" s="169"/>
      <c r="D155" s="171"/>
      <c r="E155" s="173"/>
      <c r="F155" s="95" t="s">
        <v>24</v>
      </c>
      <c r="G155" s="175"/>
      <c r="H155" s="175"/>
      <c r="I155" s="143"/>
      <c r="J155" s="143"/>
      <c r="K155" s="144"/>
      <c r="L155" s="145"/>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8"/>
      <c r="AQ155" s="35"/>
      <c r="AR155" s="39"/>
      <c r="AS155" s="38"/>
      <c r="AT155" s="175">
        <f>+G155+COUNTIF($I156:$AS156,'V. Datos'!$A$3)-COUNTIFS($I155:$AS155,'V. Datos'!$A$3)</f>
        <v>0</v>
      </c>
      <c r="AU155" s="175">
        <f>+H155+COUNTIF($I156:$AS156,'V. Datos'!$A$4)-COUNTIFS($I155:$AS155,'V. Datos'!$C$4)</f>
        <v>0</v>
      </c>
      <c r="AV155" s="177"/>
      <c r="AW155" s="47"/>
      <c r="AX155" s="47"/>
      <c r="AY155" s="47"/>
      <c r="AZ155" s="47"/>
      <c r="BA155" s="47"/>
    </row>
    <row r="156" spans="2:53" s="40" customFormat="1" ht="18" customHeight="1" thickBot="1" x14ac:dyDescent="0.25">
      <c r="B156" s="168"/>
      <c r="C156" s="170"/>
      <c r="D156" s="172"/>
      <c r="E156" s="174"/>
      <c r="F156" s="96" t="s">
        <v>4</v>
      </c>
      <c r="G156" s="176"/>
      <c r="H156" s="176"/>
      <c r="I156" s="146"/>
      <c r="J156" s="146"/>
      <c r="K156" s="147"/>
      <c r="L156" s="148"/>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4"/>
      <c r="AQ156" s="41"/>
      <c r="AR156" s="45"/>
      <c r="AS156" s="44"/>
      <c r="AT156" s="176"/>
      <c r="AU156" s="176"/>
      <c r="AV156" s="178"/>
      <c r="AW156" s="47"/>
      <c r="AX156" s="47"/>
      <c r="AY156" s="47"/>
      <c r="AZ156" s="47"/>
      <c r="BA156" s="47"/>
    </row>
    <row r="157" spans="2:53" s="40" customFormat="1" ht="18" customHeight="1" x14ac:dyDescent="0.2">
      <c r="B157" s="167"/>
      <c r="C157" s="169"/>
      <c r="D157" s="171"/>
      <c r="E157" s="173"/>
      <c r="F157" s="95" t="s">
        <v>24</v>
      </c>
      <c r="G157" s="175"/>
      <c r="H157" s="175"/>
      <c r="I157" s="143"/>
      <c r="J157" s="143"/>
      <c r="K157" s="144"/>
      <c r="L157" s="145"/>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8"/>
      <c r="AQ157" s="35"/>
      <c r="AR157" s="39"/>
      <c r="AS157" s="38"/>
      <c r="AT157" s="175">
        <f>+G157+COUNTIF($I158:$AS158,'V. Datos'!$A$3)-COUNTIFS($I157:$AS157,'V. Datos'!$A$3)</f>
        <v>0</v>
      </c>
      <c r="AU157" s="175">
        <f>+H157+COUNTIF($I158:$AS158,'V. Datos'!$A$4)-COUNTIFS($I157:$AS157,'V. Datos'!$C$4)</f>
        <v>0</v>
      </c>
      <c r="AV157" s="177"/>
      <c r="AW157" s="47"/>
      <c r="AX157" s="47"/>
      <c r="AY157" s="47"/>
      <c r="AZ157" s="47"/>
      <c r="BA157" s="47"/>
    </row>
    <row r="158" spans="2:53" s="40" customFormat="1" ht="18" customHeight="1" thickBot="1" x14ac:dyDescent="0.25">
      <c r="B158" s="168"/>
      <c r="C158" s="170"/>
      <c r="D158" s="172"/>
      <c r="E158" s="174"/>
      <c r="F158" s="96" t="s">
        <v>4</v>
      </c>
      <c r="G158" s="176"/>
      <c r="H158" s="176"/>
      <c r="I158" s="146"/>
      <c r="J158" s="146"/>
      <c r="K158" s="147"/>
      <c r="L158" s="148"/>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4"/>
      <c r="AQ158" s="41"/>
      <c r="AR158" s="45"/>
      <c r="AS158" s="44"/>
      <c r="AT158" s="176"/>
      <c r="AU158" s="176"/>
      <c r="AV158" s="178"/>
      <c r="AW158" s="47"/>
      <c r="AX158" s="47"/>
      <c r="AY158" s="47"/>
      <c r="AZ158" s="47"/>
      <c r="BA158" s="47"/>
    </row>
    <row r="159" spans="2:53" s="40" customFormat="1" ht="18" customHeight="1" x14ac:dyDescent="0.2">
      <c r="B159" s="167"/>
      <c r="C159" s="169"/>
      <c r="D159" s="171"/>
      <c r="E159" s="173"/>
      <c r="F159" s="95" t="s">
        <v>24</v>
      </c>
      <c r="G159" s="175"/>
      <c r="H159" s="175"/>
      <c r="I159" s="143"/>
      <c r="J159" s="143"/>
      <c r="K159" s="144"/>
      <c r="L159" s="145"/>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8"/>
      <c r="AQ159" s="35"/>
      <c r="AR159" s="39"/>
      <c r="AS159" s="38"/>
      <c r="AT159" s="175">
        <f>+G159+COUNTIF($I160:$AS160,'V. Datos'!$A$3)-COUNTIFS($I159:$AS159,'V. Datos'!$A$3)</f>
        <v>0</v>
      </c>
      <c r="AU159" s="175">
        <f>+H159+COUNTIF($I160:$AS160,'V. Datos'!$A$4)-COUNTIFS($I159:$AS159,'V. Datos'!$C$4)</f>
        <v>0</v>
      </c>
      <c r="AV159" s="177"/>
      <c r="AW159" s="47"/>
      <c r="AX159" s="47"/>
      <c r="AY159" s="47"/>
      <c r="AZ159" s="47"/>
      <c r="BA159" s="47"/>
    </row>
    <row r="160" spans="2:53" s="40" customFormat="1" ht="18" customHeight="1" thickBot="1" x14ac:dyDescent="0.25">
      <c r="B160" s="168"/>
      <c r="C160" s="170"/>
      <c r="D160" s="172"/>
      <c r="E160" s="174"/>
      <c r="F160" s="96" t="s">
        <v>4</v>
      </c>
      <c r="G160" s="176"/>
      <c r="H160" s="176"/>
      <c r="I160" s="146"/>
      <c r="J160" s="146"/>
      <c r="K160" s="147"/>
      <c r="L160" s="148"/>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4"/>
      <c r="AQ160" s="41"/>
      <c r="AR160" s="45"/>
      <c r="AS160" s="44"/>
      <c r="AT160" s="176"/>
      <c r="AU160" s="176"/>
      <c r="AV160" s="178"/>
      <c r="AW160" s="47"/>
      <c r="AX160" s="47"/>
      <c r="AY160" s="47"/>
      <c r="AZ160" s="47"/>
      <c r="BA160" s="47"/>
    </row>
    <row r="161" spans="2:53" s="40" customFormat="1" ht="18" customHeight="1" x14ac:dyDescent="0.2">
      <c r="B161" s="167"/>
      <c r="C161" s="169"/>
      <c r="D161" s="171"/>
      <c r="E161" s="173"/>
      <c r="F161" s="95" t="s">
        <v>24</v>
      </c>
      <c r="G161" s="175"/>
      <c r="H161" s="175"/>
      <c r="I161" s="143"/>
      <c r="J161" s="143"/>
      <c r="K161" s="144"/>
      <c r="L161" s="145"/>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8"/>
      <c r="AQ161" s="35"/>
      <c r="AR161" s="39"/>
      <c r="AS161" s="38"/>
      <c r="AT161" s="175">
        <f>+G161+COUNTIF($I162:$AS162,'V. Datos'!$A$3)-COUNTIFS($I161:$AS161,'V. Datos'!$A$3)</f>
        <v>0</v>
      </c>
      <c r="AU161" s="175">
        <f>+H161+COUNTIF($I162:$AS162,'V. Datos'!$A$4)-COUNTIFS($I161:$AS161,'V. Datos'!$C$4)</f>
        <v>0</v>
      </c>
      <c r="AV161" s="177"/>
      <c r="AW161" s="47"/>
      <c r="AX161" s="47"/>
      <c r="AY161" s="47"/>
      <c r="AZ161" s="47"/>
      <c r="BA161" s="47"/>
    </row>
    <row r="162" spans="2:53" s="40" customFormat="1" ht="18" customHeight="1" thickBot="1" x14ac:dyDescent="0.25">
      <c r="B162" s="168"/>
      <c r="C162" s="170"/>
      <c r="D162" s="172"/>
      <c r="E162" s="174"/>
      <c r="F162" s="96" t="s">
        <v>4</v>
      </c>
      <c r="G162" s="176"/>
      <c r="H162" s="176"/>
      <c r="I162" s="146"/>
      <c r="J162" s="146"/>
      <c r="K162" s="147"/>
      <c r="L162" s="148"/>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4"/>
      <c r="AQ162" s="41"/>
      <c r="AR162" s="45"/>
      <c r="AS162" s="44"/>
      <c r="AT162" s="176"/>
      <c r="AU162" s="176"/>
      <c r="AV162" s="178"/>
      <c r="AW162" s="47"/>
      <c r="AX162" s="47"/>
      <c r="AY162" s="47"/>
      <c r="AZ162" s="47"/>
      <c r="BA162" s="47"/>
    </row>
    <row r="163" spans="2:53" s="40" customFormat="1" ht="18" customHeight="1" x14ac:dyDescent="0.2">
      <c r="B163" s="167"/>
      <c r="C163" s="169"/>
      <c r="D163" s="171"/>
      <c r="E163" s="173"/>
      <c r="F163" s="95" t="s">
        <v>24</v>
      </c>
      <c r="G163" s="175"/>
      <c r="H163" s="175"/>
      <c r="I163" s="143"/>
      <c r="J163" s="143"/>
      <c r="K163" s="144"/>
      <c r="L163" s="145"/>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8"/>
      <c r="AQ163" s="35"/>
      <c r="AR163" s="39"/>
      <c r="AS163" s="38"/>
      <c r="AT163" s="175">
        <f>+G163+COUNTIF($I164:$AS164,'V. Datos'!$A$3)-COUNTIFS($I163:$AS163,'V. Datos'!$A$3)</f>
        <v>0</v>
      </c>
      <c r="AU163" s="175">
        <f>+H163+COUNTIF($I164:$AS164,'V. Datos'!$A$4)-COUNTIFS($I163:$AS163,'V. Datos'!$C$4)</f>
        <v>0</v>
      </c>
      <c r="AV163" s="177"/>
      <c r="AW163" s="47"/>
      <c r="AX163" s="47"/>
      <c r="AY163" s="47"/>
      <c r="AZ163" s="47"/>
      <c r="BA163" s="47"/>
    </row>
    <row r="164" spans="2:53" s="40" customFormat="1" ht="18" customHeight="1" thickBot="1" x14ac:dyDescent="0.25">
      <c r="B164" s="168"/>
      <c r="C164" s="170"/>
      <c r="D164" s="172"/>
      <c r="E164" s="174"/>
      <c r="F164" s="96" t="s">
        <v>4</v>
      </c>
      <c r="G164" s="176"/>
      <c r="H164" s="176"/>
      <c r="I164" s="146"/>
      <c r="J164" s="146"/>
      <c r="K164" s="147"/>
      <c r="L164" s="148"/>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4"/>
      <c r="AQ164" s="41"/>
      <c r="AR164" s="45"/>
      <c r="AS164" s="44"/>
      <c r="AT164" s="176"/>
      <c r="AU164" s="176"/>
      <c r="AV164" s="178"/>
      <c r="AW164" s="47"/>
      <c r="AX164" s="47"/>
      <c r="AY164" s="47"/>
      <c r="AZ164" s="47"/>
      <c r="BA164" s="47"/>
    </row>
    <row r="165" spans="2:53" s="40" customFormat="1" ht="18" customHeight="1" x14ac:dyDescent="0.2">
      <c r="B165" s="167"/>
      <c r="C165" s="169"/>
      <c r="D165" s="171"/>
      <c r="E165" s="173"/>
      <c r="F165" s="95" t="s">
        <v>24</v>
      </c>
      <c r="G165" s="175"/>
      <c r="H165" s="175"/>
      <c r="I165" s="143"/>
      <c r="J165" s="143"/>
      <c r="K165" s="144"/>
      <c r="L165" s="145"/>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8"/>
      <c r="AQ165" s="35"/>
      <c r="AR165" s="39"/>
      <c r="AS165" s="38"/>
      <c r="AT165" s="175">
        <f>+G165+COUNTIF($I166:$AS166,'V. Datos'!$A$3)-COUNTIFS($I165:$AS165,'V. Datos'!$A$3)</f>
        <v>0</v>
      </c>
      <c r="AU165" s="175">
        <f>+H165+COUNTIF($I166:$AS166,'V. Datos'!$A$4)-COUNTIFS($I165:$AS165,'V. Datos'!$C$4)</f>
        <v>0</v>
      </c>
      <c r="AV165" s="177"/>
      <c r="AW165" s="47"/>
      <c r="AX165" s="47"/>
      <c r="AY165" s="47"/>
      <c r="AZ165" s="47"/>
      <c r="BA165" s="47"/>
    </row>
    <row r="166" spans="2:53" s="40" customFormat="1" ht="18" customHeight="1" thickBot="1" x14ac:dyDescent="0.25">
      <c r="B166" s="168"/>
      <c r="C166" s="170"/>
      <c r="D166" s="172"/>
      <c r="E166" s="174"/>
      <c r="F166" s="96" t="s">
        <v>4</v>
      </c>
      <c r="G166" s="176"/>
      <c r="H166" s="176"/>
      <c r="I166" s="146"/>
      <c r="J166" s="146"/>
      <c r="K166" s="147"/>
      <c r="L166" s="148"/>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4"/>
      <c r="AQ166" s="41"/>
      <c r="AR166" s="45"/>
      <c r="AS166" s="44"/>
      <c r="AT166" s="176"/>
      <c r="AU166" s="176"/>
      <c r="AV166" s="178"/>
      <c r="AW166" s="47"/>
      <c r="AX166" s="47"/>
      <c r="AY166" s="47"/>
      <c r="AZ166" s="47"/>
      <c r="BA166" s="47"/>
    </row>
    <row r="167" spans="2:53" s="40" customFormat="1" ht="18" customHeight="1" x14ac:dyDescent="0.2">
      <c r="B167" s="167"/>
      <c r="C167" s="169"/>
      <c r="D167" s="171"/>
      <c r="E167" s="173"/>
      <c r="F167" s="95" t="s">
        <v>24</v>
      </c>
      <c r="G167" s="175"/>
      <c r="H167" s="175"/>
      <c r="I167" s="143"/>
      <c r="J167" s="143"/>
      <c r="K167" s="144"/>
      <c r="L167" s="145"/>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8"/>
      <c r="AQ167" s="35"/>
      <c r="AR167" s="39"/>
      <c r="AS167" s="38"/>
      <c r="AT167" s="175">
        <f>+G167+COUNTIF($I168:$AS168,'V. Datos'!$A$3)-COUNTIFS($I167:$AS167,'V. Datos'!$A$3)</f>
        <v>0</v>
      </c>
      <c r="AU167" s="175">
        <f>+H167+COUNTIF($I168:$AS168,'V. Datos'!$A$4)-COUNTIFS($I167:$AS167,'V. Datos'!$C$4)</f>
        <v>0</v>
      </c>
      <c r="AV167" s="177"/>
      <c r="AW167" s="47"/>
      <c r="AX167" s="47"/>
      <c r="AY167" s="47"/>
      <c r="AZ167" s="47"/>
      <c r="BA167" s="47"/>
    </row>
    <row r="168" spans="2:53" s="40" customFormat="1" ht="18" customHeight="1" thickBot="1" x14ac:dyDescent="0.25">
      <c r="B168" s="168"/>
      <c r="C168" s="170"/>
      <c r="D168" s="172"/>
      <c r="E168" s="174"/>
      <c r="F168" s="96" t="s">
        <v>4</v>
      </c>
      <c r="G168" s="176"/>
      <c r="H168" s="176"/>
      <c r="I168" s="146"/>
      <c r="J168" s="146"/>
      <c r="K168" s="147"/>
      <c r="L168" s="148"/>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4"/>
      <c r="AQ168" s="41"/>
      <c r="AR168" s="45"/>
      <c r="AS168" s="44"/>
      <c r="AT168" s="176"/>
      <c r="AU168" s="176"/>
      <c r="AV168" s="178"/>
      <c r="AW168" s="47"/>
      <c r="AX168" s="47"/>
      <c r="AY168" s="47"/>
      <c r="AZ168" s="47"/>
      <c r="BA168" s="47"/>
    </row>
    <row r="169" spans="2:53" s="40" customFormat="1" ht="18" customHeight="1" x14ac:dyDescent="0.2">
      <c r="B169" s="167"/>
      <c r="C169" s="169"/>
      <c r="D169" s="171"/>
      <c r="E169" s="173"/>
      <c r="F169" s="95" t="s">
        <v>24</v>
      </c>
      <c r="G169" s="175"/>
      <c r="H169" s="175"/>
      <c r="I169" s="143"/>
      <c r="J169" s="143"/>
      <c r="K169" s="144"/>
      <c r="L169" s="145"/>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8"/>
      <c r="AQ169" s="35"/>
      <c r="AR169" s="39"/>
      <c r="AS169" s="38"/>
      <c r="AT169" s="175">
        <f>+G169+COUNTIF($I170:$AS170,'V. Datos'!$A$3)-COUNTIFS($I169:$AS169,'V. Datos'!$A$3)</f>
        <v>0</v>
      </c>
      <c r="AU169" s="175">
        <f>+H169+COUNTIF($I170:$AS170,'V. Datos'!$A$4)-COUNTIFS($I169:$AS169,'V. Datos'!$C$4)</f>
        <v>0</v>
      </c>
      <c r="AV169" s="177"/>
      <c r="AW169" s="47"/>
      <c r="AX169" s="47"/>
      <c r="AY169" s="47"/>
      <c r="AZ169" s="47"/>
      <c r="BA169" s="47"/>
    </row>
    <row r="170" spans="2:53" s="40" customFormat="1" ht="18" customHeight="1" thickBot="1" x14ac:dyDescent="0.25">
      <c r="B170" s="168"/>
      <c r="C170" s="170"/>
      <c r="D170" s="172"/>
      <c r="E170" s="174"/>
      <c r="F170" s="96" t="s">
        <v>4</v>
      </c>
      <c r="G170" s="176"/>
      <c r="H170" s="176"/>
      <c r="I170" s="146"/>
      <c r="J170" s="146"/>
      <c r="K170" s="147"/>
      <c r="L170" s="148"/>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4"/>
      <c r="AQ170" s="41"/>
      <c r="AR170" s="45"/>
      <c r="AS170" s="44"/>
      <c r="AT170" s="176"/>
      <c r="AU170" s="176"/>
      <c r="AV170" s="178"/>
      <c r="AW170" s="47"/>
      <c r="AX170" s="47"/>
      <c r="AY170" s="47"/>
      <c r="AZ170" s="47"/>
      <c r="BA170" s="47"/>
    </row>
    <row r="171" spans="2:53" s="40" customFormat="1" ht="18" customHeight="1" x14ac:dyDescent="0.2">
      <c r="B171" s="167"/>
      <c r="C171" s="169"/>
      <c r="D171" s="171"/>
      <c r="E171" s="173"/>
      <c r="F171" s="95" t="s">
        <v>24</v>
      </c>
      <c r="G171" s="175"/>
      <c r="H171" s="175"/>
      <c r="I171" s="143"/>
      <c r="J171" s="143"/>
      <c r="K171" s="144"/>
      <c r="L171" s="145"/>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8"/>
      <c r="AQ171" s="35"/>
      <c r="AR171" s="39"/>
      <c r="AS171" s="38"/>
      <c r="AT171" s="175">
        <f>+G171+COUNTIF($I172:$AS172,'V. Datos'!$A$3)-COUNTIFS($I171:$AS171,'V. Datos'!$A$3)</f>
        <v>0</v>
      </c>
      <c r="AU171" s="175">
        <f>+H171+COUNTIF($I172:$AS172,'V. Datos'!$A$4)-COUNTIFS($I171:$AS171,'V. Datos'!$C$4)</f>
        <v>0</v>
      </c>
      <c r="AV171" s="177"/>
      <c r="AW171" s="47"/>
      <c r="AX171" s="47"/>
      <c r="AY171" s="47"/>
      <c r="AZ171" s="47"/>
      <c r="BA171" s="47"/>
    </row>
    <row r="172" spans="2:53" s="40" customFormat="1" ht="18" customHeight="1" thickBot="1" x14ac:dyDescent="0.25">
      <c r="B172" s="168"/>
      <c r="C172" s="170"/>
      <c r="D172" s="172"/>
      <c r="E172" s="174"/>
      <c r="F172" s="96" t="s">
        <v>4</v>
      </c>
      <c r="G172" s="176"/>
      <c r="H172" s="176"/>
      <c r="I172" s="146"/>
      <c r="J172" s="146"/>
      <c r="K172" s="147"/>
      <c r="L172" s="148"/>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4"/>
      <c r="AQ172" s="41"/>
      <c r="AR172" s="45"/>
      <c r="AS172" s="44"/>
      <c r="AT172" s="176"/>
      <c r="AU172" s="176"/>
      <c r="AV172" s="178"/>
      <c r="AW172" s="47"/>
      <c r="AX172" s="47"/>
      <c r="AY172" s="47"/>
      <c r="AZ172" s="47"/>
      <c r="BA172" s="47"/>
    </row>
    <row r="173" spans="2:53" s="40" customFormat="1" ht="18" customHeight="1" x14ac:dyDescent="0.2">
      <c r="B173" s="167"/>
      <c r="C173" s="169"/>
      <c r="D173" s="171"/>
      <c r="E173" s="173"/>
      <c r="F173" s="95" t="s">
        <v>24</v>
      </c>
      <c r="G173" s="175"/>
      <c r="H173" s="175"/>
      <c r="I173" s="143"/>
      <c r="J173" s="143"/>
      <c r="K173" s="144"/>
      <c r="L173" s="145"/>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8"/>
      <c r="AQ173" s="35"/>
      <c r="AR173" s="39"/>
      <c r="AS173" s="38"/>
      <c r="AT173" s="175">
        <f>+G173+COUNTIF($I174:$AS174,'V. Datos'!$A$3)-COUNTIFS($I173:$AS173,'V. Datos'!$A$3)</f>
        <v>0</v>
      </c>
      <c r="AU173" s="175">
        <f>+H173+COUNTIF($I174:$AS174,'V. Datos'!$A$4)-COUNTIFS($I173:$AS173,'V. Datos'!$C$4)</f>
        <v>0</v>
      </c>
      <c r="AV173" s="177"/>
      <c r="AW173" s="47"/>
      <c r="AX173" s="47"/>
      <c r="AY173" s="47"/>
      <c r="AZ173" s="47"/>
      <c r="BA173" s="47"/>
    </row>
    <row r="174" spans="2:53" s="40" customFormat="1" ht="18" customHeight="1" thickBot="1" x14ac:dyDescent="0.25">
      <c r="B174" s="168"/>
      <c r="C174" s="170"/>
      <c r="D174" s="172"/>
      <c r="E174" s="174"/>
      <c r="F174" s="96" t="s">
        <v>4</v>
      </c>
      <c r="G174" s="176"/>
      <c r="H174" s="176"/>
      <c r="I174" s="146"/>
      <c r="J174" s="146"/>
      <c r="K174" s="147"/>
      <c r="L174" s="148"/>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4"/>
      <c r="AQ174" s="41"/>
      <c r="AR174" s="45"/>
      <c r="AS174" s="44"/>
      <c r="AT174" s="176"/>
      <c r="AU174" s="176"/>
      <c r="AV174" s="178"/>
      <c r="AW174" s="47"/>
      <c r="AX174" s="47"/>
      <c r="AY174" s="47"/>
      <c r="AZ174" s="47"/>
      <c r="BA174" s="47"/>
    </row>
    <row r="175" spans="2:53" s="40" customFormat="1" ht="18" customHeight="1" x14ac:dyDescent="0.2">
      <c r="B175" s="167"/>
      <c r="C175" s="169"/>
      <c r="D175" s="171"/>
      <c r="E175" s="173"/>
      <c r="F175" s="95" t="s">
        <v>24</v>
      </c>
      <c r="G175" s="175"/>
      <c r="H175" s="175"/>
      <c r="I175" s="143"/>
      <c r="J175" s="143"/>
      <c r="K175" s="144"/>
      <c r="L175" s="145"/>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8"/>
      <c r="AQ175" s="35"/>
      <c r="AR175" s="39"/>
      <c r="AS175" s="38"/>
      <c r="AT175" s="175">
        <f>+G175+COUNTIF($I176:$AS176,'V. Datos'!$A$3)-COUNTIFS($I175:$AS175,'V. Datos'!$A$3)</f>
        <v>0</v>
      </c>
      <c r="AU175" s="175">
        <f>+H175+COUNTIF($I176:$AS176,'V. Datos'!$A$4)-COUNTIFS($I175:$AS175,'V. Datos'!$C$4)</f>
        <v>0</v>
      </c>
      <c r="AV175" s="177"/>
      <c r="AW175" s="47"/>
      <c r="AX175" s="47"/>
      <c r="AY175" s="47"/>
      <c r="AZ175" s="47"/>
      <c r="BA175" s="47"/>
    </row>
    <row r="176" spans="2:53" s="40" customFormat="1" ht="18" customHeight="1" thickBot="1" x14ac:dyDescent="0.25">
      <c r="B176" s="168"/>
      <c r="C176" s="170"/>
      <c r="D176" s="172"/>
      <c r="E176" s="174"/>
      <c r="F176" s="96" t="s">
        <v>4</v>
      </c>
      <c r="G176" s="176"/>
      <c r="H176" s="176"/>
      <c r="I176" s="146"/>
      <c r="J176" s="146"/>
      <c r="K176" s="147"/>
      <c r="L176" s="148"/>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4"/>
      <c r="AQ176" s="41"/>
      <c r="AR176" s="45"/>
      <c r="AS176" s="44"/>
      <c r="AT176" s="176"/>
      <c r="AU176" s="176"/>
      <c r="AV176" s="178"/>
      <c r="AW176" s="47"/>
      <c r="AX176" s="47"/>
      <c r="AY176" s="47"/>
      <c r="AZ176" s="47"/>
      <c r="BA176" s="47"/>
    </row>
    <row r="177" spans="2:53" s="40" customFormat="1" ht="18" customHeight="1" x14ac:dyDescent="0.2">
      <c r="B177" s="167"/>
      <c r="C177" s="169"/>
      <c r="D177" s="171"/>
      <c r="E177" s="173"/>
      <c r="F177" s="95" t="s">
        <v>24</v>
      </c>
      <c r="G177" s="175"/>
      <c r="H177" s="175"/>
      <c r="I177" s="143"/>
      <c r="J177" s="143"/>
      <c r="K177" s="144"/>
      <c r="L177" s="145"/>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8"/>
      <c r="AQ177" s="35"/>
      <c r="AR177" s="39"/>
      <c r="AS177" s="38"/>
      <c r="AT177" s="175">
        <f>+G177+COUNTIF($I178:$AS178,'V. Datos'!$A$3)-COUNTIFS($I177:$AS177,'V. Datos'!$A$3)</f>
        <v>0</v>
      </c>
      <c r="AU177" s="175">
        <f>+H177+COUNTIF($I178:$AS178,'V. Datos'!$A$4)-COUNTIFS($I177:$AS177,'V. Datos'!$C$4)</f>
        <v>0</v>
      </c>
      <c r="AV177" s="177"/>
      <c r="AW177" s="47"/>
      <c r="AX177" s="47"/>
      <c r="AY177" s="47"/>
      <c r="AZ177" s="47"/>
      <c r="BA177" s="47"/>
    </row>
    <row r="178" spans="2:53" s="40" customFormat="1" ht="18" customHeight="1" thickBot="1" x14ac:dyDescent="0.25">
      <c r="B178" s="168"/>
      <c r="C178" s="170"/>
      <c r="D178" s="172"/>
      <c r="E178" s="174"/>
      <c r="F178" s="96" t="s">
        <v>4</v>
      </c>
      <c r="G178" s="176"/>
      <c r="H178" s="176"/>
      <c r="I178" s="146"/>
      <c r="J178" s="146"/>
      <c r="K178" s="147"/>
      <c r="L178" s="148"/>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4"/>
      <c r="AQ178" s="41"/>
      <c r="AR178" s="45"/>
      <c r="AS178" s="44"/>
      <c r="AT178" s="176"/>
      <c r="AU178" s="176"/>
      <c r="AV178" s="178"/>
      <c r="AW178" s="47"/>
      <c r="AX178" s="47"/>
      <c r="AY178" s="47"/>
      <c r="AZ178" s="47"/>
      <c r="BA178" s="47"/>
    </row>
    <row r="179" spans="2:53" s="40" customFormat="1" ht="18" customHeight="1" x14ac:dyDescent="0.2">
      <c r="B179" s="167"/>
      <c r="C179" s="169"/>
      <c r="D179" s="171"/>
      <c r="E179" s="173"/>
      <c r="F179" s="95" t="s">
        <v>24</v>
      </c>
      <c r="G179" s="175"/>
      <c r="H179" s="175"/>
      <c r="I179" s="143"/>
      <c r="J179" s="143"/>
      <c r="K179" s="144"/>
      <c r="L179" s="145"/>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8"/>
      <c r="AQ179" s="35"/>
      <c r="AR179" s="39"/>
      <c r="AS179" s="38"/>
      <c r="AT179" s="175">
        <f>+G179+COUNTIF($I180:$AS180,'V. Datos'!$A$3)-COUNTIFS($I179:$AS179,'V. Datos'!$A$3)</f>
        <v>0</v>
      </c>
      <c r="AU179" s="175">
        <f>+H179+COUNTIF($I180:$AS180,'V. Datos'!$A$4)-COUNTIFS($I179:$AS179,'V. Datos'!$C$4)</f>
        <v>0</v>
      </c>
      <c r="AV179" s="177"/>
      <c r="AW179" s="47"/>
      <c r="AX179" s="47"/>
      <c r="AY179" s="47"/>
      <c r="AZ179" s="47"/>
      <c r="BA179" s="47"/>
    </row>
    <row r="180" spans="2:53" s="40" customFormat="1" ht="18" customHeight="1" thickBot="1" x14ac:dyDescent="0.25">
      <c r="B180" s="168"/>
      <c r="C180" s="170"/>
      <c r="D180" s="172"/>
      <c r="E180" s="174"/>
      <c r="F180" s="96" t="s">
        <v>4</v>
      </c>
      <c r="G180" s="176"/>
      <c r="H180" s="176"/>
      <c r="I180" s="146"/>
      <c r="J180" s="146"/>
      <c r="K180" s="147"/>
      <c r="L180" s="148"/>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4"/>
      <c r="AQ180" s="41"/>
      <c r="AR180" s="45"/>
      <c r="AS180" s="44"/>
      <c r="AT180" s="176"/>
      <c r="AU180" s="176"/>
      <c r="AV180" s="178"/>
      <c r="AW180" s="47"/>
      <c r="AX180" s="47"/>
      <c r="AY180" s="47"/>
      <c r="AZ180" s="47"/>
      <c r="BA180" s="47"/>
    </row>
    <row r="181" spans="2:53" s="40" customFormat="1" ht="18" customHeight="1" x14ac:dyDescent="0.2">
      <c r="B181" s="167"/>
      <c r="C181" s="169"/>
      <c r="D181" s="171"/>
      <c r="E181" s="173"/>
      <c r="F181" s="95" t="s">
        <v>24</v>
      </c>
      <c r="G181" s="175"/>
      <c r="H181" s="175"/>
      <c r="I181" s="143"/>
      <c r="J181" s="143"/>
      <c r="K181" s="144"/>
      <c r="L181" s="145"/>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8"/>
      <c r="AQ181" s="35"/>
      <c r="AR181" s="39"/>
      <c r="AS181" s="38"/>
      <c r="AT181" s="175">
        <f>+G181+COUNTIF($I182:$AS182,'V. Datos'!$A$3)-COUNTIFS($I181:$AS181,'V. Datos'!$A$3)</f>
        <v>0</v>
      </c>
      <c r="AU181" s="175">
        <f>+H181+COUNTIF($I182:$AS182,'V. Datos'!$A$4)-COUNTIFS($I181:$AS181,'V. Datos'!$C$4)</f>
        <v>0</v>
      </c>
      <c r="AV181" s="177"/>
      <c r="AW181" s="47"/>
      <c r="AX181" s="47"/>
      <c r="AY181" s="47"/>
      <c r="AZ181" s="47"/>
      <c r="BA181" s="47"/>
    </row>
    <row r="182" spans="2:53" s="40" customFormat="1" ht="18" customHeight="1" thickBot="1" x14ac:dyDescent="0.25">
      <c r="B182" s="168"/>
      <c r="C182" s="170"/>
      <c r="D182" s="172"/>
      <c r="E182" s="174"/>
      <c r="F182" s="96" t="s">
        <v>4</v>
      </c>
      <c r="G182" s="176"/>
      <c r="H182" s="176"/>
      <c r="I182" s="146"/>
      <c r="J182" s="146"/>
      <c r="K182" s="147"/>
      <c r="L182" s="148"/>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4"/>
      <c r="AQ182" s="41"/>
      <c r="AR182" s="45"/>
      <c r="AS182" s="44"/>
      <c r="AT182" s="176"/>
      <c r="AU182" s="176"/>
      <c r="AV182" s="178"/>
      <c r="AW182" s="47"/>
      <c r="AX182" s="47"/>
      <c r="AY182" s="47"/>
      <c r="AZ182" s="47"/>
      <c r="BA182" s="47"/>
    </row>
    <row r="183" spans="2:53" s="40" customFormat="1" ht="18" customHeight="1" x14ac:dyDescent="0.2">
      <c r="B183" s="167"/>
      <c r="C183" s="169"/>
      <c r="D183" s="171"/>
      <c r="E183" s="173"/>
      <c r="F183" s="95" t="s">
        <v>24</v>
      </c>
      <c r="G183" s="175"/>
      <c r="H183" s="175"/>
      <c r="I183" s="143"/>
      <c r="J183" s="143"/>
      <c r="K183" s="144"/>
      <c r="L183" s="145"/>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8"/>
      <c r="AQ183" s="35"/>
      <c r="AR183" s="39"/>
      <c r="AS183" s="38"/>
      <c r="AT183" s="175">
        <f>+G183+COUNTIF($I184:$AS184,'V. Datos'!$A$3)-COUNTIFS($I183:$AS183,'V. Datos'!$A$3)</f>
        <v>0</v>
      </c>
      <c r="AU183" s="175">
        <f>+H183+COUNTIF($I184:$AS184,'V. Datos'!$A$4)-COUNTIFS($I183:$AS183,'V. Datos'!$C$4)</f>
        <v>0</v>
      </c>
      <c r="AV183" s="177"/>
      <c r="AW183" s="47"/>
      <c r="AX183" s="47"/>
      <c r="AY183" s="47"/>
      <c r="AZ183" s="47"/>
      <c r="BA183" s="47"/>
    </row>
    <row r="184" spans="2:53" s="40" customFormat="1" ht="18" customHeight="1" thickBot="1" x14ac:dyDescent="0.25">
      <c r="B184" s="168"/>
      <c r="C184" s="170"/>
      <c r="D184" s="172"/>
      <c r="E184" s="174"/>
      <c r="F184" s="96" t="s">
        <v>4</v>
      </c>
      <c r="G184" s="176"/>
      <c r="H184" s="176"/>
      <c r="I184" s="146"/>
      <c r="J184" s="146"/>
      <c r="K184" s="147"/>
      <c r="L184" s="148"/>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4"/>
      <c r="AQ184" s="41"/>
      <c r="AR184" s="45"/>
      <c r="AS184" s="44"/>
      <c r="AT184" s="176"/>
      <c r="AU184" s="176"/>
      <c r="AV184" s="178"/>
      <c r="AW184" s="47"/>
      <c r="AX184" s="47"/>
      <c r="AY184" s="47"/>
      <c r="AZ184" s="47"/>
      <c r="BA184" s="47"/>
    </row>
    <row r="185" spans="2:53" s="40" customFormat="1" ht="18" customHeight="1" x14ac:dyDescent="0.2">
      <c r="B185" s="167"/>
      <c r="C185" s="169"/>
      <c r="D185" s="171"/>
      <c r="E185" s="173"/>
      <c r="F185" s="95" t="s">
        <v>24</v>
      </c>
      <c r="G185" s="175"/>
      <c r="H185" s="175"/>
      <c r="I185" s="143"/>
      <c r="J185" s="143"/>
      <c r="K185" s="144"/>
      <c r="L185" s="145"/>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8"/>
      <c r="AQ185" s="35"/>
      <c r="AR185" s="39"/>
      <c r="AS185" s="38"/>
      <c r="AT185" s="175">
        <f>+G185+COUNTIF($I186:$AS186,'V. Datos'!$A$3)-COUNTIFS($I185:$AS185,'V. Datos'!$A$3)</f>
        <v>0</v>
      </c>
      <c r="AU185" s="175">
        <f>+H185+COUNTIF($I186:$AS186,'V. Datos'!$A$4)-COUNTIFS($I185:$AS185,'V. Datos'!$C$4)</f>
        <v>0</v>
      </c>
      <c r="AV185" s="177"/>
      <c r="AW185" s="47"/>
      <c r="AX185" s="47"/>
      <c r="AY185" s="47"/>
      <c r="AZ185" s="47"/>
      <c r="BA185" s="47"/>
    </row>
    <row r="186" spans="2:53" s="40" customFormat="1" ht="18" customHeight="1" thickBot="1" x14ac:dyDescent="0.25">
      <c r="B186" s="168"/>
      <c r="C186" s="170"/>
      <c r="D186" s="172"/>
      <c r="E186" s="174"/>
      <c r="F186" s="96" t="s">
        <v>4</v>
      </c>
      <c r="G186" s="176"/>
      <c r="H186" s="176"/>
      <c r="I186" s="146"/>
      <c r="J186" s="146"/>
      <c r="K186" s="147"/>
      <c r="L186" s="148"/>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4"/>
      <c r="AQ186" s="41"/>
      <c r="AR186" s="45"/>
      <c r="AS186" s="44"/>
      <c r="AT186" s="176"/>
      <c r="AU186" s="176"/>
      <c r="AV186" s="178"/>
      <c r="AW186" s="47"/>
      <c r="AX186" s="47"/>
      <c r="AY186" s="47"/>
      <c r="AZ186" s="47"/>
      <c r="BA186" s="47"/>
    </row>
    <row r="187" spans="2:53" s="40" customFormat="1" ht="18" customHeight="1" x14ac:dyDescent="0.2">
      <c r="B187" s="167"/>
      <c r="C187" s="169"/>
      <c r="D187" s="171"/>
      <c r="E187" s="173"/>
      <c r="F187" s="95" t="s">
        <v>24</v>
      </c>
      <c r="G187" s="175"/>
      <c r="H187" s="175"/>
      <c r="I187" s="143"/>
      <c r="J187" s="143"/>
      <c r="K187" s="144"/>
      <c r="L187" s="145"/>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8"/>
      <c r="AQ187" s="35"/>
      <c r="AR187" s="39"/>
      <c r="AS187" s="38"/>
      <c r="AT187" s="175">
        <f>+G187+COUNTIF($I188:$AS188,'V. Datos'!$A$3)-COUNTIFS($I187:$AS187,'V. Datos'!$A$3)</f>
        <v>0</v>
      </c>
      <c r="AU187" s="175">
        <f>+H187+COUNTIF($I188:$AS188,'V. Datos'!$A$4)-COUNTIFS($I187:$AS187,'V. Datos'!$C$4)</f>
        <v>0</v>
      </c>
      <c r="AV187" s="177"/>
      <c r="AW187" s="47"/>
      <c r="AX187" s="47"/>
      <c r="AY187" s="47"/>
      <c r="AZ187" s="47"/>
      <c r="BA187" s="47"/>
    </row>
    <row r="188" spans="2:53" s="40" customFormat="1" ht="18" customHeight="1" thickBot="1" x14ac:dyDescent="0.25">
      <c r="B188" s="168"/>
      <c r="C188" s="170"/>
      <c r="D188" s="172"/>
      <c r="E188" s="174"/>
      <c r="F188" s="96" t="s">
        <v>4</v>
      </c>
      <c r="G188" s="176"/>
      <c r="H188" s="176"/>
      <c r="I188" s="146"/>
      <c r="J188" s="146"/>
      <c r="K188" s="147"/>
      <c r="L188" s="148"/>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4"/>
      <c r="AQ188" s="41"/>
      <c r="AR188" s="45"/>
      <c r="AS188" s="44"/>
      <c r="AT188" s="176"/>
      <c r="AU188" s="176"/>
      <c r="AV188" s="178"/>
      <c r="AW188" s="47"/>
      <c r="AX188" s="47"/>
      <c r="AY188" s="47"/>
      <c r="AZ188" s="47"/>
      <c r="BA188" s="47"/>
    </row>
    <row r="189" spans="2:53" s="40" customFormat="1" ht="18" customHeight="1" x14ac:dyDescent="0.2">
      <c r="B189" s="167"/>
      <c r="C189" s="169"/>
      <c r="D189" s="171"/>
      <c r="E189" s="173"/>
      <c r="F189" s="95" t="s">
        <v>24</v>
      </c>
      <c r="G189" s="175"/>
      <c r="H189" s="175"/>
      <c r="I189" s="143"/>
      <c r="J189" s="143"/>
      <c r="K189" s="144"/>
      <c r="L189" s="145"/>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8"/>
      <c r="AQ189" s="35"/>
      <c r="AR189" s="39"/>
      <c r="AS189" s="38"/>
      <c r="AT189" s="175">
        <f>+G189+COUNTIF($I190:$AS190,'V. Datos'!$A$3)-COUNTIFS($I189:$AS189,'V. Datos'!$A$3)</f>
        <v>0</v>
      </c>
      <c r="AU189" s="175">
        <f>+H189+COUNTIF($I190:$AS190,'V. Datos'!$A$4)-COUNTIFS($I189:$AS189,'V. Datos'!$C$4)</f>
        <v>0</v>
      </c>
      <c r="AV189" s="177"/>
      <c r="AW189" s="47"/>
      <c r="AX189" s="47"/>
      <c r="AY189" s="47"/>
      <c r="AZ189" s="47"/>
      <c r="BA189" s="47"/>
    </row>
    <row r="190" spans="2:53" s="40" customFormat="1" ht="18" customHeight="1" thickBot="1" x14ac:dyDescent="0.25">
      <c r="B190" s="168"/>
      <c r="C190" s="170"/>
      <c r="D190" s="172"/>
      <c r="E190" s="174"/>
      <c r="F190" s="96" t="s">
        <v>4</v>
      </c>
      <c r="G190" s="176"/>
      <c r="H190" s="176"/>
      <c r="I190" s="146"/>
      <c r="J190" s="146"/>
      <c r="K190" s="147"/>
      <c r="L190" s="148"/>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4"/>
      <c r="AQ190" s="41"/>
      <c r="AR190" s="45"/>
      <c r="AS190" s="44"/>
      <c r="AT190" s="176"/>
      <c r="AU190" s="176"/>
      <c r="AV190" s="178"/>
      <c r="AW190" s="47"/>
      <c r="AX190" s="47"/>
      <c r="AY190" s="47"/>
      <c r="AZ190" s="47"/>
      <c r="BA190" s="47"/>
    </row>
    <row r="191" spans="2:53" s="40" customFormat="1" ht="18" customHeight="1" x14ac:dyDescent="0.2">
      <c r="B191" s="167"/>
      <c r="C191" s="169"/>
      <c r="D191" s="171"/>
      <c r="E191" s="173"/>
      <c r="F191" s="95" t="s">
        <v>24</v>
      </c>
      <c r="G191" s="175"/>
      <c r="H191" s="175"/>
      <c r="I191" s="143"/>
      <c r="J191" s="143"/>
      <c r="K191" s="144"/>
      <c r="L191" s="145"/>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8"/>
      <c r="AQ191" s="35"/>
      <c r="AR191" s="39"/>
      <c r="AS191" s="38"/>
      <c r="AT191" s="175">
        <f>+G191+COUNTIF($I192:$AS192,'V. Datos'!$A$3)-COUNTIFS($I191:$AS191,'V. Datos'!$A$3)</f>
        <v>0</v>
      </c>
      <c r="AU191" s="175">
        <f>+H191+COUNTIF($I192:$AS192,'V. Datos'!$A$4)-COUNTIFS($I191:$AS191,'V. Datos'!$C$4)</f>
        <v>0</v>
      </c>
      <c r="AV191" s="177"/>
      <c r="AW191" s="47"/>
      <c r="AX191" s="47"/>
      <c r="AY191" s="47"/>
      <c r="AZ191" s="47"/>
      <c r="BA191" s="47"/>
    </row>
    <row r="192" spans="2:53" s="40" customFormat="1" ht="18" customHeight="1" thickBot="1" x14ac:dyDescent="0.25">
      <c r="B192" s="168"/>
      <c r="C192" s="170"/>
      <c r="D192" s="172"/>
      <c r="E192" s="174"/>
      <c r="F192" s="96" t="s">
        <v>4</v>
      </c>
      <c r="G192" s="176"/>
      <c r="H192" s="176"/>
      <c r="I192" s="146"/>
      <c r="J192" s="146"/>
      <c r="K192" s="147"/>
      <c r="L192" s="148"/>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4"/>
      <c r="AQ192" s="41"/>
      <c r="AR192" s="45"/>
      <c r="AS192" s="44"/>
      <c r="AT192" s="176"/>
      <c r="AU192" s="176"/>
      <c r="AV192" s="178"/>
      <c r="AW192" s="47"/>
      <c r="AX192" s="47"/>
      <c r="AY192" s="47"/>
      <c r="AZ192" s="47"/>
      <c r="BA192" s="47"/>
    </row>
    <row r="193" spans="2:53" s="40" customFormat="1" ht="18" customHeight="1" x14ac:dyDescent="0.2">
      <c r="B193" s="167"/>
      <c r="C193" s="169"/>
      <c r="D193" s="171"/>
      <c r="E193" s="173"/>
      <c r="F193" s="95" t="s">
        <v>24</v>
      </c>
      <c r="G193" s="175"/>
      <c r="H193" s="175"/>
      <c r="I193" s="143"/>
      <c r="J193" s="143"/>
      <c r="K193" s="144"/>
      <c r="L193" s="145"/>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8"/>
      <c r="AQ193" s="35"/>
      <c r="AR193" s="39"/>
      <c r="AS193" s="38"/>
      <c r="AT193" s="175">
        <f>+G193+COUNTIF($I194:$AS194,'V. Datos'!$A$3)-COUNTIFS($I193:$AS193,'V. Datos'!$A$3)</f>
        <v>0</v>
      </c>
      <c r="AU193" s="175">
        <f>+H193+COUNTIF($I194:$AS194,'V. Datos'!$A$4)-COUNTIFS($I193:$AS193,'V. Datos'!$C$4)</f>
        <v>0</v>
      </c>
      <c r="AV193" s="177"/>
      <c r="AW193" s="47"/>
      <c r="AX193" s="47"/>
      <c r="AY193" s="47"/>
      <c r="AZ193" s="47"/>
      <c r="BA193" s="47"/>
    </row>
    <row r="194" spans="2:53" s="40" customFormat="1" ht="18" customHeight="1" thickBot="1" x14ac:dyDescent="0.25">
      <c r="B194" s="168"/>
      <c r="C194" s="170"/>
      <c r="D194" s="172"/>
      <c r="E194" s="174"/>
      <c r="F194" s="96" t="s">
        <v>4</v>
      </c>
      <c r="G194" s="176"/>
      <c r="H194" s="176"/>
      <c r="I194" s="146"/>
      <c r="J194" s="146"/>
      <c r="K194" s="147"/>
      <c r="L194" s="148"/>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4"/>
      <c r="AQ194" s="41"/>
      <c r="AR194" s="45"/>
      <c r="AS194" s="44"/>
      <c r="AT194" s="176"/>
      <c r="AU194" s="176"/>
      <c r="AV194" s="178"/>
      <c r="AW194" s="47"/>
      <c r="AX194" s="47"/>
      <c r="AY194" s="47"/>
      <c r="AZ194" s="47"/>
      <c r="BA194" s="47"/>
    </row>
    <row r="195" spans="2:53" s="40" customFormat="1" ht="18" customHeight="1" x14ac:dyDescent="0.2">
      <c r="B195" s="167"/>
      <c r="C195" s="169"/>
      <c r="D195" s="171"/>
      <c r="E195" s="173"/>
      <c r="F195" s="95" t="s">
        <v>24</v>
      </c>
      <c r="G195" s="175"/>
      <c r="H195" s="175"/>
      <c r="I195" s="143"/>
      <c r="J195" s="143"/>
      <c r="K195" s="144"/>
      <c r="L195" s="145"/>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8"/>
      <c r="AQ195" s="35"/>
      <c r="AR195" s="39"/>
      <c r="AS195" s="38"/>
      <c r="AT195" s="175">
        <f>+G195+COUNTIF($I196:$AS196,'V. Datos'!$A$3)-COUNTIFS($I195:$AS195,'V. Datos'!$A$3)</f>
        <v>0</v>
      </c>
      <c r="AU195" s="175">
        <f>+H195+COUNTIF($I196:$AS196,'V. Datos'!$A$4)-COUNTIFS($I195:$AS195,'V. Datos'!$C$4)</f>
        <v>0</v>
      </c>
      <c r="AV195" s="177"/>
      <c r="AW195" s="47"/>
      <c r="AX195" s="47"/>
      <c r="AY195" s="47"/>
      <c r="AZ195" s="47"/>
      <c r="BA195" s="47"/>
    </row>
    <row r="196" spans="2:53" s="40" customFormat="1" ht="18" customHeight="1" thickBot="1" x14ac:dyDescent="0.25">
      <c r="B196" s="168"/>
      <c r="C196" s="170"/>
      <c r="D196" s="172"/>
      <c r="E196" s="174"/>
      <c r="F196" s="96" t="s">
        <v>4</v>
      </c>
      <c r="G196" s="176"/>
      <c r="H196" s="176"/>
      <c r="I196" s="146"/>
      <c r="J196" s="146"/>
      <c r="K196" s="147"/>
      <c r="L196" s="148"/>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4"/>
      <c r="AQ196" s="41"/>
      <c r="AR196" s="45"/>
      <c r="AS196" s="44"/>
      <c r="AT196" s="176"/>
      <c r="AU196" s="176"/>
      <c r="AV196" s="178"/>
      <c r="AW196" s="47"/>
      <c r="AX196" s="47"/>
      <c r="AY196" s="47"/>
      <c r="AZ196" s="47"/>
      <c r="BA196" s="47"/>
    </row>
    <row r="197" spans="2:53" s="40" customFormat="1" ht="18" customHeight="1" x14ac:dyDescent="0.2">
      <c r="B197" s="167"/>
      <c r="C197" s="169"/>
      <c r="D197" s="171"/>
      <c r="E197" s="173"/>
      <c r="F197" s="95" t="s">
        <v>24</v>
      </c>
      <c r="G197" s="175"/>
      <c r="H197" s="175"/>
      <c r="I197" s="143"/>
      <c r="J197" s="143"/>
      <c r="K197" s="144"/>
      <c r="L197" s="145"/>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8"/>
      <c r="AQ197" s="35"/>
      <c r="AR197" s="39"/>
      <c r="AS197" s="38"/>
      <c r="AT197" s="175">
        <f>+G197+COUNTIF($I198:$AS198,'V. Datos'!$A$3)-COUNTIFS($I197:$AS197,'V. Datos'!$A$3)</f>
        <v>0</v>
      </c>
      <c r="AU197" s="175">
        <f>+H197+COUNTIF($I198:$AS198,'V. Datos'!$A$4)-COUNTIFS($I197:$AS197,'V. Datos'!$C$4)</f>
        <v>0</v>
      </c>
      <c r="AV197" s="177"/>
      <c r="AW197" s="47"/>
      <c r="AX197" s="47"/>
      <c r="AY197" s="47"/>
      <c r="AZ197" s="47"/>
      <c r="BA197" s="47"/>
    </row>
    <row r="198" spans="2:53" s="40" customFormat="1" ht="18" customHeight="1" thickBot="1" x14ac:dyDescent="0.25">
      <c r="B198" s="168"/>
      <c r="C198" s="170"/>
      <c r="D198" s="172"/>
      <c r="E198" s="174"/>
      <c r="F198" s="96" t="s">
        <v>4</v>
      </c>
      <c r="G198" s="176"/>
      <c r="H198" s="176"/>
      <c r="I198" s="146"/>
      <c r="J198" s="146"/>
      <c r="K198" s="147"/>
      <c r="L198" s="148"/>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4"/>
      <c r="AQ198" s="41"/>
      <c r="AR198" s="45"/>
      <c r="AS198" s="44"/>
      <c r="AT198" s="176"/>
      <c r="AU198" s="176"/>
      <c r="AV198" s="178"/>
      <c r="AW198" s="47"/>
      <c r="AX198" s="47"/>
      <c r="AY198" s="47"/>
      <c r="AZ198" s="47"/>
      <c r="BA198" s="47"/>
    </row>
    <row r="199" spans="2:53" s="40" customFormat="1" ht="18" customHeight="1" x14ac:dyDescent="0.2">
      <c r="B199" s="167"/>
      <c r="C199" s="169"/>
      <c r="D199" s="171"/>
      <c r="E199" s="173"/>
      <c r="F199" s="95" t="s">
        <v>24</v>
      </c>
      <c r="G199" s="175"/>
      <c r="H199" s="175"/>
      <c r="I199" s="143"/>
      <c r="J199" s="143"/>
      <c r="K199" s="144"/>
      <c r="L199" s="145"/>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8"/>
      <c r="AQ199" s="35"/>
      <c r="AR199" s="39"/>
      <c r="AS199" s="38"/>
      <c r="AT199" s="175">
        <f>+G199+COUNTIF($I200:$AS200,'V. Datos'!$A$3)-COUNTIFS($I199:$AS199,'V. Datos'!$A$3)</f>
        <v>0</v>
      </c>
      <c r="AU199" s="175">
        <f>+H199+COUNTIF($I200:$AS200,'V. Datos'!$A$4)-COUNTIFS($I199:$AS199,'V. Datos'!$C$4)</f>
        <v>0</v>
      </c>
      <c r="AV199" s="177"/>
      <c r="AW199" s="47"/>
      <c r="AX199" s="47"/>
      <c r="AY199" s="47"/>
      <c r="AZ199" s="47"/>
      <c r="BA199" s="47"/>
    </row>
    <row r="200" spans="2:53" s="40" customFormat="1" ht="18" customHeight="1" thickBot="1" x14ac:dyDescent="0.25">
      <c r="B200" s="168"/>
      <c r="C200" s="170"/>
      <c r="D200" s="172"/>
      <c r="E200" s="174"/>
      <c r="F200" s="96" t="s">
        <v>4</v>
      </c>
      <c r="G200" s="176"/>
      <c r="H200" s="176"/>
      <c r="I200" s="146"/>
      <c r="J200" s="146"/>
      <c r="K200" s="147"/>
      <c r="L200" s="148"/>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4"/>
      <c r="AQ200" s="41"/>
      <c r="AR200" s="45"/>
      <c r="AS200" s="44"/>
      <c r="AT200" s="176"/>
      <c r="AU200" s="176"/>
      <c r="AV200" s="178"/>
      <c r="AW200" s="47"/>
      <c r="AX200" s="47"/>
      <c r="AY200" s="47"/>
      <c r="AZ200" s="47"/>
      <c r="BA200" s="47"/>
    </row>
    <row r="201" spans="2:53" s="40" customFormat="1" ht="18" customHeight="1" x14ac:dyDescent="0.2">
      <c r="B201" s="167"/>
      <c r="C201" s="169"/>
      <c r="D201" s="171"/>
      <c r="E201" s="173"/>
      <c r="F201" s="95" t="s">
        <v>24</v>
      </c>
      <c r="G201" s="175"/>
      <c r="H201" s="175"/>
      <c r="I201" s="143"/>
      <c r="J201" s="143"/>
      <c r="K201" s="144"/>
      <c r="L201" s="145"/>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8"/>
      <c r="AQ201" s="35"/>
      <c r="AR201" s="39"/>
      <c r="AS201" s="38"/>
      <c r="AT201" s="175">
        <f>+G201+COUNTIF($I202:$AS202,'V. Datos'!$A$3)-COUNTIFS($I201:$AS201,'V. Datos'!$A$3)</f>
        <v>0</v>
      </c>
      <c r="AU201" s="175">
        <f>+H201+COUNTIF($I202:$AS202,'V. Datos'!$A$4)-COUNTIFS($I201:$AS201,'V. Datos'!$C$4)</f>
        <v>0</v>
      </c>
      <c r="AV201" s="177"/>
      <c r="AW201" s="47"/>
      <c r="AX201" s="47"/>
      <c r="AY201" s="47"/>
      <c r="AZ201" s="47"/>
      <c r="BA201" s="47"/>
    </row>
    <row r="202" spans="2:53" s="40" customFormat="1" ht="18" customHeight="1" thickBot="1" x14ac:dyDescent="0.25">
      <c r="B202" s="168"/>
      <c r="C202" s="170"/>
      <c r="D202" s="172"/>
      <c r="E202" s="174"/>
      <c r="F202" s="96" t="s">
        <v>4</v>
      </c>
      <c r="G202" s="176"/>
      <c r="H202" s="176"/>
      <c r="I202" s="146"/>
      <c r="J202" s="146"/>
      <c r="K202" s="147"/>
      <c r="L202" s="148"/>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4"/>
      <c r="AQ202" s="41"/>
      <c r="AR202" s="45"/>
      <c r="AS202" s="44"/>
      <c r="AT202" s="176"/>
      <c r="AU202" s="176"/>
      <c r="AV202" s="178"/>
      <c r="AW202" s="47"/>
      <c r="AX202" s="47"/>
      <c r="AY202" s="47"/>
      <c r="AZ202" s="47"/>
      <c r="BA202" s="47"/>
    </row>
    <row r="203" spans="2:53" s="40" customFormat="1" ht="18" customHeight="1" x14ac:dyDescent="0.2">
      <c r="B203" s="167"/>
      <c r="C203" s="169"/>
      <c r="D203" s="171"/>
      <c r="E203" s="173"/>
      <c r="F203" s="95" t="s">
        <v>24</v>
      </c>
      <c r="G203" s="175"/>
      <c r="H203" s="175"/>
      <c r="I203" s="143"/>
      <c r="J203" s="143"/>
      <c r="K203" s="144"/>
      <c r="L203" s="145"/>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8"/>
      <c r="AQ203" s="35"/>
      <c r="AR203" s="39"/>
      <c r="AS203" s="38"/>
      <c r="AT203" s="175">
        <f>+G203+COUNTIF($I204:$AS204,'V. Datos'!$A$3)-COUNTIFS($I203:$AS203,'V. Datos'!$A$3)</f>
        <v>0</v>
      </c>
      <c r="AU203" s="175">
        <f>+H203+COUNTIF($I204:$AS204,'V. Datos'!$A$4)-COUNTIFS($I203:$AS203,'V. Datos'!$C$4)</f>
        <v>0</v>
      </c>
      <c r="AV203" s="177"/>
      <c r="AW203" s="47"/>
      <c r="AX203" s="47"/>
      <c r="AY203" s="47"/>
      <c r="AZ203" s="47"/>
      <c r="BA203" s="47"/>
    </row>
    <row r="204" spans="2:53" s="40" customFormat="1" ht="18" customHeight="1" thickBot="1" x14ac:dyDescent="0.25">
      <c r="B204" s="168"/>
      <c r="C204" s="170"/>
      <c r="D204" s="172"/>
      <c r="E204" s="174"/>
      <c r="F204" s="96" t="s">
        <v>4</v>
      </c>
      <c r="G204" s="176"/>
      <c r="H204" s="176"/>
      <c r="I204" s="146"/>
      <c r="J204" s="146"/>
      <c r="K204" s="147"/>
      <c r="L204" s="148"/>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4"/>
      <c r="AQ204" s="41"/>
      <c r="AR204" s="45"/>
      <c r="AS204" s="44"/>
      <c r="AT204" s="176"/>
      <c r="AU204" s="176"/>
      <c r="AV204" s="178"/>
      <c r="AW204" s="47"/>
      <c r="AX204" s="47"/>
      <c r="AY204" s="47"/>
      <c r="AZ204" s="47"/>
      <c r="BA204" s="47"/>
    </row>
    <row r="205" spans="2:53" s="40" customFormat="1" ht="18" customHeight="1" x14ac:dyDescent="0.2">
      <c r="B205" s="167"/>
      <c r="C205" s="169"/>
      <c r="D205" s="171"/>
      <c r="E205" s="173"/>
      <c r="F205" s="95" t="s">
        <v>24</v>
      </c>
      <c r="G205" s="175"/>
      <c r="H205" s="175"/>
      <c r="I205" s="143"/>
      <c r="J205" s="143"/>
      <c r="K205" s="144"/>
      <c r="L205" s="145"/>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8"/>
      <c r="AQ205" s="35"/>
      <c r="AR205" s="39"/>
      <c r="AS205" s="38"/>
      <c r="AT205" s="175">
        <f>+G205+COUNTIF($I206:$AS206,'V. Datos'!$A$3)-COUNTIFS($I205:$AS205,'V. Datos'!$A$3)</f>
        <v>0</v>
      </c>
      <c r="AU205" s="175">
        <f>+H205+COUNTIF($I206:$AS206,'V. Datos'!$A$4)-COUNTIFS($I205:$AS205,'V. Datos'!$C$4)</f>
        <v>0</v>
      </c>
      <c r="AV205" s="177"/>
      <c r="AW205" s="47"/>
      <c r="AX205" s="47"/>
      <c r="AY205" s="47"/>
      <c r="AZ205" s="47"/>
      <c r="BA205" s="47"/>
    </row>
    <row r="206" spans="2:53" s="40" customFormat="1" ht="18" customHeight="1" thickBot="1" x14ac:dyDescent="0.25">
      <c r="B206" s="168"/>
      <c r="C206" s="170"/>
      <c r="D206" s="172"/>
      <c r="E206" s="174"/>
      <c r="F206" s="96" t="s">
        <v>4</v>
      </c>
      <c r="G206" s="176"/>
      <c r="H206" s="176"/>
      <c r="I206" s="146"/>
      <c r="J206" s="146"/>
      <c r="K206" s="147"/>
      <c r="L206" s="148"/>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4"/>
      <c r="AQ206" s="41"/>
      <c r="AR206" s="45"/>
      <c r="AS206" s="44"/>
      <c r="AT206" s="176"/>
      <c r="AU206" s="176"/>
      <c r="AV206" s="178"/>
      <c r="AW206" s="47"/>
      <c r="AX206" s="47"/>
      <c r="AY206" s="47"/>
      <c r="AZ206" s="47"/>
      <c r="BA206" s="47"/>
    </row>
    <row r="207" spans="2:53" s="40" customFormat="1" ht="18" customHeight="1" x14ac:dyDescent="0.2">
      <c r="B207" s="167"/>
      <c r="C207" s="169"/>
      <c r="D207" s="171"/>
      <c r="E207" s="173"/>
      <c r="F207" s="95" t="s">
        <v>24</v>
      </c>
      <c r="G207" s="175"/>
      <c r="H207" s="175"/>
      <c r="I207" s="143"/>
      <c r="J207" s="143"/>
      <c r="K207" s="144"/>
      <c r="L207" s="145"/>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8"/>
      <c r="AQ207" s="35"/>
      <c r="AR207" s="39"/>
      <c r="AS207" s="38"/>
      <c r="AT207" s="175">
        <f>+G207+COUNTIF($I208:$AS208,'V. Datos'!$A$3)-COUNTIFS($I207:$AS207,'V. Datos'!$A$3)</f>
        <v>0</v>
      </c>
      <c r="AU207" s="175">
        <f>+H207+COUNTIF($I208:$AS208,'V. Datos'!$A$4)-COUNTIFS($I207:$AS207,'V. Datos'!$C$4)</f>
        <v>0</v>
      </c>
      <c r="AV207" s="177"/>
      <c r="AW207" s="47"/>
      <c r="AX207" s="47"/>
      <c r="AY207" s="47"/>
      <c r="AZ207" s="47"/>
      <c r="BA207" s="47"/>
    </row>
    <row r="208" spans="2:53" s="40" customFormat="1" ht="18" customHeight="1" thickBot="1" x14ac:dyDescent="0.25">
      <c r="B208" s="168"/>
      <c r="C208" s="170"/>
      <c r="D208" s="172"/>
      <c r="E208" s="174"/>
      <c r="F208" s="96" t="s">
        <v>4</v>
      </c>
      <c r="G208" s="176"/>
      <c r="H208" s="176"/>
      <c r="I208" s="146"/>
      <c r="J208" s="146"/>
      <c r="K208" s="147"/>
      <c r="L208" s="148"/>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4"/>
      <c r="AQ208" s="41"/>
      <c r="AR208" s="45"/>
      <c r="AS208" s="44"/>
      <c r="AT208" s="176"/>
      <c r="AU208" s="176"/>
      <c r="AV208" s="178"/>
      <c r="AW208" s="47"/>
      <c r="AX208" s="47"/>
      <c r="AY208" s="47"/>
      <c r="AZ208" s="47"/>
      <c r="BA208" s="47"/>
    </row>
    <row r="209" spans="2:53" s="40" customFormat="1" ht="18" customHeight="1" x14ac:dyDescent="0.2">
      <c r="B209" s="167"/>
      <c r="C209" s="169"/>
      <c r="D209" s="171"/>
      <c r="E209" s="173"/>
      <c r="F209" s="95" t="s">
        <v>24</v>
      </c>
      <c r="G209" s="175"/>
      <c r="H209" s="175"/>
      <c r="I209" s="143"/>
      <c r="J209" s="143"/>
      <c r="K209" s="144"/>
      <c r="L209" s="145"/>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8"/>
      <c r="AQ209" s="35"/>
      <c r="AR209" s="39"/>
      <c r="AS209" s="38"/>
      <c r="AT209" s="175">
        <f>+G209+COUNTIF($I210:$AS210,'V. Datos'!$A$3)-COUNTIFS($I209:$AS209,'V. Datos'!$A$3)</f>
        <v>0</v>
      </c>
      <c r="AU209" s="175">
        <f>+H209+COUNTIF($I210:$AS210,'V. Datos'!$A$4)-COUNTIFS($I209:$AS209,'V. Datos'!$C$4)</f>
        <v>0</v>
      </c>
      <c r="AV209" s="177"/>
      <c r="AW209" s="47"/>
      <c r="AX209" s="47"/>
      <c r="AY209" s="47"/>
      <c r="AZ209" s="47"/>
      <c r="BA209" s="47"/>
    </row>
    <row r="210" spans="2:53" s="40" customFormat="1" ht="18" customHeight="1" thickBot="1" x14ac:dyDescent="0.25">
      <c r="B210" s="168"/>
      <c r="C210" s="170"/>
      <c r="D210" s="172"/>
      <c r="E210" s="174"/>
      <c r="F210" s="96" t="s">
        <v>4</v>
      </c>
      <c r="G210" s="176"/>
      <c r="H210" s="176"/>
      <c r="I210" s="146"/>
      <c r="J210" s="146"/>
      <c r="K210" s="147"/>
      <c r="L210" s="148"/>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4"/>
      <c r="AQ210" s="41"/>
      <c r="AR210" s="45"/>
      <c r="AS210" s="44"/>
      <c r="AT210" s="176"/>
      <c r="AU210" s="176"/>
      <c r="AV210" s="178"/>
      <c r="AW210" s="47"/>
      <c r="AX210" s="47"/>
      <c r="AY210" s="47"/>
      <c r="AZ210" s="47"/>
      <c r="BA210" s="47"/>
    </row>
    <row r="211" spans="2:53" s="40" customFormat="1" ht="18" customHeight="1" x14ac:dyDescent="0.2">
      <c r="B211" s="167"/>
      <c r="C211" s="169"/>
      <c r="D211" s="171"/>
      <c r="E211" s="173"/>
      <c r="F211" s="95" t="s">
        <v>24</v>
      </c>
      <c r="G211" s="175"/>
      <c r="H211" s="175"/>
      <c r="I211" s="143"/>
      <c r="J211" s="143"/>
      <c r="K211" s="144"/>
      <c r="L211" s="145"/>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8"/>
      <c r="AQ211" s="35"/>
      <c r="AR211" s="39"/>
      <c r="AS211" s="38"/>
      <c r="AT211" s="175">
        <f>+G211+COUNTIF($I212:$AS212,'V. Datos'!$A$3)-COUNTIFS($I211:$AS211,'V. Datos'!$A$3)</f>
        <v>0</v>
      </c>
      <c r="AU211" s="175">
        <f>+H211+COUNTIF($I212:$AS212,'V. Datos'!$A$4)-COUNTIFS($I211:$AS211,'V. Datos'!$C$4)</f>
        <v>0</v>
      </c>
      <c r="AV211" s="177"/>
      <c r="AW211" s="47"/>
      <c r="AX211" s="47"/>
      <c r="AY211" s="47"/>
      <c r="AZ211" s="47"/>
      <c r="BA211" s="47"/>
    </row>
    <row r="212" spans="2:53" s="40" customFormat="1" ht="18" customHeight="1" thickBot="1" x14ac:dyDescent="0.25">
      <c r="B212" s="168"/>
      <c r="C212" s="170"/>
      <c r="D212" s="172"/>
      <c r="E212" s="174"/>
      <c r="F212" s="96" t="s">
        <v>4</v>
      </c>
      <c r="G212" s="176"/>
      <c r="H212" s="176"/>
      <c r="I212" s="146"/>
      <c r="J212" s="146"/>
      <c r="K212" s="147"/>
      <c r="L212" s="148"/>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4"/>
      <c r="AQ212" s="41"/>
      <c r="AR212" s="45"/>
      <c r="AS212" s="44"/>
      <c r="AT212" s="176"/>
      <c r="AU212" s="176"/>
      <c r="AV212" s="178"/>
      <c r="AW212" s="47"/>
      <c r="AX212" s="47"/>
      <c r="AY212" s="47"/>
      <c r="AZ212" s="47"/>
      <c r="BA212" s="47"/>
    </row>
    <row r="213" spans="2:53" s="40" customFormat="1" ht="18" customHeight="1" x14ac:dyDescent="0.2">
      <c r="B213" s="167"/>
      <c r="C213" s="169"/>
      <c r="D213" s="171"/>
      <c r="E213" s="173"/>
      <c r="F213" s="95" t="s">
        <v>24</v>
      </c>
      <c r="G213" s="175"/>
      <c r="H213" s="175"/>
      <c r="I213" s="143"/>
      <c r="J213" s="143"/>
      <c r="K213" s="144"/>
      <c r="L213" s="145"/>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8"/>
      <c r="AQ213" s="35"/>
      <c r="AR213" s="39"/>
      <c r="AS213" s="38"/>
      <c r="AT213" s="175">
        <f>+G213+COUNTIF($I214:$AS214,'V. Datos'!$A$3)-COUNTIFS($I213:$AS213,'V. Datos'!$A$3)</f>
        <v>0</v>
      </c>
      <c r="AU213" s="175">
        <f>+H213+COUNTIF($I214:$AS214,'V. Datos'!$A$4)-COUNTIFS($I213:$AS213,'V. Datos'!$C$4)</f>
        <v>0</v>
      </c>
      <c r="AV213" s="177"/>
      <c r="AW213" s="47"/>
      <c r="AX213" s="47"/>
      <c r="AY213" s="47"/>
      <c r="AZ213" s="47"/>
      <c r="BA213" s="47"/>
    </row>
    <row r="214" spans="2:53" s="40" customFormat="1" ht="18" customHeight="1" thickBot="1" x14ac:dyDescent="0.25">
      <c r="B214" s="168"/>
      <c r="C214" s="170"/>
      <c r="D214" s="172"/>
      <c r="E214" s="174"/>
      <c r="F214" s="96" t="s">
        <v>4</v>
      </c>
      <c r="G214" s="176"/>
      <c r="H214" s="176"/>
      <c r="I214" s="146"/>
      <c r="J214" s="146"/>
      <c r="K214" s="147"/>
      <c r="L214" s="148"/>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4"/>
      <c r="AQ214" s="41"/>
      <c r="AR214" s="45"/>
      <c r="AS214" s="44"/>
      <c r="AT214" s="176"/>
      <c r="AU214" s="176"/>
      <c r="AV214" s="178"/>
      <c r="AW214" s="47"/>
      <c r="AX214" s="47"/>
      <c r="AY214" s="47"/>
      <c r="AZ214" s="47"/>
      <c r="BA214" s="47"/>
    </row>
    <row r="215" spans="2:53" s="40" customFormat="1" ht="18" customHeight="1" x14ac:dyDescent="0.2">
      <c r="B215" s="167"/>
      <c r="C215" s="169"/>
      <c r="D215" s="171"/>
      <c r="E215" s="173"/>
      <c r="F215" s="95" t="s">
        <v>24</v>
      </c>
      <c r="G215" s="175"/>
      <c r="H215" s="175"/>
      <c r="I215" s="143"/>
      <c r="J215" s="143"/>
      <c r="K215" s="144"/>
      <c r="L215" s="145"/>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8"/>
      <c r="AQ215" s="35"/>
      <c r="AR215" s="39"/>
      <c r="AS215" s="38"/>
      <c r="AT215" s="175">
        <f>+G215+COUNTIF($I216:$AS216,'V. Datos'!$A$3)-COUNTIFS($I215:$AS215,'V. Datos'!$A$3)</f>
        <v>0</v>
      </c>
      <c r="AU215" s="175">
        <f>+H215+COUNTIF($I216:$AS216,'V. Datos'!$A$4)-COUNTIFS($I215:$AS215,'V. Datos'!$C$4)</f>
        <v>0</v>
      </c>
      <c r="AV215" s="177"/>
      <c r="AW215" s="47"/>
      <c r="AX215" s="47"/>
      <c r="AY215" s="47"/>
      <c r="AZ215" s="47"/>
      <c r="BA215" s="47"/>
    </row>
    <row r="216" spans="2:53" s="40" customFormat="1" ht="18" customHeight="1" thickBot="1" x14ac:dyDescent="0.25">
      <c r="B216" s="168"/>
      <c r="C216" s="170"/>
      <c r="D216" s="172"/>
      <c r="E216" s="174"/>
      <c r="F216" s="96" t="s">
        <v>4</v>
      </c>
      <c r="G216" s="176"/>
      <c r="H216" s="176"/>
      <c r="I216" s="146"/>
      <c r="J216" s="146"/>
      <c r="K216" s="147"/>
      <c r="L216" s="148"/>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4"/>
      <c r="AQ216" s="41"/>
      <c r="AR216" s="45"/>
      <c r="AS216" s="44"/>
      <c r="AT216" s="176"/>
      <c r="AU216" s="176"/>
      <c r="AV216" s="178"/>
      <c r="AW216" s="47"/>
      <c r="AX216" s="47"/>
      <c r="AY216" s="47"/>
      <c r="AZ216" s="47"/>
      <c r="BA216" s="47"/>
    </row>
    <row r="217" spans="2:53" s="40" customFormat="1" ht="18" customHeight="1" x14ac:dyDescent="0.2">
      <c r="B217" s="167"/>
      <c r="C217" s="169"/>
      <c r="D217" s="171"/>
      <c r="E217" s="173"/>
      <c r="F217" s="95" t="s">
        <v>24</v>
      </c>
      <c r="G217" s="175"/>
      <c r="H217" s="175"/>
      <c r="I217" s="143"/>
      <c r="J217" s="143"/>
      <c r="K217" s="144"/>
      <c r="L217" s="145"/>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8"/>
      <c r="AQ217" s="35"/>
      <c r="AR217" s="39"/>
      <c r="AS217" s="38"/>
      <c r="AT217" s="175">
        <f>+G217+COUNTIF($I218:$AS218,'V. Datos'!$A$3)-COUNTIFS($I217:$AS217,'V. Datos'!$A$3)</f>
        <v>0</v>
      </c>
      <c r="AU217" s="175">
        <f>+H217+COUNTIF($I218:$AS218,'V. Datos'!$A$4)-COUNTIFS($I217:$AS217,'V. Datos'!$C$4)</f>
        <v>0</v>
      </c>
      <c r="AV217" s="177"/>
      <c r="AW217" s="47"/>
      <c r="AX217" s="47"/>
      <c r="AY217" s="47"/>
      <c r="AZ217" s="47"/>
      <c r="BA217" s="47"/>
    </row>
    <row r="218" spans="2:53" s="40" customFormat="1" ht="18" customHeight="1" thickBot="1" x14ac:dyDescent="0.25">
      <c r="B218" s="168"/>
      <c r="C218" s="170"/>
      <c r="D218" s="172"/>
      <c r="E218" s="174"/>
      <c r="F218" s="96" t="s">
        <v>4</v>
      </c>
      <c r="G218" s="176"/>
      <c r="H218" s="176"/>
      <c r="I218" s="146"/>
      <c r="J218" s="146"/>
      <c r="K218" s="147"/>
      <c r="L218" s="148"/>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4"/>
      <c r="AQ218" s="41"/>
      <c r="AR218" s="45"/>
      <c r="AS218" s="44"/>
      <c r="AT218" s="176"/>
      <c r="AU218" s="176"/>
      <c r="AV218" s="178"/>
      <c r="AW218" s="47"/>
      <c r="AX218" s="47"/>
      <c r="AY218" s="47"/>
      <c r="AZ218" s="47"/>
      <c r="BA218" s="47"/>
    </row>
    <row r="219" spans="2:53" s="40" customFormat="1" ht="18" customHeight="1" x14ac:dyDescent="0.2">
      <c r="B219" s="167"/>
      <c r="C219" s="169"/>
      <c r="D219" s="171"/>
      <c r="E219" s="173"/>
      <c r="F219" s="95" t="s">
        <v>24</v>
      </c>
      <c r="G219" s="175"/>
      <c r="H219" s="175"/>
      <c r="I219" s="143"/>
      <c r="J219" s="143"/>
      <c r="K219" s="144"/>
      <c r="L219" s="145"/>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8"/>
      <c r="AQ219" s="35"/>
      <c r="AR219" s="39"/>
      <c r="AS219" s="38"/>
      <c r="AT219" s="175">
        <f>+G219+COUNTIF($I220:$AS220,'V. Datos'!$A$3)-COUNTIFS($I219:$AS219,'V. Datos'!$A$3)</f>
        <v>0</v>
      </c>
      <c r="AU219" s="175">
        <f>+H219+COUNTIF($I220:$AS220,'V. Datos'!$A$4)-COUNTIFS($I219:$AS219,'V. Datos'!$C$4)</f>
        <v>0</v>
      </c>
      <c r="AV219" s="177"/>
      <c r="AW219" s="47"/>
      <c r="AX219" s="47"/>
      <c r="AY219" s="47"/>
      <c r="AZ219" s="47"/>
      <c r="BA219" s="47"/>
    </row>
    <row r="220" spans="2:53" s="40" customFormat="1" ht="18" customHeight="1" thickBot="1" x14ac:dyDescent="0.25">
      <c r="B220" s="168"/>
      <c r="C220" s="170"/>
      <c r="D220" s="172"/>
      <c r="E220" s="174"/>
      <c r="F220" s="96" t="s">
        <v>4</v>
      </c>
      <c r="G220" s="176"/>
      <c r="H220" s="176"/>
      <c r="I220" s="146"/>
      <c r="J220" s="146"/>
      <c r="K220" s="147"/>
      <c r="L220" s="148"/>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4"/>
      <c r="AQ220" s="41"/>
      <c r="AR220" s="45"/>
      <c r="AS220" s="44"/>
      <c r="AT220" s="176"/>
      <c r="AU220" s="176"/>
      <c r="AV220" s="178"/>
      <c r="AW220" s="47"/>
      <c r="AX220" s="47"/>
      <c r="AY220" s="47"/>
      <c r="AZ220" s="47"/>
      <c r="BA220" s="47"/>
    </row>
    <row r="221" spans="2:53" s="40" customFormat="1" ht="18" customHeight="1" x14ac:dyDescent="0.2">
      <c r="B221" s="167"/>
      <c r="C221" s="169"/>
      <c r="D221" s="171"/>
      <c r="E221" s="173"/>
      <c r="F221" s="95" t="s">
        <v>24</v>
      </c>
      <c r="G221" s="175"/>
      <c r="H221" s="175"/>
      <c r="I221" s="143"/>
      <c r="J221" s="143"/>
      <c r="K221" s="144"/>
      <c r="L221" s="145"/>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8"/>
      <c r="AQ221" s="35"/>
      <c r="AR221" s="39"/>
      <c r="AS221" s="38"/>
      <c r="AT221" s="175">
        <f>+G221+COUNTIF($I222:$AS222,'V. Datos'!$A$3)-COUNTIFS($I221:$AS221,'V. Datos'!$A$3)</f>
        <v>0</v>
      </c>
      <c r="AU221" s="175">
        <f>+H221+COUNTIF($I222:$AS222,'V. Datos'!$A$4)-COUNTIFS($I221:$AS221,'V. Datos'!$C$4)</f>
        <v>0</v>
      </c>
      <c r="AV221" s="177"/>
      <c r="AW221" s="47"/>
      <c r="AX221" s="47"/>
      <c r="AY221" s="47"/>
      <c r="AZ221" s="47"/>
      <c r="BA221" s="47"/>
    </row>
    <row r="222" spans="2:53" s="40" customFormat="1" ht="18" customHeight="1" thickBot="1" x14ac:dyDescent="0.25">
      <c r="B222" s="168"/>
      <c r="C222" s="170"/>
      <c r="D222" s="172"/>
      <c r="E222" s="174"/>
      <c r="F222" s="96" t="s">
        <v>4</v>
      </c>
      <c r="G222" s="176"/>
      <c r="H222" s="176"/>
      <c r="I222" s="146"/>
      <c r="J222" s="146"/>
      <c r="K222" s="147"/>
      <c r="L222" s="148"/>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4"/>
      <c r="AQ222" s="41"/>
      <c r="AR222" s="45"/>
      <c r="AS222" s="44"/>
      <c r="AT222" s="176"/>
      <c r="AU222" s="176"/>
      <c r="AV222" s="178"/>
      <c r="AW222" s="47"/>
      <c r="AX222" s="47"/>
      <c r="AY222" s="47"/>
      <c r="AZ222" s="47"/>
      <c r="BA222" s="47"/>
    </row>
    <row r="223" spans="2:53" s="40" customFormat="1" ht="18" customHeight="1" x14ac:dyDescent="0.2">
      <c r="B223" s="167"/>
      <c r="C223" s="169"/>
      <c r="D223" s="171"/>
      <c r="E223" s="173"/>
      <c r="F223" s="95" t="s">
        <v>24</v>
      </c>
      <c r="G223" s="175"/>
      <c r="H223" s="175"/>
      <c r="I223" s="143"/>
      <c r="J223" s="143"/>
      <c r="K223" s="144"/>
      <c r="L223" s="145"/>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8"/>
      <c r="AQ223" s="35"/>
      <c r="AR223" s="39"/>
      <c r="AS223" s="38"/>
      <c r="AT223" s="175">
        <f>+G223+COUNTIF($I224:$AS224,'V. Datos'!$A$3)-COUNTIFS($I223:$AS223,'V. Datos'!$A$3)</f>
        <v>0</v>
      </c>
      <c r="AU223" s="175">
        <f>+H223+COUNTIF($I224:$AS224,'V. Datos'!$A$4)-COUNTIFS($I223:$AS223,'V. Datos'!$C$4)</f>
        <v>0</v>
      </c>
      <c r="AV223" s="177"/>
      <c r="AW223" s="47"/>
      <c r="AX223" s="47"/>
      <c r="AY223" s="47"/>
      <c r="AZ223" s="47"/>
      <c r="BA223" s="47"/>
    </row>
    <row r="224" spans="2:53" s="40" customFormat="1" ht="18" customHeight="1" thickBot="1" x14ac:dyDescent="0.25">
      <c r="B224" s="168"/>
      <c r="C224" s="170"/>
      <c r="D224" s="172"/>
      <c r="E224" s="174"/>
      <c r="F224" s="96" t="s">
        <v>4</v>
      </c>
      <c r="G224" s="176"/>
      <c r="H224" s="176"/>
      <c r="I224" s="146"/>
      <c r="J224" s="146"/>
      <c r="K224" s="147"/>
      <c r="L224" s="148"/>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4"/>
      <c r="AQ224" s="41"/>
      <c r="AR224" s="45"/>
      <c r="AS224" s="44"/>
      <c r="AT224" s="176"/>
      <c r="AU224" s="176"/>
      <c r="AV224" s="178"/>
      <c r="AW224" s="47"/>
      <c r="AX224" s="47"/>
      <c r="AY224" s="47"/>
      <c r="AZ224" s="47"/>
      <c r="BA224" s="47"/>
    </row>
    <row r="225" spans="2:53" s="40" customFormat="1" ht="18" customHeight="1" x14ac:dyDescent="0.2">
      <c r="B225" s="167"/>
      <c r="C225" s="169"/>
      <c r="D225" s="171"/>
      <c r="E225" s="173"/>
      <c r="F225" s="95" t="s">
        <v>24</v>
      </c>
      <c r="G225" s="175"/>
      <c r="H225" s="175"/>
      <c r="I225" s="143"/>
      <c r="J225" s="143"/>
      <c r="K225" s="144"/>
      <c r="L225" s="145"/>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8"/>
      <c r="AQ225" s="35"/>
      <c r="AR225" s="39"/>
      <c r="AS225" s="38"/>
      <c r="AT225" s="175">
        <f>+G225+COUNTIF($I226:$AS226,'V. Datos'!$A$3)-COUNTIFS($I225:$AS225,'V. Datos'!$A$3)</f>
        <v>0</v>
      </c>
      <c r="AU225" s="175">
        <f>+H225+COUNTIF($I226:$AS226,'V. Datos'!$A$4)-COUNTIFS($I225:$AS225,'V. Datos'!$C$4)</f>
        <v>0</v>
      </c>
      <c r="AV225" s="177"/>
      <c r="AW225" s="47"/>
      <c r="AX225" s="47"/>
      <c r="AY225" s="47"/>
      <c r="AZ225" s="47"/>
      <c r="BA225" s="47"/>
    </row>
    <row r="226" spans="2:53" s="40" customFormat="1" ht="18" customHeight="1" thickBot="1" x14ac:dyDescent="0.25">
      <c r="B226" s="168"/>
      <c r="C226" s="170"/>
      <c r="D226" s="172"/>
      <c r="E226" s="174"/>
      <c r="F226" s="96" t="s">
        <v>4</v>
      </c>
      <c r="G226" s="176"/>
      <c r="H226" s="176"/>
      <c r="I226" s="146"/>
      <c r="J226" s="146"/>
      <c r="K226" s="147"/>
      <c r="L226" s="148"/>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4"/>
      <c r="AQ226" s="41"/>
      <c r="AR226" s="45"/>
      <c r="AS226" s="44"/>
      <c r="AT226" s="176"/>
      <c r="AU226" s="176"/>
      <c r="AV226" s="178"/>
      <c r="AW226" s="47"/>
      <c r="AX226" s="47"/>
      <c r="AY226" s="47"/>
      <c r="AZ226" s="47"/>
      <c r="BA226" s="47"/>
    </row>
    <row r="227" spans="2:53" s="40" customFormat="1" ht="18" customHeight="1" x14ac:dyDescent="0.2">
      <c r="B227" s="167"/>
      <c r="C227" s="169"/>
      <c r="D227" s="171"/>
      <c r="E227" s="173"/>
      <c r="F227" s="95" t="s">
        <v>24</v>
      </c>
      <c r="G227" s="175"/>
      <c r="H227" s="175"/>
      <c r="I227" s="143"/>
      <c r="J227" s="143"/>
      <c r="K227" s="144"/>
      <c r="L227" s="145"/>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8"/>
      <c r="AQ227" s="35"/>
      <c r="AR227" s="39"/>
      <c r="AS227" s="38"/>
      <c r="AT227" s="175">
        <f>+G227+COUNTIF($I228:$AS228,'V. Datos'!$A$3)-COUNTIFS($I227:$AS227,'V. Datos'!$A$3)</f>
        <v>0</v>
      </c>
      <c r="AU227" s="175">
        <f>+H227+COUNTIF($I228:$AS228,'V. Datos'!$A$4)-COUNTIFS($I227:$AS227,'V. Datos'!$C$4)</f>
        <v>0</v>
      </c>
      <c r="AV227" s="177"/>
      <c r="AW227" s="47"/>
      <c r="AX227" s="47"/>
      <c r="AY227" s="47"/>
      <c r="AZ227" s="47"/>
      <c r="BA227" s="47"/>
    </row>
    <row r="228" spans="2:53" s="40" customFormat="1" ht="18" customHeight="1" thickBot="1" x14ac:dyDescent="0.25">
      <c r="B228" s="168"/>
      <c r="C228" s="170"/>
      <c r="D228" s="172"/>
      <c r="E228" s="174"/>
      <c r="F228" s="96" t="s">
        <v>4</v>
      </c>
      <c r="G228" s="176"/>
      <c r="H228" s="176"/>
      <c r="I228" s="146"/>
      <c r="J228" s="146"/>
      <c r="K228" s="147"/>
      <c r="L228" s="148"/>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4"/>
      <c r="AQ228" s="41"/>
      <c r="AR228" s="45"/>
      <c r="AS228" s="44"/>
      <c r="AT228" s="176"/>
      <c r="AU228" s="176"/>
      <c r="AV228" s="178"/>
      <c r="AW228" s="47"/>
      <c r="AX228" s="47"/>
      <c r="AY228" s="47"/>
      <c r="AZ228" s="47"/>
      <c r="BA228" s="47"/>
    </row>
    <row r="229" spans="2:53" s="40" customFormat="1" ht="18" customHeight="1" x14ac:dyDescent="0.2">
      <c r="B229" s="167"/>
      <c r="C229" s="169"/>
      <c r="D229" s="171"/>
      <c r="E229" s="173"/>
      <c r="F229" s="95" t="s">
        <v>24</v>
      </c>
      <c r="G229" s="175"/>
      <c r="H229" s="175"/>
      <c r="I229" s="143"/>
      <c r="J229" s="143"/>
      <c r="K229" s="144"/>
      <c r="L229" s="145"/>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8"/>
      <c r="AQ229" s="35"/>
      <c r="AR229" s="39"/>
      <c r="AS229" s="38"/>
      <c r="AT229" s="175">
        <f>+G229+COUNTIF($I230:$AS230,'V. Datos'!$A$3)-COUNTIFS($I229:$AS229,'V. Datos'!$A$3)</f>
        <v>0</v>
      </c>
      <c r="AU229" s="175">
        <f>+H229+COUNTIF($I230:$AS230,'V. Datos'!$A$4)-COUNTIFS($I229:$AS229,'V. Datos'!$C$4)</f>
        <v>0</v>
      </c>
      <c r="AV229" s="177"/>
      <c r="AW229" s="47"/>
      <c r="AX229" s="47"/>
      <c r="AY229" s="47"/>
      <c r="AZ229" s="47"/>
      <c r="BA229" s="47"/>
    </row>
    <row r="230" spans="2:53" s="40" customFormat="1" ht="18" customHeight="1" thickBot="1" x14ac:dyDescent="0.25">
      <c r="B230" s="168"/>
      <c r="C230" s="170"/>
      <c r="D230" s="172"/>
      <c r="E230" s="174"/>
      <c r="F230" s="96" t="s">
        <v>4</v>
      </c>
      <c r="G230" s="176"/>
      <c r="H230" s="176"/>
      <c r="I230" s="146"/>
      <c r="J230" s="146"/>
      <c r="K230" s="147"/>
      <c r="L230" s="148"/>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4"/>
      <c r="AQ230" s="41"/>
      <c r="AR230" s="45"/>
      <c r="AS230" s="44"/>
      <c r="AT230" s="176"/>
      <c r="AU230" s="176"/>
      <c r="AV230" s="178"/>
      <c r="AW230" s="47"/>
      <c r="AX230" s="47"/>
      <c r="AY230" s="47"/>
      <c r="AZ230" s="47"/>
      <c r="BA230" s="47"/>
    </row>
    <row r="231" spans="2:53" s="40" customFormat="1" ht="18" customHeight="1" x14ac:dyDescent="0.2">
      <c r="B231" s="167"/>
      <c r="C231" s="169"/>
      <c r="D231" s="171"/>
      <c r="E231" s="173"/>
      <c r="F231" s="95" t="s">
        <v>24</v>
      </c>
      <c r="G231" s="175"/>
      <c r="H231" s="175"/>
      <c r="I231" s="143"/>
      <c r="J231" s="143"/>
      <c r="K231" s="144"/>
      <c r="L231" s="145"/>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8"/>
      <c r="AQ231" s="35"/>
      <c r="AR231" s="39"/>
      <c r="AS231" s="38"/>
      <c r="AT231" s="175">
        <f>+G231+COUNTIF($I232:$AS232,'V. Datos'!$A$3)-COUNTIFS($I231:$AS231,'V. Datos'!$A$3)</f>
        <v>0</v>
      </c>
      <c r="AU231" s="175">
        <f>+H231+COUNTIF($I232:$AS232,'V. Datos'!$A$4)-COUNTIFS($I231:$AS231,'V. Datos'!$C$4)</f>
        <v>0</v>
      </c>
      <c r="AV231" s="177"/>
      <c r="AW231" s="47"/>
      <c r="AX231" s="47"/>
      <c r="AY231" s="47"/>
      <c r="AZ231" s="47"/>
      <c r="BA231" s="47"/>
    </row>
    <row r="232" spans="2:53" s="40" customFormat="1" ht="18" customHeight="1" thickBot="1" x14ac:dyDescent="0.25">
      <c r="B232" s="168"/>
      <c r="C232" s="170"/>
      <c r="D232" s="172"/>
      <c r="E232" s="174"/>
      <c r="F232" s="96" t="s">
        <v>4</v>
      </c>
      <c r="G232" s="176"/>
      <c r="H232" s="176"/>
      <c r="I232" s="146"/>
      <c r="J232" s="146"/>
      <c r="K232" s="147"/>
      <c r="L232" s="148"/>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4"/>
      <c r="AQ232" s="41"/>
      <c r="AR232" s="45"/>
      <c r="AS232" s="44"/>
      <c r="AT232" s="176"/>
      <c r="AU232" s="176"/>
      <c r="AV232" s="178"/>
      <c r="AW232" s="47"/>
      <c r="AX232" s="47"/>
      <c r="AY232" s="47"/>
      <c r="AZ232" s="47"/>
      <c r="BA232" s="47"/>
    </row>
    <row r="233" spans="2:53" s="40" customFormat="1" ht="18" customHeight="1" x14ac:dyDescent="0.2">
      <c r="B233" s="167"/>
      <c r="C233" s="169"/>
      <c r="D233" s="171"/>
      <c r="E233" s="173"/>
      <c r="F233" s="95" t="s">
        <v>24</v>
      </c>
      <c r="G233" s="175"/>
      <c r="H233" s="175"/>
      <c r="I233" s="143"/>
      <c r="J233" s="143"/>
      <c r="K233" s="144"/>
      <c r="L233" s="145"/>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8"/>
      <c r="AQ233" s="35"/>
      <c r="AR233" s="39"/>
      <c r="AS233" s="38"/>
      <c r="AT233" s="175">
        <f>+G233+COUNTIF($I234:$AS234,'V. Datos'!$A$3)-COUNTIFS($I233:$AS233,'V. Datos'!$A$3)</f>
        <v>0</v>
      </c>
      <c r="AU233" s="175">
        <f>+H233+COUNTIF($I234:$AS234,'V. Datos'!$A$4)-COUNTIFS($I233:$AS233,'V. Datos'!$C$4)</f>
        <v>0</v>
      </c>
      <c r="AV233" s="177"/>
      <c r="AW233" s="47"/>
      <c r="AX233" s="47"/>
      <c r="AY233" s="47"/>
      <c r="AZ233" s="47"/>
      <c r="BA233" s="47"/>
    </row>
    <row r="234" spans="2:53" s="40" customFormat="1" ht="18" customHeight="1" thickBot="1" x14ac:dyDescent="0.25">
      <c r="B234" s="168"/>
      <c r="C234" s="170"/>
      <c r="D234" s="172"/>
      <c r="E234" s="174"/>
      <c r="F234" s="96" t="s">
        <v>4</v>
      </c>
      <c r="G234" s="176"/>
      <c r="H234" s="176"/>
      <c r="I234" s="146"/>
      <c r="J234" s="146"/>
      <c r="K234" s="147"/>
      <c r="L234" s="148"/>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4"/>
      <c r="AQ234" s="41"/>
      <c r="AR234" s="45"/>
      <c r="AS234" s="44"/>
      <c r="AT234" s="176"/>
      <c r="AU234" s="176"/>
      <c r="AV234" s="178"/>
      <c r="AW234" s="47"/>
      <c r="AX234" s="47"/>
      <c r="AY234" s="47"/>
      <c r="AZ234" s="47"/>
      <c r="BA234" s="47"/>
    </row>
    <row r="235" spans="2:53" s="40" customFormat="1" ht="18" customHeight="1" x14ac:dyDescent="0.2">
      <c r="B235" s="167"/>
      <c r="C235" s="169"/>
      <c r="D235" s="171"/>
      <c r="E235" s="173"/>
      <c r="F235" s="95" t="s">
        <v>24</v>
      </c>
      <c r="G235" s="175"/>
      <c r="H235" s="175"/>
      <c r="I235" s="143"/>
      <c r="J235" s="143"/>
      <c r="K235" s="144"/>
      <c r="L235" s="145"/>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8"/>
      <c r="AQ235" s="35"/>
      <c r="AR235" s="39"/>
      <c r="AS235" s="38"/>
      <c r="AT235" s="175">
        <f>+G235+COUNTIF($I236:$AS236,'V. Datos'!$A$3)-COUNTIFS($I235:$AS235,'V. Datos'!$A$3)</f>
        <v>0</v>
      </c>
      <c r="AU235" s="175">
        <f>+H235+COUNTIF($I236:$AS236,'V. Datos'!$A$4)-COUNTIFS($I235:$AS235,'V. Datos'!$C$4)</f>
        <v>0</v>
      </c>
      <c r="AV235" s="177"/>
      <c r="AW235" s="47"/>
      <c r="AX235" s="47"/>
      <c r="AY235" s="47"/>
      <c r="AZ235" s="47"/>
      <c r="BA235" s="47"/>
    </row>
    <row r="236" spans="2:53" s="40" customFormat="1" ht="18" customHeight="1" thickBot="1" x14ac:dyDescent="0.25">
      <c r="B236" s="168"/>
      <c r="C236" s="170"/>
      <c r="D236" s="172"/>
      <c r="E236" s="174"/>
      <c r="F236" s="96" t="s">
        <v>4</v>
      </c>
      <c r="G236" s="176"/>
      <c r="H236" s="176"/>
      <c r="I236" s="146"/>
      <c r="J236" s="146"/>
      <c r="K236" s="147"/>
      <c r="L236" s="148"/>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4"/>
      <c r="AQ236" s="41"/>
      <c r="AR236" s="45"/>
      <c r="AS236" s="44"/>
      <c r="AT236" s="176"/>
      <c r="AU236" s="176"/>
      <c r="AV236" s="178"/>
      <c r="AW236" s="47"/>
      <c r="AX236" s="47"/>
      <c r="AY236" s="47"/>
      <c r="AZ236" s="47"/>
      <c r="BA236" s="47"/>
    </row>
    <row r="237" spans="2:53" s="40" customFormat="1" ht="18" customHeight="1" x14ac:dyDescent="0.2">
      <c r="B237" s="167"/>
      <c r="C237" s="169"/>
      <c r="D237" s="171"/>
      <c r="E237" s="173"/>
      <c r="F237" s="95" t="s">
        <v>24</v>
      </c>
      <c r="G237" s="175"/>
      <c r="H237" s="175"/>
      <c r="I237" s="143"/>
      <c r="J237" s="143"/>
      <c r="K237" s="144"/>
      <c r="L237" s="145"/>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8"/>
      <c r="AQ237" s="35"/>
      <c r="AR237" s="39"/>
      <c r="AS237" s="38"/>
      <c r="AT237" s="175">
        <f>+G237+COUNTIF($I238:$AS238,'V. Datos'!$A$3)-COUNTIFS($I237:$AS237,'V. Datos'!$A$3)</f>
        <v>0</v>
      </c>
      <c r="AU237" s="175">
        <f>+H237+COUNTIF($I238:$AS238,'V. Datos'!$A$4)-COUNTIFS($I237:$AS237,'V. Datos'!$C$4)</f>
        <v>0</v>
      </c>
      <c r="AV237" s="177"/>
      <c r="AW237" s="47"/>
      <c r="AX237" s="47"/>
      <c r="AY237" s="47"/>
      <c r="AZ237" s="47"/>
      <c r="BA237" s="47"/>
    </row>
    <row r="238" spans="2:53" s="40" customFormat="1" ht="18" customHeight="1" thickBot="1" x14ac:dyDescent="0.25">
      <c r="B238" s="168"/>
      <c r="C238" s="170"/>
      <c r="D238" s="172"/>
      <c r="E238" s="174"/>
      <c r="F238" s="96" t="s">
        <v>4</v>
      </c>
      <c r="G238" s="176"/>
      <c r="H238" s="176"/>
      <c r="I238" s="146"/>
      <c r="J238" s="146"/>
      <c r="K238" s="147"/>
      <c r="L238" s="148"/>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4"/>
      <c r="AQ238" s="41"/>
      <c r="AR238" s="45"/>
      <c r="AS238" s="44"/>
      <c r="AT238" s="176"/>
      <c r="AU238" s="176"/>
      <c r="AV238" s="178"/>
      <c r="AW238" s="47"/>
      <c r="AX238" s="47"/>
      <c r="AY238" s="47"/>
      <c r="AZ238" s="47"/>
      <c r="BA238" s="47"/>
    </row>
    <row r="239" spans="2:53" s="40" customFormat="1" ht="18" customHeight="1" x14ac:dyDescent="0.2">
      <c r="B239" s="167"/>
      <c r="C239" s="169"/>
      <c r="D239" s="171"/>
      <c r="E239" s="173"/>
      <c r="F239" s="95" t="s">
        <v>24</v>
      </c>
      <c r="G239" s="175"/>
      <c r="H239" s="175"/>
      <c r="I239" s="143"/>
      <c r="J239" s="143"/>
      <c r="K239" s="144"/>
      <c r="L239" s="145"/>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8"/>
      <c r="AQ239" s="35"/>
      <c r="AR239" s="39"/>
      <c r="AS239" s="38"/>
      <c r="AT239" s="175">
        <f>+G239+COUNTIF($I240:$AS240,'V. Datos'!$A$3)-COUNTIFS($I239:$AS239,'V. Datos'!$A$3)</f>
        <v>0</v>
      </c>
      <c r="AU239" s="175">
        <f>+H239+COUNTIF($I240:$AS240,'V. Datos'!$A$4)-COUNTIFS($I239:$AS239,'V. Datos'!$C$4)</f>
        <v>0</v>
      </c>
      <c r="AV239" s="177"/>
      <c r="AW239" s="47"/>
      <c r="AX239" s="47"/>
      <c r="AY239" s="47"/>
      <c r="AZ239" s="47"/>
      <c r="BA239" s="47"/>
    </row>
    <row r="240" spans="2:53" s="40" customFormat="1" ht="18" customHeight="1" thickBot="1" x14ac:dyDescent="0.25">
      <c r="B240" s="168"/>
      <c r="C240" s="170"/>
      <c r="D240" s="172"/>
      <c r="E240" s="174"/>
      <c r="F240" s="96" t="s">
        <v>4</v>
      </c>
      <c r="G240" s="176"/>
      <c r="H240" s="176"/>
      <c r="I240" s="146"/>
      <c r="J240" s="146"/>
      <c r="K240" s="147"/>
      <c r="L240" s="148"/>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4"/>
      <c r="AQ240" s="41"/>
      <c r="AR240" s="45"/>
      <c r="AS240" s="44"/>
      <c r="AT240" s="176"/>
      <c r="AU240" s="176"/>
      <c r="AV240" s="178"/>
      <c r="AW240" s="47"/>
      <c r="AX240" s="47"/>
      <c r="AY240" s="47"/>
      <c r="AZ240" s="47"/>
      <c r="BA240" s="47"/>
    </row>
    <row r="241" spans="2:53" s="40" customFormat="1" ht="18" customHeight="1" x14ac:dyDescent="0.2">
      <c r="B241" s="167"/>
      <c r="C241" s="169"/>
      <c r="D241" s="171"/>
      <c r="E241" s="173"/>
      <c r="F241" s="95" t="s">
        <v>24</v>
      </c>
      <c r="G241" s="175"/>
      <c r="H241" s="175"/>
      <c r="I241" s="143"/>
      <c r="J241" s="143"/>
      <c r="K241" s="144"/>
      <c r="L241" s="145"/>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8"/>
      <c r="AQ241" s="35"/>
      <c r="AR241" s="39"/>
      <c r="AS241" s="38"/>
      <c r="AT241" s="175">
        <f>+G241+COUNTIF($I242:$AS242,'V. Datos'!$A$3)-COUNTIFS($I241:$AS241,'V. Datos'!$A$3)</f>
        <v>0</v>
      </c>
      <c r="AU241" s="175">
        <f>+H241+COUNTIF($I242:$AS242,'V. Datos'!$A$4)-COUNTIFS($I241:$AS241,'V. Datos'!$C$4)</f>
        <v>0</v>
      </c>
      <c r="AV241" s="177"/>
      <c r="AW241" s="47"/>
      <c r="AX241" s="47"/>
      <c r="AY241" s="47"/>
      <c r="AZ241" s="47"/>
      <c r="BA241" s="47"/>
    </row>
    <row r="242" spans="2:53" s="40" customFormat="1" ht="18" customHeight="1" thickBot="1" x14ac:dyDescent="0.25">
      <c r="B242" s="168"/>
      <c r="C242" s="170"/>
      <c r="D242" s="172"/>
      <c r="E242" s="174"/>
      <c r="F242" s="96" t="s">
        <v>4</v>
      </c>
      <c r="G242" s="176"/>
      <c r="H242" s="176"/>
      <c r="I242" s="146"/>
      <c r="J242" s="146"/>
      <c r="K242" s="147"/>
      <c r="L242" s="148"/>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4"/>
      <c r="AQ242" s="41"/>
      <c r="AR242" s="45"/>
      <c r="AS242" s="44"/>
      <c r="AT242" s="176"/>
      <c r="AU242" s="176"/>
      <c r="AV242" s="178"/>
      <c r="AW242" s="47"/>
      <c r="AX242" s="47"/>
      <c r="AY242" s="47"/>
      <c r="AZ242" s="47"/>
      <c r="BA242" s="47"/>
    </row>
    <row r="243" spans="2:53" s="40" customFormat="1" ht="18" customHeight="1" x14ac:dyDescent="0.2">
      <c r="B243" s="167"/>
      <c r="C243" s="169"/>
      <c r="D243" s="171"/>
      <c r="E243" s="173"/>
      <c r="F243" s="95" t="s">
        <v>24</v>
      </c>
      <c r="G243" s="175"/>
      <c r="H243" s="175"/>
      <c r="I243" s="143"/>
      <c r="J243" s="143"/>
      <c r="K243" s="144"/>
      <c r="L243" s="145"/>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8"/>
      <c r="AQ243" s="35"/>
      <c r="AR243" s="39"/>
      <c r="AS243" s="38"/>
      <c r="AT243" s="175">
        <f>+G243+COUNTIF($I244:$AS244,'V. Datos'!$A$3)-COUNTIFS($I243:$AS243,'V. Datos'!$A$3)</f>
        <v>0</v>
      </c>
      <c r="AU243" s="175">
        <f>+H243+COUNTIF($I244:$AS244,'V. Datos'!$A$4)-COUNTIFS($I243:$AS243,'V. Datos'!$C$4)</f>
        <v>0</v>
      </c>
      <c r="AV243" s="177"/>
      <c r="AW243" s="47"/>
      <c r="AX243" s="47"/>
      <c r="AY243" s="47"/>
      <c r="AZ243" s="47"/>
      <c r="BA243" s="47"/>
    </row>
    <row r="244" spans="2:53" s="40" customFormat="1" ht="18" customHeight="1" thickBot="1" x14ac:dyDescent="0.25">
      <c r="B244" s="168"/>
      <c r="C244" s="170"/>
      <c r="D244" s="172"/>
      <c r="E244" s="174"/>
      <c r="F244" s="96" t="s">
        <v>4</v>
      </c>
      <c r="G244" s="176"/>
      <c r="H244" s="176"/>
      <c r="I244" s="146"/>
      <c r="J244" s="146"/>
      <c r="K244" s="147"/>
      <c r="L244" s="148"/>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4"/>
      <c r="AQ244" s="41"/>
      <c r="AR244" s="45"/>
      <c r="AS244" s="44"/>
      <c r="AT244" s="176"/>
      <c r="AU244" s="176"/>
      <c r="AV244" s="178"/>
      <c r="AW244" s="47"/>
      <c r="AX244" s="47"/>
      <c r="AY244" s="47"/>
      <c r="AZ244" s="47"/>
      <c r="BA244" s="47"/>
    </row>
    <row r="245" spans="2:53" s="40" customFormat="1" ht="18" customHeight="1" x14ac:dyDescent="0.2">
      <c r="B245" s="167"/>
      <c r="C245" s="169"/>
      <c r="D245" s="171"/>
      <c r="E245" s="173"/>
      <c r="F245" s="95" t="s">
        <v>24</v>
      </c>
      <c r="G245" s="175"/>
      <c r="H245" s="175"/>
      <c r="I245" s="143"/>
      <c r="J245" s="143"/>
      <c r="K245" s="144"/>
      <c r="L245" s="145"/>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8"/>
      <c r="AQ245" s="35"/>
      <c r="AR245" s="39"/>
      <c r="AS245" s="38"/>
      <c r="AT245" s="175">
        <f>+G245+COUNTIF($I246:$AS246,'V. Datos'!$A$3)-COUNTIFS($I245:$AS245,'V. Datos'!$A$3)</f>
        <v>0</v>
      </c>
      <c r="AU245" s="175">
        <f>+H245+COUNTIF($I246:$AS246,'V. Datos'!$A$4)-COUNTIFS($I245:$AS245,'V. Datos'!$C$4)</f>
        <v>0</v>
      </c>
      <c r="AV245" s="177"/>
      <c r="AW245" s="47"/>
      <c r="AX245" s="47"/>
      <c r="AY245" s="47"/>
      <c r="AZ245" s="47"/>
      <c r="BA245" s="47"/>
    </row>
    <row r="246" spans="2:53" s="40" customFormat="1" ht="18" customHeight="1" thickBot="1" x14ac:dyDescent="0.25">
      <c r="B246" s="168"/>
      <c r="C246" s="170"/>
      <c r="D246" s="172"/>
      <c r="E246" s="174"/>
      <c r="F246" s="96" t="s">
        <v>4</v>
      </c>
      <c r="G246" s="176"/>
      <c r="H246" s="176"/>
      <c r="I246" s="146"/>
      <c r="J246" s="146"/>
      <c r="K246" s="147"/>
      <c r="L246" s="148"/>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4"/>
      <c r="AQ246" s="41"/>
      <c r="AR246" s="45"/>
      <c r="AS246" s="44"/>
      <c r="AT246" s="176"/>
      <c r="AU246" s="176"/>
      <c r="AV246" s="178"/>
      <c r="AW246" s="47"/>
      <c r="AX246" s="47"/>
      <c r="AY246" s="47"/>
      <c r="AZ246" s="47"/>
      <c r="BA246" s="47"/>
    </row>
    <row r="247" spans="2:53" s="40" customFormat="1" ht="18" customHeight="1" x14ac:dyDescent="0.2">
      <c r="B247" s="167"/>
      <c r="C247" s="169"/>
      <c r="D247" s="171"/>
      <c r="E247" s="173"/>
      <c r="F247" s="95" t="s">
        <v>24</v>
      </c>
      <c r="G247" s="175"/>
      <c r="H247" s="175"/>
      <c r="I247" s="143"/>
      <c r="J247" s="143"/>
      <c r="K247" s="144"/>
      <c r="L247" s="145"/>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8"/>
      <c r="AQ247" s="35"/>
      <c r="AR247" s="39"/>
      <c r="AS247" s="38"/>
      <c r="AT247" s="175">
        <f>+G247+COUNTIF($I248:$AS248,'V. Datos'!$A$3)-COUNTIFS($I247:$AS247,'V. Datos'!$A$3)</f>
        <v>0</v>
      </c>
      <c r="AU247" s="175">
        <f>+H247+COUNTIF($I248:$AS248,'V. Datos'!$A$4)-COUNTIFS($I247:$AS247,'V. Datos'!$C$4)</f>
        <v>0</v>
      </c>
      <c r="AV247" s="177"/>
      <c r="AW247" s="47"/>
      <c r="AX247" s="47"/>
      <c r="AY247" s="47"/>
      <c r="AZ247" s="47"/>
      <c r="BA247" s="47"/>
    </row>
    <row r="248" spans="2:53" s="40" customFormat="1" ht="18" customHeight="1" thickBot="1" x14ac:dyDescent="0.25">
      <c r="B248" s="168"/>
      <c r="C248" s="170"/>
      <c r="D248" s="172"/>
      <c r="E248" s="174"/>
      <c r="F248" s="96" t="s">
        <v>4</v>
      </c>
      <c r="G248" s="176"/>
      <c r="H248" s="176"/>
      <c r="I248" s="146"/>
      <c r="J248" s="146"/>
      <c r="K248" s="147"/>
      <c r="L248" s="148"/>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4"/>
      <c r="AQ248" s="41"/>
      <c r="AR248" s="45"/>
      <c r="AS248" s="44"/>
      <c r="AT248" s="176"/>
      <c r="AU248" s="176"/>
      <c r="AV248" s="178"/>
      <c r="AW248" s="47"/>
      <c r="AX248" s="47"/>
      <c r="AY248" s="47"/>
      <c r="AZ248" s="47"/>
      <c r="BA248" s="47"/>
    </row>
    <row r="249" spans="2:53" s="40" customFormat="1" ht="18" customHeight="1" x14ac:dyDescent="0.2">
      <c r="B249" s="167"/>
      <c r="C249" s="169"/>
      <c r="D249" s="171"/>
      <c r="E249" s="173"/>
      <c r="F249" s="95" t="s">
        <v>24</v>
      </c>
      <c r="G249" s="175"/>
      <c r="H249" s="175"/>
      <c r="I249" s="143"/>
      <c r="J249" s="143"/>
      <c r="K249" s="144"/>
      <c r="L249" s="145"/>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8"/>
      <c r="AQ249" s="35"/>
      <c r="AR249" s="39"/>
      <c r="AS249" s="38"/>
      <c r="AT249" s="175">
        <f>+G249+COUNTIF($I250:$AS250,'V. Datos'!$A$3)-COUNTIFS($I249:$AS249,'V. Datos'!$A$3)</f>
        <v>0</v>
      </c>
      <c r="AU249" s="175">
        <f>+H249+COUNTIF($I250:$AS250,'V. Datos'!$A$4)-COUNTIFS($I249:$AS249,'V. Datos'!$C$4)</f>
        <v>0</v>
      </c>
      <c r="AV249" s="177"/>
      <c r="AW249" s="47"/>
      <c r="AX249" s="47"/>
      <c r="AY249" s="47"/>
      <c r="AZ249" s="47"/>
      <c r="BA249" s="47"/>
    </row>
    <row r="250" spans="2:53" s="40" customFormat="1" ht="18" customHeight="1" thickBot="1" x14ac:dyDescent="0.25">
      <c r="B250" s="168"/>
      <c r="C250" s="170"/>
      <c r="D250" s="172"/>
      <c r="E250" s="174"/>
      <c r="F250" s="96" t="s">
        <v>4</v>
      </c>
      <c r="G250" s="176"/>
      <c r="H250" s="176"/>
      <c r="I250" s="146"/>
      <c r="J250" s="146"/>
      <c r="K250" s="147"/>
      <c r="L250" s="148"/>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4"/>
      <c r="AQ250" s="41"/>
      <c r="AR250" s="45"/>
      <c r="AS250" s="44"/>
      <c r="AT250" s="176"/>
      <c r="AU250" s="176"/>
      <c r="AV250" s="178"/>
      <c r="AW250" s="47"/>
      <c r="AX250" s="47"/>
      <c r="AY250" s="47"/>
      <c r="AZ250" s="47"/>
      <c r="BA250" s="47"/>
    </row>
    <row r="251" spans="2:53" s="40" customFormat="1" ht="18" customHeight="1" x14ac:dyDescent="0.2">
      <c r="B251" s="167"/>
      <c r="C251" s="169"/>
      <c r="D251" s="171"/>
      <c r="E251" s="173"/>
      <c r="F251" s="95" t="s">
        <v>24</v>
      </c>
      <c r="G251" s="175"/>
      <c r="H251" s="175"/>
      <c r="I251" s="143"/>
      <c r="J251" s="143"/>
      <c r="K251" s="144"/>
      <c r="L251" s="145"/>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8"/>
      <c r="AQ251" s="35"/>
      <c r="AR251" s="39"/>
      <c r="AS251" s="38"/>
      <c r="AT251" s="175">
        <f>+G251+COUNTIF($I252:$AS252,'V. Datos'!$A$3)-COUNTIFS($I251:$AS251,'V. Datos'!$A$3)</f>
        <v>0</v>
      </c>
      <c r="AU251" s="175">
        <f>+H251+COUNTIF($I252:$AS252,'V. Datos'!$A$4)-COUNTIFS($I251:$AS251,'V. Datos'!$C$4)</f>
        <v>0</v>
      </c>
      <c r="AV251" s="177"/>
      <c r="AW251" s="47"/>
      <c r="AX251" s="47"/>
      <c r="AY251" s="47"/>
      <c r="AZ251" s="47"/>
      <c r="BA251" s="47"/>
    </row>
    <row r="252" spans="2:53" s="40" customFormat="1" ht="18" customHeight="1" thickBot="1" x14ac:dyDescent="0.25">
      <c r="B252" s="168"/>
      <c r="C252" s="170"/>
      <c r="D252" s="172"/>
      <c r="E252" s="174"/>
      <c r="F252" s="96" t="s">
        <v>4</v>
      </c>
      <c r="G252" s="176"/>
      <c r="H252" s="176"/>
      <c r="I252" s="146"/>
      <c r="J252" s="146"/>
      <c r="K252" s="147"/>
      <c r="L252" s="148"/>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4"/>
      <c r="AQ252" s="41"/>
      <c r="AR252" s="45"/>
      <c r="AS252" s="44"/>
      <c r="AT252" s="176"/>
      <c r="AU252" s="176"/>
      <c r="AV252" s="178"/>
      <c r="AW252" s="47"/>
      <c r="AX252" s="47"/>
      <c r="AY252" s="47"/>
      <c r="AZ252" s="47"/>
      <c r="BA252" s="47"/>
    </row>
    <row r="253" spans="2:53" s="40" customFormat="1" ht="18" customHeight="1" x14ac:dyDescent="0.2">
      <c r="B253" s="167"/>
      <c r="C253" s="169"/>
      <c r="D253" s="171"/>
      <c r="E253" s="173"/>
      <c r="F253" s="95" t="s">
        <v>24</v>
      </c>
      <c r="G253" s="175"/>
      <c r="H253" s="175"/>
      <c r="I253" s="143"/>
      <c r="J253" s="143"/>
      <c r="K253" s="144"/>
      <c r="L253" s="145"/>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8"/>
      <c r="AQ253" s="35"/>
      <c r="AR253" s="39"/>
      <c r="AS253" s="38"/>
      <c r="AT253" s="175">
        <f>+G253+COUNTIF($I254:$AS254,'V. Datos'!$A$3)-COUNTIFS($I253:$AS253,'V. Datos'!$A$3)</f>
        <v>0</v>
      </c>
      <c r="AU253" s="175">
        <f>+H253+COUNTIF($I254:$AS254,'V. Datos'!$A$4)-COUNTIFS($I253:$AS253,'V. Datos'!$C$4)</f>
        <v>0</v>
      </c>
      <c r="AV253" s="177"/>
      <c r="AW253" s="47"/>
      <c r="AX253" s="47"/>
      <c r="AY253" s="47"/>
      <c r="AZ253" s="47"/>
      <c r="BA253" s="47"/>
    </row>
    <row r="254" spans="2:53" s="40" customFormat="1" ht="18" customHeight="1" thickBot="1" x14ac:dyDescent="0.25">
      <c r="B254" s="168"/>
      <c r="C254" s="170"/>
      <c r="D254" s="172"/>
      <c r="E254" s="174"/>
      <c r="F254" s="96" t="s">
        <v>4</v>
      </c>
      <c r="G254" s="176"/>
      <c r="H254" s="176"/>
      <c r="I254" s="146"/>
      <c r="J254" s="146"/>
      <c r="K254" s="147"/>
      <c r="L254" s="148"/>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4"/>
      <c r="AQ254" s="41"/>
      <c r="AR254" s="45"/>
      <c r="AS254" s="44"/>
      <c r="AT254" s="176"/>
      <c r="AU254" s="176"/>
      <c r="AV254" s="178"/>
      <c r="AW254" s="47"/>
      <c r="AX254" s="47"/>
      <c r="AY254" s="47"/>
      <c r="AZ254" s="47"/>
      <c r="BA254" s="47"/>
    </row>
    <row r="255" spans="2:53" s="40" customFormat="1" ht="18" customHeight="1" x14ac:dyDescent="0.2">
      <c r="B255" s="167"/>
      <c r="C255" s="169"/>
      <c r="D255" s="171"/>
      <c r="E255" s="173"/>
      <c r="F255" s="95" t="s">
        <v>24</v>
      </c>
      <c r="G255" s="175"/>
      <c r="H255" s="175"/>
      <c r="I255" s="143"/>
      <c r="J255" s="143"/>
      <c r="K255" s="144"/>
      <c r="L255" s="145"/>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8"/>
      <c r="AQ255" s="35"/>
      <c r="AR255" s="39"/>
      <c r="AS255" s="38"/>
      <c r="AT255" s="175">
        <f>+G255+COUNTIF($I256:$AS256,'V. Datos'!$A$3)-COUNTIFS($I255:$AS255,'V. Datos'!$A$3)</f>
        <v>0</v>
      </c>
      <c r="AU255" s="175">
        <f>+H255+COUNTIF($I256:$AS256,'V. Datos'!$A$4)-COUNTIFS($I255:$AS255,'V. Datos'!$C$4)</f>
        <v>0</v>
      </c>
      <c r="AV255" s="177"/>
      <c r="AW255" s="47"/>
      <c r="AX255" s="47"/>
      <c r="AY255" s="47"/>
      <c r="AZ255" s="47"/>
      <c r="BA255" s="47"/>
    </row>
    <row r="256" spans="2:53" s="40" customFormat="1" ht="18" customHeight="1" thickBot="1" x14ac:dyDescent="0.25">
      <c r="B256" s="168"/>
      <c r="C256" s="170"/>
      <c r="D256" s="172"/>
      <c r="E256" s="174"/>
      <c r="F256" s="96" t="s">
        <v>4</v>
      </c>
      <c r="G256" s="176"/>
      <c r="H256" s="176"/>
      <c r="I256" s="146"/>
      <c r="J256" s="146"/>
      <c r="K256" s="147"/>
      <c r="L256" s="148"/>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4"/>
      <c r="AQ256" s="41"/>
      <c r="AR256" s="45"/>
      <c r="AS256" s="44"/>
      <c r="AT256" s="176"/>
      <c r="AU256" s="176"/>
      <c r="AV256" s="178"/>
      <c r="AW256" s="47"/>
      <c r="AX256" s="47"/>
      <c r="AY256" s="47"/>
      <c r="AZ256" s="47"/>
      <c r="BA256" s="47"/>
    </row>
    <row r="257" spans="2:53" s="40" customFormat="1" ht="18" customHeight="1" x14ac:dyDescent="0.2">
      <c r="B257" s="167"/>
      <c r="C257" s="169"/>
      <c r="D257" s="171"/>
      <c r="E257" s="173"/>
      <c r="F257" s="95" t="s">
        <v>24</v>
      </c>
      <c r="G257" s="175"/>
      <c r="H257" s="175"/>
      <c r="I257" s="143"/>
      <c r="J257" s="143"/>
      <c r="K257" s="144"/>
      <c r="L257" s="145"/>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8"/>
      <c r="AQ257" s="35"/>
      <c r="AR257" s="39"/>
      <c r="AS257" s="38"/>
      <c r="AT257" s="175">
        <f>+G257+COUNTIF($I258:$AS258,'V. Datos'!$A$3)-COUNTIFS($I257:$AS257,'V. Datos'!$A$3)</f>
        <v>0</v>
      </c>
      <c r="AU257" s="175">
        <f>+H257+COUNTIF($I258:$AS258,'V. Datos'!$A$4)-COUNTIFS($I257:$AS257,'V. Datos'!$C$4)</f>
        <v>0</v>
      </c>
      <c r="AV257" s="177"/>
      <c r="AW257" s="47"/>
      <c r="AX257" s="47"/>
      <c r="AY257" s="47"/>
      <c r="AZ257" s="47"/>
      <c r="BA257" s="47"/>
    </row>
    <row r="258" spans="2:53" s="40" customFormat="1" ht="18" customHeight="1" thickBot="1" x14ac:dyDescent="0.25">
      <c r="B258" s="168"/>
      <c r="C258" s="170"/>
      <c r="D258" s="172"/>
      <c r="E258" s="174"/>
      <c r="F258" s="96" t="s">
        <v>4</v>
      </c>
      <c r="G258" s="176"/>
      <c r="H258" s="176"/>
      <c r="I258" s="146"/>
      <c r="J258" s="146"/>
      <c r="K258" s="147"/>
      <c r="L258" s="148"/>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4"/>
      <c r="AQ258" s="41"/>
      <c r="AR258" s="45"/>
      <c r="AS258" s="44"/>
      <c r="AT258" s="176"/>
      <c r="AU258" s="176"/>
      <c r="AV258" s="178"/>
      <c r="AW258" s="47"/>
      <c r="AX258" s="47"/>
      <c r="AY258" s="47"/>
      <c r="AZ258" s="47"/>
      <c r="BA258" s="47"/>
    </row>
    <row r="259" spans="2:53" s="40" customFormat="1" ht="18" customHeight="1" x14ac:dyDescent="0.2">
      <c r="B259" s="167"/>
      <c r="C259" s="169"/>
      <c r="D259" s="171"/>
      <c r="E259" s="173"/>
      <c r="F259" s="95" t="s">
        <v>24</v>
      </c>
      <c r="G259" s="175"/>
      <c r="H259" s="175"/>
      <c r="I259" s="143"/>
      <c r="J259" s="143"/>
      <c r="K259" s="144"/>
      <c r="L259" s="145"/>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8"/>
      <c r="AQ259" s="35"/>
      <c r="AR259" s="39"/>
      <c r="AS259" s="38"/>
      <c r="AT259" s="175">
        <f>+G259+COUNTIF($I260:$AS260,'V. Datos'!$A$3)-COUNTIFS($I259:$AS259,'V. Datos'!$A$3)</f>
        <v>0</v>
      </c>
      <c r="AU259" s="175">
        <f>+H259+COUNTIF($I260:$AS260,'V. Datos'!$A$4)-COUNTIFS($I259:$AS259,'V. Datos'!$C$4)</f>
        <v>0</v>
      </c>
      <c r="AV259" s="177"/>
      <c r="AW259" s="47"/>
      <c r="AX259" s="47"/>
      <c r="AY259" s="47"/>
      <c r="AZ259" s="47"/>
      <c r="BA259" s="47"/>
    </row>
    <row r="260" spans="2:53" s="40" customFormat="1" ht="18" customHeight="1" thickBot="1" x14ac:dyDescent="0.25">
      <c r="B260" s="168"/>
      <c r="C260" s="170"/>
      <c r="D260" s="172"/>
      <c r="E260" s="174"/>
      <c r="F260" s="96" t="s">
        <v>4</v>
      </c>
      <c r="G260" s="176"/>
      <c r="H260" s="176"/>
      <c r="I260" s="146"/>
      <c r="J260" s="146"/>
      <c r="K260" s="147"/>
      <c r="L260" s="148"/>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4"/>
      <c r="AQ260" s="41"/>
      <c r="AR260" s="45"/>
      <c r="AS260" s="44"/>
      <c r="AT260" s="176"/>
      <c r="AU260" s="176"/>
      <c r="AV260" s="178"/>
      <c r="AW260" s="47"/>
      <c r="AX260" s="47"/>
      <c r="AY260" s="47"/>
      <c r="AZ260" s="47"/>
      <c r="BA260" s="47"/>
    </row>
    <row r="261" spans="2:53" s="40" customFormat="1" ht="18" customHeight="1" x14ac:dyDescent="0.2">
      <c r="B261" s="167"/>
      <c r="C261" s="169"/>
      <c r="D261" s="171"/>
      <c r="E261" s="173"/>
      <c r="F261" s="95" t="s">
        <v>24</v>
      </c>
      <c r="G261" s="175"/>
      <c r="H261" s="175"/>
      <c r="I261" s="143"/>
      <c r="J261" s="143"/>
      <c r="K261" s="144"/>
      <c r="L261" s="145"/>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8"/>
      <c r="AQ261" s="35"/>
      <c r="AR261" s="39"/>
      <c r="AS261" s="38"/>
      <c r="AT261" s="175">
        <f>+G261+COUNTIF($I262:$AS262,'V. Datos'!$A$3)-COUNTIFS($I261:$AS261,'V. Datos'!$A$3)</f>
        <v>0</v>
      </c>
      <c r="AU261" s="175">
        <f>+H261+COUNTIF($I262:$AS262,'V. Datos'!$A$4)-COUNTIFS($I261:$AS261,'V. Datos'!$C$4)</f>
        <v>0</v>
      </c>
      <c r="AV261" s="177"/>
      <c r="AW261" s="47"/>
      <c r="AX261" s="47"/>
      <c r="AY261" s="47"/>
      <c r="AZ261" s="47"/>
      <c r="BA261" s="47"/>
    </row>
    <row r="262" spans="2:53" s="40" customFormat="1" ht="18" customHeight="1" thickBot="1" x14ac:dyDescent="0.25">
      <c r="B262" s="168"/>
      <c r="C262" s="170"/>
      <c r="D262" s="172"/>
      <c r="E262" s="174"/>
      <c r="F262" s="96" t="s">
        <v>4</v>
      </c>
      <c r="G262" s="176"/>
      <c r="H262" s="176"/>
      <c r="I262" s="146"/>
      <c r="J262" s="146"/>
      <c r="K262" s="147"/>
      <c r="L262" s="148"/>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4"/>
      <c r="AQ262" s="41"/>
      <c r="AR262" s="45"/>
      <c r="AS262" s="44"/>
      <c r="AT262" s="176"/>
      <c r="AU262" s="176"/>
      <c r="AV262" s="178"/>
      <c r="AW262" s="47"/>
      <c r="AX262" s="47"/>
      <c r="AY262" s="47"/>
      <c r="AZ262" s="47"/>
      <c r="BA262" s="47"/>
    </row>
    <row r="263" spans="2:53" s="40" customFormat="1" ht="18" customHeight="1" x14ac:dyDescent="0.2">
      <c r="B263" s="167"/>
      <c r="C263" s="169"/>
      <c r="D263" s="171"/>
      <c r="E263" s="173"/>
      <c r="F263" s="95" t="s">
        <v>24</v>
      </c>
      <c r="G263" s="175"/>
      <c r="H263" s="175"/>
      <c r="I263" s="143"/>
      <c r="J263" s="143"/>
      <c r="K263" s="144"/>
      <c r="L263" s="145"/>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8"/>
      <c r="AQ263" s="35"/>
      <c r="AR263" s="39"/>
      <c r="AS263" s="38"/>
      <c r="AT263" s="175">
        <f>+G263+COUNTIF($I264:$AS264,'V. Datos'!$A$3)-COUNTIFS($I263:$AS263,'V. Datos'!$A$3)</f>
        <v>0</v>
      </c>
      <c r="AU263" s="175">
        <f>+H263+COUNTIF($I264:$AS264,'V. Datos'!$A$4)-COUNTIFS($I263:$AS263,'V. Datos'!$C$4)</f>
        <v>0</v>
      </c>
      <c r="AV263" s="177"/>
      <c r="AW263" s="47"/>
      <c r="AX263" s="47"/>
      <c r="AY263" s="47"/>
      <c r="AZ263" s="47"/>
      <c r="BA263" s="47"/>
    </row>
    <row r="264" spans="2:53" s="40" customFormat="1" ht="18" customHeight="1" thickBot="1" x14ac:dyDescent="0.25">
      <c r="B264" s="168"/>
      <c r="C264" s="170"/>
      <c r="D264" s="172"/>
      <c r="E264" s="174"/>
      <c r="F264" s="96" t="s">
        <v>4</v>
      </c>
      <c r="G264" s="176"/>
      <c r="H264" s="176"/>
      <c r="I264" s="146"/>
      <c r="J264" s="146"/>
      <c r="K264" s="147"/>
      <c r="L264" s="148"/>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4"/>
      <c r="AQ264" s="41"/>
      <c r="AR264" s="45"/>
      <c r="AS264" s="44"/>
      <c r="AT264" s="176"/>
      <c r="AU264" s="176"/>
      <c r="AV264" s="178"/>
      <c r="AW264" s="47"/>
      <c r="AX264" s="47"/>
      <c r="AY264" s="47"/>
      <c r="AZ264" s="47"/>
      <c r="BA264" s="47"/>
    </row>
    <row r="265" spans="2:53" s="40" customFormat="1" ht="18" customHeight="1" x14ac:dyDescent="0.2">
      <c r="B265" s="167"/>
      <c r="C265" s="169"/>
      <c r="D265" s="171"/>
      <c r="E265" s="173"/>
      <c r="F265" s="95" t="s">
        <v>24</v>
      </c>
      <c r="G265" s="175"/>
      <c r="H265" s="175"/>
      <c r="I265" s="143"/>
      <c r="J265" s="143"/>
      <c r="K265" s="144"/>
      <c r="L265" s="145"/>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8"/>
      <c r="AQ265" s="35"/>
      <c r="AR265" s="39"/>
      <c r="AS265" s="38"/>
      <c r="AT265" s="175">
        <f>+G265+COUNTIF($I266:$AS266,'V. Datos'!$A$3)-COUNTIFS($I265:$AS265,'V. Datos'!$A$3)</f>
        <v>0</v>
      </c>
      <c r="AU265" s="175">
        <f>+H265+COUNTIF($I266:$AS266,'V. Datos'!$A$4)-COUNTIFS($I265:$AS265,'V. Datos'!$C$4)</f>
        <v>0</v>
      </c>
      <c r="AV265" s="177"/>
      <c r="AW265" s="47"/>
      <c r="AX265" s="47"/>
      <c r="AY265" s="47"/>
      <c r="AZ265" s="47"/>
      <c r="BA265" s="47"/>
    </row>
    <row r="266" spans="2:53" s="40" customFormat="1" ht="18" customHeight="1" thickBot="1" x14ac:dyDescent="0.25">
      <c r="B266" s="168"/>
      <c r="C266" s="170"/>
      <c r="D266" s="172"/>
      <c r="E266" s="174"/>
      <c r="F266" s="96" t="s">
        <v>4</v>
      </c>
      <c r="G266" s="176"/>
      <c r="H266" s="176"/>
      <c r="I266" s="146"/>
      <c r="J266" s="146"/>
      <c r="K266" s="147"/>
      <c r="L266" s="148"/>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4"/>
      <c r="AQ266" s="41"/>
      <c r="AR266" s="45"/>
      <c r="AS266" s="44"/>
      <c r="AT266" s="176"/>
      <c r="AU266" s="176"/>
      <c r="AV266" s="178"/>
      <c r="AW266" s="47"/>
      <c r="AX266" s="47"/>
      <c r="AY266" s="47"/>
      <c r="AZ266" s="47"/>
      <c r="BA266" s="47"/>
    </row>
    <row r="267" spans="2:53" s="40" customFormat="1" ht="18" customHeight="1" x14ac:dyDescent="0.2">
      <c r="B267" s="167"/>
      <c r="C267" s="169"/>
      <c r="D267" s="171"/>
      <c r="E267" s="173"/>
      <c r="F267" s="95" t="s">
        <v>24</v>
      </c>
      <c r="G267" s="175"/>
      <c r="H267" s="175"/>
      <c r="I267" s="143"/>
      <c r="J267" s="143"/>
      <c r="K267" s="144"/>
      <c r="L267" s="145"/>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8"/>
      <c r="AQ267" s="35"/>
      <c r="AR267" s="39"/>
      <c r="AS267" s="38"/>
      <c r="AT267" s="175">
        <f>+G267+COUNTIF($I268:$AS268,'V. Datos'!$A$3)-COUNTIFS($I267:$AS267,'V. Datos'!$A$3)</f>
        <v>0</v>
      </c>
      <c r="AU267" s="175">
        <f>+H267+COUNTIF($I268:$AS268,'V. Datos'!$A$4)-COUNTIFS($I267:$AS267,'V. Datos'!$C$4)</f>
        <v>0</v>
      </c>
      <c r="AV267" s="177"/>
      <c r="AW267" s="47"/>
      <c r="AX267" s="47"/>
      <c r="AY267" s="47"/>
      <c r="AZ267" s="47"/>
      <c r="BA267" s="47"/>
    </row>
    <row r="268" spans="2:53" s="40" customFormat="1" ht="18" customHeight="1" thickBot="1" x14ac:dyDescent="0.25">
      <c r="B268" s="168"/>
      <c r="C268" s="170"/>
      <c r="D268" s="172"/>
      <c r="E268" s="174"/>
      <c r="F268" s="96" t="s">
        <v>4</v>
      </c>
      <c r="G268" s="176"/>
      <c r="H268" s="176"/>
      <c r="I268" s="146"/>
      <c r="J268" s="146"/>
      <c r="K268" s="147"/>
      <c r="L268" s="148"/>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4"/>
      <c r="AQ268" s="41"/>
      <c r="AR268" s="45"/>
      <c r="AS268" s="44"/>
      <c r="AT268" s="176"/>
      <c r="AU268" s="176"/>
      <c r="AV268" s="178"/>
      <c r="AW268" s="47"/>
      <c r="AX268" s="47"/>
      <c r="AY268" s="47"/>
      <c r="AZ268" s="47"/>
      <c r="BA268" s="47"/>
    </row>
    <row r="269" spans="2:53" s="40" customFormat="1" ht="18" customHeight="1" x14ac:dyDescent="0.2">
      <c r="B269" s="167"/>
      <c r="C269" s="169"/>
      <c r="D269" s="171"/>
      <c r="E269" s="173"/>
      <c r="F269" s="95" t="s">
        <v>24</v>
      </c>
      <c r="G269" s="175"/>
      <c r="H269" s="175"/>
      <c r="I269" s="143"/>
      <c r="J269" s="143"/>
      <c r="K269" s="144"/>
      <c r="L269" s="145"/>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8"/>
      <c r="AQ269" s="35"/>
      <c r="AR269" s="39"/>
      <c r="AS269" s="38"/>
      <c r="AT269" s="175">
        <f>+G269+COUNTIF($I270:$AS270,'V. Datos'!$A$3)-COUNTIFS($I269:$AS269,'V. Datos'!$A$3)</f>
        <v>0</v>
      </c>
      <c r="AU269" s="175">
        <f>+H269+COUNTIF($I270:$AS270,'V. Datos'!$A$4)-COUNTIFS($I269:$AS269,'V. Datos'!$C$4)</f>
        <v>0</v>
      </c>
      <c r="AV269" s="177"/>
      <c r="AW269" s="47"/>
      <c r="AX269" s="47"/>
      <c r="AY269" s="47"/>
      <c r="AZ269" s="47"/>
      <c r="BA269" s="47"/>
    </row>
    <row r="270" spans="2:53" s="40" customFormat="1" ht="18" customHeight="1" thickBot="1" x14ac:dyDescent="0.25">
      <c r="B270" s="168"/>
      <c r="C270" s="170"/>
      <c r="D270" s="172"/>
      <c r="E270" s="174"/>
      <c r="F270" s="96" t="s">
        <v>4</v>
      </c>
      <c r="G270" s="176"/>
      <c r="H270" s="176"/>
      <c r="I270" s="146"/>
      <c r="J270" s="146"/>
      <c r="K270" s="147"/>
      <c r="L270" s="148"/>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4"/>
      <c r="AQ270" s="41"/>
      <c r="AR270" s="45"/>
      <c r="AS270" s="44"/>
      <c r="AT270" s="176"/>
      <c r="AU270" s="176"/>
      <c r="AV270" s="178"/>
      <c r="AW270" s="47"/>
      <c r="AX270" s="47"/>
      <c r="AY270" s="47"/>
      <c r="AZ270" s="47"/>
      <c r="BA270" s="47"/>
    </row>
    <row r="271" spans="2:53" s="40" customFormat="1" ht="18" customHeight="1" x14ac:dyDescent="0.2">
      <c r="B271" s="167"/>
      <c r="C271" s="169"/>
      <c r="D271" s="171"/>
      <c r="E271" s="173"/>
      <c r="F271" s="95" t="s">
        <v>24</v>
      </c>
      <c r="G271" s="175"/>
      <c r="H271" s="175"/>
      <c r="I271" s="143"/>
      <c r="J271" s="143"/>
      <c r="K271" s="144"/>
      <c r="L271" s="145"/>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8"/>
      <c r="AQ271" s="35"/>
      <c r="AR271" s="39"/>
      <c r="AS271" s="38"/>
      <c r="AT271" s="175">
        <f>+G271+COUNTIF($I272:$AS272,'V. Datos'!$A$3)-COUNTIFS($I271:$AS271,'V. Datos'!$A$3)</f>
        <v>0</v>
      </c>
      <c r="AU271" s="175">
        <f>+H271+COUNTIF($I272:$AS272,'V. Datos'!$A$4)-COUNTIFS($I271:$AS271,'V. Datos'!$C$4)</f>
        <v>0</v>
      </c>
      <c r="AV271" s="177"/>
      <c r="AW271" s="47"/>
      <c r="AX271" s="47"/>
      <c r="AY271" s="47"/>
      <c r="AZ271" s="47"/>
      <c r="BA271" s="47"/>
    </row>
    <row r="272" spans="2:53" s="40" customFormat="1" ht="18" customHeight="1" thickBot="1" x14ac:dyDescent="0.25">
      <c r="B272" s="168"/>
      <c r="C272" s="170"/>
      <c r="D272" s="172"/>
      <c r="E272" s="174"/>
      <c r="F272" s="96" t="s">
        <v>4</v>
      </c>
      <c r="G272" s="176"/>
      <c r="H272" s="176"/>
      <c r="I272" s="146"/>
      <c r="J272" s="146"/>
      <c r="K272" s="147"/>
      <c r="L272" s="148"/>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4"/>
      <c r="AQ272" s="41"/>
      <c r="AR272" s="45"/>
      <c r="AS272" s="44"/>
      <c r="AT272" s="176"/>
      <c r="AU272" s="176"/>
      <c r="AV272" s="178"/>
      <c r="AW272" s="47"/>
      <c r="AX272" s="47"/>
      <c r="AY272" s="47"/>
      <c r="AZ272" s="47"/>
      <c r="BA272" s="47"/>
    </row>
    <row r="273" spans="2:53" s="40" customFormat="1" ht="18" customHeight="1" x14ac:dyDescent="0.2">
      <c r="B273" s="167"/>
      <c r="C273" s="169"/>
      <c r="D273" s="171"/>
      <c r="E273" s="173"/>
      <c r="F273" s="95" t="s">
        <v>24</v>
      </c>
      <c r="G273" s="175"/>
      <c r="H273" s="175"/>
      <c r="I273" s="143"/>
      <c r="J273" s="143"/>
      <c r="K273" s="144"/>
      <c r="L273" s="145"/>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8"/>
      <c r="AQ273" s="35"/>
      <c r="AR273" s="39"/>
      <c r="AS273" s="38"/>
      <c r="AT273" s="175">
        <f>+G273+COUNTIF($I274:$AS274,'V. Datos'!$A$3)-COUNTIFS($I273:$AS273,'V. Datos'!$A$3)</f>
        <v>0</v>
      </c>
      <c r="AU273" s="175">
        <f>+H273+COUNTIF($I274:$AS274,'V. Datos'!$A$4)-COUNTIFS($I273:$AS273,'V. Datos'!$C$4)</f>
        <v>0</v>
      </c>
      <c r="AV273" s="177"/>
      <c r="AW273" s="47"/>
      <c r="AX273" s="47"/>
      <c r="AY273" s="47"/>
      <c r="AZ273" s="47"/>
      <c r="BA273" s="47"/>
    </row>
    <row r="274" spans="2:53" s="40" customFormat="1" ht="18" customHeight="1" thickBot="1" x14ac:dyDescent="0.25">
      <c r="B274" s="168"/>
      <c r="C274" s="170"/>
      <c r="D274" s="172"/>
      <c r="E274" s="174"/>
      <c r="F274" s="96" t="s">
        <v>4</v>
      </c>
      <c r="G274" s="176"/>
      <c r="H274" s="176"/>
      <c r="I274" s="146"/>
      <c r="J274" s="146"/>
      <c r="K274" s="147"/>
      <c r="L274" s="148"/>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4"/>
      <c r="AQ274" s="41"/>
      <c r="AR274" s="45"/>
      <c r="AS274" s="44"/>
      <c r="AT274" s="176"/>
      <c r="AU274" s="176"/>
      <c r="AV274" s="178"/>
      <c r="AW274" s="47"/>
      <c r="AX274" s="47"/>
      <c r="AY274" s="47"/>
      <c r="AZ274" s="47"/>
      <c r="BA274" s="47"/>
    </row>
    <row r="275" spans="2:53" s="40" customFormat="1" ht="18" customHeight="1" x14ac:dyDescent="0.2">
      <c r="B275" s="167"/>
      <c r="C275" s="169"/>
      <c r="D275" s="171"/>
      <c r="E275" s="173"/>
      <c r="F275" s="95" t="s">
        <v>24</v>
      </c>
      <c r="G275" s="175"/>
      <c r="H275" s="175"/>
      <c r="I275" s="143"/>
      <c r="J275" s="143"/>
      <c r="K275" s="144"/>
      <c r="L275" s="145"/>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8"/>
      <c r="AQ275" s="35"/>
      <c r="AR275" s="39"/>
      <c r="AS275" s="38"/>
      <c r="AT275" s="175">
        <f>+G275+COUNTIF($I276:$AS276,'V. Datos'!$A$3)-COUNTIFS($I275:$AS275,'V. Datos'!$A$3)</f>
        <v>0</v>
      </c>
      <c r="AU275" s="175">
        <f>+H275+COUNTIF($I276:$AS276,'V. Datos'!$A$4)-COUNTIFS($I275:$AS275,'V. Datos'!$C$4)</f>
        <v>0</v>
      </c>
      <c r="AV275" s="177"/>
      <c r="AW275" s="47"/>
      <c r="AX275" s="47"/>
      <c r="AY275" s="47"/>
      <c r="AZ275" s="47"/>
      <c r="BA275" s="47"/>
    </row>
    <row r="276" spans="2:53" s="40" customFormat="1" ht="18" customHeight="1" thickBot="1" x14ac:dyDescent="0.25">
      <c r="B276" s="168"/>
      <c r="C276" s="170"/>
      <c r="D276" s="172"/>
      <c r="E276" s="174"/>
      <c r="F276" s="96" t="s">
        <v>4</v>
      </c>
      <c r="G276" s="176"/>
      <c r="H276" s="176"/>
      <c r="I276" s="146"/>
      <c r="J276" s="146"/>
      <c r="K276" s="147"/>
      <c r="L276" s="148"/>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4"/>
      <c r="AQ276" s="41"/>
      <c r="AR276" s="45"/>
      <c r="AS276" s="44"/>
      <c r="AT276" s="176"/>
      <c r="AU276" s="176"/>
      <c r="AV276" s="178"/>
      <c r="AW276" s="47"/>
      <c r="AX276" s="47"/>
      <c r="AY276" s="47"/>
      <c r="AZ276" s="47"/>
      <c r="BA276" s="47"/>
    </row>
    <row r="277" spans="2:53" s="40" customFormat="1" ht="18" customHeight="1" x14ac:dyDescent="0.2">
      <c r="B277" s="167"/>
      <c r="C277" s="169"/>
      <c r="D277" s="171"/>
      <c r="E277" s="173"/>
      <c r="F277" s="95" t="s">
        <v>24</v>
      </c>
      <c r="G277" s="175"/>
      <c r="H277" s="175"/>
      <c r="I277" s="143"/>
      <c r="J277" s="143"/>
      <c r="K277" s="144"/>
      <c r="L277" s="145"/>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8"/>
      <c r="AQ277" s="35"/>
      <c r="AR277" s="39"/>
      <c r="AS277" s="38"/>
      <c r="AT277" s="175">
        <f>+G277+COUNTIF($I278:$AS278,'V. Datos'!$A$3)-COUNTIFS($I277:$AS277,'V. Datos'!$A$3)</f>
        <v>0</v>
      </c>
      <c r="AU277" s="175">
        <f>+H277+COUNTIF($I278:$AS278,'V. Datos'!$A$4)-COUNTIFS($I277:$AS277,'V. Datos'!$C$4)</f>
        <v>0</v>
      </c>
      <c r="AV277" s="177"/>
      <c r="AW277" s="47"/>
      <c r="AX277" s="47"/>
      <c r="AY277" s="47"/>
      <c r="AZ277" s="47"/>
      <c r="BA277" s="47"/>
    </row>
    <row r="278" spans="2:53" s="40" customFormat="1" ht="18" customHeight="1" thickBot="1" x14ac:dyDescent="0.25">
      <c r="B278" s="168"/>
      <c r="C278" s="170"/>
      <c r="D278" s="172"/>
      <c r="E278" s="174"/>
      <c r="F278" s="96" t="s">
        <v>4</v>
      </c>
      <c r="G278" s="176"/>
      <c r="H278" s="176"/>
      <c r="I278" s="146"/>
      <c r="J278" s="146"/>
      <c r="K278" s="147"/>
      <c r="L278" s="148"/>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4"/>
      <c r="AQ278" s="41"/>
      <c r="AR278" s="45"/>
      <c r="AS278" s="44"/>
      <c r="AT278" s="176"/>
      <c r="AU278" s="176"/>
      <c r="AV278" s="178"/>
      <c r="AW278" s="47"/>
      <c r="AX278" s="47"/>
      <c r="AY278" s="47"/>
      <c r="AZ278" s="47"/>
      <c r="BA278" s="47"/>
    </row>
    <row r="279" spans="2:53" s="40" customFormat="1" ht="18" customHeight="1" x14ac:dyDescent="0.2">
      <c r="B279" s="167"/>
      <c r="C279" s="169"/>
      <c r="D279" s="171"/>
      <c r="E279" s="173"/>
      <c r="F279" s="95" t="s">
        <v>24</v>
      </c>
      <c r="G279" s="175"/>
      <c r="H279" s="175"/>
      <c r="I279" s="143"/>
      <c r="J279" s="143"/>
      <c r="K279" s="144"/>
      <c r="L279" s="145"/>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8"/>
      <c r="AQ279" s="35"/>
      <c r="AR279" s="39"/>
      <c r="AS279" s="38"/>
      <c r="AT279" s="175">
        <f>+G279+COUNTIF($I280:$AS280,'V. Datos'!$A$3)-COUNTIFS($I279:$AS279,'V. Datos'!$A$3)</f>
        <v>0</v>
      </c>
      <c r="AU279" s="175">
        <f>+H279+COUNTIF($I280:$AS280,'V. Datos'!$A$4)-COUNTIFS($I279:$AS279,'V. Datos'!$C$4)</f>
        <v>0</v>
      </c>
      <c r="AV279" s="177"/>
      <c r="AW279" s="47"/>
      <c r="AX279" s="47"/>
      <c r="AY279" s="47"/>
      <c r="AZ279" s="47"/>
      <c r="BA279" s="47"/>
    </row>
    <row r="280" spans="2:53" s="40" customFormat="1" ht="18" customHeight="1" thickBot="1" x14ac:dyDescent="0.25">
      <c r="B280" s="168"/>
      <c r="C280" s="170"/>
      <c r="D280" s="172"/>
      <c r="E280" s="174"/>
      <c r="F280" s="96" t="s">
        <v>4</v>
      </c>
      <c r="G280" s="176"/>
      <c r="H280" s="176"/>
      <c r="I280" s="146"/>
      <c r="J280" s="146"/>
      <c r="K280" s="147"/>
      <c r="L280" s="148"/>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4"/>
      <c r="AQ280" s="41"/>
      <c r="AR280" s="45"/>
      <c r="AS280" s="44"/>
      <c r="AT280" s="176"/>
      <c r="AU280" s="176"/>
      <c r="AV280" s="178"/>
      <c r="AW280" s="47"/>
      <c r="AX280" s="47"/>
      <c r="AY280" s="47"/>
      <c r="AZ280" s="47"/>
      <c r="BA280" s="47"/>
    </row>
    <row r="281" spans="2:53" s="40" customFormat="1" ht="18" customHeight="1" x14ac:dyDescent="0.2">
      <c r="B281" s="167"/>
      <c r="C281" s="169"/>
      <c r="D281" s="171"/>
      <c r="E281" s="173"/>
      <c r="F281" s="95" t="s">
        <v>24</v>
      </c>
      <c r="G281" s="175"/>
      <c r="H281" s="175"/>
      <c r="I281" s="143"/>
      <c r="J281" s="143"/>
      <c r="K281" s="144"/>
      <c r="L281" s="145"/>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8"/>
      <c r="AQ281" s="35"/>
      <c r="AR281" s="39"/>
      <c r="AS281" s="38"/>
      <c r="AT281" s="175">
        <f>+G281+COUNTIF($I282:$AS282,'V. Datos'!$A$3)-COUNTIFS($I281:$AS281,'V. Datos'!$A$3)</f>
        <v>0</v>
      </c>
      <c r="AU281" s="175">
        <f>+H281+COUNTIF($I282:$AS282,'V. Datos'!$A$4)-COUNTIFS($I281:$AS281,'V. Datos'!$C$4)</f>
        <v>0</v>
      </c>
      <c r="AV281" s="177"/>
      <c r="AW281" s="47"/>
      <c r="AX281" s="47"/>
      <c r="AY281" s="47"/>
      <c r="AZ281" s="47"/>
      <c r="BA281" s="47"/>
    </row>
    <row r="282" spans="2:53" s="40" customFormat="1" ht="18" customHeight="1" thickBot="1" x14ac:dyDescent="0.25">
      <c r="B282" s="168"/>
      <c r="C282" s="170"/>
      <c r="D282" s="172"/>
      <c r="E282" s="174"/>
      <c r="F282" s="96" t="s">
        <v>4</v>
      </c>
      <c r="G282" s="176"/>
      <c r="H282" s="176"/>
      <c r="I282" s="146"/>
      <c r="J282" s="146"/>
      <c r="K282" s="147"/>
      <c r="L282" s="148"/>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4"/>
      <c r="AQ282" s="41"/>
      <c r="AR282" s="45"/>
      <c r="AS282" s="44"/>
      <c r="AT282" s="176"/>
      <c r="AU282" s="176"/>
      <c r="AV282" s="178"/>
      <c r="AW282" s="47"/>
      <c r="AX282" s="47"/>
      <c r="AY282" s="47"/>
      <c r="AZ282" s="47"/>
      <c r="BA282" s="47"/>
    </row>
    <row r="283" spans="2:53" s="40" customFormat="1" ht="18" customHeight="1" x14ac:dyDescent="0.2">
      <c r="B283" s="167"/>
      <c r="C283" s="169"/>
      <c r="D283" s="171"/>
      <c r="E283" s="173"/>
      <c r="F283" s="95" t="s">
        <v>24</v>
      </c>
      <c r="G283" s="175"/>
      <c r="H283" s="175"/>
      <c r="I283" s="143"/>
      <c r="J283" s="143"/>
      <c r="K283" s="144"/>
      <c r="L283" s="145"/>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8"/>
      <c r="AQ283" s="35"/>
      <c r="AR283" s="39"/>
      <c r="AS283" s="38"/>
      <c r="AT283" s="175">
        <f>+G283+COUNTIF($I284:$AS284,'V. Datos'!$A$3)-COUNTIFS($I283:$AS283,'V. Datos'!$A$3)</f>
        <v>0</v>
      </c>
      <c r="AU283" s="175">
        <f>+H283+COUNTIF($I284:$AS284,'V. Datos'!$A$4)-COUNTIFS($I283:$AS283,'V. Datos'!$C$4)</f>
        <v>0</v>
      </c>
      <c r="AV283" s="177"/>
      <c r="AW283" s="47"/>
      <c r="AX283" s="47"/>
      <c r="AY283" s="47"/>
      <c r="AZ283" s="47"/>
      <c r="BA283" s="47"/>
    </row>
    <row r="284" spans="2:53" s="40" customFormat="1" ht="18" customHeight="1" thickBot="1" x14ac:dyDescent="0.25">
      <c r="B284" s="168"/>
      <c r="C284" s="170"/>
      <c r="D284" s="172"/>
      <c r="E284" s="174"/>
      <c r="F284" s="96" t="s">
        <v>4</v>
      </c>
      <c r="G284" s="176"/>
      <c r="H284" s="176"/>
      <c r="I284" s="146"/>
      <c r="J284" s="146"/>
      <c r="K284" s="147"/>
      <c r="L284" s="148"/>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4"/>
      <c r="AQ284" s="41"/>
      <c r="AR284" s="45"/>
      <c r="AS284" s="44"/>
      <c r="AT284" s="176"/>
      <c r="AU284" s="176"/>
      <c r="AV284" s="178"/>
      <c r="AW284" s="47"/>
      <c r="AX284" s="47"/>
      <c r="AY284" s="47"/>
      <c r="AZ284" s="47"/>
      <c r="BA284" s="47"/>
    </row>
    <row r="285" spans="2:53" s="40" customFormat="1" ht="18" customHeight="1" x14ac:dyDescent="0.2">
      <c r="B285" s="167"/>
      <c r="C285" s="169"/>
      <c r="D285" s="171"/>
      <c r="E285" s="173"/>
      <c r="F285" s="95" t="s">
        <v>24</v>
      </c>
      <c r="G285" s="175"/>
      <c r="H285" s="175"/>
      <c r="I285" s="143"/>
      <c r="J285" s="143"/>
      <c r="K285" s="144"/>
      <c r="L285" s="145"/>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8"/>
      <c r="AQ285" s="35"/>
      <c r="AR285" s="39"/>
      <c r="AS285" s="38"/>
      <c r="AT285" s="175">
        <f>+G285+COUNTIF($I286:$AS286,'V. Datos'!$A$3)-COUNTIFS($I285:$AS285,'V. Datos'!$A$3)</f>
        <v>0</v>
      </c>
      <c r="AU285" s="175">
        <f>+H285+COUNTIF($I286:$AS286,'V. Datos'!$A$4)-COUNTIFS($I285:$AS285,'V. Datos'!$C$4)</f>
        <v>0</v>
      </c>
      <c r="AV285" s="177"/>
      <c r="AW285" s="47"/>
      <c r="AX285" s="47"/>
      <c r="AY285" s="47"/>
      <c r="AZ285" s="47"/>
      <c r="BA285" s="47"/>
    </row>
    <row r="286" spans="2:53" s="40" customFormat="1" ht="18" customHeight="1" thickBot="1" x14ac:dyDescent="0.25">
      <c r="B286" s="168"/>
      <c r="C286" s="170"/>
      <c r="D286" s="172"/>
      <c r="E286" s="174"/>
      <c r="F286" s="96" t="s">
        <v>4</v>
      </c>
      <c r="G286" s="176"/>
      <c r="H286" s="176"/>
      <c r="I286" s="146"/>
      <c r="J286" s="146"/>
      <c r="K286" s="147"/>
      <c r="L286" s="148"/>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4"/>
      <c r="AQ286" s="41"/>
      <c r="AR286" s="45"/>
      <c r="AS286" s="44"/>
      <c r="AT286" s="176"/>
      <c r="AU286" s="176"/>
      <c r="AV286" s="178"/>
      <c r="AW286" s="47"/>
      <c r="AX286" s="47"/>
      <c r="AY286" s="47"/>
      <c r="AZ286" s="47"/>
      <c r="BA286" s="47"/>
    </row>
    <row r="287" spans="2:53" s="40" customFormat="1" ht="18" customHeight="1" x14ac:dyDescent="0.2">
      <c r="B287" s="167"/>
      <c r="C287" s="169"/>
      <c r="D287" s="171"/>
      <c r="E287" s="173"/>
      <c r="F287" s="95" t="s">
        <v>24</v>
      </c>
      <c r="G287" s="175"/>
      <c r="H287" s="175"/>
      <c r="I287" s="143"/>
      <c r="J287" s="143"/>
      <c r="K287" s="144"/>
      <c r="L287" s="145"/>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8"/>
      <c r="AQ287" s="35"/>
      <c r="AR287" s="39"/>
      <c r="AS287" s="38"/>
      <c r="AT287" s="175">
        <f>+G287+COUNTIF($I288:$AS288,'V. Datos'!$A$3)-COUNTIFS($I287:$AS287,'V. Datos'!$A$3)</f>
        <v>0</v>
      </c>
      <c r="AU287" s="175">
        <f>+H287+COUNTIF($I288:$AS288,'V. Datos'!$A$4)-COUNTIFS($I287:$AS287,'V. Datos'!$C$4)</f>
        <v>0</v>
      </c>
      <c r="AV287" s="177"/>
      <c r="AW287" s="47"/>
      <c r="AX287" s="47"/>
      <c r="AY287" s="47"/>
      <c r="AZ287" s="47"/>
      <c r="BA287" s="47"/>
    </row>
    <row r="288" spans="2:53" s="40" customFormat="1" ht="18" customHeight="1" thickBot="1" x14ac:dyDescent="0.25">
      <c r="B288" s="168"/>
      <c r="C288" s="170"/>
      <c r="D288" s="172"/>
      <c r="E288" s="174"/>
      <c r="F288" s="96" t="s">
        <v>4</v>
      </c>
      <c r="G288" s="176"/>
      <c r="H288" s="176"/>
      <c r="I288" s="146"/>
      <c r="J288" s="146"/>
      <c r="K288" s="147"/>
      <c r="L288" s="148"/>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4"/>
      <c r="AQ288" s="41"/>
      <c r="AR288" s="45"/>
      <c r="AS288" s="44"/>
      <c r="AT288" s="176"/>
      <c r="AU288" s="176"/>
      <c r="AV288" s="178"/>
      <c r="AW288" s="47"/>
      <c r="AX288" s="47"/>
      <c r="AY288" s="47"/>
      <c r="AZ288" s="47"/>
      <c r="BA288" s="47"/>
    </row>
    <row r="289" spans="2:53" s="40" customFormat="1" ht="18" customHeight="1" x14ac:dyDescent="0.2">
      <c r="B289" s="167"/>
      <c r="C289" s="169"/>
      <c r="D289" s="171"/>
      <c r="E289" s="173"/>
      <c r="F289" s="95" t="s">
        <v>24</v>
      </c>
      <c r="G289" s="175"/>
      <c r="H289" s="175"/>
      <c r="I289" s="143"/>
      <c r="J289" s="143"/>
      <c r="K289" s="144"/>
      <c r="L289" s="145"/>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8"/>
      <c r="AQ289" s="35"/>
      <c r="AR289" s="39"/>
      <c r="AS289" s="38"/>
      <c r="AT289" s="175">
        <f>+G289+COUNTIF($I290:$AS290,'V. Datos'!$A$3)-COUNTIFS($I289:$AS289,'V. Datos'!$A$3)</f>
        <v>0</v>
      </c>
      <c r="AU289" s="175">
        <f>+H289+COUNTIF($I290:$AS290,'V. Datos'!$A$4)-COUNTIFS($I289:$AS289,'V. Datos'!$C$4)</f>
        <v>0</v>
      </c>
      <c r="AV289" s="177"/>
      <c r="AW289" s="47"/>
      <c r="AX289" s="47"/>
      <c r="AY289" s="47"/>
      <c r="AZ289" s="47"/>
      <c r="BA289" s="47"/>
    </row>
    <row r="290" spans="2:53" s="40" customFormat="1" ht="18" customHeight="1" thickBot="1" x14ac:dyDescent="0.25">
      <c r="B290" s="168"/>
      <c r="C290" s="170"/>
      <c r="D290" s="172"/>
      <c r="E290" s="174"/>
      <c r="F290" s="96" t="s">
        <v>4</v>
      </c>
      <c r="G290" s="176"/>
      <c r="H290" s="176"/>
      <c r="I290" s="146"/>
      <c r="J290" s="146"/>
      <c r="K290" s="147"/>
      <c r="L290" s="148"/>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4"/>
      <c r="AQ290" s="41"/>
      <c r="AR290" s="45"/>
      <c r="AS290" s="44"/>
      <c r="AT290" s="176"/>
      <c r="AU290" s="176"/>
      <c r="AV290" s="178"/>
      <c r="AW290" s="47"/>
      <c r="AX290" s="47"/>
      <c r="AY290" s="47"/>
      <c r="AZ290" s="47"/>
      <c r="BA290" s="47"/>
    </row>
    <row r="291" spans="2:53" s="40" customFormat="1" ht="18" customHeight="1" x14ac:dyDescent="0.2">
      <c r="B291" s="167"/>
      <c r="C291" s="169"/>
      <c r="D291" s="171"/>
      <c r="E291" s="173"/>
      <c r="F291" s="95" t="s">
        <v>24</v>
      </c>
      <c r="G291" s="175"/>
      <c r="H291" s="175"/>
      <c r="I291" s="143"/>
      <c r="J291" s="143"/>
      <c r="K291" s="144"/>
      <c r="L291" s="145"/>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8"/>
      <c r="AQ291" s="35"/>
      <c r="AR291" s="39"/>
      <c r="AS291" s="38"/>
      <c r="AT291" s="175">
        <f>+G291+COUNTIF($I292:$AS292,'V. Datos'!$A$3)-COUNTIFS($I291:$AS291,'V. Datos'!$A$3)</f>
        <v>0</v>
      </c>
      <c r="AU291" s="175">
        <f>+H291+COUNTIF($I292:$AS292,'V. Datos'!$A$4)-COUNTIFS($I291:$AS291,'V. Datos'!$C$4)</f>
        <v>0</v>
      </c>
      <c r="AV291" s="177"/>
      <c r="AW291" s="47"/>
      <c r="AX291" s="47"/>
      <c r="AY291" s="47"/>
      <c r="AZ291" s="47"/>
      <c r="BA291" s="47"/>
    </row>
    <row r="292" spans="2:53" s="40" customFormat="1" ht="18" customHeight="1" thickBot="1" x14ac:dyDescent="0.25">
      <c r="B292" s="168"/>
      <c r="C292" s="170"/>
      <c r="D292" s="172"/>
      <c r="E292" s="174"/>
      <c r="F292" s="96" t="s">
        <v>4</v>
      </c>
      <c r="G292" s="176"/>
      <c r="H292" s="176"/>
      <c r="I292" s="146"/>
      <c r="J292" s="146"/>
      <c r="K292" s="147"/>
      <c r="L292" s="148"/>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4"/>
      <c r="AQ292" s="41"/>
      <c r="AR292" s="45"/>
      <c r="AS292" s="44"/>
      <c r="AT292" s="176"/>
      <c r="AU292" s="176"/>
      <c r="AV292" s="178"/>
      <c r="AW292" s="47"/>
      <c r="AX292" s="47"/>
      <c r="AY292" s="47"/>
      <c r="AZ292" s="47"/>
      <c r="BA292" s="47"/>
    </row>
    <row r="293" spans="2:53" s="40" customFormat="1" ht="18" customHeight="1" x14ac:dyDescent="0.2">
      <c r="B293" s="167"/>
      <c r="C293" s="169"/>
      <c r="D293" s="171"/>
      <c r="E293" s="173"/>
      <c r="F293" s="95" t="s">
        <v>24</v>
      </c>
      <c r="G293" s="175"/>
      <c r="H293" s="175"/>
      <c r="I293" s="143"/>
      <c r="J293" s="143"/>
      <c r="K293" s="144"/>
      <c r="L293" s="145"/>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8"/>
      <c r="AQ293" s="35"/>
      <c r="AR293" s="39"/>
      <c r="AS293" s="38"/>
      <c r="AT293" s="175">
        <f>+G293+COUNTIF($I294:$AS294,'V. Datos'!$A$3)-COUNTIFS($I293:$AS293,'V. Datos'!$A$3)</f>
        <v>0</v>
      </c>
      <c r="AU293" s="175">
        <f>+H293+COUNTIF($I294:$AS294,'V. Datos'!$A$4)-COUNTIFS($I293:$AS293,'V. Datos'!$C$4)</f>
        <v>0</v>
      </c>
      <c r="AV293" s="177"/>
      <c r="AW293" s="47"/>
      <c r="AX293" s="47"/>
      <c r="AY293" s="47"/>
      <c r="AZ293" s="47"/>
      <c r="BA293" s="47"/>
    </row>
    <row r="294" spans="2:53" s="40" customFormat="1" ht="18" customHeight="1" thickBot="1" x14ac:dyDescent="0.25">
      <c r="B294" s="168"/>
      <c r="C294" s="170"/>
      <c r="D294" s="172"/>
      <c r="E294" s="174"/>
      <c r="F294" s="96" t="s">
        <v>4</v>
      </c>
      <c r="G294" s="176"/>
      <c r="H294" s="176"/>
      <c r="I294" s="146"/>
      <c r="J294" s="146"/>
      <c r="K294" s="147"/>
      <c r="L294" s="148"/>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4"/>
      <c r="AQ294" s="41"/>
      <c r="AR294" s="45"/>
      <c r="AS294" s="44"/>
      <c r="AT294" s="176"/>
      <c r="AU294" s="176"/>
      <c r="AV294" s="178"/>
      <c r="AW294" s="47"/>
      <c r="AX294" s="47"/>
      <c r="AY294" s="47"/>
      <c r="AZ294" s="47"/>
      <c r="BA294" s="47"/>
    </row>
    <row r="295" spans="2:53" s="40" customFormat="1" ht="18" customHeight="1" x14ac:dyDescent="0.2">
      <c r="B295" s="167"/>
      <c r="C295" s="169"/>
      <c r="D295" s="171"/>
      <c r="E295" s="173"/>
      <c r="F295" s="95" t="s">
        <v>24</v>
      </c>
      <c r="G295" s="175"/>
      <c r="H295" s="175"/>
      <c r="I295" s="143"/>
      <c r="J295" s="143"/>
      <c r="K295" s="144"/>
      <c r="L295" s="145"/>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c r="AO295" s="37"/>
      <c r="AP295" s="38"/>
      <c r="AQ295" s="35"/>
      <c r="AR295" s="39"/>
      <c r="AS295" s="38"/>
      <c r="AT295" s="175">
        <f>+G295+COUNTIF($I296:$AS296,'V. Datos'!$A$3)-COUNTIFS($I295:$AS295,'V. Datos'!$A$3)</f>
        <v>0</v>
      </c>
      <c r="AU295" s="175">
        <f>+H295+COUNTIF($I296:$AS296,'V. Datos'!$A$4)-COUNTIFS($I295:$AS295,'V. Datos'!$C$4)</f>
        <v>0</v>
      </c>
      <c r="AV295" s="177"/>
      <c r="AW295" s="47"/>
      <c r="AX295" s="47"/>
      <c r="AY295" s="47"/>
      <c r="AZ295" s="47"/>
      <c r="BA295" s="47"/>
    </row>
    <row r="296" spans="2:53" s="40" customFormat="1" ht="18" customHeight="1" thickBot="1" x14ac:dyDescent="0.25">
      <c r="B296" s="168"/>
      <c r="C296" s="170"/>
      <c r="D296" s="172"/>
      <c r="E296" s="174"/>
      <c r="F296" s="96" t="s">
        <v>4</v>
      </c>
      <c r="G296" s="176"/>
      <c r="H296" s="176"/>
      <c r="I296" s="146"/>
      <c r="J296" s="146"/>
      <c r="K296" s="147"/>
      <c r="L296" s="148"/>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4"/>
      <c r="AQ296" s="41"/>
      <c r="AR296" s="45"/>
      <c r="AS296" s="44"/>
      <c r="AT296" s="176"/>
      <c r="AU296" s="176"/>
      <c r="AV296" s="178"/>
      <c r="AW296" s="47"/>
      <c r="AX296" s="47"/>
      <c r="AY296" s="47"/>
      <c r="AZ296" s="47"/>
      <c r="BA296" s="47"/>
    </row>
    <row r="297" spans="2:53" s="40" customFormat="1" ht="18" customHeight="1" x14ac:dyDescent="0.2">
      <c r="B297" s="167"/>
      <c r="C297" s="169"/>
      <c r="D297" s="171"/>
      <c r="E297" s="173"/>
      <c r="F297" s="95" t="s">
        <v>24</v>
      </c>
      <c r="G297" s="175"/>
      <c r="H297" s="175"/>
      <c r="I297" s="143"/>
      <c r="J297" s="143"/>
      <c r="K297" s="144"/>
      <c r="L297" s="145"/>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8"/>
      <c r="AQ297" s="35"/>
      <c r="AR297" s="39"/>
      <c r="AS297" s="38"/>
      <c r="AT297" s="175">
        <f>+G297+COUNTIF($I298:$AS298,'V. Datos'!$A$3)-COUNTIFS($I297:$AS297,'V. Datos'!$A$3)</f>
        <v>0</v>
      </c>
      <c r="AU297" s="175">
        <f>+H297+COUNTIF($I298:$AS298,'V. Datos'!$A$4)-COUNTIFS($I297:$AS297,'V. Datos'!$C$4)</f>
        <v>0</v>
      </c>
      <c r="AV297" s="177"/>
      <c r="AW297" s="47"/>
      <c r="AX297" s="47"/>
      <c r="AY297" s="47"/>
      <c r="AZ297" s="47"/>
      <c r="BA297" s="47"/>
    </row>
    <row r="298" spans="2:53" s="40" customFormat="1" ht="18" customHeight="1" thickBot="1" x14ac:dyDescent="0.25">
      <c r="B298" s="168"/>
      <c r="C298" s="170"/>
      <c r="D298" s="172"/>
      <c r="E298" s="174"/>
      <c r="F298" s="96" t="s">
        <v>4</v>
      </c>
      <c r="G298" s="176"/>
      <c r="H298" s="176"/>
      <c r="I298" s="146"/>
      <c r="J298" s="146"/>
      <c r="K298" s="147"/>
      <c r="L298" s="148"/>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4"/>
      <c r="AQ298" s="41"/>
      <c r="AR298" s="45"/>
      <c r="AS298" s="44"/>
      <c r="AT298" s="176"/>
      <c r="AU298" s="176"/>
      <c r="AV298" s="178"/>
      <c r="AW298" s="47"/>
      <c r="AX298" s="47"/>
      <c r="AY298" s="47"/>
      <c r="AZ298" s="47"/>
      <c r="BA298" s="47"/>
    </row>
    <row r="299" spans="2:53" s="40" customFormat="1" ht="18" customHeight="1" x14ac:dyDescent="0.2">
      <c r="B299" s="167"/>
      <c r="C299" s="169"/>
      <c r="D299" s="171"/>
      <c r="E299" s="173"/>
      <c r="F299" s="95" t="s">
        <v>24</v>
      </c>
      <c r="G299" s="175"/>
      <c r="H299" s="175"/>
      <c r="I299" s="143"/>
      <c r="J299" s="143"/>
      <c r="K299" s="144"/>
      <c r="L299" s="145"/>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8"/>
      <c r="AQ299" s="35"/>
      <c r="AR299" s="39"/>
      <c r="AS299" s="38"/>
      <c r="AT299" s="175">
        <f>+G299+COUNTIF($I300:$AS300,'V. Datos'!$A$3)-COUNTIFS($I299:$AS299,'V. Datos'!$A$3)</f>
        <v>0</v>
      </c>
      <c r="AU299" s="175">
        <f>+H299+COUNTIF($I300:$AS300,'V. Datos'!$A$4)-COUNTIFS($I299:$AS299,'V. Datos'!$C$4)</f>
        <v>0</v>
      </c>
      <c r="AV299" s="177"/>
      <c r="AW299" s="47"/>
      <c r="AX299" s="47"/>
      <c r="AY299" s="47"/>
      <c r="AZ299" s="47"/>
      <c r="BA299" s="47"/>
    </row>
    <row r="300" spans="2:53" s="40" customFormat="1" ht="18" customHeight="1" thickBot="1" x14ac:dyDescent="0.25">
      <c r="B300" s="168"/>
      <c r="C300" s="170"/>
      <c r="D300" s="172"/>
      <c r="E300" s="174"/>
      <c r="F300" s="96" t="s">
        <v>4</v>
      </c>
      <c r="G300" s="176"/>
      <c r="H300" s="176"/>
      <c r="I300" s="146"/>
      <c r="J300" s="146"/>
      <c r="K300" s="147"/>
      <c r="L300" s="148"/>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4"/>
      <c r="AQ300" s="41"/>
      <c r="AR300" s="45"/>
      <c r="AS300" s="44"/>
      <c r="AT300" s="176"/>
      <c r="AU300" s="176"/>
      <c r="AV300" s="178"/>
      <c r="AW300" s="47"/>
      <c r="AX300" s="47"/>
      <c r="AY300" s="47"/>
      <c r="AZ300" s="47"/>
      <c r="BA300" s="47"/>
    </row>
    <row r="301" spans="2:53" s="40" customFormat="1" ht="18" customHeight="1" x14ac:dyDescent="0.2">
      <c r="B301" s="167"/>
      <c r="C301" s="169"/>
      <c r="D301" s="171"/>
      <c r="E301" s="173"/>
      <c r="F301" s="95" t="s">
        <v>24</v>
      </c>
      <c r="G301" s="175"/>
      <c r="H301" s="175"/>
      <c r="I301" s="143"/>
      <c r="J301" s="143"/>
      <c r="K301" s="144"/>
      <c r="L301" s="145"/>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8"/>
      <c r="AQ301" s="35"/>
      <c r="AR301" s="39"/>
      <c r="AS301" s="38"/>
      <c r="AT301" s="175">
        <f>+G301+COUNTIF($I302:$AS302,'V. Datos'!$A$3)-COUNTIFS($I301:$AS301,'V. Datos'!$A$3)</f>
        <v>0</v>
      </c>
      <c r="AU301" s="175">
        <f>+H301+COUNTIF($I302:$AS302,'V. Datos'!$A$4)-COUNTIFS($I301:$AS301,'V. Datos'!$C$4)</f>
        <v>0</v>
      </c>
      <c r="AV301" s="177"/>
      <c r="AW301" s="47"/>
      <c r="AX301" s="47"/>
      <c r="AY301" s="47"/>
      <c r="AZ301" s="47"/>
      <c r="BA301" s="47"/>
    </row>
    <row r="302" spans="2:53" s="40" customFormat="1" ht="18" customHeight="1" thickBot="1" x14ac:dyDescent="0.25">
      <c r="B302" s="168"/>
      <c r="C302" s="170"/>
      <c r="D302" s="172"/>
      <c r="E302" s="174"/>
      <c r="F302" s="96" t="s">
        <v>4</v>
      </c>
      <c r="G302" s="176"/>
      <c r="H302" s="176"/>
      <c r="I302" s="146"/>
      <c r="J302" s="146"/>
      <c r="K302" s="147"/>
      <c r="L302" s="148"/>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4"/>
      <c r="AQ302" s="41"/>
      <c r="AR302" s="45"/>
      <c r="AS302" s="44"/>
      <c r="AT302" s="176"/>
      <c r="AU302" s="176"/>
      <c r="AV302" s="178"/>
      <c r="AW302" s="47"/>
      <c r="AX302" s="47"/>
      <c r="AY302" s="47"/>
      <c r="AZ302" s="47"/>
      <c r="BA302" s="47"/>
    </row>
    <row r="303" spans="2:53" s="40" customFormat="1" ht="18" customHeight="1" x14ac:dyDescent="0.2">
      <c r="B303" s="167"/>
      <c r="C303" s="169"/>
      <c r="D303" s="171"/>
      <c r="E303" s="173"/>
      <c r="F303" s="95" t="s">
        <v>24</v>
      </c>
      <c r="G303" s="175"/>
      <c r="H303" s="175"/>
      <c r="I303" s="143"/>
      <c r="J303" s="143"/>
      <c r="K303" s="144"/>
      <c r="L303" s="145"/>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8"/>
      <c r="AQ303" s="35"/>
      <c r="AR303" s="39"/>
      <c r="AS303" s="38"/>
      <c r="AT303" s="175">
        <f>+G303+COUNTIF($I304:$AS304,'V. Datos'!$A$3)-COUNTIFS($I303:$AS303,'V. Datos'!$A$3)</f>
        <v>0</v>
      </c>
      <c r="AU303" s="175">
        <f>+H303+COUNTIF($I304:$AS304,'V. Datos'!$A$4)-COUNTIFS($I303:$AS303,'V. Datos'!$C$4)</f>
        <v>0</v>
      </c>
      <c r="AV303" s="177"/>
      <c r="AW303" s="47"/>
      <c r="AX303" s="47"/>
      <c r="AY303" s="47"/>
      <c r="AZ303" s="47"/>
      <c r="BA303" s="47"/>
    </row>
    <row r="304" spans="2:53" s="40" customFormat="1" ht="18" customHeight="1" thickBot="1" x14ac:dyDescent="0.25">
      <c r="B304" s="168"/>
      <c r="C304" s="170"/>
      <c r="D304" s="172"/>
      <c r="E304" s="174"/>
      <c r="F304" s="96" t="s">
        <v>4</v>
      </c>
      <c r="G304" s="176"/>
      <c r="H304" s="176"/>
      <c r="I304" s="146"/>
      <c r="J304" s="146"/>
      <c r="K304" s="147"/>
      <c r="L304" s="148"/>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4"/>
      <c r="AQ304" s="41"/>
      <c r="AR304" s="45"/>
      <c r="AS304" s="44"/>
      <c r="AT304" s="176"/>
      <c r="AU304" s="176"/>
      <c r="AV304" s="178"/>
      <c r="AW304" s="47"/>
      <c r="AX304" s="47"/>
      <c r="AY304" s="47"/>
      <c r="AZ304" s="47"/>
      <c r="BA304" s="47"/>
    </row>
    <row r="305" spans="2:53" s="40" customFormat="1" ht="18" customHeight="1" x14ac:dyDescent="0.2">
      <c r="B305" s="167"/>
      <c r="C305" s="169"/>
      <c r="D305" s="171"/>
      <c r="E305" s="173"/>
      <c r="F305" s="95" t="s">
        <v>24</v>
      </c>
      <c r="G305" s="175"/>
      <c r="H305" s="175"/>
      <c r="I305" s="143"/>
      <c r="J305" s="143"/>
      <c r="K305" s="144"/>
      <c r="L305" s="145"/>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8"/>
      <c r="AQ305" s="35"/>
      <c r="AR305" s="39"/>
      <c r="AS305" s="38"/>
      <c r="AT305" s="175">
        <f>+G305+COUNTIF($I306:$AS306,'V. Datos'!$A$3)-COUNTIFS($I305:$AS305,'V. Datos'!$A$3)</f>
        <v>0</v>
      </c>
      <c r="AU305" s="175">
        <f>+H305+COUNTIF($I306:$AS306,'V. Datos'!$A$4)-COUNTIFS($I305:$AS305,'V. Datos'!$C$4)</f>
        <v>0</v>
      </c>
      <c r="AV305" s="177"/>
      <c r="AW305" s="47"/>
      <c r="AX305" s="47"/>
      <c r="AY305" s="47"/>
      <c r="AZ305" s="47"/>
      <c r="BA305" s="47"/>
    </row>
    <row r="306" spans="2:53" s="40" customFormat="1" ht="18" customHeight="1" thickBot="1" x14ac:dyDescent="0.25">
      <c r="B306" s="168"/>
      <c r="C306" s="170"/>
      <c r="D306" s="172"/>
      <c r="E306" s="174"/>
      <c r="F306" s="96" t="s">
        <v>4</v>
      </c>
      <c r="G306" s="176"/>
      <c r="H306" s="176"/>
      <c r="I306" s="146"/>
      <c r="J306" s="146"/>
      <c r="K306" s="147"/>
      <c r="L306" s="148"/>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4"/>
      <c r="AQ306" s="41"/>
      <c r="AR306" s="45"/>
      <c r="AS306" s="44"/>
      <c r="AT306" s="176"/>
      <c r="AU306" s="176"/>
      <c r="AV306" s="178"/>
      <c r="AW306" s="47"/>
      <c r="AX306" s="47"/>
      <c r="AY306" s="47"/>
      <c r="AZ306" s="47"/>
      <c r="BA306" s="47"/>
    </row>
    <row r="307" spans="2:53" s="40" customFormat="1" ht="18" customHeight="1" x14ac:dyDescent="0.2">
      <c r="B307" s="167"/>
      <c r="C307" s="169"/>
      <c r="D307" s="171"/>
      <c r="E307" s="173"/>
      <c r="F307" s="95" t="s">
        <v>24</v>
      </c>
      <c r="G307" s="175"/>
      <c r="H307" s="175"/>
      <c r="I307" s="143"/>
      <c r="J307" s="143"/>
      <c r="K307" s="144"/>
      <c r="L307" s="145"/>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8"/>
      <c r="AQ307" s="35"/>
      <c r="AR307" s="39"/>
      <c r="AS307" s="38"/>
      <c r="AT307" s="175">
        <f>+G307+COUNTIF($I308:$AS308,'V. Datos'!$A$3)-COUNTIFS($I307:$AS307,'V. Datos'!$A$3)</f>
        <v>0</v>
      </c>
      <c r="AU307" s="175">
        <f>+H307+COUNTIF($I308:$AS308,'V. Datos'!$A$4)-COUNTIFS($I307:$AS307,'V. Datos'!$C$4)</f>
        <v>0</v>
      </c>
      <c r="AV307" s="177"/>
      <c r="AW307" s="47"/>
      <c r="AX307" s="47"/>
      <c r="AY307" s="47"/>
      <c r="AZ307" s="47"/>
      <c r="BA307" s="47"/>
    </row>
    <row r="308" spans="2:53" s="40" customFormat="1" ht="18" customHeight="1" thickBot="1" x14ac:dyDescent="0.25">
      <c r="B308" s="168"/>
      <c r="C308" s="170"/>
      <c r="D308" s="172"/>
      <c r="E308" s="174"/>
      <c r="F308" s="96" t="s">
        <v>4</v>
      </c>
      <c r="G308" s="176"/>
      <c r="H308" s="176"/>
      <c r="I308" s="146"/>
      <c r="J308" s="146"/>
      <c r="K308" s="147"/>
      <c r="L308" s="148"/>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4"/>
      <c r="AQ308" s="41"/>
      <c r="AR308" s="45"/>
      <c r="AS308" s="44"/>
      <c r="AT308" s="176"/>
      <c r="AU308" s="176"/>
      <c r="AV308" s="178"/>
      <c r="AW308" s="47"/>
      <c r="AX308" s="47"/>
      <c r="AY308" s="47"/>
      <c r="AZ308" s="47"/>
      <c r="BA308" s="47"/>
    </row>
    <row r="309" spans="2:53" s="40" customFormat="1" ht="18" customHeight="1" x14ac:dyDescent="0.2">
      <c r="B309" s="167"/>
      <c r="C309" s="169"/>
      <c r="D309" s="171"/>
      <c r="E309" s="173"/>
      <c r="F309" s="95" t="s">
        <v>24</v>
      </c>
      <c r="G309" s="175"/>
      <c r="H309" s="175"/>
      <c r="I309" s="143"/>
      <c r="J309" s="143"/>
      <c r="K309" s="144"/>
      <c r="L309" s="145"/>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8"/>
      <c r="AQ309" s="35"/>
      <c r="AR309" s="39"/>
      <c r="AS309" s="38"/>
      <c r="AT309" s="175">
        <f>+G309+COUNTIF($I310:$AS310,'V. Datos'!$A$3)-COUNTIFS($I309:$AS309,'V. Datos'!$A$3)</f>
        <v>0</v>
      </c>
      <c r="AU309" s="175">
        <f>+H309+COUNTIF($I310:$AS310,'V. Datos'!$A$4)-COUNTIFS($I309:$AS309,'V. Datos'!$C$4)</f>
        <v>0</v>
      </c>
      <c r="AV309" s="177"/>
      <c r="AW309" s="47"/>
      <c r="AX309" s="47"/>
      <c r="AY309" s="47"/>
      <c r="AZ309" s="47"/>
      <c r="BA309" s="47"/>
    </row>
    <row r="310" spans="2:53" s="40" customFormat="1" ht="18" customHeight="1" thickBot="1" x14ac:dyDescent="0.25">
      <c r="B310" s="168"/>
      <c r="C310" s="170"/>
      <c r="D310" s="172"/>
      <c r="E310" s="174"/>
      <c r="F310" s="96" t="s">
        <v>4</v>
      </c>
      <c r="G310" s="176"/>
      <c r="H310" s="176"/>
      <c r="I310" s="146"/>
      <c r="J310" s="146"/>
      <c r="K310" s="147"/>
      <c r="L310" s="148"/>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4"/>
      <c r="AQ310" s="41"/>
      <c r="AR310" s="45"/>
      <c r="AS310" s="44"/>
      <c r="AT310" s="176"/>
      <c r="AU310" s="176"/>
      <c r="AV310" s="178"/>
      <c r="AW310" s="47"/>
      <c r="AX310" s="47"/>
      <c r="AY310" s="47"/>
      <c r="AZ310" s="47"/>
      <c r="BA310" s="47"/>
    </row>
    <row r="311" spans="2:53" s="40" customFormat="1" ht="18" customHeight="1" x14ac:dyDescent="0.2">
      <c r="B311" s="167"/>
      <c r="C311" s="169"/>
      <c r="D311" s="171"/>
      <c r="E311" s="173"/>
      <c r="F311" s="95" t="s">
        <v>24</v>
      </c>
      <c r="G311" s="175"/>
      <c r="H311" s="175"/>
      <c r="I311" s="143"/>
      <c r="J311" s="143"/>
      <c r="K311" s="144"/>
      <c r="L311" s="145"/>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8"/>
      <c r="AQ311" s="35"/>
      <c r="AR311" s="39"/>
      <c r="AS311" s="38"/>
      <c r="AT311" s="175">
        <f>+G311+COUNTIF($I312:$AS312,'V. Datos'!$A$3)-COUNTIFS($I311:$AS311,'V. Datos'!$A$3)</f>
        <v>0</v>
      </c>
      <c r="AU311" s="175">
        <f>+H311+COUNTIF($I312:$AS312,'V. Datos'!$A$4)-COUNTIFS($I311:$AS311,'V. Datos'!$C$4)</f>
        <v>0</v>
      </c>
      <c r="AV311" s="177"/>
      <c r="AW311" s="47"/>
      <c r="AX311" s="47"/>
      <c r="AY311" s="47"/>
      <c r="AZ311" s="47"/>
      <c r="BA311" s="47"/>
    </row>
    <row r="312" spans="2:53" s="40" customFormat="1" ht="18" customHeight="1" thickBot="1" x14ac:dyDescent="0.25">
      <c r="B312" s="168"/>
      <c r="C312" s="170"/>
      <c r="D312" s="172"/>
      <c r="E312" s="174"/>
      <c r="F312" s="96" t="s">
        <v>4</v>
      </c>
      <c r="G312" s="176"/>
      <c r="H312" s="176"/>
      <c r="I312" s="146"/>
      <c r="J312" s="146"/>
      <c r="K312" s="147"/>
      <c r="L312" s="148"/>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4"/>
      <c r="AQ312" s="41"/>
      <c r="AR312" s="45"/>
      <c r="AS312" s="44"/>
      <c r="AT312" s="176"/>
      <c r="AU312" s="176"/>
      <c r="AV312" s="178"/>
      <c r="AW312" s="47"/>
      <c r="AX312" s="47"/>
      <c r="AY312" s="47"/>
      <c r="AZ312" s="47"/>
      <c r="BA312" s="47"/>
    </row>
    <row r="313" spans="2:53" s="40" customFormat="1" ht="18" customHeight="1" x14ac:dyDescent="0.2">
      <c r="B313" s="167"/>
      <c r="C313" s="169"/>
      <c r="D313" s="171"/>
      <c r="E313" s="173"/>
      <c r="F313" s="95" t="s">
        <v>24</v>
      </c>
      <c r="G313" s="175"/>
      <c r="H313" s="175"/>
      <c r="I313" s="143"/>
      <c r="J313" s="143"/>
      <c r="K313" s="144"/>
      <c r="L313" s="145"/>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8"/>
      <c r="AQ313" s="35"/>
      <c r="AR313" s="39"/>
      <c r="AS313" s="38"/>
      <c r="AT313" s="175">
        <f>+G313+COUNTIF($I314:$AS314,'V. Datos'!$A$3)-COUNTIFS($I313:$AS313,'V. Datos'!$A$3)</f>
        <v>0</v>
      </c>
      <c r="AU313" s="175">
        <f>+H313+COUNTIF($I314:$AS314,'V. Datos'!$A$4)-COUNTIFS($I313:$AS313,'V. Datos'!$C$4)</f>
        <v>0</v>
      </c>
      <c r="AV313" s="177"/>
      <c r="AW313" s="47"/>
      <c r="AX313" s="47"/>
      <c r="AY313" s="47"/>
      <c r="AZ313" s="47"/>
      <c r="BA313" s="47"/>
    </row>
    <row r="314" spans="2:53" s="40" customFormat="1" ht="18" customHeight="1" thickBot="1" x14ac:dyDescent="0.25">
      <c r="B314" s="168"/>
      <c r="C314" s="170"/>
      <c r="D314" s="172"/>
      <c r="E314" s="174"/>
      <c r="F314" s="96" t="s">
        <v>4</v>
      </c>
      <c r="G314" s="176"/>
      <c r="H314" s="176"/>
      <c r="I314" s="146"/>
      <c r="J314" s="146"/>
      <c r="K314" s="147"/>
      <c r="L314" s="148"/>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4"/>
      <c r="AQ314" s="41"/>
      <c r="AR314" s="45"/>
      <c r="AS314" s="44"/>
      <c r="AT314" s="176"/>
      <c r="AU314" s="176"/>
      <c r="AV314" s="178"/>
      <c r="AW314" s="47"/>
      <c r="AX314" s="47"/>
      <c r="AY314" s="47"/>
      <c r="AZ314" s="47"/>
      <c r="BA314" s="47"/>
    </row>
    <row r="315" spans="2:53" s="40" customFormat="1" ht="18" customHeight="1" x14ac:dyDescent="0.2">
      <c r="B315" s="167"/>
      <c r="C315" s="169"/>
      <c r="D315" s="171"/>
      <c r="E315" s="173"/>
      <c r="F315" s="95" t="s">
        <v>24</v>
      </c>
      <c r="G315" s="175"/>
      <c r="H315" s="175"/>
      <c r="I315" s="143"/>
      <c r="J315" s="143"/>
      <c r="K315" s="144"/>
      <c r="L315" s="145"/>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8"/>
      <c r="AQ315" s="35"/>
      <c r="AR315" s="39"/>
      <c r="AS315" s="38"/>
      <c r="AT315" s="175">
        <f>+G315+COUNTIF($I316:$AS316,'V. Datos'!$A$3)-COUNTIFS($I315:$AS315,'V. Datos'!$A$3)</f>
        <v>0</v>
      </c>
      <c r="AU315" s="175">
        <f>+H315+COUNTIF($I316:$AS316,'V. Datos'!$A$4)-COUNTIFS($I315:$AS315,'V. Datos'!$C$4)</f>
        <v>0</v>
      </c>
      <c r="AV315" s="177"/>
      <c r="AW315" s="47"/>
      <c r="AX315" s="47"/>
      <c r="AY315" s="47"/>
      <c r="AZ315" s="47"/>
      <c r="BA315" s="47"/>
    </row>
    <row r="316" spans="2:53" s="40" customFormat="1" ht="18" customHeight="1" thickBot="1" x14ac:dyDescent="0.25">
      <c r="B316" s="168"/>
      <c r="C316" s="170"/>
      <c r="D316" s="172"/>
      <c r="E316" s="174"/>
      <c r="F316" s="96" t="s">
        <v>4</v>
      </c>
      <c r="G316" s="176"/>
      <c r="H316" s="176"/>
      <c r="I316" s="146"/>
      <c r="J316" s="146"/>
      <c r="K316" s="147"/>
      <c r="L316" s="148"/>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4"/>
      <c r="AQ316" s="41"/>
      <c r="AR316" s="45"/>
      <c r="AS316" s="44"/>
      <c r="AT316" s="176"/>
      <c r="AU316" s="176"/>
      <c r="AV316" s="178"/>
      <c r="AW316" s="47"/>
      <c r="AX316" s="47"/>
      <c r="AY316" s="47"/>
      <c r="AZ316" s="47"/>
      <c r="BA316" s="47"/>
    </row>
    <row r="317" spans="2:53" s="40" customFormat="1" ht="18" customHeight="1" x14ac:dyDescent="0.2">
      <c r="B317" s="167"/>
      <c r="C317" s="169"/>
      <c r="D317" s="171"/>
      <c r="E317" s="173"/>
      <c r="F317" s="95" t="s">
        <v>24</v>
      </c>
      <c r="G317" s="175"/>
      <c r="H317" s="175"/>
      <c r="I317" s="143"/>
      <c r="J317" s="143"/>
      <c r="K317" s="144"/>
      <c r="L317" s="145"/>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8"/>
      <c r="AQ317" s="35"/>
      <c r="AR317" s="39"/>
      <c r="AS317" s="38"/>
      <c r="AT317" s="175">
        <f>+G317+COUNTIF($I318:$AS318,'V. Datos'!$A$3)-COUNTIFS($I317:$AS317,'V. Datos'!$A$3)</f>
        <v>0</v>
      </c>
      <c r="AU317" s="175">
        <f>+H317+COUNTIF($I318:$AS318,'V. Datos'!$A$4)-COUNTIFS($I317:$AS317,'V. Datos'!$C$4)</f>
        <v>0</v>
      </c>
      <c r="AV317" s="177"/>
      <c r="AW317" s="47"/>
      <c r="AX317" s="47"/>
      <c r="AY317" s="47"/>
      <c r="AZ317" s="47"/>
      <c r="BA317" s="47"/>
    </row>
    <row r="318" spans="2:53" s="40" customFormat="1" ht="18" customHeight="1" thickBot="1" x14ac:dyDescent="0.25">
      <c r="B318" s="168"/>
      <c r="C318" s="170"/>
      <c r="D318" s="172"/>
      <c r="E318" s="174"/>
      <c r="F318" s="96" t="s">
        <v>4</v>
      </c>
      <c r="G318" s="176"/>
      <c r="H318" s="176"/>
      <c r="I318" s="146"/>
      <c r="J318" s="146"/>
      <c r="K318" s="147"/>
      <c r="L318" s="148"/>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4"/>
      <c r="AQ318" s="41"/>
      <c r="AR318" s="45"/>
      <c r="AS318" s="44"/>
      <c r="AT318" s="176"/>
      <c r="AU318" s="176"/>
      <c r="AV318" s="178"/>
      <c r="AW318" s="47"/>
      <c r="AX318" s="47"/>
      <c r="AY318" s="47"/>
      <c r="AZ318" s="47"/>
      <c r="BA318" s="47"/>
    </row>
    <row r="319" spans="2:53" s="40" customFormat="1" ht="18" customHeight="1" x14ac:dyDescent="0.2">
      <c r="B319" s="167"/>
      <c r="C319" s="169"/>
      <c r="D319" s="171"/>
      <c r="E319" s="173"/>
      <c r="F319" s="95" t="s">
        <v>24</v>
      </c>
      <c r="G319" s="175"/>
      <c r="H319" s="175"/>
      <c r="I319" s="143"/>
      <c r="J319" s="143"/>
      <c r="K319" s="144"/>
      <c r="L319" s="145"/>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c r="AO319" s="37"/>
      <c r="AP319" s="38"/>
      <c r="AQ319" s="35"/>
      <c r="AR319" s="39"/>
      <c r="AS319" s="38"/>
      <c r="AT319" s="175">
        <f>+G319+COUNTIF($I320:$AS320,'V. Datos'!$A$3)-COUNTIFS($I319:$AS319,'V. Datos'!$A$3)</f>
        <v>0</v>
      </c>
      <c r="AU319" s="175">
        <f>+H319+COUNTIF($I320:$AS320,'V. Datos'!$A$4)-COUNTIFS($I319:$AS319,'V. Datos'!$C$4)</f>
        <v>0</v>
      </c>
      <c r="AV319" s="177"/>
      <c r="AW319" s="47"/>
      <c r="AX319" s="47"/>
      <c r="AY319" s="47"/>
      <c r="AZ319" s="47"/>
      <c r="BA319" s="47"/>
    </row>
    <row r="320" spans="2:53" s="40" customFormat="1" ht="18" customHeight="1" thickBot="1" x14ac:dyDescent="0.25">
      <c r="B320" s="168"/>
      <c r="C320" s="170"/>
      <c r="D320" s="172"/>
      <c r="E320" s="174"/>
      <c r="F320" s="96" t="s">
        <v>4</v>
      </c>
      <c r="G320" s="176"/>
      <c r="H320" s="176"/>
      <c r="I320" s="146"/>
      <c r="J320" s="146"/>
      <c r="K320" s="147"/>
      <c r="L320" s="148"/>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4"/>
      <c r="AQ320" s="41"/>
      <c r="AR320" s="45"/>
      <c r="AS320" s="44"/>
      <c r="AT320" s="176"/>
      <c r="AU320" s="176"/>
      <c r="AV320" s="178"/>
      <c r="AW320" s="47"/>
      <c r="AX320" s="47"/>
      <c r="AY320" s="47"/>
      <c r="AZ320" s="47"/>
      <c r="BA320" s="47"/>
    </row>
    <row r="321" spans="2:53" s="40" customFormat="1" ht="18" customHeight="1" x14ac:dyDescent="0.2">
      <c r="B321" s="167"/>
      <c r="C321" s="169"/>
      <c r="D321" s="171"/>
      <c r="E321" s="173"/>
      <c r="F321" s="95" t="s">
        <v>24</v>
      </c>
      <c r="G321" s="175"/>
      <c r="H321" s="175"/>
      <c r="I321" s="143"/>
      <c r="J321" s="143"/>
      <c r="K321" s="144"/>
      <c r="L321" s="145"/>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8"/>
      <c r="AQ321" s="35"/>
      <c r="AR321" s="39"/>
      <c r="AS321" s="38"/>
      <c r="AT321" s="175">
        <f>+G321+COUNTIF($I322:$AS322,'V. Datos'!$A$3)-COUNTIFS($I321:$AS321,'V. Datos'!$A$3)</f>
        <v>0</v>
      </c>
      <c r="AU321" s="175">
        <f>+H321+COUNTIF($I322:$AS322,'V. Datos'!$A$4)-COUNTIFS($I321:$AS321,'V. Datos'!$C$4)</f>
        <v>0</v>
      </c>
      <c r="AV321" s="177"/>
      <c r="AW321" s="47"/>
      <c r="AX321" s="47"/>
      <c r="AY321" s="47"/>
      <c r="AZ321" s="47"/>
      <c r="BA321" s="47"/>
    </row>
    <row r="322" spans="2:53" s="40" customFormat="1" ht="18" customHeight="1" thickBot="1" x14ac:dyDescent="0.25">
      <c r="B322" s="168"/>
      <c r="C322" s="170"/>
      <c r="D322" s="172"/>
      <c r="E322" s="174"/>
      <c r="F322" s="96" t="s">
        <v>4</v>
      </c>
      <c r="G322" s="176"/>
      <c r="H322" s="176"/>
      <c r="I322" s="146"/>
      <c r="J322" s="146"/>
      <c r="K322" s="147"/>
      <c r="L322" s="148"/>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4"/>
      <c r="AQ322" s="41"/>
      <c r="AR322" s="45"/>
      <c r="AS322" s="44"/>
      <c r="AT322" s="176"/>
      <c r="AU322" s="176"/>
      <c r="AV322" s="178"/>
      <c r="AW322" s="47"/>
      <c r="AX322" s="47"/>
      <c r="AY322" s="47"/>
      <c r="AZ322" s="47"/>
      <c r="BA322" s="47"/>
    </row>
    <row r="323" spans="2:53" s="40" customFormat="1" ht="18" customHeight="1" x14ac:dyDescent="0.2">
      <c r="B323" s="167"/>
      <c r="C323" s="169"/>
      <c r="D323" s="171"/>
      <c r="E323" s="173"/>
      <c r="F323" s="95" t="s">
        <v>24</v>
      </c>
      <c r="G323" s="175"/>
      <c r="H323" s="175"/>
      <c r="I323" s="143"/>
      <c r="J323" s="143"/>
      <c r="K323" s="144"/>
      <c r="L323" s="145"/>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8"/>
      <c r="AQ323" s="35"/>
      <c r="AR323" s="39"/>
      <c r="AS323" s="38"/>
      <c r="AT323" s="175">
        <f>+G323+COUNTIF($I324:$AS324,'V. Datos'!$A$3)-COUNTIFS($I323:$AS323,'V. Datos'!$A$3)</f>
        <v>0</v>
      </c>
      <c r="AU323" s="175">
        <f>+H323+COUNTIF($I324:$AS324,'V. Datos'!$A$4)-COUNTIFS($I323:$AS323,'V. Datos'!$C$4)</f>
        <v>0</v>
      </c>
      <c r="AV323" s="177"/>
      <c r="AW323" s="47"/>
      <c r="AX323" s="47"/>
      <c r="AY323" s="47"/>
      <c r="AZ323" s="47"/>
      <c r="BA323" s="47"/>
    </row>
    <row r="324" spans="2:53" s="40" customFormat="1" ht="18" customHeight="1" thickBot="1" x14ac:dyDescent="0.25">
      <c r="B324" s="168"/>
      <c r="C324" s="170"/>
      <c r="D324" s="172"/>
      <c r="E324" s="174"/>
      <c r="F324" s="96" t="s">
        <v>4</v>
      </c>
      <c r="G324" s="176"/>
      <c r="H324" s="176"/>
      <c r="I324" s="146"/>
      <c r="J324" s="146"/>
      <c r="K324" s="147"/>
      <c r="L324" s="148"/>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4"/>
      <c r="AQ324" s="41"/>
      <c r="AR324" s="45"/>
      <c r="AS324" s="44"/>
      <c r="AT324" s="176"/>
      <c r="AU324" s="176"/>
      <c r="AV324" s="178"/>
      <c r="AW324" s="47"/>
      <c r="AX324" s="47"/>
      <c r="AY324" s="47"/>
      <c r="AZ324" s="47"/>
      <c r="BA324" s="47"/>
    </row>
    <row r="325" spans="2:53" s="40" customFormat="1" ht="18" customHeight="1" x14ac:dyDescent="0.2">
      <c r="B325" s="167"/>
      <c r="C325" s="169"/>
      <c r="D325" s="171"/>
      <c r="E325" s="173"/>
      <c r="F325" s="95" t="s">
        <v>24</v>
      </c>
      <c r="G325" s="175"/>
      <c r="H325" s="175"/>
      <c r="I325" s="143"/>
      <c r="J325" s="143"/>
      <c r="K325" s="144"/>
      <c r="L325" s="145"/>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8"/>
      <c r="AQ325" s="35"/>
      <c r="AR325" s="39"/>
      <c r="AS325" s="38"/>
      <c r="AT325" s="175">
        <f>+G325+COUNTIF($I326:$AS326,'V. Datos'!$A$3)-COUNTIFS($I325:$AS325,'V. Datos'!$A$3)</f>
        <v>0</v>
      </c>
      <c r="AU325" s="175">
        <f>+H325+COUNTIF($I326:$AS326,'V. Datos'!$A$4)-COUNTIFS($I325:$AS325,'V. Datos'!$C$4)</f>
        <v>0</v>
      </c>
      <c r="AV325" s="177"/>
      <c r="AW325" s="47"/>
      <c r="AX325" s="47"/>
      <c r="AY325" s="47"/>
      <c r="AZ325" s="47"/>
      <c r="BA325" s="47"/>
    </row>
    <row r="326" spans="2:53" s="40" customFormat="1" ht="18" customHeight="1" thickBot="1" x14ac:dyDescent="0.25">
      <c r="B326" s="168"/>
      <c r="C326" s="170"/>
      <c r="D326" s="172"/>
      <c r="E326" s="174"/>
      <c r="F326" s="96" t="s">
        <v>4</v>
      </c>
      <c r="G326" s="176"/>
      <c r="H326" s="176"/>
      <c r="I326" s="146"/>
      <c r="J326" s="146"/>
      <c r="K326" s="147"/>
      <c r="L326" s="148"/>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4"/>
      <c r="AQ326" s="41"/>
      <c r="AR326" s="45"/>
      <c r="AS326" s="44"/>
      <c r="AT326" s="176"/>
      <c r="AU326" s="176"/>
      <c r="AV326" s="178"/>
      <c r="AW326" s="47"/>
      <c r="AX326" s="47"/>
      <c r="AY326" s="47"/>
      <c r="AZ326" s="47"/>
      <c r="BA326" s="47"/>
    </row>
    <row r="327" spans="2:53" s="40" customFormat="1" ht="18" customHeight="1" x14ac:dyDescent="0.2">
      <c r="B327" s="167"/>
      <c r="C327" s="169"/>
      <c r="D327" s="171"/>
      <c r="E327" s="173"/>
      <c r="F327" s="95" t="s">
        <v>24</v>
      </c>
      <c r="G327" s="175"/>
      <c r="H327" s="175"/>
      <c r="I327" s="143"/>
      <c r="J327" s="143"/>
      <c r="K327" s="144"/>
      <c r="L327" s="145"/>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8"/>
      <c r="AQ327" s="35"/>
      <c r="AR327" s="39"/>
      <c r="AS327" s="38"/>
      <c r="AT327" s="175">
        <f>+G327+COUNTIF($I328:$AS328,'V. Datos'!$A$3)-COUNTIFS($I327:$AS327,'V. Datos'!$A$3)</f>
        <v>0</v>
      </c>
      <c r="AU327" s="175">
        <f>+H327+COUNTIF($I328:$AS328,'V. Datos'!$A$4)-COUNTIFS($I327:$AS327,'V. Datos'!$C$4)</f>
        <v>0</v>
      </c>
      <c r="AV327" s="177"/>
      <c r="AW327" s="47"/>
      <c r="AX327" s="47"/>
      <c r="AY327" s="47"/>
      <c r="AZ327" s="47"/>
      <c r="BA327" s="47"/>
    </row>
    <row r="328" spans="2:53" s="40" customFormat="1" ht="18" customHeight="1" thickBot="1" x14ac:dyDescent="0.25">
      <c r="B328" s="168"/>
      <c r="C328" s="170"/>
      <c r="D328" s="172"/>
      <c r="E328" s="174"/>
      <c r="F328" s="96" t="s">
        <v>4</v>
      </c>
      <c r="G328" s="176"/>
      <c r="H328" s="176"/>
      <c r="I328" s="146"/>
      <c r="J328" s="146"/>
      <c r="K328" s="147"/>
      <c r="L328" s="148"/>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4"/>
      <c r="AQ328" s="41"/>
      <c r="AR328" s="45"/>
      <c r="AS328" s="44"/>
      <c r="AT328" s="176"/>
      <c r="AU328" s="176"/>
      <c r="AV328" s="178"/>
      <c r="AW328" s="47"/>
      <c r="AX328" s="47"/>
      <c r="AY328" s="47"/>
      <c r="AZ328" s="47"/>
      <c r="BA328" s="47"/>
    </row>
    <row r="329" spans="2:53" s="40" customFormat="1" ht="18" customHeight="1" x14ac:dyDescent="0.2">
      <c r="B329" s="167"/>
      <c r="C329" s="169"/>
      <c r="D329" s="171"/>
      <c r="E329" s="173"/>
      <c r="F329" s="95" t="s">
        <v>24</v>
      </c>
      <c r="G329" s="175"/>
      <c r="H329" s="175"/>
      <c r="I329" s="143"/>
      <c r="J329" s="143"/>
      <c r="K329" s="144"/>
      <c r="L329" s="145"/>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8"/>
      <c r="AQ329" s="35"/>
      <c r="AR329" s="39"/>
      <c r="AS329" s="38"/>
      <c r="AT329" s="175">
        <f>+G329+COUNTIF($I330:$AS330,'V. Datos'!$A$3)-COUNTIFS($I329:$AS329,'V. Datos'!$A$3)</f>
        <v>0</v>
      </c>
      <c r="AU329" s="175">
        <f>+H329+COUNTIF($I330:$AS330,'V. Datos'!$A$4)-COUNTIFS($I329:$AS329,'V. Datos'!$C$4)</f>
        <v>0</v>
      </c>
      <c r="AV329" s="177"/>
      <c r="AW329" s="47"/>
      <c r="AX329" s="47"/>
      <c r="AY329" s="47"/>
      <c r="AZ329" s="47"/>
      <c r="BA329" s="47"/>
    </row>
    <row r="330" spans="2:53" s="40" customFormat="1" ht="18" customHeight="1" thickBot="1" x14ac:dyDescent="0.25">
      <c r="B330" s="168"/>
      <c r="C330" s="170"/>
      <c r="D330" s="172"/>
      <c r="E330" s="174"/>
      <c r="F330" s="96" t="s">
        <v>4</v>
      </c>
      <c r="G330" s="176"/>
      <c r="H330" s="176"/>
      <c r="I330" s="146"/>
      <c r="J330" s="146"/>
      <c r="K330" s="147"/>
      <c r="L330" s="148"/>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4"/>
      <c r="AQ330" s="41"/>
      <c r="AR330" s="45"/>
      <c r="AS330" s="44"/>
      <c r="AT330" s="176"/>
      <c r="AU330" s="176"/>
      <c r="AV330" s="178"/>
      <c r="AW330" s="47"/>
      <c r="AX330" s="47"/>
      <c r="AY330" s="47"/>
      <c r="AZ330" s="47"/>
      <c r="BA330" s="47"/>
    </row>
    <row r="331" spans="2:53" s="40" customFormat="1" ht="18" customHeight="1" x14ac:dyDescent="0.2">
      <c r="B331" s="167"/>
      <c r="C331" s="169"/>
      <c r="D331" s="171"/>
      <c r="E331" s="173"/>
      <c r="F331" s="95" t="s">
        <v>24</v>
      </c>
      <c r="G331" s="175"/>
      <c r="H331" s="175"/>
      <c r="I331" s="143"/>
      <c r="J331" s="143"/>
      <c r="K331" s="144"/>
      <c r="L331" s="145"/>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8"/>
      <c r="AQ331" s="35"/>
      <c r="AR331" s="39"/>
      <c r="AS331" s="38"/>
      <c r="AT331" s="175">
        <f>+G331+COUNTIF($I332:$AS332,'V. Datos'!$A$3)-COUNTIFS($I331:$AS331,'V. Datos'!$A$3)</f>
        <v>0</v>
      </c>
      <c r="AU331" s="175">
        <f>+H331+COUNTIF($I332:$AS332,'V. Datos'!$A$4)-COUNTIFS($I331:$AS331,'V. Datos'!$C$4)</f>
        <v>0</v>
      </c>
      <c r="AV331" s="177"/>
      <c r="AW331" s="47"/>
      <c r="AX331" s="47"/>
      <c r="AY331" s="47"/>
      <c r="AZ331" s="47"/>
      <c r="BA331" s="47"/>
    </row>
    <row r="332" spans="2:53" s="40" customFormat="1" ht="18" customHeight="1" thickBot="1" x14ac:dyDescent="0.25">
      <c r="B332" s="168"/>
      <c r="C332" s="170"/>
      <c r="D332" s="172"/>
      <c r="E332" s="174"/>
      <c r="F332" s="96" t="s">
        <v>4</v>
      </c>
      <c r="G332" s="176"/>
      <c r="H332" s="176"/>
      <c r="I332" s="146"/>
      <c r="J332" s="146"/>
      <c r="K332" s="147"/>
      <c r="L332" s="148"/>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4"/>
      <c r="AQ332" s="41"/>
      <c r="AR332" s="45"/>
      <c r="AS332" s="44"/>
      <c r="AT332" s="176"/>
      <c r="AU332" s="176"/>
      <c r="AV332" s="178"/>
      <c r="AW332" s="47"/>
      <c r="AX332" s="47"/>
      <c r="AY332" s="47"/>
      <c r="AZ332" s="47"/>
      <c r="BA332" s="47"/>
    </row>
    <row r="333" spans="2:53" s="40" customFormat="1" ht="18" customHeight="1" x14ac:dyDescent="0.2">
      <c r="B333" s="167"/>
      <c r="C333" s="169"/>
      <c r="D333" s="171"/>
      <c r="E333" s="173"/>
      <c r="F333" s="95" t="s">
        <v>24</v>
      </c>
      <c r="G333" s="175"/>
      <c r="H333" s="175"/>
      <c r="I333" s="143"/>
      <c r="J333" s="143"/>
      <c r="K333" s="144"/>
      <c r="L333" s="145"/>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8"/>
      <c r="AQ333" s="35"/>
      <c r="AR333" s="39"/>
      <c r="AS333" s="38"/>
      <c r="AT333" s="175">
        <f>+G333+COUNTIF($I334:$AS334,'V. Datos'!$A$3)-COUNTIFS($I333:$AS333,'V. Datos'!$A$3)</f>
        <v>0</v>
      </c>
      <c r="AU333" s="175">
        <f>+H333+COUNTIF($I334:$AS334,'V. Datos'!$A$4)-COUNTIFS($I333:$AS333,'V. Datos'!$C$4)</f>
        <v>0</v>
      </c>
      <c r="AV333" s="177"/>
      <c r="AW333" s="47"/>
      <c r="AX333" s="47"/>
      <c r="AY333" s="47"/>
      <c r="AZ333" s="47"/>
      <c r="BA333" s="47"/>
    </row>
    <row r="334" spans="2:53" s="40" customFormat="1" ht="18" customHeight="1" thickBot="1" x14ac:dyDescent="0.25">
      <c r="B334" s="168"/>
      <c r="C334" s="170"/>
      <c r="D334" s="172"/>
      <c r="E334" s="174"/>
      <c r="F334" s="96" t="s">
        <v>4</v>
      </c>
      <c r="G334" s="176"/>
      <c r="H334" s="176"/>
      <c r="I334" s="146"/>
      <c r="J334" s="146"/>
      <c r="K334" s="147"/>
      <c r="L334" s="148"/>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4"/>
      <c r="AQ334" s="41"/>
      <c r="AR334" s="45"/>
      <c r="AS334" s="44"/>
      <c r="AT334" s="176"/>
      <c r="AU334" s="176"/>
      <c r="AV334" s="178"/>
      <c r="AW334" s="47"/>
      <c r="AX334" s="47"/>
      <c r="AY334" s="47"/>
      <c r="AZ334" s="47"/>
      <c r="BA334" s="47"/>
    </row>
    <row r="335" spans="2:53" s="40" customFormat="1" ht="18" customHeight="1" x14ac:dyDescent="0.2">
      <c r="B335" s="167"/>
      <c r="C335" s="169"/>
      <c r="D335" s="171"/>
      <c r="E335" s="173"/>
      <c r="F335" s="95" t="s">
        <v>24</v>
      </c>
      <c r="G335" s="175"/>
      <c r="H335" s="175"/>
      <c r="I335" s="143"/>
      <c r="J335" s="143"/>
      <c r="K335" s="144"/>
      <c r="L335" s="145"/>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8"/>
      <c r="AQ335" s="35"/>
      <c r="AR335" s="39"/>
      <c r="AS335" s="38"/>
      <c r="AT335" s="175">
        <f>+G335+COUNTIF($I336:$AS336,'V. Datos'!$A$3)-COUNTIFS($I335:$AS335,'V. Datos'!$A$3)</f>
        <v>0</v>
      </c>
      <c r="AU335" s="175">
        <f>+H335+COUNTIF($I336:$AS336,'V. Datos'!$A$4)-COUNTIFS($I335:$AS335,'V. Datos'!$C$4)</f>
        <v>0</v>
      </c>
      <c r="AV335" s="177"/>
      <c r="AW335" s="47"/>
      <c r="AX335" s="47"/>
      <c r="AY335" s="47"/>
      <c r="AZ335" s="47"/>
      <c r="BA335" s="47"/>
    </row>
    <row r="336" spans="2:53" s="40" customFormat="1" ht="18" customHeight="1" thickBot="1" x14ac:dyDescent="0.25">
      <c r="B336" s="168"/>
      <c r="C336" s="170"/>
      <c r="D336" s="172"/>
      <c r="E336" s="174"/>
      <c r="F336" s="96" t="s">
        <v>4</v>
      </c>
      <c r="G336" s="176"/>
      <c r="H336" s="176"/>
      <c r="I336" s="146"/>
      <c r="J336" s="146"/>
      <c r="K336" s="147"/>
      <c r="L336" s="148"/>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4"/>
      <c r="AQ336" s="41"/>
      <c r="AR336" s="45"/>
      <c r="AS336" s="44"/>
      <c r="AT336" s="176"/>
      <c r="AU336" s="176"/>
      <c r="AV336" s="178"/>
      <c r="AW336" s="47"/>
      <c r="AX336" s="47"/>
      <c r="AY336" s="47"/>
      <c r="AZ336" s="47"/>
      <c r="BA336" s="47"/>
    </row>
    <row r="337" spans="2:53" s="40" customFormat="1" ht="18" customHeight="1" x14ac:dyDescent="0.2">
      <c r="B337" s="167"/>
      <c r="C337" s="169"/>
      <c r="D337" s="171"/>
      <c r="E337" s="173"/>
      <c r="F337" s="95" t="s">
        <v>24</v>
      </c>
      <c r="G337" s="175"/>
      <c r="H337" s="175"/>
      <c r="I337" s="143"/>
      <c r="J337" s="143"/>
      <c r="K337" s="144"/>
      <c r="L337" s="145"/>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8"/>
      <c r="AQ337" s="35"/>
      <c r="AR337" s="39"/>
      <c r="AS337" s="38"/>
      <c r="AT337" s="175">
        <f>+G337+COUNTIF($I338:$AS338,'V. Datos'!$A$3)-COUNTIFS($I337:$AS337,'V. Datos'!$A$3)</f>
        <v>0</v>
      </c>
      <c r="AU337" s="175">
        <f>+H337+COUNTIF($I338:$AS338,'V. Datos'!$A$4)-COUNTIFS($I337:$AS337,'V. Datos'!$C$4)</f>
        <v>0</v>
      </c>
      <c r="AV337" s="177"/>
      <c r="AW337" s="47"/>
      <c r="AX337" s="47"/>
      <c r="AY337" s="47"/>
      <c r="AZ337" s="47"/>
      <c r="BA337" s="47"/>
    </row>
    <row r="338" spans="2:53" s="40" customFormat="1" ht="18" customHeight="1" thickBot="1" x14ac:dyDescent="0.25">
      <c r="B338" s="168"/>
      <c r="C338" s="170"/>
      <c r="D338" s="172"/>
      <c r="E338" s="174"/>
      <c r="F338" s="96" t="s">
        <v>4</v>
      </c>
      <c r="G338" s="176"/>
      <c r="H338" s="176"/>
      <c r="I338" s="146"/>
      <c r="J338" s="146"/>
      <c r="K338" s="147"/>
      <c r="L338" s="148"/>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4"/>
      <c r="AQ338" s="41"/>
      <c r="AR338" s="45"/>
      <c r="AS338" s="44"/>
      <c r="AT338" s="176"/>
      <c r="AU338" s="176"/>
      <c r="AV338" s="178"/>
      <c r="AW338" s="47"/>
      <c r="AX338" s="47"/>
      <c r="AY338" s="47"/>
      <c r="AZ338" s="47"/>
      <c r="BA338" s="47"/>
    </row>
    <row r="339" spans="2:53" s="40" customFormat="1" ht="18" customHeight="1" x14ac:dyDescent="0.2">
      <c r="B339" s="167"/>
      <c r="C339" s="169"/>
      <c r="D339" s="171"/>
      <c r="E339" s="173"/>
      <c r="F339" s="95" t="s">
        <v>24</v>
      </c>
      <c r="G339" s="175"/>
      <c r="H339" s="175"/>
      <c r="I339" s="143"/>
      <c r="J339" s="143"/>
      <c r="K339" s="144"/>
      <c r="L339" s="145"/>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c r="AO339" s="37"/>
      <c r="AP339" s="38"/>
      <c r="AQ339" s="35"/>
      <c r="AR339" s="39"/>
      <c r="AS339" s="38"/>
      <c r="AT339" s="175">
        <f>+G339+COUNTIF($I340:$AS340,'V. Datos'!$A$3)-COUNTIFS($I339:$AS339,'V. Datos'!$A$3)</f>
        <v>0</v>
      </c>
      <c r="AU339" s="175">
        <f>+H339+COUNTIF($I340:$AS340,'V. Datos'!$A$4)-COUNTIFS($I339:$AS339,'V. Datos'!$C$4)</f>
        <v>0</v>
      </c>
      <c r="AV339" s="177"/>
      <c r="AW339" s="47"/>
      <c r="AX339" s="47"/>
      <c r="AY339" s="47"/>
      <c r="AZ339" s="47"/>
      <c r="BA339" s="47"/>
    </row>
    <row r="340" spans="2:53" s="40" customFormat="1" ht="18" customHeight="1" thickBot="1" x14ac:dyDescent="0.25">
      <c r="B340" s="168"/>
      <c r="C340" s="170"/>
      <c r="D340" s="172"/>
      <c r="E340" s="174"/>
      <c r="F340" s="96" t="s">
        <v>4</v>
      </c>
      <c r="G340" s="176"/>
      <c r="H340" s="176"/>
      <c r="I340" s="146"/>
      <c r="J340" s="146"/>
      <c r="K340" s="147"/>
      <c r="L340" s="148"/>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4"/>
      <c r="AQ340" s="41"/>
      <c r="AR340" s="45"/>
      <c r="AS340" s="44"/>
      <c r="AT340" s="176"/>
      <c r="AU340" s="176"/>
      <c r="AV340" s="178"/>
      <c r="AW340" s="47"/>
      <c r="AX340" s="47"/>
      <c r="AY340" s="47"/>
      <c r="AZ340" s="47"/>
      <c r="BA340" s="47"/>
    </row>
    <row r="341" spans="2:53" s="40" customFormat="1" ht="18" customHeight="1" x14ac:dyDescent="0.2">
      <c r="B341" s="167"/>
      <c r="C341" s="169"/>
      <c r="D341" s="171"/>
      <c r="E341" s="173"/>
      <c r="F341" s="95" t="s">
        <v>24</v>
      </c>
      <c r="G341" s="175"/>
      <c r="H341" s="175"/>
      <c r="I341" s="143"/>
      <c r="J341" s="143"/>
      <c r="K341" s="144"/>
      <c r="L341" s="145"/>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c r="AO341" s="37"/>
      <c r="AP341" s="38"/>
      <c r="AQ341" s="35"/>
      <c r="AR341" s="39"/>
      <c r="AS341" s="38"/>
      <c r="AT341" s="175">
        <f>+G341+COUNTIF($I342:$AS342,'V. Datos'!$A$3)-COUNTIFS($I341:$AS341,'V. Datos'!$A$3)</f>
        <v>0</v>
      </c>
      <c r="AU341" s="175">
        <f>+H341+COUNTIF($I342:$AS342,'V. Datos'!$A$4)-COUNTIFS($I341:$AS341,'V. Datos'!$C$4)</f>
        <v>0</v>
      </c>
      <c r="AV341" s="177"/>
      <c r="AW341" s="47"/>
      <c r="AX341" s="47"/>
      <c r="AY341" s="47"/>
      <c r="AZ341" s="47"/>
      <c r="BA341" s="47"/>
    </row>
    <row r="342" spans="2:53" s="40" customFormat="1" ht="18" customHeight="1" thickBot="1" x14ac:dyDescent="0.25">
      <c r="B342" s="168"/>
      <c r="C342" s="170"/>
      <c r="D342" s="172"/>
      <c r="E342" s="174"/>
      <c r="F342" s="96" t="s">
        <v>4</v>
      </c>
      <c r="G342" s="176"/>
      <c r="H342" s="176"/>
      <c r="I342" s="146"/>
      <c r="J342" s="146"/>
      <c r="K342" s="147"/>
      <c r="L342" s="148"/>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4"/>
      <c r="AQ342" s="41"/>
      <c r="AR342" s="45"/>
      <c r="AS342" s="44"/>
      <c r="AT342" s="176"/>
      <c r="AU342" s="176"/>
      <c r="AV342" s="178"/>
      <c r="AW342" s="47"/>
      <c r="AX342" s="47"/>
      <c r="AY342" s="47"/>
      <c r="AZ342" s="47"/>
      <c r="BA342" s="47"/>
    </row>
    <row r="343" spans="2:53" s="40" customFormat="1" ht="18" customHeight="1" x14ac:dyDescent="0.2">
      <c r="B343" s="167"/>
      <c r="C343" s="169"/>
      <c r="D343" s="171"/>
      <c r="E343" s="173"/>
      <c r="F343" s="95" t="s">
        <v>24</v>
      </c>
      <c r="G343" s="175"/>
      <c r="H343" s="175"/>
      <c r="I343" s="143"/>
      <c r="J343" s="143"/>
      <c r="K343" s="144"/>
      <c r="L343" s="145"/>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c r="AO343" s="37"/>
      <c r="AP343" s="38"/>
      <c r="AQ343" s="35"/>
      <c r="AR343" s="39"/>
      <c r="AS343" s="38"/>
      <c r="AT343" s="175">
        <f>+G343+COUNTIF($I344:$AS344,'V. Datos'!$A$3)-COUNTIFS($I343:$AS343,'V. Datos'!$A$3)</f>
        <v>0</v>
      </c>
      <c r="AU343" s="175">
        <f>+H343+COUNTIF($I344:$AS344,'V. Datos'!$A$4)-COUNTIFS($I343:$AS343,'V. Datos'!$C$4)</f>
        <v>0</v>
      </c>
      <c r="AV343" s="177"/>
      <c r="AW343" s="47"/>
      <c r="AX343" s="47"/>
      <c r="AY343" s="47"/>
      <c r="AZ343" s="47"/>
      <c r="BA343" s="47"/>
    </row>
    <row r="344" spans="2:53" s="40" customFormat="1" ht="18" customHeight="1" thickBot="1" x14ac:dyDescent="0.25">
      <c r="B344" s="168"/>
      <c r="C344" s="170"/>
      <c r="D344" s="172"/>
      <c r="E344" s="174"/>
      <c r="F344" s="96" t="s">
        <v>4</v>
      </c>
      <c r="G344" s="176"/>
      <c r="H344" s="176"/>
      <c r="I344" s="146"/>
      <c r="J344" s="146"/>
      <c r="K344" s="147"/>
      <c r="L344" s="148"/>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4"/>
      <c r="AQ344" s="41"/>
      <c r="AR344" s="45"/>
      <c r="AS344" s="44"/>
      <c r="AT344" s="176"/>
      <c r="AU344" s="176"/>
      <c r="AV344" s="178"/>
      <c r="AW344" s="47"/>
      <c r="AX344" s="47"/>
      <c r="AY344" s="47"/>
      <c r="AZ344" s="47"/>
      <c r="BA344" s="47"/>
    </row>
    <row r="345" spans="2:53" s="40" customFormat="1" ht="18" customHeight="1" x14ac:dyDescent="0.2">
      <c r="B345" s="167"/>
      <c r="C345" s="169"/>
      <c r="D345" s="171"/>
      <c r="E345" s="173"/>
      <c r="F345" s="95" t="s">
        <v>24</v>
      </c>
      <c r="G345" s="175"/>
      <c r="H345" s="175"/>
      <c r="I345" s="143"/>
      <c r="J345" s="143"/>
      <c r="K345" s="144"/>
      <c r="L345" s="145"/>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c r="AO345" s="37"/>
      <c r="AP345" s="38"/>
      <c r="AQ345" s="35"/>
      <c r="AR345" s="39"/>
      <c r="AS345" s="38"/>
      <c r="AT345" s="175">
        <f>+G345+COUNTIF($I346:$AS346,'V. Datos'!$A$3)-COUNTIFS($I345:$AS345,'V. Datos'!$A$3)</f>
        <v>0</v>
      </c>
      <c r="AU345" s="175">
        <f>+H345+COUNTIF($I346:$AS346,'V. Datos'!$A$4)-COUNTIFS($I345:$AS345,'V. Datos'!$C$4)</f>
        <v>0</v>
      </c>
      <c r="AV345" s="177"/>
      <c r="AW345" s="47"/>
      <c r="AX345" s="47"/>
      <c r="AY345" s="47"/>
      <c r="AZ345" s="47"/>
      <c r="BA345" s="47"/>
    </row>
    <row r="346" spans="2:53" s="40" customFormat="1" ht="18" customHeight="1" thickBot="1" x14ac:dyDescent="0.25">
      <c r="B346" s="168"/>
      <c r="C346" s="170"/>
      <c r="D346" s="172"/>
      <c r="E346" s="174"/>
      <c r="F346" s="96" t="s">
        <v>4</v>
      </c>
      <c r="G346" s="176"/>
      <c r="H346" s="176"/>
      <c r="I346" s="146"/>
      <c r="J346" s="146"/>
      <c r="K346" s="147"/>
      <c r="L346" s="148"/>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4"/>
      <c r="AQ346" s="41"/>
      <c r="AR346" s="45"/>
      <c r="AS346" s="44"/>
      <c r="AT346" s="176"/>
      <c r="AU346" s="176"/>
      <c r="AV346" s="178"/>
      <c r="AW346" s="47"/>
      <c r="AX346" s="47"/>
      <c r="AY346" s="47"/>
      <c r="AZ346" s="47"/>
      <c r="BA346" s="47"/>
    </row>
    <row r="347" spans="2:53" s="40" customFormat="1" ht="18" customHeight="1" x14ac:dyDescent="0.2">
      <c r="B347" s="167"/>
      <c r="C347" s="169"/>
      <c r="D347" s="171"/>
      <c r="E347" s="173"/>
      <c r="F347" s="95" t="s">
        <v>24</v>
      </c>
      <c r="G347" s="175"/>
      <c r="H347" s="175"/>
      <c r="I347" s="143"/>
      <c r="J347" s="143"/>
      <c r="K347" s="144"/>
      <c r="L347" s="145"/>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c r="AO347" s="37"/>
      <c r="AP347" s="38"/>
      <c r="AQ347" s="35"/>
      <c r="AR347" s="39"/>
      <c r="AS347" s="38"/>
      <c r="AT347" s="175">
        <f>+G347+COUNTIF($I348:$AS348,'V. Datos'!$A$3)-COUNTIFS($I347:$AS347,'V. Datos'!$A$3)</f>
        <v>0</v>
      </c>
      <c r="AU347" s="175">
        <f>+H347+COUNTIF($I348:$AS348,'V. Datos'!$A$4)-COUNTIFS($I347:$AS347,'V. Datos'!$C$4)</f>
        <v>0</v>
      </c>
      <c r="AV347" s="177"/>
      <c r="AW347" s="47"/>
      <c r="AX347" s="47"/>
      <c r="AY347" s="47"/>
      <c r="AZ347" s="47"/>
      <c r="BA347" s="47"/>
    </row>
    <row r="348" spans="2:53" s="40" customFormat="1" ht="18" customHeight="1" thickBot="1" x14ac:dyDescent="0.25">
      <c r="B348" s="168"/>
      <c r="C348" s="170"/>
      <c r="D348" s="172"/>
      <c r="E348" s="174"/>
      <c r="F348" s="96" t="s">
        <v>4</v>
      </c>
      <c r="G348" s="176"/>
      <c r="H348" s="176"/>
      <c r="I348" s="146"/>
      <c r="J348" s="146"/>
      <c r="K348" s="147"/>
      <c r="L348" s="148"/>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4"/>
      <c r="AQ348" s="41"/>
      <c r="AR348" s="45"/>
      <c r="AS348" s="44"/>
      <c r="AT348" s="176"/>
      <c r="AU348" s="176"/>
      <c r="AV348" s="178"/>
      <c r="AW348" s="47"/>
      <c r="AX348" s="47"/>
      <c r="AY348" s="47"/>
      <c r="AZ348" s="47"/>
      <c r="BA348" s="47"/>
    </row>
    <row r="349" spans="2:53" s="40" customFormat="1" ht="18" customHeight="1" x14ac:dyDescent="0.2">
      <c r="B349" s="167"/>
      <c r="C349" s="169"/>
      <c r="D349" s="171"/>
      <c r="E349" s="173"/>
      <c r="F349" s="95" t="s">
        <v>24</v>
      </c>
      <c r="G349" s="175"/>
      <c r="H349" s="175"/>
      <c r="I349" s="143"/>
      <c r="J349" s="143"/>
      <c r="K349" s="144"/>
      <c r="L349" s="145"/>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c r="AO349" s="37"/>
      <c r="AP349" s="38"/>
      <c r="AQ349" s="35"/>
      <c r="AR349" s="39"/>
      <c r="AS349" s="38"/>
      <c r="AT349" s="175">
        <f>+G349+COUNTIF($I350:$AS350,'V. Datos'!$A$3)-COUNTIFS($I349:$AS349,'V. Datos'!$A$3)</f>
        <v>0</v>
      </c>
      <c r="AU349" s="175">
        <f>+H349+COUNTIF($I350:$AS350,'V. Datos'!$A$4)-COUNTIFS($I349:$AS349,'V. Datos'!$C$4)</f>
        <v>0</v>
      </c>
      <c r="AV349" s="177"/>
      <c r="AW349" s="47"/>
      <c r="AX349" s="47"/>
      <c r="AY349" s="47"/>
      <c r="AZ349" s="47"/>
      <c r="BA349" s="47"/>
    </row>
    <row r="350" spans="2:53" s="40" customFormat="1" ht="18" customHeight="1" thickBot="1" x14ac:dyDescent="0.25">
      <c r="B350" s="168"/>
      <c r="C350" s="170"/>
      <c r="D350" s="172"/>
      <c r="E350" s="174"/>
      <c r="F350" s="96" t="s">
        <v>4</v>
      </c>
      <c r="G350" s="176"/>
      <c r="H350" s="176"/>
      <c r="I350" s="146"/>
      <c r="J350" s="146"/>
      <c r="K350" s="147"/>
      <c r="L350" s="148"/>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4"/>
      <c r="AQ350" s="41"/>
      <c r="AR350" s="45"/>
      <c r="AS350" s="44"/>
      <c r="AT350" s="176"/>
      <c r="AU350" s="176"/>
      <c r="AV350" s="178"/>
      <c r="AW350" s="47"/>
      <c r="AX350" s="47"/>
      <c r="AY350" s="47"/>
      <c r="AZ350" s="47"/>
      <c r="BA350" s="47"/>
    </row>
    <row r="351" spans="2:53" s="40" customFormat="1" ht="18" customHeight="1" x14ac:dyDescent="0.2">
      <c r="B351" s="167"/>
      <c r="C351" s="169"/>
      <c r="D351" s="171"/>
      <c r="E351" s="173"/>
      <c r="F351" s="95" t="s">
        <v>24</v>
      </c>
      <c r="G351" s="175"/>
      <c r="H351" s="175"/>
      <c r="I351" s="143"/>
      <c r="J351" s="143"/>
      <c r="K351" s="144"/>
      <c r="L351" s="145"/>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c r="AO351" s="37"/>
      <c r="AP351" s="38"/>
      <c r="AQ351" s="35"/>
      <c r="AR351" s="39"/>
      <c r="AS351" s="38"/>
      <c r="AT351" s="175">
        <f>+G351+COUNTIF($I352:$AS352,'V. Datos'!$A$3)-COUNTIFS($I351:$AS351,'V. Datos'!$A$3)</f>
        <v>0</v>
      </c>
      <c r="AU351" s="175">
        <f>+H351+COUNTIF($I352:$AS352,'V. Datos'!$A$4)-COUNTIFS($I351:$AS351,'V. Datos'!$C$4)</f>
        <v>0</v>
      </c>
      <c r="AV351" s="177"/>
      <c r="AW351" s="47"/>
      <c r="AX351" s="47"/>
      <c r="AY351" s="47"/>
      <c r="AZ351" s="47"/>
      <c r="BA351" s="47"/>
    </row>
    <row r="352" spans="2:53" s="40" customFormat="1" ht="18" customHeight="1" thickBot="1" x14ac:dyDescent="0.25">
      <c r="B352" s="168"/>
      <c r="C352" s="170"/>
      <c r="D352" s="172"/>
      <c r="E352" s="174"/>
      <c r="F352" s="96" t="s">
        <v>4</v>
      </c>
      <c r="G352" s="176"/>
      <c r="H352" s="176"/>
      <c r="I352" s="146"/>
      <c r="J352" s="146"/>
      <c r="K352" s="147"/>
      <c r="L352" s="148"/>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4"/>
      <c r="AQ352" s="41"/>
      <c r="AR352" s="45"/>
      <c r="AS352" s="44"/>
      <c r="AT352" s="176"/>
      <c r="AU352" s="176"/>
      <c r="AV352" s="178"/>
      <c r="AW352" s="47"/>
      <c r="AX352" s="47"/>
      <c r="AY352" s="47"/>
      <c r="AZ352" s="47"/>
      <c r="BA352" s="47"/>
    </row>
    <row r="353" spans="2:53" s="40" customFormat="1" ht="18" customHeight="1" x14ac:dyDescent="0.2">
      <c r="B353" s="167"/>
      <c r="C353" s="169"/>
      <c r="D353" s="171"/>
      <c r="E353" s="173"/>
      <c r="F353" s="95" t="s">
        <v>24</v>
      </c>
      <c r="G353" s="175"/>
      <c r="H353" s="175"/>
      <c r="I353" s="143"/>
      <c r="J353" s="143"/>
      <c r="K353" s="144"/>
      <c r="L353" s="145"/>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c r="AO353" s="37"/>
      <c r="AP353" s="38"/>
      <c r="AQ353" s="35"/>
      <c r="AR353" s="39"/>
      <c r="AS353" s="38"/>
      <c r="AT353" s="175">
        <f>+G353+COUNTIF($I354:$AS354,'V. Datos'!$A$3)-COUNTIFS($I353:$AS353,'V. Datos'!$A$3)</f>
        <v>0</v>
      </c>
      <c r="AU353" s="175">
        <f>+H353+COUNTIF($I354:$AS354,'V. Datos'!$A$4)-COUNTIFS($I353:$AS353,'V. Datos'!$C$4)</f>
        <v>0</v>
      </c>
      <c r="AV353" s="177"/>
      <c r="AW353" s="47"/>
      <c r="AX353" s="47"/>
      <c r="AY353" s="47"/>
      <c r="AZ353" s="47"/>
      <c r="BA353" s="47"/>
    </row>
    <row r="354" spans="2:53" s="40" customFormat="1" ht="18" customHeight="1" thickBot="1" x14ac:dyDescent="0.25">
      <c r="B354" s="168"/>
      <c r="C354" s="170"/>
      <c r="D354" s="172"/>
      <c r="E354" s="174"/>
      <c r="F354" s="96" t="s">
        <v>4</v>
      </c>
      <c r="G354" s="176"/>
      <c r="H354" s="176"/>
      <c r="I354" s="146"/>
      <c r="J354" s="146"/>
      <c r="K354" s="147"/>
      <c r="L354" s="148"/>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4"/>
      <c r="AQ354" s="41"/>
      <c r="AR354" s="45"/>
      <c r="AS354" s="44"/>
      <c r="AT354" s="176"/>
      <c r="AU354" s="176"/>
      <c r="AV354" s="178"/>
      <c r="AW354" s="47"/>
      <c r="AX354" s="47"/>
      <c r="AY354" s="47"/>
      <c r="AZ354" s="47"/>
      <c r="BA354" s="47"/>
    </row>
    <row r="355" spans="2:53" s="40" customFormat="1" ht="18" customHeight="1" x14ac:dyDescent="0.2">
      <c r="B355" s="167"/>
      <c r="C355" s="169"/>
      <c r="D355" s="171"/>
      <c r="E355" s="173"/>
      <c r="F355" s="95" t="s">
        <v>24</v>
      </c>
      <c r="G355" s="175"/>
      <c r="H355" s="175"/>
      <c r="I355" s="143"/>
      <c r="J355" s="143"/>
      <c r="K355" s="144"/>
      <c r="L355" s="145"/>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c r="AO355" s="37"/>
      <c r="AP355" s="38"/>
      <c r="AQ355" s="35"/>
      <c r="AR355" s="39"/>
      <c r="AS355" s="38"/>
      <c r="AT355" s="175">
        <f>+G355+COUNTIF($I356:$AS356,'V. Datos'!$A$3)-COUNTIFS($I355:$AS355,'V. Datos'!$A$3)</f>
        <v>0</v>
      </c>
      <c r="AU355" s="175">
        <f>+H355+COUNTIF($I356:$AS356,'V. Datos'!$A$4)-COUNTIFS($I355:$AS355,'V. Datos'!$C$4)</f>
        <v>0</v>
      </c>
      <c r="AV355" s="177"/>
      <c r="AW355" s="47"/>
      <c r="AX355" s="47"/>
      <c r="AY355" s="47"/>
      <c r="AZ355" s="47"/>
      <c r="BA355" s="47"/>
    </row>
    <row r="356" spans="2:53" s="40" customFormat="1" ht="18" customHeight="1" thickBot="1" x14ac:dyDescent="0.25">
      <c r="B356" s="168"/>
      <c r="C356" s="170"/>
      <c r="D356" s="172"/>
      <c r="E356" s="174"/>
      <c r="F356" s="96" t="s">
        <v>4</v>
      </c>
      <c r="G356" s="176"/>
      <c r="H356" s="176"/>
      <c r="I356" s="146"/>
      <c r="J356" s="146"/>
      <c r="K356" s="147"/>
      <c r="L356" s="148"/>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4"/>
      <c r="AQ356" s="41"/>
      <c r="AR356" s="45"/>
      <c r="AS356" s="44"/>
      <c r="AT356" s="176"/>
      <c r="AU356" s="176"/>
      <c r="AV356" s="178"/>
      <c r="AW356" s="47"/>
      <c r="AX356" s="47"/>
      <c r="AY356" s="47"/>
      <c r="AZ356" s="47"/>
      <c r="BA356" s="47"/>
    </row>
    <row r="357" spans="2:53" s="40" customFormat="1" ht="18" customHeight="1" x14ac:dyDescent="0.2">
      <c r="B357" s="167"/>
      <c r="C357" s="169"/>
      <c r="D357" s="171"/>
      <c r="E357" s="173"/>
      <c r="F357" s="95" t="s">
        <v>24</v>
      </c>
      <c r="G357" s="175"/>
      <c r="H357" s="175"/>
      <c r="I357" s="143"/>
      <c r="J357" s="143"/>
      <c r="K357" s="144"/>
      <c r="L357" s="145"/>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c r="AO357" s="37"/>
      <c r="AP357" s="38"/>
      <c r="AQ357" s="35"/>
      <c r="AR357" s="39"/>
      <c r="AS357" s="38"/>
      <c r="AT357" s="175">
        <f>+G357+COUNTIF($I358:$AS358,'V. Datos'!$A$3)-COUNTIFS($I357:$AS357,'V. Datos'!$A$3)</f>
        <v>0</v>
      </c>
      <c r="AU357" s="175">
        <f>+H357+COUNTIF($I358:$AS358,'V. Datos'!$A$4)-COUNTIFS($I357:$AS357,'V. Datos'!$C$4)</f>
        <v>0</v>
      </c>
      <c r="AV357" s="177"/>
      <c r="AW357" s="47"/>
      <c r="AX357" s="47"/>
      <c r="AY357" s="47"/>
      <c r="AZ357" s="47"/>
      <c r="BA357" s="47"/>
    </row>
    <row r="358" spans="2:53" s="40" customFormat="1" ht="18" customHeight="1" thickBot="1" x14ac:dyDescent="0.25">
      <c r="B358" s="168"/>
      <c r="C358" s="170"/>
      <c r="D358" s="172"/>
      <c r="E358" s="174"/>
      <c r="F358" s="96" t="s">
        <v>4</v>
      </c>
      <c r="G358" s="176"/>
      <c r="H358" s="176"/>
      <c r="I358" s="146"/>
      <c r="J358" s="146"/>
      <c r="K358" s="147"/>
      <c r="L358" s="148"/>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4"/>
      <c r="AQ358" s="41"/>
      <c r="AR358" s="45"/>
      <c r="AS358" s="44"/>
      <c r="AT358" s="176"/>
      <c r="AU358" s="176"/>
      <c r="AV358" s="178"/>
      <c r="AW358" s="47"/>
      <c r="AX358" s="47"/>
      <c r="AY358" s="47"/>
      <c r="AZ358" s="47"/>
      <c r="BA358" s="47"/>
    </row>
    <row r="359" spans="2:53" s="40" customFormat="1" ht="18" customHeight="1" x14ac:dyDescent="0.2">
      <c r="B359" s="167"/>
      <c r="C359" s="169"/>
      <c r="D359" s="171"/>
      <c r="E359" s="173"/>
      <c r="F359" s="95" t="s">
        <v>24</v>
      </c>
      <c r="G359" s="175"/>
      <c r="H359" s="175"/>
      <c r="I359" s="143"/>
      <c r="J359" s="143"/>
      <c r="K359" s="144"/>
      <c r="L359" s="145"/>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c r="AO359" s="37"/>
      <c r="AP359" s="38"/>
      <c r="AQ359" s="35"/>
      <c r="AR359" s="39"/>
      <c r="AS359" s="38"/>
      <c r="AT359" s="175">
        <f>+G359+COUNTIF($I360:$AS360,'V. Datos'!$A$3)-COUNTIFS($I359:$AS359,'V. Datos'!$A$3)</f>
        <v>0</v>
      </c>
      <c r="AU359" s="175">
        <f>+H359+COUNTIF($I360:$AS360,'V. Datos'!$A$4)-COUNTIFS($I359:$AS359,'V. Datos'!$C$4)</f>
        <v>0</v>
      </c>
      <c r="AV359" s="177"/>
      <c r="AW359" s="47"/>
      <c r="AX359" s="47"/>
      <c r="AY359" s="47"/>
      <c r="AZ359" s="47"/>
      <c r="BA359" s="47"/>
    </row>
    <row r="360" spans="2:53" s="40" customFormat="1" ht="18" customHeight="1" thickBot="1" x14ac:dyDescent="0.25">
      <c r="B360" s="168"/>
      <c r="C360" s="170"/>
      <c r="D360" s="172"/>
      <c r="E360" s="174"/>
      <c r="F360" s="96" t="s">
        <v>4</v>
      </c>
      <c r="G360" s="176"/>
      <c r="H360" s="176"/>
      <c r="I360" s="146"/>
      <c r="J360" s="146"/>
      <c r="K360" s="147"/>
      <c r="L360" s="148"/>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4"/>
      <c r="AQ360" s="41"/>
      <c r="AR360" s="45"/>
      <c r="AS360" s="44"/>
      <c r="AT360" s="176"/>
      <c r="AU360" s="176"/>
      <c r="AV360" s="178"/>
      <c r="AW360" s="47"/>
      <c r="AX360" s="47"/>
      <c r="AY360" s="47"/>
      <c r="AZ360" s="47"/>
      <c r="BA360" s="47"/>
    </row>
    <row r="361" spans="2:53" s="40" customFormat="1" ht="18" customHeight="1" x14ac:dyDescent="0.2">
      <c r="B361" s="167"/>
      <c r="C361" s="169"/>
      <c r="D361" s="171"/>
      <c r="E361" s="173"/>
      <c r="F361" s="95" t="s">
        <v>24</v>
      </c>
      <c r="G361" s="175"/>
      <c r="H361" s="175"/>
      <c r="I361" s="143"/>
      <c r="J361" s="143"/>
      <c r="K361" s="144"/>
      <c r="L361" s="145"/>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8"/>
      <c r="AQ361" s="35"/>
      <c r="AR361" s="39"/>
      <c r="AS361" s="38"/>
      <c r="AT361" s="175">
        <f>+G361+COUNTIF($I362:$AS362,'V. Datos'!$A$3)-COUNTIFS($I361:$AS361,'V. Datos'!$A$3)</f>
        <v>0</v>
      </c>
      <c r="AU361" s="175">
        <f>+H361+COUNTIF($I362:$AS362,'V. Datos'!$A$4)-COUNTIFS($I361:$AS361,'V. Datos'!$C$4)</f>
        <v>0</v>
      </c>
      <c r="AV361" s="177"/>
      <c r="AW361" s="47"/>
      <c r="AX361" s="47"/>
      <c r="AY361" s="47"/>
      <c r="AZ361" s="47"/>
      <c r="BA361" s="47"/>
    </row>
    <row r="362" spans="2:53" s="40" customFormat="1" ht="18" customHeight="1" thickBot="1" x14ac:dyDescent="0.25">
      <c r="B362" s="168"/>
      <c r="C362" s="170"/>
      <c r="D362" s="172"/>
      <c r="E362" s="174"/>
      <c r="F362" s="96" t="s">
        <v>4</v>
      </c>
      <c r="G362" s="176"/>
      <c r="H362" s="176"/>
      <c r="I362" s="146"/>
      <c r="J362" s="146"/>
      <c r="K362" s="147"/>
      <c r="L362" s="148"/>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4"/>
      <c r="AQ362" s="41"/>
      <c r="AR362" s="45"/>
      <c r="AS362" s="44"/>
      <c r="AT362" s="176"/>
      <c r="AU362" s="176"/>
      <c r="AV362" s="178"/>
      <c r="AW362" s="47"/>
      <c r="AX362" s="47"/>
      <c r="AY362" s="47"/>
      <c r="AZ362" s="47"/>
      <c r="BA362" s="47"/>
    </row>
    <row r="363" spans="2:53" s="40" customFormat="1" ht="18" customHeight="1" x14ac:dyDescent="0.2">
      <c r="B363" s="167"/>
      <c r="C363" s="169"/>
      <c r="D363" s="171"/>
      <c r="E363" s="173"/>
      <c r="F363" s="95" t="s">
        <v>24</v>
      </c>
      <c r="G363" s="175"/>
      <c r="H363" s="175"/>
      <c r="I363" s="143"/>
      <c r="J363" s="143"/>
      <c r="K363" s="144"/>
      <c r="L363" s="145"/>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8"/>
      <c r="AQ363" s="35"/>
      <c r="AR363" s="39"/>
      <c r="AS363" s="38"/>
      <c r="AT363" s="175">
        <f>+G363+COUNTIF($I364:$AS364,'V. Datos'!$A$3)-COUNTIFS($I363:$AS363,'V. Datos'!$A$3)</f>
        <v>0</v>
      </c>
      <c r="AU363" s="175">
        <f>+H363+COUNTIF($I364:$AS364,'V. Datos'!$A$4)-COUNTIFS($I363:$AS363,'V. Datos'!$C$4)</f>
        <v>0</v>
      </c>
      <c r="AV363" s="177"/>
      <c r="AW363" s="47"/>
      <c r="AX363" s="47"/>
      <c r="AY363" s="47"/>
      <c r="AZ363" s="47"/>
      <c r="BA363" s="47"/>
    </row>
    <row r="364" spans="2:53" s="40" customFormat="1" ht="18" customHeight="1" thickBot="1" x14ac:dyDescent="0.25">
      <c r="B364" s="168"/>
      <c r="C364" s="170"/>
      <c r="D364" s="172"/>
      <c r="E364" s="174"/>
      <c r="F364" s="96" t="s">
        <v>4</v>
      </c>
      <c r="G364" s="176"/>
      <c r="H364" s="176"/>
      <c r="I364" s="146"/>
      <c r="J364" s="146"/>
      <c r="K364" s="147"/>
      <c r="L364" s="148"/>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4"/>
      <c r="AQ364" s="41"/>
      <c r="AR364" s="45"/>
      <c r="AS364" s="44"/>
      <c r="AT364" s="176"/>
      <c r="AU364" s="176"/>
      <c r="AV364" s="178"/>
      <c r="AW364" s="47"/>
      <c r="AX364" s="47"/>
      <c r="AY364" s="47"/>
      <c r="AZ364" s="47"/>
      <c r="BA364" s="47"/>
    </row>
    <row r="365" spans="2:53" s="40" customFormat="1" ht="18" customHeight="1" x14ac:dyDescent="0.2">
      <c r="B365" s="167"/>
      <c r="C365" s="169"/>
      <c r="D365" s="171"/>
      <c r="E365" s="173"/>
      <c r="F365" s="95" t="s">
        <v>24</v>
      </c>
      <c r="G365" s="175"/>
      <c r="H365" s="175"/>
      <c r="I365" s="143"/>
      <c r="J365" s="143"/>
      <c r="K365" s="144"/>
      <c r="L365" s="145"/>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c r="AO365" s="37"/>
      <c r="AP365" s="38"/>
      <c r="AQ365" s="35"/>
      <c r="AR365" s="39"/>
      <c r="AS365" s="38"/>
      <c r="AT365" s="175">
        <f>+G365+COUNTIF($I366:$AS366,'V. Datos'!$A$3)-COUNTIFS($I365:$AS365,'V. Datos'!$A$3)</f>
        <v>0</v>
      </c>
      <c r="AU365" s="175">
        <f>+H365+COUNTIF($I366:$AS366,'V. Datos'!$A$4)-COUNTIFS($I365:$AS365,'V. Datos'!$C$4)</f>
        <v>0</v>
      </c>
      <c r="AV365" s="177"/>
      <c r="AW365" s="47"/>
      <c r="AX365" s="47"/>
      <c r="AY365" s="47"/>
      <c r="AZ365" s="47"/>
      <c r="BA365" s="47"/>
    </row>
    <row r="366" spans="2:53" s="40" customFormat="1" ht="18" customHeight="1" thickBot="1" x14ac:dyDescent="0.25">
      <c r="B366" s="168"/>
      <c r="C366" s="170"/>
      <c r="D366" s="172"/>
      <c r="E366" s="174"/>
      <c r="F366" s="96" t="s">
        <v>4</v>
      </c>
      <c r="G366" s="176"/>
      <c r="H366" s="176"/>
      <c r="I366" s="146"/>
      <c r="J366" s="146"/>
      <c r="K366" s="147"/>
      <c r="L366" s="148"/>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4"/>
      <c r="AQ366" s="41"/>
      <c r="AR366" s="45"/>
      <c r="AS366" s="44"/>
      <c r="AT366" s="176"/>
      <c r="AU366" s="176"/>
      <c r="AV366" s="178"/>
      <c r="AW366" s="47"/>
      <c r="AX366" s="47"/>
      <c r="AY366" s="47"/>
      <c r="AZ366" s="47"/>
      <c r="BA366" s="47"/>
    </row>
    <row r="367" spans="2:53" s="40" customFormat="1" ht="18" customHeight="1" x14ac:dyDescent="0.2">
      <c r="B367" s="167"/>
      <c r="C367" s="169"/>
      <c r="D367" s="171"/>
      <c r="E367" s="173"/>
      <c r="F367" s="95" t="s">
        <v>24</v>
      </c>
      <c r="G367" s="175"/>
      <c r="H367" s="175"/>
      <c r="I367" s="143"/>
      <c r="J367" s="143"/>
      <c r="K367" s="144"/>
      <c r="L367" s="145"/>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8"/>
      <c r="AQ367" s="35"/>
      <c r="AR367" s="39"/>
      <c r="AS367" s="38"/>
      <c r="AT367" s="175">
        <f>+G367+COUNTIF($I368:$AS368,'V. Datos'!$A$3)-COUNTIFS($I367:$AS367,'V. Datos'!$A$3)</f>
        <v>0</v>
      </c>
      <c r="AU367" s="175">
        <f>+H367+COUNTIF($I368:$AS368,'V. Datos'!$A$4)-COUNTIFS($I367:$AS367,'V. Datos'!$C$4)</f>
        <v>0</v>
      </c>
      <c r="AV367" s="177"/>
      <c r="AW367" s="47"/>
      <c r="AX367" s="47"/>
      <c r="AY367" s="47"/>
      <c r="AZ367" s="47"/>
      <c r="BA367" s="47"/>
    </row>
    <row r="368" spans="2:53" s="40" customFormat="1" ht="18" customHeight="1" thickBot="1" x14ac:dyDescent="0.25">
      <c r="B368" s="168"/>
      <c r="C368" s="170"/>
      <c r="D368" s="172"/>
      <c r="E368" s="174"/>
      <c r="F368" s="96" t="s">
        <v>4</v>
      </c>
      <c r="G368" s="176"/>
      <c r="H368" s="176"/>
      <c r="I368" s="146"/>
      <c r="J368" s="146"/>
      <c r="K368" s="147"/>
      <c r="L368" s="148"/>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4"/>
      <c r="AQ368" s="41"/>
      <c r="AR368" s="45"/>
      <c r="AS368" s="44"/>
      <c r="AT368" s="176"/>
      <c r="AU368" s="176"/>
      <c r="AV368" s="178"/>
      <c r="AW368" s="47"/>
      <c r="AX368" s="47"/>
      <c r="AY368" s="47"/>
      <c r="AZ368" s="47"/>
      <c r="BA368" s="47"/>
    </row>
    <row r="369" spans="2:53" s="40" customFormat="1" ht="18" customHeight="1" x14ac:dyDescent="0.2">
      <c r="B369" s="167"/>
      <c r="C369" s="169"/>
      <c r="D369" s="171"/>
      <c r="E369" s="173"/>
      <c r="F369" s="95" t="s">
        <v>24</v>
      </c>
      <c r="G369" s="175"/>
      <c r="H369" s="175"/>
      <c r="I369" s="143"/>
      <c r="J369" s="143"/>
      <c r="K369" s="144"/>
      <c r="L369" s="145"/>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8"/>
      <c r="AQ369" s="35"/>
      <c r="AR369" s="39"/>
      <c r="AS369" s="38"/>
      <c r="AT369" s="175">
        <f>+G369+COUNTIF($I370:$AS370,'V. Datos'!$A$3)-COUNTIFS($I369:$AS369,'V. Datos'!$A$3)</f>
        <v>0</v>
      </c>
      <c r="AU369" s="175">
        <f>+H369+COUNTIF($I370:$AS370,'V. Datos'!$A$4)-COUNTIFS($I369:$AS369,'V. Datos'!$C$4)</f>
        <v>0</v>
      </c>
      <c r="AV369" s="177"/>
      <c r="AW369" s="47"/>
      <c r="AX369" s="47"/>
      <c r="AY369" s="47"/>
      <c r="AZ369" s="47"/>
      <c r="BA369" s="47"/>
    </row>
    <row r="370" spans="2:53" s="40" customFormat="1" ht="18" customHeight="1" thickBot="1" x14ac:dyDescent="0.25">
      <c r="B370" s="168"/>
      <c r="C370" s="170"/>
      <c r="D370" s="172"/>
      <c r="E370" s="174"/>
      <c r="F370" s="96" t="s">
        <v>4</v>
      </c>
      <c r="G370" s="176"/>
      <c r="H370" s="176"/>
      <c r="I370" s="146"/>
      <c r="J370" s="146"/>
      <c r="K370" s="147"/>
      <c r="L370" s="148"/>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4"/>
      <c r="AQ370" s="41"/>
      <c r="AR370" s="45"/>
      <c r="AS370" s="44"/>
      <c r="AT370" s="176"/>
      <c r="AU370" s="176"/>
      <c r="AV370" s="178"/>
      <c r="AW370" s="47"/>
      <c r="AX370" s="47"/>
      <c r="AY370" s="47"/>
      <c r="AZ370" s="47"/>
      <c r="BA370" s="47"/>
    </row>
    <row r="371" spans="2:53" s="40" customFormat="1" ht="18" customHeight="1" x14ac:dyDescent="0.2">
      <c r="B371" s="167"/>
      <c r="C371" s="169"/>
      <c r="D371" s="171"/>
      <c r="E371" s="173"/>
      <c r="F371" s="95" t="s">
        <v>24</v>
      </c>
      <c r="G371" s="175"/>
      <c r="H371" s="175"/>
      <c r="I371" s="143"/>
      <c r="J371" s="143"/>
      <c r="K371" s="144"/>
      <c r="L371" s="145"/>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8"/>
      <c r="AQ371" s="35"/>
      <c r="AR371" s="39"/>
      <c r="AS371" s="38"/>
      <c r="AT371" s="175">
        <f>+G371+COUNTIF($I372:$AS372,'V. Datos'!$A$3)-COUNTIFS($I371:$AS371,'V. Datos'!$A$3)</f>
        <v>0</v>
      </c>
      <c r="AU371" s="175">
        <f>+H371+COUNTIF($I372:$AS372,'V. Datos'!$A$4)-COUNTIFS($I371:$AS371,'V. Datos'!$C$4)</f>
        <v>0</v>
      </c>
      <c r="AV371" s="177"/>
      <c r="AW371" s="47"/>
      <c r="AX371" s="47"/>
      <c r="AY371" s="47"/>
      <c r="AZ371" s="47"/>
      <c r="BA371" s="47"/>
    </row>
    <row r="372" spans="2:53" s="40" customFormat="1" ht="18" customHeight="1" thickBot="1" x14ac:dyDescent="0.25">
      <c r="B372" s="168"/>
      <c r="C372" s="170"/>
      <c r="D372" s="172"/>
      <c r="E372" s="174"/>
      <c r="F372" s="96" t="s">
        <v>4</v>
      </c>
      <c r="G372" s="176"/>
      <c r="H372" s="176"/>
      <c r="I372" s="146"/>
      <c r="J372" s="146"/>
      <c r="K372" s="147"/>
      <c r="L372" s="148"/>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4"/>
      <c r="AQ372" s="41"/>
      <c r="AR372" s="45"/>
      <c r="AS372" s="44"/>
      <c r="AT372" s="176"/>
      <c r="AU372" s="176"/>
      <c r="AV372" s="178"/>
      <c r="AW372" s="47"/>
      <c r="AX372" s="47"/>
      <c r="AY372" s="47"/>
      <c r="AZ372" s="47"/>
      <c r="BA372" s="47"/>
    </row>
    <row r="373" spans="2:53" s="40" customFormat="1" ht="18" customHeight="1" x14ac:dyDescent="0.2">
      <c r="B373" s="167"/>
      <c r="C373" s="169"/>
      <c r="D373" s="171"/>
      <c r="E373" s="173"/>
      <c r="F373" s="95" t="s">
        <v>24</v>
      </c>
      <c r="G373" s="175"/>
      <c r="H373" s="175"/>
      <c r="I373" s="143"/>
      <c r="J373" s="143"/>
      <c r="K373" s="144"/>
      <c r="L373" s="145"/>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c r="AO373" s="37"/>
      <c r="AP373" s="38"/>
      <c r="AQ373" s="35"/>
      <c r="AR373" s="39"/>
      <c r="AS373" s="38"/>
      <c r="AT373" s="175">
        <f>+G373+COUNTIF($I374:$AS374,'V. Datos'!$A$3)-COUNTIFS($I373:$AS373,'V. Datos'!$A$3)</f>
        <v>0</v>
      </c>
      <c r="AU373" s="175">
        <f>+H373+COUNTIF($I374:$AS374,'V. Datos'!$A$4)-COUNTIFS($I373:$AS373,'V. Datos'!$C$4)</f>
        <v>0</v>
      </c>
      <c r="AV373" s="177"/>
      <c r="AW373" s="47"/>
      <c r="AX373" s="47"/>
      <c r="AY373" s="47"/>
      <c r="AZ373" s="47"/>
      <c r="BA373" s="47"/>
    </row>
    <row r="374" spans="2:53" s="40" customFormat="1" ht="18" customHeight="1" thickBot="1" x14ac:dyDescent="0.25">
      <c r="B374" s="168"/>
      <c r="C374" s="170"/>
      <c r="D374" s="172"/>
      <c r="E374" s="174"/>
      <c r="F374" s="96" t="s">
        <v>4</v>
      </c>
      <c r="G374" s="176"/>
      <c r="H374" s="176"/>
      <c r="I374" s="146"/>
      <c r="J374" s="146"/>
      <c r="K374" s="147"/>
      <c r="L374" s="148"/>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4"/>
      <c r="AQ374" s="41"/>
      <c r="AR374" s="45"/>
      <c r="AS374" s="44"/>
      <c r="AT374" s="176"/>
      <c r="AU374" s="176"/>
      <c r="AV374" s="178"/>
      <c r="AW374" s="47"/>
      <c r="AX374" s="47"/>
      <c r="AY374" s="47"/>
      <c r="AZ374" s="47"/>
      <c r="BA374" s="47"/>
    </row>
    <row r="375" spans="2:53" s="40" customFormat="1" ht="18" customHeight="1" x14ac:dyDescent="0.2">
      <c r="B375" s="167"/>
      <c r="C375" s="169"/>
      <c r="D375" s="171"/>
      <c r="E375" s="173"/>
      <c r="F375" s="95" t="s">
        <v>24</v>
      </c>
      <c r="G375" s="175"/>
      <c r="H375" s="175"/>
      <c r="I375" s="143"/>
      <c r="J375" s="143"/>
      <c r="K375" s="144"/>
      <c r="L375" s="145"/>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8"/>
      <c r="AQ375" s="35"/>
      <c r="AR375" s="39"/>
      <c r="AS375" s="38"/>
      <c r="AT375" s="175">
        <f>+G375+COUNTIF($I376:$AS376,'V. Datos'!$A$3)-COUNTIFS($I375:$AS375,'V. Datos'!$A$3)</f>
        <v>0</v>
      </c>
      <c r="AU375" s="175">
        <f>+H375+COUNTIF($I376:$AS376,'V. Datos'!$A$4)-COUNTIFS($I375:$AS375,'V. Datos'!$C$4)</f>
        <v>0</v>
      </c>
      <c r="AV375" s="177"/>
      <c r="AW375" s="47"/>
      <c r="AX375" s="47"/>
      <c r="AY375" s="47"/>
      <c r="AZ375" s="47"/>
      <c r="BA375" s="47"/>
    </row>
    <row r="376" spans="2:53" s="40" customFormat="1" ht="18" customHeight="1" thickBot="1" x14ac:dyDescent="0.25">
      <c r="B376" s="168"/>
      <c r="C376" s="170"/>
      <c r="D376" s="172"/>
      <c r="E376" s="174"/>
      <c r="F376" s="96" t="s">
        <v>4</v>
      </c>
      <c r="G376" s="176"/>
      <c r="H376" s="176"/>
      <c r="I376" s="146"/>
      <c r="J376" s="146"/>
      <c r="K376" s="147"/>
      <c r="L376" s="148"/>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4"/>
      <c r="AQ376" s="41"/>
      <c r="AR376" s="45"/>
      <c r="AS376" s="44"/>
      <c r="AT376" s="176"/>
      <c r="AU376" s="176"/>
      <c r="AV376" s="178"/>
      <c r="AW376" s="47"/>
      <c r="AX376" s="47"/>
      <c r="AY376" s="47"/>
      <c r="AZ376" s="47"/>
      <c r="BA376" s="47"/>
    </row>
    <row r="377" spans="2:53" s="40" customFormat="1" ht="18" customHeight="1" x14ac:dyDescent="0.2">
      <c r="B377" s="167"/>
      <c r="C377" s="169"/>
      <c r="D377" s="171"/>
      <c r="E377" s="173"/>
      <c r="F377" s="95" t="s">
        <v>24</v>
      </c>
      <c r="G377" s="175"/>
      <c r="H377" s="175"/>
      <c r="I377" s="143"/>
      <c r="J377" s="143"/>
      <c r="K377" s="144"/>
      <c r="L377" s="145"/>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8"/>
      <c r="AQ377" s="35"/>
      <c r="AR377" s="39"/>
      <c r="AS377" s="38"/>
      <c r="AT377" s="175">
        <f>+G377+COUNTIF($I378:$AS378,'V. Datos'!$A$3)-COUNTIFS($I377:$AS377,'V. Datos'!$A$3)</f>
        <v>0</v>
      </c>
      <c r="AU377" s="175">
        <f>+H377+COUNTIF($I378:$AS378,'V. Datos'!$A$4)-COUNTIFS($I377:$AS377,'V. Datos'!$C$4)</f>
        <v>0</v>
      </c>
      <c r="AV377" s="177"/>
      <c r="AW377" s="47"/>
      <c r="AX377" s="47"/>
      <c r="AY377" s="47"/>
      <c r="AZ377" s="47"/>
      <c r="BA377" s="47"/>
    </row>
    <row r="378" spans="2:53" s="40" customFormat="1" ht="18" customHeight="1" thickBot="1" x14ac:dyDescent="0.25">
      <c r="B378" s="168"/>
      <c r="C378" s="170"/>
      <c r="D378" s="172"/>
      <c r="E378" s="174"/>
      <c r="F378" s="96" t="s">
        <v>4</v>
      </c>
      <c r="G378" s="176"/>
      <c r="H378" s="176"/>
      <c r="I378" s="146"/>
      <c r="J378" s="146"/>
      <c r="K378" s="147"/>
      <c r="L378" s="148"/>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4"/>
      <c r="AQ378" s="41"/>
      <c r="AR378" s="45"/>
      <c r="AS378" s="44"/>
      <c r="AT378" s="176"/>
      <c r="AU378" s="176"/>
      <c r="AV378" s="178"/>
      <c r="AW378" s="47"/>
      <c r="AX378" s="47"/>
      <c r="AY378" s="47"/>
      <c r="AZ378" s="47"/>
      <c r="BA378" s="47"/>
    </row>
    <row r="379" spans="2:53" s="40" customFormat="1" ht="18" customHeight="1" x14ac:dyDescent="0.2">
      <c r="B379" s="167"/>
      <c r="C379" s="169"/>
      <c r="D379" s="171"/>
      <c r="E379" s="173"/>
      <c r="F379" s="95" t="s">
        <v>24</v>
      </c>
      <c r="G379" s="175"/>
      <c r="H379" s="175"/>
      <c r="I379" s="143"/>
      <c r="J379" s="143"/>
      <c r="K379" s="144"/>
      <c r="L379" s="145"/>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8"/>
      <c r="AQ379" s="35"/>
      <c r="AR379" s="39"/>
      <c r="AS379" s="38"/>
      <c r="AT379" s="175">
        <f>+G379+COUNTIF($I380:$AS380,'V. Datos'!$A$3)-COUNTIFS($I379:$AS379,'V. Datos'!$A$3)</f>
        <v>0</v>
      </c>
      <c r="AU379" s="175">
        <f>+H379+COUNTIF($I380:$AS380,'V. Datos'!$A$4)-COUNTIFS($I379:$AS379,'V. Datos'!$C$4)</f>
        <v>0</v>
      </c>
      <c r="AV379" s="177"/>
      <c r="AW379" s="47"/>
      <c r="AX379" s="47"/>
      <c r="AY379" s="47"/>
      <c r="AZ379" s="47"/>
      <c r="BA379" s="47"/>
    </row>
    <row r="380" spans="2:53" s="40" customFormat="1" ht="18" customHeight="1" thickBot="1" x14ac:dyDescent="0.25">
      <c r="B380" s="168"/>
      <c r="C380" s="170"/>
      <c r="D380" s="172"/>
      <c r="E380" s="174"/>
      <c r="F380" s="96" t="s">
        <v>4</v>
      </c>
      <c r="G380" s="176"/>
      <c r="H380" s="176"/>
      <c r="I380" s="146"/>
      <c r="J380" s="146"/>
      <c r="K380" s="147"/>
      <c r="L380" s="148"/>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4"/>
      <c r="AQ380" s="41"/>
      <c r="AR380" s="45"/>
      <c r="AS380" s="44"/>
      <c r="AT380" s="176"/>
      <c r="AU380" s="176"/>
      <c r="AV380" s="178"/>
      <c r="AW380" s="47"/>
      <c r="AX380" s="47"/>
      <c r="AY380" s="47"/>
      <c r="AZ380" s="47"/>
      <c r="BA380" s="47"/>
    </row>
    <row r="381" spans="2:53" s="40" customFormat="1" ht="18" customHeight="1" x14ac:dyDescent="0.2">
      <c r="B381" s="167"/>
      <c r="C381" s="169"/>
      <c r="D381" s="171"/>
      <c r="E381" s="173"/>
      <c r="F381" s="95" t="s">
        <v>24</v>
      </c>
      <c r="G381" s="175"/>
      <c r="H381" s="175"/>
      <c r="I381" s="143"/>
      <c r="J381" s="143"/>
      <c r="K381" s="144"/>
      <c r="L381" s="145"/>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8"/>
      <c r="AQ381" s="35"/>
      <c r="AR381" s="39"/>
      <c r="AS381" s="38"/>
      <c r="AT381" s="175">
        <f>+G381+COUNTIF($I382:$AS382,'V. Datos'!$A$3)-COUNTIFS($I381:$AS381,'V. Datos'!$A$3)</f>
        <v>0</v>
      </c>
      <c r="AU381" s="175">
        <f>+H381+COUNTIF($I382:$AS382,'V. Datos'!$A$4)-COUNTIFS($I381:$AS381,'V. Datos'!$C$4)</f>
        <v>0</v>
      </c>
      <c r="AV381" s="177"/>
      <c r="AW381" s="47"/>
      <c r="AX381" s="47"/>
      <c r="AY381" s="47"/>
      <c r="AZ381" s="47"/>
      <c r="BA381" s="47"/>
    </row>
    <row r="382" spans="2:53" s="40" customFormat="1" ht="18" customHeight="1" thickBot="1" x14ac:dyDescent="0.25">
      <c r="B382" s="168"/>
      <c r="C382" s="170"/>
      <c r="D382" s="172"/>
      <c r="E382" s="174"/>
      <c r="F382" s="96" t="s">
        <v>4</v>
      </c>
      <c r="G382" s="176"/>
      <c r="H382" s="176"/>
      <c r="I382" s="146"/>
      <c r="J382" s="146"/>
      <c r="K382" s="147"/>
      <c r="L382" s="148"/>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4"/>
      <c r="AQ382" s="41"/>
      <c r="AR382" s="45"/>
      <c r="AS382" s="44"/>
      <c r="AT382" s="176"/>
      <c r="AU382" s="176"/>
      <c r="AV382" s="178"/>
      <c r="AW382" s="47"/>
      <c r="AX382" s="47"/>
      <c r="AY382" s="47"/>
      <c r="AZ382" s="47"/>
      <c r="BA382" s="47"/>
    </row>
    <row r="383" spans="2:53" s="40" customFormat="1" ht="18" customHeight="1" x14ac:dyDescent="0.2">
      <c r="B383" s="167"/>
      <c r="C383" s="169"/>
      <c r="D383" s="171"/>
      <c r="E383" s="173"/>
      <c r="F383" s="95" t="s">
        <v>24</v>
      </c>
      <c r="G383" s="175"/>
      <c r="H383" s="175"/>
      <c r="I383" s="143"/>
      <c r="J383" s="143"/>
      <c r="K383" s="144"/>
      <c r="L383" s="145"/>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8"/>
      <c r="AQ383" s="35"/>
      <c r="AR383" s="39"/>
      <c r="AS383" s="38"/>
      <c r="AT383" s="175">
        <f>+G383+COUNTIF($I384:$AS384,'V. Datos'!$A$3)-COUNTIFS($I383:$AS383,'V. Datos'!$A$3)</f>
        <v>0</v>
      </c>
      <c r="AU383" s="175">
        <f>+H383+COUNTIF($I384:$AS384,'V. Datos'!$A$4)-COUNTIFS($I383:$AS383,'V. Datos'!$C$4)</f>
        <v>0</v>
      </c>
      <c r="AV383" s="177"/>
      <c r="AW383" s="47"/>
      <c r="AX383" s="47"/>
      <c r="AY383" s="47"/>
      <c r="AZ383" s="47"/>
      <c r="BA383" s="47"/>
    </row>
    <row r="384" spans="2:53" s="40" customFormat="1" ht="18" customHeight="1" thickBot="1" x14ac:dyDescent="0.25">
      <c r="B384" s="168"/>
      <c r="C384" s="170"/>
      <c r="D384" s="172"/>
      <c r="E384" s="174"/>
      <c r="F384" s="96" t="s">
        <v>4</v>
      </c>
      <c r="G384" s="176"/>
      <c r="H384" s="176"/>
      <c r="I384" s="146"/>
      <c r="J384" s="146"/>
      <c r="K384" s="147"/>
      <c r="L384" s="148"/>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4"/>
      <c r="AQ384" s="41"/>
      <c r="AR384" s="45"/>
      <c r="AS384" s="44"/>
      <c r="AT384" s="176"/>
      <c r="AU384" s="176"/>
      <c r="AV384" s="178"/>
      <c r="AW384" s="47"/>
      <c r="AX384" s="47"/>
      <c r="AY384" s="47"/>
      <c r="AZ384" s="47"/>
      <c r="BA384" s="47"/>
    </row>
    <row r="385" spans="2:53" s="40" customFormat="1" ht="18" customHeight="1" x14ac:dyDescent="0.2">
      <c r="B385" s="167"/>
      <c r="C385" s="169"/>
      <c r="D385" s="171"/>
      <c r="E385" s="173"/>
      <c r="F385" s="95" t="s">
        <v>24</v>
      </c>
      <c r="G385" s="175"/>
      <c r="H385" s="175"/>
      <c r="I385" s="143"/>
      <c r="J385" s="143"/>
      <c r="K385" s="144"/>
      <c r="L385" s="145"/>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8"/>
      <c r="AQ385" s="35"/>
      <c r="AR385" s="39"/>
      <c r="AS385" s="38"/>
      <c r="AT385" s="175">
        <f>+G385+COUNTIF($I386:$AS386,'V. Datos'!$A$3)-COUNTIFS($I385:$AS385,'V. Datos'!$A$3)</f>
        <v>0</v>
      </c>
      <c r="AU385" s="175">
        <f>+H385+COUNTIF($I386:$AS386,'V. Datos'!$A$4)-COUNTIFS($I385:$AS385,'V. Datos'!$C$4)</f>
        <v>0</v>
      </c>
      <c r="AV385" s="177"/>
      <c r="AW385" s="47"/>
      <c r="AX385" s="47"/>
      <c r="AY385" s="47"/>
      <c r="AZ385" s="47"/>
      <c r="BA385" s="47"/>
    </row>
    <row r="386" spans="2:53" s="40" customFormat="1" ht="18" customHeight="1" thickBot="1" x14ac:dyDescent="0.25">
      <c r="B386" s="168"/>
      <c r="C386" s="170"/>
      <c r="D386" s="172"/>
      <c r="E386" s="174"/>
      <c r="F386" s="96" t="s">
        <v>4</v>
      </c>
      <c r="G386" s="176"/>
      <c r="H386" s="176"/>
      <c r="I386" s="146"/>
      <c r="J386" s="146"/>
      <c r="K386" s="147"/>
      <c r="L386" s="148"/>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4"/>
      <c r="AQ386" s="41"/>
      <c r="AR386" s="45"/>
      <c r="AS386" s="44"/>
      <c r="AT386" s="176"/>
      <c r="AU386" s="176"/>
      <c r="AV386" s="178"/>
      <c r="AW386" s="47"/>
      <c r="AX386" s="47"/>
      <c r="AY386" s="47"/>
      <c r="AZ386" s="47"/>
      <c r="BA386" s="47"/>
    </row>
    <row r="387" spans="2:53" s="40" customFormat="1" ht="18" customHeight="1" x14ac:dyDescent="0.2">
      <c r="B387" s="167"/>
      <c r="C387" s="169"/>
      <c r="D387" s="171"/>
      <c r="E387" s="173"/>
      <c r="F387" s="95" t="s">
        <v>24</v>
      </c>
      <c r="G387" s="175"/>
      <c r="H387" s="175"/>
      <c r="I387" s="143"/>
      <c r="J387" s="143"/>
      <c r="K387" s="144"/>
      <c r="L387" s="145"/>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8"/>
      <c r="AQ387" s="35"/>
      <c r="AR387" s="39"/>
      <c r="AS387" s="38"/>
      <c r="AT387" s="175">
        <f>+G387+COUNTIF($I388:$AS388,'V. Datos'!$A$3)-COUNTIFS($I387:$AS387,'V. Datos'!$A$3)</f>
        <v>0</v>
      </c>
      <c r="AU387" s="175">
        <f>+H387+COUNTIF($I388:$AS388,'V. Datos'!$A$4)-COUNTIFS($I387:$AS387,'V. Datos'!$C$4)</f>
        <v>0</v>
      </c>
      <c r="AV387" s="177"/>
      <c r="AW387" s="47"/>
      <c r="AX387" s="47"/>
      <c r="AY387" s="47"/>
      <c r="AZ387" s="47"/>
      <c r="BA387" s="47"/>
    </row>
    <row r="388" spans="2:53" s="40" customFormat="1" ht="18" customHeight="1" thickBot="1" x14ac:dyDescent="0.25">
      <c r="B388" s="168"/>
      <c r="C388" s="170"/>
      <c r="D388" s="172"/>
      <c r="E388" s="174"/>
      <c r="F388" s="96" t="s">
        <v>4</v>
      </c>
      <c r="G388" s="176"/>
      <c r="H388" s="176"/>
      <c r="I388" s="146"/>
      <c r="J388" s="146"/>
      <c r="K388" s="147"/>
      <c r="L388" s="148"/>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4"/>
      <c r="AQ388" s="41"/>
      <c r="AR388" s="45"/>
      <c r="AS388" s="44"/>
      <c r="AT388" s="176"/>
      <c r="AU388" s="176"/>
      <c r="AV388" s="178"/>
      <c r="AW388" s="47"/>
      <c r="AX388" s="47"/>
      <c r="AY388" s="47"/>
      <c r="AZ388" s="47"/>
      <c r="BA388" s="47"/>
    </row>
    <row r="389" spans="2:53" s="40" customFormat="1" ht="18" customHeight="1" x14ac:dyDescent="0.2">
      <c r="B389" s="167"/>
      <c r="C389" s="169"/>
      <c r="D389" s="171"/>
      <c r="E389" s="173"/>
      <c r="F389" s="95" t="s">
        <v>24</v>
      </c>
      <c r="G389" s="175"/>
      <c r="H389" s="175"/>
      <c r="I389" s="143"/>
      <c r="J389" s="143"/>
      <c r="K389" s="144"/>
      <c r="L389" s="145"/>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8"/>
      <c r="AQ389" s="35"/>
      <c r="AR389" s="39"/>
      <c r="AS389" s="38"/>
      <c r="AT389" s="175">
        <f>+G389+COUNTIF($I390:$AS390,'V. Datos'!$A$3)-COUNTIFS($I389:$AS389,'V. Datos'!$A$3)</f>
        <v>0</v>
      </c>
      <c r="AU389" s="175">
        <f>+H389+COUNTIF($I390:$AS390,'V. Datos'!$A$4)-COUNTIFS($I389:$AS389,'V. Datos'!$C$4)</f>
        <v>0</v>
      </c>
      <c r="AV389" s="177"/>
      <c r="AW389" s="47"/>
      <c r="AX389" s="47"/>
      <c r="AY389" s="47"/>
      <c r="AZ389" s="47"/>
      <c r="BA389" s="47"/>
    </row>
    <row r="390" spans="2:53" s="40" customFormat="1" ht="18" customHeight="1" thickBot="1" x14ac:dyDescent="0.25">
      <c r="B390" s="168"/>
      <c r="C390" s="170"/>
      <c r="D390" s="172"/>
      <c r="E390" s="174"/>
      <c r="F390" s="96" t="s">
        <v>4</v>
      </c>
      <c r="G390" s="176"/>
      <c r="H390" s="176"/>
      <c r="I390" s="146"/>
      <c r="J390" s="146"/>
      <c r="K390" s="147"/>
      <c r="L390" s="148"/>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4"/>
      <c r="AQ390" s="41"/>
      <c r="AR390" s="45"/>
      <c r="AS390" s="44"/>
      <c r="AT390" s="176"/>
      <c r="AU390" s="176"/>
      <c r="AV390" s="178"/>
      <c r="AW390" s="47"/>
      <c r="AX390" s="47"/>
      <c r="AY390" s="47"/>
      <c r="AZ390" s="47"/>
      <c r="BA390" s="47"/>
    </row>
    <row r="391" spans="2:53" s="40" customFormat="1" ht="18" customHeight="1" x14ac:dyDescent="0.2">
      <c r="B391" s="167"/>
      <c r="C391" s="169"/>
      <c r="D391" s="171"/>
      <c r="E391" s="173"/>
      <c r="F391" s="95" t="s">
        <v>24</v>
      </c>
      <c r="G391" s="175"/>
      <c r="H391" s="175"/>
      <c r="I391" s="143"/>
      <c r="J391" s="143"/>
      <c r="K391" s="144"/>
      <c r="L391" s="145"/>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8"/>
      <c r="AQ391" s="35"/>
      <c r="AR391" s="39"/>
      <c r="AS391" s="38"/>
      <c r="AT391" s="175">
        <f>+G391+COUNTIF($I392:$AS392,'V. Datos'!$A$3)-COUNTIFS($I391:$AS391,'V. Datos'!$A$3)</f>
        <v>0</v>
      </c>
      <c r="AU391" s="175">
        <f>+H391+COUNTIF($I392:$AS392,'V. Datos'!$A$4)-COUNTIFS($I391:$AS391,'V. Datos'!$C$4)</f>
        <v>0</v>
      </c>
      <c r="AV391" s="177"/>
      <c r="AW391" s="47"/>
      <c r="AX391" s="47"/>
      <c r="AY391" s="47"/>
      <c r="AZ391" s="47"/>
      <c r="BA391" s="47"/>
    </row>
    <row r="392" spans="2:53" s="40" customFormat="1" ht="18" customHeight="1" thickBot="1" x14ac:dyDescent="0.25">
      <c r="B392" s="168"/>
      <c r="C392" s="170"/>
      <c r="D392" s="172"/>
      <c r="E392" s="174"/>
      <c r="F392" s="96" t="s">
        <v>4</v>
      </c>
      <c r="G392" s="176"/>
      <c r="H392" s="176"/>
      <c r="I392" s="146"/>
      <c r="J392" s="146"/>
      <c r="K392" s="147"/>
      <c r="L392" s="148"/>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4"/>
      <c r="AQ392" s="41"/>
      <c r="AR392" s="45"/>
      <c r="AS392" s="44"/>
      <c r="AT392" s="176"/>
      <c r="AU392" s="176"/>
      <c r="AV392" s="178"/>
      <c r="AW392" s="47"/>
      <c r="AX392" s="47"/>
      <c r="AY392" s="47"/>
      <c r="AZ392" s="47"/>
      <c r="BA392" s="47"/>
    </row>
    <row r="393" spans="2:53" s="40" customFormat="1" ht="18" customHeight="1" x14ac:dyDescent="0.2">
      <c r="B393" s="167"/>
      <c r="C393" s="169"/>
      <c r="D393" s="171"/>
      <c r="E393" s="173"/>
      <c r="F393" s="95" t="s">
        <v>24</v>
      </c>
      <c r="G393" s="175"/>
      <c r="H393" s="175"/>
      <c r="I393" s="143"/>
      <c r="J393" s="143"/>
      <c r="K393" s="144"/>
      <c r="L393" s="145"/>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8"/>
      <c r="AQ393" s="35"/>
      <c r="AR393" s="39"/>
      <c r="AS393" s="38"/>
      <c r="AT393" s="175">
        <f>+G393+COUNTIF($I394:$AS394,'V. Datos'!$A$3)-COUNTIFS($I393:$AS393,'V. Datos'!$A$3)</f>
        <v>0</v>
      </c>
      <c r="AU393" s="175">
        <f>+H393+COUNTIF($I394:$AS394,'V. Datos'!$A$4)-COUNTIFS($I393:$AS393,'V. Datos'!$C$4)</f>
        <v>0</v>
      </c>
      <c r="AV393" s="177"/>
      <c r="AW393" s="47"/>
      <c r="AX393" s="47"/>
      <c r="AY393" s="47"/>
      <c r="AZ393" s="47"/>
      <c r="BA393" s="47"/>
    </row>
    <row r="394" spans="2:53" s="40" customFormat="1" ht="18" customHeight="1" thickBot="1" x14ac:dyDescent="0.25">
      <c r="B394" s="168"/>
      <c r="C394" s="170"/>
      <c r="D394" s="172"/>
      <c r="E394" s="174"/>
      <c r="F394" s="96" t="s">
        <v>4</v>
      </c>
      <c r="G394" s="176"/>
      <c r="H394" s="176"/>
      <c r="I394" s="146"/>
      <c r="J394" s="146"/>
      <c r="K394" s="147"/>
      <c r="L394" s="148"/>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4"/>
      <c r="AQ394" s="41"/>
      <c r="AR394" s="45"/>
      <c r="AS394" s="44"/>
      <c r="AT394" s="176"/>
      <c r="AU394" s="176"/>
      <c r="AV394" s="178"/>
      <c r="AW394" s="47"/>
      <c r="AX394" s="47"/>
      <c r="AY394" s="47"/>
      <c r="AZ394" s="47"/>
      <c r="BA394" s="47"/>
    </row>
    <row r="395" spans="2:53" s="40" customFormat="1" ht="18" customHeight="1" x14ac:dyDescent="0.2">
      <c r="B395" s="167"/>
      <c r="C395" s="169"/>
      <c r="D395" s="171"/>
      <c r="E395" s="173"/>
      <c r="F395" s="95" t="s">
        <v>24</v>
      </c>
      <c r="G395" s="175"/>
      <c r="H395" s="175"/>
      <c r="I395" s="143"/>
      <c r="J395" s="143"/>
      <c r="K395" s="144"/>
      <c r="L395" s="145"/>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8"/>
      <c r="AQ395" s="35"/>
      <c r="AR395" s="39"/>
      <c r="AS395" s="38"/>
      <c r="AT395" s="175">
        <f>+G395+COUNTIF($I396:$AS396,'V. Datos'!$A$3)-COUNTIFS($I395:$AS395,'V. Datos'!$A$3)</f>
        <v>0</v>
      </c>
      <c r="AU395" s="175">
        <f>+H395+COUNTIF($I396:$AS396,'V. Datos'!$A$4)-COUNTIFS($I395:$AS395,'V. Datos'!$C$4)</f>
        <v>0</v>
      </c>
      <c r="AV395" s="177"/>
      <c r="AW395" s="47"/>
      <c r="AX395" s="47"/>
      <c r="AY395" s="47"/>
      <c r="AZ395" s="47"/>
      <c r="BA395" s="47"/>
    </row>
    <row r="396" spans="2:53" s="40" customFormat="1" ht="18" customHeight="1" thickBot="1" x14ac:dyDescent="0.25">
      <c r="B396" s="168"/>
      <c r="C396" s="170"/>
      <c r="D396" s="172"/>
      <c r="E396" s="174"/>
      <c r="F396" s="96" t="s">
        <v>4</v>
      </c>
      <c r="G396" s="176"/>
      <c r="H396" s="176"/>
      <c r="I396" s="146"/>
      <c r="J396" s="146"/>
      <c r="K396" s="147"/>
      <c r="L396" s="148"/>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4"/>
      <c r="AQ396" s="41"/>
      <c r="AR396" s="45"/>
      <c r="AS396" s="44"/>
      <c r="AT396" s="176"/>
      <c r="AU396" s="176"/>
      <c r="AV396" s="178"/>
      <c r="AW396" s="47"/>
      <c r="AX396" s="47"/>
      <c r="AY396" s="47"/>
      <c r="AZ396" s="47"/>
      <c r="BA396" s="47"/>
    </row>
    <row r="397" spans="2:53" s="40" customFormat="1" ht="18" customHeight="1" x14ac:dyDescent="0.2">
      <c r="B397" s="167"/>
      <c r="C397" s="169"/>
      <c r="D397" s="171"/>
      <c r="E397" s="173"/>
      <c r="F397" s="95" t="s">
        <v>24</v>
      </c>
      <c r="G397" s="175"/>
      <c r="H397" s="175"/>
      <c r="I397" s="143"/>
      <c r="J397" s="143"/>
      <c r="K397" s="144"/>
      <c r="L397" s="145"/>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8"/>
      <c r="AQ397" s="35"/>
      <c r="AR397" s="39"/>
      <c r="AS397" s="38"/>
      <c r="AT397" s="175">
        <f>+G397+COUNTIF($I398:$AS398,'V. Datos'!$A$3)-COUNTIFS($I397:$AS397,'V. Datos'!$A$3)</f>
        <v>0</v>
      </c>
      <c r="AU397" s="175">
        <f>+H397+COUNTIF($I398:$AS398,'V. Datos'!$A$4)-COUNTIFS($I397:$AS397,'V. Datos'!$C$4)</f>
        <v>0</v>
      </c>
      <c r="AV397" s="177"/>
      <c r="AW397" s="47"/>
      <c r="AX397" s="47"/>
      <c r="AY397" s="47"/>
      <c r="AZ397" s="47"/>
      <c r="BA397" s="47"/>
    </row>
    <row r="398" spans="2:53" s="40" customFormat="1" ht="18" customHeight="1" thickBot="1" x14ac:dyDescent="0.25">
      <c r="B398" s="168"/>
      <c r="C398" s="170"/>
      <c r="D398" s="172"/>
      <c r="E398" s="174"/>
      <c r="F398" s="96" t="s">
        <v>4</v>
      </c>
      <c r="G398" s="176"/>
      <c r="H398" s="176"/>
      <c r="I398" s="146"/>
      <c r="J398" s="146"/>
      <c r="K398" s="147"/>
      <c r="L398" s="148"/>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4"/>
      <c r="AQ398" s="41"/>
      <c r="AR398" s="45"/>
      <c r="AS398" s="44"/>
      <c r="AT398" s="176"/>
      <c r="AU398" s="176"/>
      <c r="AV398" s="178"/>
      <c r="AW398" s="47"/>
      <c r="AX398" s="47"/>
      <c r="AY398" s="47"/>
      <c r="AZ398" s="47"/>
      <c r="BA398" s="47"/>
    </row>
    <row r="399" spans="2:53" s="40" customFormat="1" ht="18" customHeight="1" x14ac:dyDescent="0.2">
      <c r="B399" s="167"/>
      <c r="C399" s="169"/>
      <c r="D399" s="171"/>
      <c r="E399" s="173"/>
      <c r="F399" s="95" t="s">
        <v>24</v>
      </c>
      <c r="G399" s="175"/>
      <c r="H399" s="175"/>
      <c r="I399" s="143"/>
      <c r="J399" s="143"/>
      <c r="K399" s="144"/>
      <c r="L399" s="145"/>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8"/>
      <c r="AQ399" s="35"/>
      <c r="AR399" s="39"/>
      <c r="AS399" s="38"/>
      <c r="AT399" s="175">
        <f>+G399+COUNTIF($I400:$AS400,'V. Datos'!$A$3)-COUNTIFS($I399:$AS399,'V. Datos'!$A$3)</f>
        <v>0</v>
      </c>
      <c r="AU399" s="175">
        <f>+H399+COUNTIF($I400:$AS400,'V. Datos'!$A$4)-COUNTIFS($I399:$AS399,'V. Datos'!$C$4)</f>
        <v>0</v>
      </c>
      <c r="AV399" s="177"/>
      <c r="AW399" s="47"/>
      <c r="AX399" s="47"/>
      <c r="AY399" s="47"/>
      <c r="AZ399" s="47"/>
      <c r="BA399" s="47"/>
    </row>
    <row r="400" spans="2:53" s="40" customFormat="1" ht="18" customHeight="1" thickBot="1" x14ac:dyDescent="0.25">
      <c r="B400" s="168"/>
      <c r="C400" s="170"/>
      <c r="D400" s="172"/>
      <c r="E400" s="174"/>
      <c r="F400" s="96" t="s">
        <v>4</v>
      </c>
      <c r="G400" s="176"/>
      <c r="H400" s="176"/>
      <c r="I400" s="146"/>
      <c r="J400" s="146"/>
      <c r="K400" s="147"/>
      <c r="L400" s="148"/>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4"/>
      <c r="AQ400" s="41"/>
      <c r="AR400" s="45"/>
      <c r="AS400" s="44"/>
      <c r="AT400" s="176"/>
      <c r="AU400" s="176"/>
      <c r="AV400" s="178"/>
      <c r="AW400" s="47"/>
      <c r="AX400" s="47"/>
      <c r="AY400" s="47"/>
      <c r="AZ400" s="47"/>
      <c r="BA400" s="47"/>
    </row>
    <row r="401" spans="2:53" s="40" customFormat="1" ht="18" customHeight="1" x14ac:dyDescent="0.2">
      <c r="B401" s="167"/>
      <c r="C401" s="169"/>
      <c r="D401" s="171"/>
      <c r="E401" s="173"/>
      <c r="F401" s="95" t="s">
        <v>24</v>
      </c>
      <c r="G401" s="175"/>
      <c r="H401" s="175"/>
      <c r="I401" s="143"/>
      <c r="J401" s="143"/>
      <c r="K401" s="144"/>
      <c r="L401" s="145"/>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8"/>
      <c r="AQ401" s="35"/>
      <c r="AR401" s="39"/>
      <c r="AS401" s="38"/>
      <c r="AT401" s="175">
        <f>+G401+COUNTIF($I402:$AS402,'V. Datos'!$A$3)-COUNTIFS($I401:$AS401,'V. Datos'!$A$3)</f>
        <v>0</v>
      </c>
      <c r="AU401" s="175">
        <f>+H401+COUNTIF($I402:$AS402,'V. Datos'!$A$4)-COUNTIFS($I401:$AS401,'V. Datos'!$C$4)</f>
        <v>0</v>
      </c>
      <c r="AV401" s="177"/>
      <c r="AW401" s="47"/>
      <c r="AX401" s="47"/>
      <c r="AY401" s="47"/>
      <c r="AZ401" s="47"/>
      <c r="BA401" s="47"/>
    </row>
    <row r="402" spans="2:53" s="40" customFormat="1" ht="18" customHeight="1" thickBot="1" x14ac:dyDescent="0.25">
      <c r="B402" s="168"/>
      <c r="C402" s="170"/>
      <c r="D402" s="172"/>
      <c r="E402" s="174"/>
      <c r="F402" s="96" t="s">
        <v>4</v>
      </c>
      <c r="G402" s="176"/>
      <c r="H402" s="176"/>
      <c r="I402" s="146"/>
      <c r="J402" s="146"/>
      <c r="K402" s="147"/>
      <c r="L402" s="148"/>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4"/>
      <c r="AQ402" s="41"/>
      <c r="AR402" s="45"/>
      <c r="AS402" s="44"/>
      <c r="AT402" s="176"/>
      <c r="AU402" s="176"/>
      <c r="AV402" s="178"/>
      <c r="AW402" s="47"/>
      <c r="AX402" s="47"/>
      <c r="AY402" s="47"/>
      <c r="AZ402" s="47"/>
      <c r="BA402" s="47"/>
    </row>
    <row r="403" spans="2:53" s="40" customFormat="1" ht="18" customHeight="1" x14ac:dyDescent="0.2">
      <c r="B403" s="167"/>
      <c r="C403" s="169"/>
      <c r="D403" s="171"/>
      <c r="E403" s="173"/>
      <c r="F403" s="95" t="s">
        <v>24</v>
      </c>
      <c r="G403" s="175"/>
      <c r="H403" s="175"/>
      <c r="I403" s="143"/>
      <c r="J403" s="143"/>
      <c r="K403" s="144"/>
      <c r="L403" s="145"/>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8"/>
      <c r="AQ403" s="35"/>
      <c r="AR403" s="39"/>
      <c r="AS403" s="38"/>
      <c r="AT403" s="175">
        <f>+G403+COUNTIF($I404:$AS404,'V. Datos'!$A$3)-COUNTIFS($I403:$AS403,'V. Datos'!$A$3)</f>
        <v>0</v>
      </c>
      <c r="AU403" s="175">
        <f>+H403+COUNTIF($I404:$AS404,'V. Datos'!$A$4)-COUNTIFS($I403:$AS403,'V. Datos'!$C$4)</f>
        <v>0</v>
      </c>
      <c r="AV403" s="177"/>
      <c r="AW403" s="47"/>
      <c r="AX403" s="47"/>
      <c r="AY403" s="47"/>
      <c r="AZ403" s="47"/>
      <c r="BA403" s="47"/>
    </row>
    <row r="404" spans="2:53" s="40" customFormat="1" ht="18" customHeight="1" thickBot="1" x14ac:dyDescent="0.25">
      <c r="B404" s="168"/>
      <c r="C404" s="170"/>
      <c r="D404" s="172"/>
      <c r="E404" s="174"/>
      <c r="F404" s="96" t="s">
        <v>4</v>
      </c>
      <c r="G404" s="176"/>
      <c r="H404" s="176"/>
      <c r="I404" s="146"/>
      <c r="J404" s="146"/>
      <c r="K404" s="147"/>
      <c r="L404" s="148"/>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4"/>
      <c r="AQ404" s="41"/>
      <c r="AR404" s="45"/>
      <c r="AS404" s="44"/>
      <c r="AT404" s="176"/>
      <c r="AU404" s="176"/>
      <c r="AV404" s="178"/>
      <c r="AW404" s="47"/>
      <c r="AX404" s="47"/>
      <c r="AY404" s="47"/>
      <c r="AZ404" s="47"/>
      <c r="BA404" s="47"/>
    </row>
    <row r="405" spans="2:53" s="40" customFormat="1" ht="18" customHeight="1" x14ac:dyDescent="0.2">
      <c r="B405" s="167"/>
      <c r="C405" s="169"/>
      <c r="D405" s="171"/>
      <c r="E405" s="173"/>
      <c r="F405" s="95" t="s">
        <v>24</v>
      </c>
      <c r="G405" s="175"/>
      <c r="H405" s="175"/>
      <c r="I405" s="143"/>
      <c r="J405" s="143"/>
      <c r="K405" s="144"/>
      <c r="L405" s="145"/>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8"/>
      <c r="AQ405" s="35"/>
      <c r="AR405" s="39"/>
      <c r="AS405" s="38"/>
      <c r="AT405" s="175">
        <f>+G405+COUNTIF($I406:$AS406,'V. Datos'!$A$3)-COUNTIFS($I405:$AS405,'V. Datos'!$A$3)</f>
        <v>0</v>
      </c>
      <c r="AU405" s="175">
        <f>+H405+COUNTIF($I406:$AS406,'V. Datos'!$A$4)-COUNTIFS($I405:$AS405,'V. Datos'!$C$4)</f>
        <v>0</v>
      </c>
      <c r="AV405" s="177"/>
      <c r="AW405" s="47"/>
      <c r="AX405" s="47"/>
      <c r="AY405" s="47"/>
      <c r="AZ405" s="47"/>
      <c r="BA405" s="47"/>
    </row>
    <row r="406" spans="2:53" s="40" customFormat="1" ht="18" customHeight="1" thickBot="1" x14ac:dyDescent="0.25">
      <c r="B406" s="168"/>
      <c r="C406" s="170"/>
      <c r="D406" s="172"/>
      <c r="E406" s="174"/>
      <c r="F406" s="96" t="s">
        <v>4</v>
      </c>
      <c r="G406" s="176"/>
      <c r="H406" s="176"/>
      <c r="I406" s="146"/>
      <c r="J406" s="146"/>
      <c r="K406" s="147"/>
      <c r="L406" s="148"/>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4"/>
      <c r="AQ406" s="41"/>
      <c r="AR406" s="45"/>
      <c r="AS406" s="44"/>
      <c r="AT406" s="176"/>
      <c r="AU406" s="176"/>
      <c r="AV406" s="178"/>
      <c r="AW406" s="47"/>
      <c r="AX406" s="47"/>
      <c r="AY406" s="47"/>
      <c r="AZ406" s="47"/>
      <c r="BA406" s="47"/>
    </row>
    <row r="407" spans="2:53" s="40" customFormat="1" ht="18" customHeight="1" x14ac:dyDescent="0.2">
      <c r="B407" s="167"/>
      <c r="C407" s="169"/>
      <c r="D407" s="171"/>
      <c r="E407" s="173"/>
      <c r="F407" s="95" t="s">
        <v>24</v>
      </c>
      <c r="G407" s="175"/>
      <c r="H407" s="175"/>
      <c r="I407" s="143"/>
      <c r="J407" s="143"/>
      <c r="K407" s="144"/>
      <c r="L407" s="145"/>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8"/>
      <c r="AQ407" s="35"/>
      <c r="AR407" s="39"/>
      <c r="AS407" s="38"/>
      <c r="AT407" s="175">
        <f>+G407+COUNTIF($I408:$AS408,'V. Datos'!$A$3)-COUNTIFS($I407:$AS407,'V. Datos'!$A$3)</f>
        <v>0</v>
      </c>
      <c r="AU407" s="175">
        <f>+H407+COUNTIF($I408:$AS408,'V. Datos'!$A$4)-COUNTIFS($I407:$AS407,'V. Datos'!$C$4)</f>
        <v>0</v>
      </c>
      <c r="AV407" s="177"/>
      <c r="AW407" s="47"/>
      <c r="AX407" s="47"/>
      <c r="AY407" s="47"/>
      <c r="AZ407" s="47"/>
      <c r="BA407" s="47"/>
    </row>
    <row r="408" spans="2:53" s="40" customFormat="1" ht="18" customHeight="1" thickBot="1" x14ac:dyDescent="0.25">
      <c r="B408" s="168"/>
      <c r="C408" s="170"/>
      <c r="D408" s="172"/>
      <c r="E408" s="174"/>
      <c r="F408" s="96" t="s">
        <v>4</v>
      </c>
      <c r="G408" s="176"/>
      <c r="H408" s="176"/>
      <c r="I408" s="146"/>
      <c r="J408" s="146"/>
      <c r="K408" s="147"/>
      <c r="L408" s="148"/>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4"/>
      <c r="AQ408" s="41"/>
      <c r="AR408" s="45"/>
      <c r="AS408" s="44"/>
      <c r="AT408" s="176"/>
      <c r="AU408" s="176"/>
      <c r="AV408" s="178"/>
      <c r="AW408" s="47"/>
      <c r="AX408" s="47"/>
      <c r="AY408" s="47"/>
      <c r="AZ408" s="47"/>
      <c r="BA408" s="47"/>
    </row>
    <row r="409" spans="2:53" s="40" customFormat="1" ht="18" customHeight="1" x14ac:dyDescent="0.2">
      <c r="B409" s="167"/>
      <c r="C409" s="169"/>
      <c r="D409" s="171"/>
      <c r="E409" s="173"/>
      <c r="F409" s="95" t="s">
        <v>24</v>
      </c>
      <c r="G409" s="175"/>
      <c r="H409" s="175"/>
      <c r="I409" s="143"/>
      <c r="J409" s="143"/>
      <c r="K409" s="144"/>
      <c r="L409" s="145"/>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8"/>
      <c r="AQ409" s="35"/>
      <c r="AR409" s="39"/>
      <c r="AS409" s="38"/>
      <c r="AT409" s="175">
        <f>+G409+COUNTIF($I410:$AS410,'V. Datos'!$A$3)-COUNTIFS($I409:$AS409,'V. Datos'!$A$3)</f>
        <v>0</v>
      </c>
      <c r="AU409" s="175">
        <f>+H409+COUNTIF($I410:$AS410,'V. Datos'!$A$4)-COUNTIFS($I409:$AS409,'V. Datos'!$C$4)</f>
        <v>0</v>
      </c>
      <c r="AV409" s="177"/>
      <c r="AW409" s="47"/>
      <c r="AX409" s="47"/>
      <c r="AY409" s="47"/>
      <c r="AZ409" s="47"/>
      <c r="BA409" s="47"/>
    </row>
    <row r="410" spans="2:53" s="40" customFormat="1" ht="18" customHeight="1" thickBot="1" x14ac:dyDescent="0.25">
      <c r="B410" s="168"/>
      <c r="C410" s="170"/>
      <c r="D410" s="172"/>
      <c r="E410" s="174"/>
      <c r="F410" s="96" t="s">
        <v>4</v>
      </c>
      <c r="G410" s="176"/>
      <c r="H410" s="176"/>
      <c r="I410" s="146"/>
      <c r="J410" s="146"/>
      <c r="K410" s="147"/>
      <c r="L410" s="148"/>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4"/>
      <c r="AQ410" s="41"/>
      <c r="AR410" s="45"/>
      <c r="AS410" s="44"/>
      <c r="AT410" s="176"/>
      <c r="AU410" s="176"/>
      <c r="AV410" s="178"/>
      <c r="AW410" s="47"/>
      <c r="AX410" s="47"/>
      <c r="AY410" s="47"/>
      <c r="AZ410" s="47"/>
      <c r="BA410" s="47"/>
    </row>
    <row r="411" spans="2:53" s="40" customFormat="1" ht="18" customHeight="1" x14ac:dyDescent="0.2">
      <c r="B411" s="167"/>
      <c r="C411" s="169"/>
      <c r="D411" s="171"/>
      <c r="E411" s="173"/>
      <c r="F411" s="95" t="s">
        <v>24</v>
      </c>
      <c r="G411" s="175"/>
      <c r="H411" s="175"/>
      <c r="I411" s="143"/>
      <c r="J411" s="143"/>
      <c r="K411" s="144"/>
      <c r="L411" s="145"/>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8"/>
      <c r="AQ411" s="35"/>
      <c r="AR411" s="39"/>
      <c r="AS411" s="38"/>
      <c r="AT411" s="175">
        <f>+G411+COUNTIF($I412:$AS412,'V. Datos'!$A$3)-COUNTIFS($I411:$AS411,'V. Datos'!$A$3)</f>
        <v>0</v>
      </c>
      <c r="AU411" s="175">
        <f>+H411+COUNTIF($I412:$AS412,'V. Datos'!$A$4)-COUNTIFS($I411:$AS411,'V. Datos'!$C$4)</f>
        <v>0</v>
      </c>
      <c r="AV411" s="177"/>
      <c r="AW411" s="47"/>
      <c r="AX411" s="47"/>
      <c r="AY411" s="47"/>
      <c r="AZ411" s="47"/>
      <c r="BA411" s="47"/>
    </row>
    <row r="412" spans="2:53" s="40" customFormat="1" ht="18" customHeight="1" thickBot="1" x14ac:dyDescent="0.25">
      <c r="B412" s="168"/>
      <c r="C412" s="170"/>
      <c r="D412" s="172"/>
      <c r="E412" s="174"/>
      <c r="F412" s="96" t="s">
        <v>4</v>
      </c>
      <c r="G412" s="176"/>
      <c r="H412" s="176"/>
      <c r="I412" s="146"/>
      <c r="J412" s="146"/>
      <c r="K412" s="147"/>
      <c r="L412" s="148"/>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4"/>
      <c r="AQ412" s="41"/>
      <c r="AR412" s="45"/>
      <c r="AS412" s="44"/>
      <c r="AT412" s="176"/>
      <c r="AU412" s="176"/>
      <c r="AV412" s="178"/>
      <c r="AW412" s="47"/>
      <c r="AX412" s="47"/>
      <c r="AY412" s="47"/>
      <c r="AZ412" s="47"/>
      <c r="BA412" s="47"/>
    </row>
    <row r="413" spans="2:53" s="40" customFormat="1" ht="18" customHeight="1" x14ac:dyDescent="0.2">
      <c r="B413" s="167"/>
      <c r="C413" s="169"/>
      <c r="D413" s="171"/>
      <c r="E413" s="173"/>
      <c r="F413" s="95" t="s">
        <v>24</v>
      </c>
      <c r="G413" s="175"/>
      <c r="H413" s="175"/>
      <c r="I413" s="143"/>
      <c r="J413" s="143"/>
      <c r="K413" s="144"/>
      <c r="L413" s="145"/>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8"/>
      <c r="AQ413" s="35"/>
      <c r="AR413" s="39"/>
      <c r="AS413" s="38"/>
      <c r="AT413" s="175">
        <f>+G413+COUNTIF($I414:$AS414,'V. Datos'!$A$3)-COUNTIFS($I413:$AS413,'V. Datos'!$A$3)</f>
        <v>0</v>
      </c>
      <c r="AU413" s="175">
        <f>+H413+COUNTIF($I414:$AS414,'V. Datos'!$A$4)-COUNTIFS($I413:$AS413,'V. Datos'!$C$4)</f>
        <v>0</v>
      </c>
      <c r="AV413" s="177"/>
      <c r="AW413" s="47"/>
      <c r="AX413" s="47"/>
      <c r="AY413" s="47"/>
      <c r="AZ413" s="47"/>
      <c r="BA413" s="47"/>
    </row>
    <row r="414" spans="2:53" s="40" customFormat="1" ht="18" customHeight="1" thickBot="1" x14ac:dyDescent="0.25">
      <c r="B414" s="168"/>
      <c r="C414" s="170"/>
      <c r="D414" s="172"/>
      <c r="E414" s="174"/>
      <c r="F414" s="96" t="s">
        <v>4</v>
      </c>
      <c r="G414" s="176"/>
      <c r="H414" s="176"/>
      <c r="I414" s="146"/>
      <c r="J414" s="146"/>
      <c r="K414" s="147"/>
      <c r="L414" s="148"/>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4"/>
      <c r="AQ414" s="41"/>
      <c r="AR414" s="45"/>
      <c r="AS414" s="44"/>
      <c r="AT414" s="176"/>
      <c r="AU414" s="176"/>
      <c r="AV414" s="178"/>
      <c r="AW414" s="47"/>
      <c r="AX414" s="47"/>
      <c r="AY414" s="47"/>
      <c r="AZ414" s="47"/>
      <c r="BA414" s="47"/>
    </row>
    <row r="415" spans="2:53" s="40" customFormat="1" ht="18" customHeight="1" x14ac:dyDescent="0.2">
      <c r="B415" s="167"/>
      <c r="C415" s="169"/>
      <c r="D415" s="171"/>
      <c r="E415" s="173"/>
      <c r="F415" s="95" t="s">
        <v>24</v>
      </c>
      <c r="G415" s="175"/>
      <c r="H415" s="175"/>
      <c r="I415" s="143"/>
      <c r="J415" s="143"/>
      <c r="K415" s="144"/>
      <c r="L415" s="145"/>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8"/>
      <c r="AQ415" s="35"/>
      <c r="AR415" s="39"/>
      <c r="AS415" s="38"/>
      <c r="AT415" s="175">
        <f>+G415+COUNTIF($I416:$AS416,'V. Datos'!$A$3)-COUNTIFS($I415:$AS415,'V. Datos'!$A$3)</f>
        <v>0</v>
      </c>
      <c r="AU415" s="175">
        <f>+H415+COUNTIF($I416:$AS416,'V. Datos'!$A$4)-COUNTIFS($I415:$AS415,'V. Datos'!$C$4)</f>
        <v>0</v>
      </c>
      <c r="AV415" s="177"/>
      <c r="AW415" s="47"/>
      <c r="AX415" s="47"/>
      <c r="AY415" s="47"/>
      <c r="AZ415" s="47"/>
      <c r="BA415" s="47"/>
    </row>
    <row r="416" spans="2:53" s="40" customFormat="1" ht="18" customHeight="1" thickBot="1" x14ac:dyDescent="0.25">
      <c r="B416" s="168"/>
      <c r="C416" s="170"/>
      <c r="D416" s="172"/>
      <c r="E416" s="174"/>
      <c r="F416" s="96" t="s">
        <v>4</v>
      </c>
      <c r="G416" s="176"/>
      <c r="H416" s="176"/>
      <c r="I416" s="146"/>
      <c r="J416" s="146"/>
      <c r="K416" s="147"/>
      <c r="L416" s="148"/>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4"/>
      <c r="AQ416" s="41"/>
      <c r="AR416" s="45"/>
      <c r="AS416" s="44"/>
      <c r="AT416" s="176"/>
      <c r="AU416" s="176"/>
      <c r="AV416" s="178"/>
      <c r="AW416" s="47"/>
      <c r="AX416" s="47"/>
      <c r="AY416" s="47"/>
      <c r="AZ416" s="47"/>
      <c r="BA416" s="47"/>
    </row>
    <row r="417" spans="2:53" s="40" customFormat="1" ht="18" customHeight="1" x14ac:dyDescent="0.2">
      <c r="B417" s="167"/>
      <c r="C417" s="169"/>
      <c r="D417" s="171"/>
      <c r="E417" s="173"/>
      <c r="F417" s="95" t="s">
        <v>24</v>
      </c>
      <c r="G417" s="175"/>
      <c r="H417" s="175"/>
      <c r="I417" s="143"/>
      <c r="J417" s="143"/>
      <c r="K417" s="144"/>
      <c r="L417" s="145"/>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8"/>
      <c r="AQ417" s="35"/>
      <c r="AR417" s="39"/>
      <c r="AS417" s="38"/>
      <c r="AT417" s="175">
        <f>+G417+COUNTIF($I418:$AS418,'V. Datos'!$A$3)-COUNTIFS($I417:$AS417,'V. Datos'!$A$3)</f>
        <v>0</v>
      </c>
      <c r="AU417" s="175">
        <f>+H417+COUNTIF($I418:$AS418,'V. Datos'!$A$4)-COUNTIFS($I417:$AS417,'V. Datos'!$C$4)</f>
        <v>0</v>
      </c>
      <c r="AV417" s="177"/>
      <c r="AW417" s="47"/>
      <c r="AX417" s="47"/>
      <c r="AY417" s="47"/>
      <c r="AZ417" s="47"/>
      <c r="BA417" s="47"/>
    </row>
    <row r="418" spans="2:53" s="40" customFormat="1" ht="18" customHeight="1" thickBot="1" x14ac:dyDescent="0.25">
      <c r="B418" s="168"/>
      <c r="C418" s="170"/>
      <c r="D418" s="172"/>
      <c r="E418" s="174"/>
      <c r="F418" s="96" t="s">
        <v>4</v>
      </c>
      <c r="G418" s="176"/>
      <c r="H418" s="176"/>
      <c r="I418" s="146"/>
      <c r="J418" s="146"/>
      <c r="K418" s="147"/>
      <c r="L418" s="148"/>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4"/>
      <c r="AQ418" s="41"/>
      <c r="AR418" s="45"/>
      <c r="AS418" s="44"/>
      <c r="AT418" s="176"/>
      <c r="AU418" s="176"/>
      <c r="AV418" s="178"/>
      <c r="AW418" s="47"/>
      <c r="AX418" s="47"/>
      <c r="AY418" s="47"/>
      <c r="AZ418" s="47"/>
      <c r="BA418" s="47"/>
    </row>
    <row r="419" spans="2:53" s="40" customFormat="1" ht="18" customHeight="1" x14ac:dyDescent="0.2">
      <c r="B419" s="167"/>
      <c r="C419" s="169"/>
      <c r="D419" s="171"/>
      <c r="E419" s="173"/>
      <c r="F419" s="95" t="s">
        <v>24</v>
      </c>
      <c r="G419" s="175"/>
      <c r="H419" s="175"/>
      <c r="I419" s="143"/>
      <c r="J419" s="143"/>
      <c r="K419" s="144"/>
      <c r="L419" s="145"/>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8"/>
      <c r="AQ419" s="35"/>
      <c r="AR419" s="39"/>
      <c r="AS419" s="38"/>
      <c r="AT419" s="175">
        <f>+G419+COUNTIF($I420:$AS420,'V. Datos'!$A$3)-COUNTIFS($I419:$AS419,'V. Datos'!$A$3)</f>
        <v>0</v>
      </c>
      <c r="AU419" s="175">
        <f>+H419+COUNTIF($I420:$AS420,'V. Datos'!$A$4)-COUNTIFS($I419:$AS419,'V. Datos'!$C$4)</f>
        <v>0</v>
      </c>
      <c r="AV419" s="177"/>
      <c r="AW419" s="47"/>
      <c r="AX419" s="47"/>
      <c r="AY419" s="47"/>
      <c r="AZ419" s="47"/>
      <c r="BA419" s="47"/>
    </row>
    <row r="420" spans="2:53" s="40" customFormat="1" ht="18" customHeight="1" thickBot="1" x14ac:dyDescent="0.25">
      <c r="B420" s="168"/>
      <c r="C420" s="170"/>
      <c r="D420" s="172"/>
      <c r="E420" s="174"/>
      <c r="F420" s="96" t="s">
        <v>4</v>
      </c>
      <c r="G420" s="176"/>
      <c r="H420" s="176"/>
      <c r="I420" s="146"/>
      <c r="J420" s="146"/>
      <c r="K420" s="147"/>
      <c r="L420" s="148"/>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4"/>
      <c r="AQ420" s="41"/>
      <c r="AR420" s="45"/>
      <c r="AS420" s="44"/>
      <c r="AT420" s="176"/>
      <c r="AU420" s="176"/>
      <c r="AV420" s="178"/>
      <c r="AW420" s="47"/>
      <c r="AX420" s="47"/>
      <c r="AY420" s="47"/>
      <c r="AZ420" s="47"/>
      <c r="BA420" s="47"/>
    </row>
    <row r="421" spans="2:53" s="40" customFormat="1" ht="18" customHeight="1" x14ac:dyDescent="0.2">
      <c r="B421" s="167"/>
      <c r="C421" s="169"/>
      <c r="D421" s="171"/>
      <c r="E421" s="173"/>
      <c r="F421" s="95" t="s">
        <v>24</v>
      </c>
      <c r="G421" s="175"/>
      <c r="H421" s="175"/>
      <c r="I421" s="143"/>
      <c r="J421" s="143"/>
      <c r="K421" s="144"/>
      <c r="L421" s="145"/>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8"/>
      <c r="AQ421" s="35"/>
      <c r="AR421" s="39"/>
      <c r="AS421" s="38"/>
      <c r="AT421" s="175">
        <f>+G421+COUNTIF($I422:$AS422,'V. Datos'!$A$3)-COUNTIFS($I421:$AS421,'V. Datos'!$A$3)</f>
        <v>0</v>
      </c>
      <c r="AU421" s="175">
        <f>+H421+COUNTIF($I422:$AS422,'V. Datos'!$A$4)-COUNTIFS($I421:$AS421,'V. Datos'!$C$4)</f>
        <v>0</v>
      </c>
      <c r="AV421" s="177"/>
      <c r="AW421" s="47"/>
      <c r="AX421" s="47"/>
      <c r="AY421" s="47"/>
      <c r="AZ421" s="47"/>
      <c r="BA421" s="47"/>
    </row>
    <row r="422" spans="2:53" s="40" customFormat="1" ht="18" customHeight="1" thickBot="1" x14ac:dyDescent="0.25">
      <c r="B422" s="168"/>
      <c r="C422" s="170"/>
      <c r="D422" s="172"/>
      <c r="E422" s="174"/>
      <c r="F422" s="96" t="s">
        <v>4</v>
      </c>
      <c r="G422" s="176"/>
      <c r="H422" s="176"/>
      <c r="I422" s="146"/>
      <c r="J422" s="146"/>
      <c r="K422" s="147"/>
      <c r="L422" s="148"/>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4"/>
      <c r="AQ422" s="41"/>
      <c r="AR422" s="45"/>
      <c r="AS422" s="44"/>
      <c r="AT422" s="176"/>
      <c r="AU422" s="176"/>
      <c r="AV422" s="178"/>
      <c r="AW422" s="47"/>
      <c r="AX422" s="47"/>
      <c r="AY422" s="47"/>
      <c r="AZ422" s="47"/>
      <c r="BA422" s="47"/>
    </row>
    <row r="423" spans="2:53" s="40" customFormat="1" ht="18" customHeight="1" x14ac:dyDescent="0.2">
      <c r="B423" s="167"/>
      <c r="C423" s="169"/>
      <c r="D423" s="171"/>
      <c r="E423" s="173"/>
      <c r="F423" s="95" t="s">
        <v>24</v>
      </c>
      <c r="G423" s="175"/>
      <c r="H423" s="175"/>
      <c r="I423" s="143"/>
      <c r="J423" s="143"/>
      <c r="K423" s="144"/>
      <c r="L423" s="145"/>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8"/>
      <c r="AQ423" s="35"/>
      <c r="AR423" s="39"/>
      <c r="AS423" s="38"/>
      <c r="AT423" s="175">
        <f>+G423+COUNTIF($I424:$AS424,'V. Datos'!$A$3)-COUNTIFS($I423:$AS423,'V. Datos'!$A$3)</f>
        <v>0</v>
      </c>
      <c r="AU423" s="175">
        <f>+H423+COUNTIF($I424:$AS424,'V. Datos'!$A$4)-COUNTIFS($I423:$AS423,'V. Datos'!$C$4)</f>
        <v>0</v>
      </c>
      <c r="AV423" s="177"/>
      <c r="AW423" s="47"/>
      <c r="AX423" s="47"/>
      <c r="AY423" s="47"/>
      <c r="AZ423" s="47"/>
      <c r="BA423" s="47"/>
    </row>
    <row r="424" spans="2:53" s="40" customFormat="1" ht="18" customHeight="1" thickBot="1" x14ac:dyDescent="0.25">
      <c r="B424" s="168"/>
      <c r="C424" s="170"/>
      <c r="D424" s="172"/>
      <c r="E424" s="174"/>
      <c r="F424" s="96" t="s">
        <v>4</v>
      </c>
      <c r="G424" s="176"/>
      <c r="H424" s="176"/>
      <c r="I424" s="146"/>
      <c r="J424" s="146"/>
      <c r="K424" s="147"/>
      <c r="L424" s="148"/>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4"/>
      <c r="AQ424" s="41"/>
      <c r="AR424" s="45"/>
      <c r="AS424" s="44"/>
      <c r="AT424" s="176"/>
      <c r="AU424" s="176"/>
      <c r="AV424" s="178"/>
      <c r="AW424" s="47"/>
      <c r="AX424" s="47"/>
      <c r="AY424" s="47"/>
      <c r="AZ424" s="47"/>
      <c r="BA424" s="47"/>
    </row>
    <row r="425" spans="2:53" s="40" customFormat="1" ht="18" customHeight="1" x14ac:dyDescent="0.2">
      <c r="B425" s="167"/>
      <c r="C425" s="169"/>
      <c r="D425" s="171"/>
      <c r="E425" s="173"/>
      <c r="F425" s="95" t="s">
        <v>24</v>
      </c>
      <c r="G425" s="175"/>
      <c r="H425" s="175"/>
      <c r="I425" s="143"/>
      <c r="J425" s="143"/>
      <c r="K425" s="144"/>
      <c r="L425" s="145"/>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8"/>
      <c r="AQ425" s="35"/>
      <c r="AR425" s="39"/>
      <c r="AS425" s="38"/>
      <c r="AT425" s="175">
        <f>+G425+COUNTIF($I426:$AS426,'V. Datos'!$A$3)-COUNTIFS($I425:$AS425,'V. Datos'!$A$3)</f>
        <v>0</v>
      </c>
      <c r="AU425" s="175">
        <f>+H425+COUNTIF($I426:$AS426,'V. Datos'!$A$4)-COUNTIFS($I425:$AS425,'V. Datos'!$C$4)</f>
        <v>0</v>
      </c>
      <c r="AV425" s="177"/>
      <c r="AW425" s="47"/>
      <c r="AX425" s="47"/>
      <c r="AY425" s="47"/>
      <c r="AZ425" s="47"/>
      <c r="BA425" s="47"/>
    </row>
    <row r="426" spans="2:53" s="40" customFormat="1" ht="18" customHeight="1" thickBot="1" x14ac:dyDescent="0.25">
      <c r="B426" s="168"/>
      <c r="C426" s="170"/>
      <c r="D426" s="172"/>
      <c r="E426" s="174"/>
      <c r="F426" s="96" t="s">
        <v>4</v>
      </c>
      <c r="G426" s="176"/>
      <c r="H426" s="176"/>
      <c r="I426" s="146"/>
      <c r="J426" s="146"/>
      <c r="K426" s="147"/>
      <c r="L426" s="148"/>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4"/>
      <c r="AQ426" s="41"/>
      <c r="AR426" s="45"/>
      <c r="AS426" s="44"/>
      <c r="AT426" s="176"/>
      <c r="AU426" s="176"/>
      <c r="AV426" s="178"/>
      <c r="AW426" s="47"/>
      <c r="AX426" s="47"/>
      <c r="AY426" s="47"/>
      <c r="AZ426" s="47"/>
      <c r="BA426" s="47"/>
    </row>
    <row r="427" spans="2:53" s="40" customFormat="1" ht="18" customHeight="1" x14ac:dyDescent="0.2">
      <c r="B427" s="167"/>
      <c r="C427" s="169"/>
      <c r="D427" s="171"/>
      <c r="E427" s="173"/>
      <c r="F427" s="95" t="s">
        <v>24</v>
      </c>
      <c r="G427" s="175"/>
      <c r="H427" s="175"/>
      <c r="I427" s="143"/>
      <c r="J427" s="143"/>
      <c r="K427" s="144"/>
      <c r="L427" s="145"/>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8"/>
      <c r="AQ427" s="35"/>
      <c r="AR427" s="39"/>
      <c r="AS427" s="38"/>
      <c r="AT427" s="175">
        <f>+G427+COUNTIF($I428:$AS428,'V. Datos'!$A$3)-COUNTIFS($I427:$AS427,'V. Datos'!$A$3)</f>
        <v>0</v>
      </c>
      <c r="AU427" s="175">
        <f>+H427+COUNTIF($I428:$AS428,'V. Datos'!$A$4)-COUNTIFS($I427:$AS427,'V. Datos'!$C$4)</f>
        <v>0</v>
      </c>
      <c r="AV427" s="177"/>
      <c r="AW427" s="47"/>
      <c r="AX427" s="47"/>
      <c r="AY427" s="47"/>
      <c r="AZ427" s="47"/>
      <c r="BA427" s="47"/>
    </row>
    <row r="428" spans="2:53" s="40" customFormat="1" ht="18" customHeight="1" thickBot="1" x14ac:dyDescent="0.25">
      <c r="B428" s="168"/>
      <c r="C428" s="170"/>
      <c r="D428" s="172"/>
      <c r="E428" s="174"/>
      <c r="F428" s="96" t="s">
        <v>4</v>
      </c>
      <c r="G428" s="176"/>
      <c r="H428" s="176"/>
      <c r="I428" s="146"/>
      <c r="J428" s="146"/>
      <c r="K428" s="147"/>
      <c r="L428" s="148"/>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4"/>
      <c r="AQ428" s="41"/>
      <c r="AR428" s="45"/>
      <c r="AS428" s="44"/>
      <c r="AT428" s="176"/>
      <c r="AU428" s="176"/>
      <c r="AV428" s="178"/>
      <c r="AW428" s="47"/>
      <c r="AX428" s="47"/>
      <c r="AY428" s="47"/>
      <c r="AZ428" s="47"/>
      <c r="BA428" s="47"/>
    </row>
    <row r="429" spans="2:53" s="40" customFormat="1" ht="18" customHeight="1" x14ac:dyDescent="0.2">
      <c r="B429" s="167"/>
      <c r="C429" s="169"/>
      <c r="D429" s="171"/>
      <c r="E429" s="173"/>
      <c r="F429" s="95" t="s">
        <v>24</v>
      </c>
      <c r="G429" s="175"/>
      <c r="H429" s="175"/>
      <c r="I429" s="143"/>
      <c r="J429" s="143"/>
      <c r="K429" s="144"/>
      <c r="L429" s="145"/>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8"/>
      <c r="AQ429" s="35"/>
      <c r="AR429" s="39"/>
      <c r="AS429" s="38"/>
      <c r="AT429" s="175">
        <f>+G429+COUNTIF($I430:$AS430,'V. Datos'!$A$3)-COUNTIFS($I429:$AS429,'V. Datos'!$A$3)</f>
        <v>0</v>
      </c>
      <c r="AU429" s="175">
        <f>+H429+COUNTIF($I430:$AS430,'V. Datos'!$A$4)-COUNTIFS($I429:$AS429,'V. Datos'!$C$4)</f>
        <v>0</v>
      </c>
      <c r="AV429" s="177"/>
      <c r="AW429" s="47"/>
      <c r="AX429" s="47"/>
      <c r="AY429" s="47"/>
      <c r="AZ429" s="47"/>
      <c r="BA429" s="47"/>
    </row>
    <row r="430" spans="2:53" s="40" customFormat="1" ht="18" customHeight="1" thickBot="1" x14ac:dyDescent="0.25">
      <c r="B430" s="168"/>
      <c r="C430" s="170"/>
      <c r="D430" s="172"/>
      <c r="E430" s="174"/>
      <c r="F430" s="96" t="s">
        <v>4</v>
      </c>
      <c r="G430" s="176"/>
      <c r="H430" s="176"/>
      <c r="I430" s="146"/>
      <c r="J430" s="146"/>
      <c r="K430" s="147"/>
      <c r="L430" s="148"/>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4"/>
      <c r="AQ430" s="41"/>
      <c r="AR430" s="45"/>
      <c r="AS430" s="44"/>
      <c r="AT430" s="176"/>
      <c r="AU430" s="176"/>
      <c r="AV430" s="178"/>
      <c r="AW430" s="47"/>
      <c r="AX430" s="47"/>
      <c r="AY430" s="47"/>
      <c r="AZ430" s="47"/>
      <c r="BA430" s="47"/>
    </row>
    <row r="431" spans="2:53" s="40" customFormat="1" ht="18" customHeight="1" x14ac:dyDescent="0.2">
      <c r="B431" s="167"/>
      <c r="C431" s="169"/>
      <c r="D431" s="171"/>
      <c r="E431" s="173"/>
      <c r="F431" s="95" t="s">
        <v>24</v>
      </c>
      <c r="G431" s="175"/>
      <c r="H431" s="175"/>
      <c r="I431" s="143"/>
      <c r="J431" s="143"/>
      <c r="K431" s="144"/>
      <c r="L431" s="145"/>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8"/>
      <c r="AQ431" s="35"/>
      <c r="AR431" s="39"/>
      <c r="AS431" s="38"/>
      <c r="AT431" s="175">
        <f>+G431+COUNTIF($I432:$AS432,'V. Datos'!$A$3)-COUNTIFS($I431:$AS431,'V. Datos'!$A$3)</f>
        <v>0</v>
      </c>
      <c r="AU431" s="175">
        <f>+H431+COUNTIF($I432:$AS432,'V. Datos'!$A$4)-COUNTIFS($I431:$AS431,'V. Datos'!$C$4)</f>
        <v>0</v>
      </c>
      <c r="AV431" s="177"/>
      <c r="AW431" s="47"/>
      <c r="AX431" s="47"/>
      <c r="AY431" s="47"/>
      <c r="AZ431" s="47"/>
      <c r="BA431" s="47"/>
    </row>
    <row r="432" spans="2:53" s="40" customFormat="1" ht="18" customHeight="1" thickBot="1" x14ac:dyDescent="0.25">
      <c r="B432" s="168"/>
      <c r="C432" s="170"/>
      <c r="D432" s="172"/>
      <c r="E432" s="174"/>
      <c r="F432" s="96" t="s">
        <v>4</v>
      </c>
      <c r="G432" s="176"/>
      <c r="H432" s="176"/>
      <c r="I432" s="146"/>
      <c r="J432" s="146"/>
      <c r="K432" s="147"/>
      <c r="L432" s="148"/>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4"/>
      <c r="AQ432" s="41"/>
      <c r="AR432" s="45"/>
      <c r="AS432" s="44"/>
      <c r="AT432" s="176"/>
      <c r="AU432" s="176"/>
      <c r="AV432" s="178"/>
      <c r="AW432" s="47"/>
      <c r="AX432" s="47"/>
      <c r="AY432" s="47"/>
      <c r="AZ432" s="47"/>
      <c r="BA432" s="47"/>
    </row>
    <row r="433" spans="2:53" s="40" customFormat="1" ht="18" customHeight="1" x14ac:dyDescent="0.2">
      <c r="B433" s="167"/>
      <c r="C433" s="169"/>
      <c r="D433" s="171"/>
      <c r="E433" s="173"/>
      <c r="F433" s="95" t="s">
        <v>24</v>
      </c>
      <c r="G433" s="175"/>
      <c r="H433" s="175"/>
      <c r="I433" s="143"/>
      <c r="J433" s="143"/>
      <c r="K433" s="144"/>
      <c r="L433" s="145"/>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8"/>
      <c r="AQ433" s="35"/>
      <c r="AR433" s="39"/>
      <c r="AS433" s="38"/>
      <c r="AT433" s="175">
        <f>+G433+COUNTIF($I434:$AS434,'V. Datos'!$A$3)-COUNTIFS($I433:$AS433,'V. Datos'!$A$3)</f>
        <v>0</v>
      </c>
      <c r="AU433" s="175">
        <f>+H433+COUNTIF($I434:$AS434,'V. Datos'!$A$4)-COUNTIFS($I433:$AS433,'V. Datos'!$C$4)</f>
        <v>0</v>
      </c>
      <c r="AV433" s="177"/>
      <c r="AW433" s="47"/>
      <c r="AX433" s="47"/>
      <c r="AY433" s="47"/>
      <c r="AZ433" s="47"/>
      <c r="BA433" s="47"/>
    </row>
    <row r="434" spans="2:53" s="40" customFormat="1" ht="18" customHeight="1" thickBot="1" x14ac:dyDescent="0.25">
      <c r="B434" s="168"/>
      <c r="C434" s="170"/>
      <c r="D434" s="172"/>
      <c r="E434" s="174"/>
      <c r="F434" s="96" t="s">
        <v>4</v>
      </c>
      <c r="G434" s="176"/>
      <c r="H434" s="176"/>
      <c r="I434" s="146"/>
      <c r="J434" s="146"/>
      <c r="K434" s="147"/>
      <c r="L434" s="148"/>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4"/>
      <c r="AQ434" s="41"/>
      <c r="AR434" s="45"/>
      <c r="AS434" s="44"/>
      <c r="AT434" s="176"/>
      <c r="AU434" s="176"/>
      <c r="AV434" s="178"/>
      <c r="AW434" s="47"/>
      <c r="AX434" s="47"/>
      <c r="AY434" s="47"/>
      <c r="AZ434" s="47"/>
      <c r="BA434" s="47"/>
    </row>
    <row r="435" spans="2:53" s="40" customFormat="1" ht="18" customHeight="1" x14ac:dyDescent="0.2">
      <c r="B435" s="167"/>
      <c r="C435" s="169"/>
      <c r="D435" s="171"/>
      <c r="E435" s="173"/>
      <c r="F435" s="95" t="s">
        <v>24</v>
      </c>
      <c r="G435" s="175"/>
      <c r="H435" s="175"/>
      <c r="I435" s="143"/>
      <c r="J435" s="143"/>
      <c r="K435" s="144"/>
      <c r="L435" s="145"/>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8"/>
      <c r="AQ435" s="35"/>
      <c r="AR435" s="39"/>
      <c r="AS435" s="38"/>
      <c r="AT435" s="175">
        <f>+G435+COUNTIF($I436:$AS436,'V. Datos'!$A$3)-COUNTIFS($I435:$AS435,'V. Datos'!$A$3)</f>
        <v>0</v>
      </c>
      <c r="AU435" s="175">
        <f>+H435+COUNTIF($I436:$AS436,'V. Datos'!$A$4)-COUNTIFS($I435:$AS435,'V. Datos'!$C$4)</f>
        <v>0</v>
      </c>
      <c r="AV435" s="177"/>
      <c r="AW435" s="47"/>
      <c r="AX435" s="47"/>
      <c r="AY435" s="47"/>
      <c r="AZ435" s="47"/>
      <c r="BA435" s="47"/>
    </row>
    <row r="436" spans="2:53" s="40" customFormat="1" ht="18" customHeight="1" thickBot="1" x14ac:dyDescent="0.25">
      <c r="B436" s="168"/>
      <c r="C436" s="170"/>
      <c r="D436" s="172"/>
      <c r="E436" s="174"/>
      <c r="F436" s="96" t="s">
        <v>4</v>
      </c>
      <c r="G436" s="176"/>
      <c r="H436" s="176"/>
      <c r="I436" s="146"/>
      <c r="J436" s="146"/>
      <c r="K436" s="147"/>
      <c r="L436" s="148"/>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4"/>
      <c r="AQ436" s="41"/>
      <c r="AR436" s="45"/>
      <c r="AS436" s="44"/>
      <c r="AT436" s="176"/>
      <c r="AU436" s="176"/>
      <c r="AV436" s="178"/>
      <c r="AW436" s="47"/>
      <c r="AX436" s="47"/>
      <c r="AY436" s="47"/>
      <c r="AZ436" s="47"/>
      <c r="BA436" s="47"/>
    </row>
    <row r="437" spans="2:53" s="40" customFormat="1" ht="18" customHeight="1" x14ac:dyDescent="0.2">
      <c r="B437" s="167"/>
      <c r="C437" s="169"/>
      <c r="D437" s="171"/>
      <c r="E437" s="173"/>
      <c r="F437" s="95" t="s">
        <v>24</v>
      </c>
      <c r="G437" s="175"/>
      <c r="H437" s="175"/>
      <c r="I437" s="143"/>
      <c r="J437" s="143"/>
      <c r="K437" s="144"/>
      <c r="L437" s="145"/>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8"/>
      <c r="AQ437" s="35"/>
      <c r="AR437" s="39"/>
      <c r="AS437" s="38"/>
      <c r="AT437" s="175">
        <f>+G437+COUNTIF($I438:$AS438,'V. Datos'!$A$3)-COUNTIFS($I437:$AS437,'V. Datos'!$A$3)</f>
        <v>0</v>
      </c>
      <c r="AU437" s="175">
        <f>+H437+COUNTIF($I438:$AS438,'V. Datos'!$A$4)-COUNTIFS($I437:$AS437,'V. Datos'!$C$4)</f>
        <v>0</v>
      </c>
      <c r="AV437" s="177"/>
      <c r="AW437" s="47"/>
      <c r="AX437" s="47"/>
      <c r="AY437" s="47"/>
      <c r="AZ437" s="47"/>
      <c r="BA437" s="47"/>
    </row>
    <row r="438" spans="2:53" s="40" customFormat="1" ht="18" customHeight="1" thickBot="1" x14ac:dyDescent="0.25">
      <c r="B438" s="168"/>
      <c r="C438" s="170"/>
      <c r="D438" s="172"/>
      <c r="E438" s="174"/>
      <c r="F438" s="96" t="s">
        <v>4</v>
      </c>
      <c r="G438" s="176"/>
      <c r="H438" s="176"/>
      <c r="I438" s="146"/>
      <c r="J438" s="146"/>
      <c r="K438" s="147"/>
      <c r="L438" s="148"/>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4"/>
      <c r="AQ438" s="41"/>
      <c r="AR438" s="45"/>
      <c r="AS438" s="44"/>
      <c r="AT438" s="176"/>
      <c r="AU438" s="176"/>
      <c r="AV438" s="178"/>
      <c r="AW438" s="47"/>
      <c r="AX438" s="47"/>
      <c r="AY438" s="47"/>
      <c r="AZ438" s="47"/>
      <c r="BA438" s="47"/>
    </row>
    <row r="439" spans="2:53" s="40" customFormat="1" ht="18" customHeight="1" x14ac:dyDescent="0.2">
      <c r="B439" s="167"/>
      <c r="C439" s="169"/>
      <c r="D439" s="171"/>
      <c r="E439" s="173"/>
      <c r="F439" s="95" t="s">
        <v>24</v>
      </c>
      <c r="G439" s="175"/>
      <c r="H439" s="175"/>
      <c r="I439" s="143"/>
      <c r="J439" s="143"/>
      <c r="K439" s="144"/>
      <c r="L439" s="145"/>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8"/>
      <c r="AQ439" s="35"/>
      <c r="AR439" s="39"/>
      <c r="AS439" s="38"/>
      <c r="AT439" s="175">
        <f>+G439+COUNTIF($I440:$AS440,'V. Datos'!$A$3)-COUNTIFS($I439:$AS439,'V. Datos'!$A$3)</f>
        <v>0</v>
      </c>
      <c r="AU439" s="175">
        <f>+H439+COUNTIF($I440:$AS440,'V. Datos'!$A$4)-COUNTIFS($I439:$AS439,'V. Datos'!$C$4)</f>
        <v>0</v>
      </c>
      <c r="AV439" s="177"/>
      <c r="AW439" s="47"/>
      <c r="AX439" s="47"/>
      <c r="AY439" s="47"/>
      <c r="AZ439" s="47"/>
      <c r="BA439" s="47"/>
    </row>
    <row r="440" spans="2:53" s="40" customFormat="1" ht="18" customHeight="1" thickBot="1" x14ac:dyDescent="0.25">
      <c r="B440" s="168"/>
      <c r="C440" s="170"/>
      <c r="D440" s="172"/>
      <c r="E440" s="174"/>
      <c r="F440" s="96" t="s">
        <v>4</v>
      </c>
      <c r="G440" s="176"/>
      <c r="H440" s="176"/>
      <c r="I440" s="146"/>
      <c r="J440" s="146"/>
      <c r="K440" s="147"/>
      <c r="L440" s="148"/>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4"/>
      <c r="AQ440" s="41"/>
      <c r="AR440" s="45"/>
      <c r="AS440" s="44"/>
      <c r="AT440" s="176"/>
      <c r="AU440" s="176"/>
      <c r="AV440" s="178"/>
      <c r="AW440" s="47"/>
      <c r="AX440" s="47"/>
      <c r="AY440" s="47"/>
      <c r="AZ440" s="47"/>
      <c r="BA440" s="47"/>
    </row>
    <row r="441" spans="2:53" s="40" customFormat="1" ht="18" customHeight="1" x14ac:dyDescent="0.2">
      <c r="B441" s="167"/>
      <c r="C441" s="169"/>
      <c r="D441" s="171"/>
      <c r="E441" s="173"/>
      <c r="F441" s="95" t="s">
        <v>24</v>
      </c>
      <c r="G441" s="175"/>
      <c r="H441" s="175"/>
      <c r="I441" s="143"/>
      <c r="J441" s="143"/>
      <c r="K441" s="144"/>
      <c r="L441" s="145"/>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8"/>
      <c r="AQ441" s="35"/>
      <c r="AR441" s="39"/>
      <c r="AS441" s="38"/>
      <c r="AT441" s="175">
        <f>+G441+COUNTIF($I442:$AS442,'V. Datos'!$A$3)-COUNTIFS($I441:$AS441,'V. Datos'!$A$3)</f>
        <v>0</v>
      </c>
      <c r="AU441" s="175">
        <f>+H441+COUNTIF($I442:$AS442,'V. Datos'!$A$4)-COUNTIFS($I441:$AS441,'V. Datos'!$C$4)</f>
        <v>0</v>
      </c>
      <c r="AV441" s="177"/>
      <c r="AW441" s="47"/>
      <c r="AX441" s="47"/>
      <c r="AY441" s="47"/>
      <c r="AZ441" s="47"/>
      <c r="BA441" s="47"/>
    </row>
    <row r="442" spans="2:53" s="40" customFormat="1" ht="18" customHeight="1" thickBot="1" x14ac:dyDescent="0.25">
      <c r="B442" s="168"/>
      <c r="C442" s="170"/>
      <c r="D442" s="172"/>
      <c r="E442" s="174"/>
      <c r="F442" s="96" t="s">
        <v>4</v>
      </c>
      <c r="G442" s="176"/>
      <c r="H442" s="176"/>
      <c r="I442" s="146"/>
      <c r="J442" s="146"/>
      <c r="K442" s="147"/>
      <c r="L442" s="148"/>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4"/>
      <c r="AQ442" s="41"/>
      <c r="AR442" s="45"/>
      <c r="AS442" s="44"/>
      <c r="AT442" s="176"/>
      <c r="AU442" s="176"/>
      <c r="AV442" s="178"/>
      <c r="AW442" s="47"/>
      <c r="AX442" s="47"/>
      <c r="AY442" s="47"/>
      <c r="AZ442" s="47"/>
      <c r="BA442" s="47"/>
    </row>
    <row r="443" spans="2:53" s="40" customFormat="1" ht="18" customHeight="1" x14ac:dyDescent="0.2">
      <c r="B443" s="167"/>
      <c r="C443" s="169"/>
      <c r="D443" s="171"/>
      <c r="E443" s="173"/>
      <c r="F443" s="95" t="s">
        <v>24</v>
      </c>
      <c r="G443" s="175"/>
      <c r="H443" s="175"/>
      <c r="I443" s="143"/>
      <c r="J443" s="143"/>
      <c r="K443" s="144"/>
      <c r="L443" s="145"/>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8"/>
      <c r="AQ443" s="35"/>
      <c r="AR443" s="39"/>
      <c r="AS443" s="38"/>
      <c r="AT443" s="175">
        <f>+G443+COUNTIF($I444:$AS444,'V. Datos'!$A$3)-COUNTIFS($I443:$AS443,'V. Datos'!$A$3)</f>
        <v>0</v>
      </c>
      <c r="AU443" s="175">
        <f>+H443+COUNTIF($I444:$AS444,'V. Datos'!$A$4)-COUNTIFS($I443:$AS443,'V. Datos'!$C$4)</f>
        <v>0</v>
      </c>
      <c r="AV443" s="177"/>
      <c r="AW443" s="47"/>
      <c r="AX443" s="47"/>
      <c r="AY443" s="47"/>
      <c r="AZ443" s="47"/>
      <c r="BA443" s="47"/>
    </row>
    <row r="444" spans="2:53" s="40" customFormat="1" ht="18" customHeight="1" thickBot="1" x14ac:dyDescent="0.25">
      <c r="B444" s="168"/>
      <c r="C444" s="170"/>
      <c r="D444" s="172"/>
      <c r="E444" s="174"/>
      <c r="F444" s="96" t="s">
        <v>4</v>
      </c>
      <c r="G444" s="176"/>
      <c r="H444" s="176"/>
      <c r="I444" s="146"/>
      <c r="J444" s="146"/>
      <c r="K444" s="147"/>
      <c r="L444" s="148"/>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4"/>
      <c r="AQ444" s="41"/>
      <c r="AR444" s="45"/>
      <c r="AS444" s="44"/>
      <c r="AT444" s="176"/>
      <c r="AU444" s="176"/>
      <c r="AV444" s="178"/>
      <c r="AW444" s="47"/>
      <c r="AX444" s="47"/>
      <c r="AY444" s="47"/>
      <c r="AZ444" s="47"/>
      <c r="BA444" s="47"/>
    </row>
    <row r="445" spans="2:53" s="40" customFormat="1" ht="18" customHeight="1" x14ac:dyDescent="0.2">
      <c r="B445" s="167"/>
      <c r="C445" s="169"/>
      <c r="D445" s="171"/>
      <c r="E445" s="173"/>
      <c r="F445" s="95" t="s">
        <v>24</v>
      </c>
      <c r="G445" s="175"/>
      <c r="H445" s="175"/>
      <c r="I445" s="143"/>
      <c r="J445" s="143"/>
      <c r="K445" s="144"/>
      <c r="L445" s="145"/>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8"/>
      <c r="AQ445" s="35"/>
      <c r="AR445" s="39"/>
      <c r="AS445" s="38"/>
      <c r="AT445" s="175">
        <f>+G445+COUNTIF($I446:$AS446,'V. Datos'!$A$3)-COUNTIFS($I445:$AS445,'V. Datos'!$A$3)</f>
        <v>0</v>
      </c>
      <c r="AU445" s="175">
        <f>+H445+COUNTIF($I446:$AS446,'V. Datos'!$A$4)-COUNTIFS($I445:$AS445,'V. Datos'!$C$4)</f>
        <v>0</v>
      </c>
      <c r="AV445" s="177"/>
      <c r="AW445" s="47"/>
      <c r="AX445" s="47"/>
      <c r="AY445" s="47"/>
      <c r="AZ445" s="47"/>
      <c r="BA445" s="47"/>
    </row>
    <row r="446" spans="2:53" s="40" customFormat="1" ht="18" customHeight="1" thickBot="1" x14ac:dyDescent="0.25">
      <c r="B446" s="168"/>
      <c r="C446" s="170"/>
      <c r="D446" s="172"/>
      <c r="E446" s="174"/>
      <c r="F446" s="96" t="s">
        <v>4</v>
      </c>
      <c r="G446" s="176"/>
      <c r="H446" s="176"/>
      <c r="I446" s="146"/>
      <c r="J446" s="146"/>
      <c r="K446" s="147"/>
      <c r="L446" s="148"/>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4"/>
      <c r="AQ446" s="41"/>
      <c r="AR446" s="45"/>
      <c r="AS446" s="44"/>
      <c r="AT446" s="176"/>
      <c r="AU446" s="176"/>
      <c r="AV446" s="178"/>
      <c r="AW446" s="47"/>
      <c r="AX446" s="47"/>
      <c r="AY446" s="47"/>
      <c r="AZ446" s="47"/>
      <c r="BA446" s="47"/>
    </row>
    <row r="447" spans="2:53" s="40" customFormat="1" ht="18" customHeight="1" x14ac:dyDescent="0.2">
      <c r="B447" s="167"/>
      <c r="C447" s="169"/>
      <c r="D447" s="171"/>
      <c r="E447" s="173"/>
      <c r="F447" s="95" t="s">
        <v>24</v>
      </c>
      <c r="G447" s="175"/>
      <c r="H447" s="175"/>
      <c r="I447" s="143"/>
      <c r="J447" s="143"/>
      <c r="K447" s="144"/>
      <c r="L447" s="145"/>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8"/>
      <c r="AQ447" s="35"/>
      <c r="AR447" s="39"/>
      <c r="AS447" s="38"/>
      <c r="AT447" s="175">
        <f>+G447+COUNTIF($I448:$AS448,'V. Datos'!$A$3)-COUNTIFS($I447:$AS447,'V. Datos'!$A$3)</f>
        <v>0</v>
      </c>
      <c r="AU447" s="175">
        <f>+H447+COUNTIF($I448:$AS448,'V. Datos'!$A$4)-COUNTIFS($I447:$AS447,'V. Datos'!$C$4)</f>
        <v>0</v>
      </c>
      <c r="AV447" s="177"/>
      <c r="AW447" s="47"/>
      <c r="AX447" s="47"/>
      <c r="AY447" s="47"/>
      <c r="AZ447" s="47"/>
      <c r="BA447" s="47"/>
    </row>
    <row r="448" spans="2:53" s="40" customFormat="1" ht="18" customHeight="1" thickBot="1" x14ac:dyDescent="0.25">
      <c r="B448" s="168"/>
      <c r="C448" s="170"/>
      <c r="D448" s="172"/>
      <c r="E448" s="174"/>
      <c r="F448" s="96" t="s">
        <v>4</v>
      </c>
      <c r="G448" s="176"/>
      <c r="H448" s="176"/>
      <c r="I448" s="146"/>
      <c r="J448" s="146"/>
      <c r="K448" s="147"/>
      <c r="L448" s="148"/>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4"/>
      <c r="AQ448" s="41"/>
      <c r="AR448" s="45"/>
      <c r="AS448" s="44"/>
      <c r="AT448" s="176"/>
      <c r="AU448" s="176"/>
      <c r="AV448" s="178"/>
      <c r="AW448" s="47"/>
      <c r="AX448" s="47"/>
      <c r="AY448" s="47"/>
      <c r="AZ448" s="47"/>
      <c r="BA448" s="47"/>
    </row>
    <row r="449" spans="2:53" s="40" customFormat="1" ht="18" customHeight="1" x14ac:dyDescent="0.2">
      <c r="B449" s="167"/>
      <c r="C449" s="169"/>
      <c r="D449" s="171"/>
      <c r="E449" s="173"/>
      <c r="F449" s="95" t="s">
        <v>24</v>
      </c>
      <c r="G449" s="175"/>
      <c r="H449" s="175"/>
      <c r="I449" s="143"/>
      <c r="J449" s="143"/>
      <c r="K449" s="144"/>
      <c r="L449" s="145"/>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8"/>
      <c r="AQ449" s="35"/>
      <c r="AR449" s="39"/>
      <c r="AS449" s="38"/>
      <c r="AT449" s="175">
        <f>+G449+COUNTIF($I450:$AS450,'V. Datos'!$A$3)-COUNTIFS($I449:$AS449,'V. Datos'!$A$3)</f>
        <v>0</v>
      </c>
      <c r="AU449" s="175">
        <f>+H449+COUNTIF($I450:$AS450,'V. Datos'!$A$4)-COUNTIFS($I449:$AS449,'V. Datos'!$C$4)</f>
        <v>0</v>
      </c>
      <c r="AV449" s="177"/>
      <c r="AW449" s="47"/>
      <c r="AX449" s="47"/>
      <c r="AY449" s="47"/>
      <c r="AZ449" s="47"/>
      <c r="BA449" s="47"/>
    </row>
    <row r="450" spans="2:53" s="40" customFormat="1" ht="18" customHeight="1" thickBot="1" x14ac:dyDescent="0.25">
      <c r="B450" s="168"/>
      <c r="C450" s="170"/>
      <c r="D450" s="172"/>
      <c r="E450" s="174"/>
      <c r="F450" s="96" t="s">
        <v>4</v>
      </c>
      <c r="G450" s="176"/>
      <c r="H450" s="176"/>
      <c r="I450" s="146"/>
      <c r="J450" s="146"/>
      <c r="K450" s="147"/>
      <c r="L450" s="148"/>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4"/>
      <c r="AQ450" s="41"/>
      <c r="AR450" s="45"/>
      <c r="AS450" s="44"/>
      <c r="AT450" s="176"/>
      <c r="AU450" s="176"/>
      <c r="AV450" s="178"/>
      <c r="AW450" s="47"/>
      <c r="AX450" s="47"/>
      <c r="AY450" s="47"/>
      <c r="AZ450" s="47"/>
      <c r="BA450" s="47"/>
    </row>
    <row r="451" spans="2:53" s="40" customFormat="1" ht="18" customHeight="1" x14ac:dyDescent="0.2">
      <c r="B451" s="167"/>
      <c r="C451" s="169"/>
      <c r="D451" s="171"/>
      <c r="E451" s="173"/>
      <c r="F451" s="95" t="s">
        <v>24</v>
      </c>
      <c r="G451" s="175"/>
      <c r="H451" s="175"/>
      <c r="I451" s="143"/>
      <c r="J451" s="143"/>
      <c r="K451" s="144"/>
      <c r="L451" s="145"/>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8"/>
      <c r="AQ451" s="35"/>
      <c r="AR451" s="39"/>
      <c r="AS451" s="38"/>
      <c r="AT451" s="175">
        <f>+G451+COUNTIF($I452:$AS452,'V. Datos'!$A$3)-COUNTIFS($I451:$AS451,'V. Datos'!$A$3)</f>
        <v>0</v>
      </c>
      <c r="AU451" s="175">
        <f>+H451+COUNTIF($I452:$AS452,'V. Datos'!$A$4)-COUNTIFS($I451:$AS451,'V. Datos'!$C$4)</f>
        <v>0</v>
      </c>
      <c r="AV451" s="177"/>
      <c r="AW451" s="47"/>
      <c r="AX451" s="47"/>
      <c r="AY451" s="47"/>
      <c r="AZ451" s="47"/>
      <c r="BA451" s="47"/>
    </row>
    <row r="452" spans="2:53" s="40" customFormat="1" ht="18" customHeight="1" thickBot="1" x14ac:dyDescent="0.25">
      <c r="B452" s="168"/>
      <c r="C452" s="170"/>
      <c r="D452" s="172"/>
      <c r="E452" s="174"/>
      <c r="F452" s="96" t="s">
        <v>4</v>
      </c>
      <c r="G452" s="176"/>
      <c r="H452" s="176"/>
      <c r="I452" s="146"/>
      <c r="J452" s="146"/>
      <c r="K452" s="147"/>
      <c r="L452" s="148"/>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4"/>
      <c r="AQ452" s="41"/>
      <c r="AR452" s="45"/>
      <c r="AS452" s="44"/>
      <c r="AT452" s="176"/>
      <c r="AU452" s="176"/>
      <c r="AV452" s="178"/>
      <c r="AW452" s="47"/>
      <c r="AX452" s="47"/>
      <c r="AY452" s="47"/>
      <c r="AZ452" s="47"/>
      <c r="BA452" s="47"/>
    </row>
    <row r="453" spans="2:53" s="40" customFormat="1" ht="18" customHeight="1" x14ac:dyDescent="0.2">
      <c r="B453" s="167"/>
      <c r="C453" s="169"/>
      <c r="D453" s="171"/>
      <c r="E453" s="173"/>
      <c r="F453" s="95" t="s">
        <v>24</v>
      </c>
      <c r="G453" s="175"/>
      <c r="H453" s="175"/>
      <c r="I453" s="143"/>
      <c r="J453" s="143"/>
      <c r="K453" s="144"/>
      <c r="L453" s="145"/>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8"/>
      <c r="AQ453" s="35"/>
      <c r="AR453" s="39"/>
      <c r="AS453" s="38"/>
      <c r="AT453" s="175">
        <f>+G453+COUNTIF($I454:$AS454,'V. Datos'!$A$3)-COUNTIFS($I453:$AS453,'V. Datos'!$A$3)</f>
        <v>0</v>
      </c>
      <c r="AU453" s="175">
        <f>+H453+COUNTIF($I454:$AS454,'V. Datos'!$A$4)-COUNTIFS($I453:$AS453,'V. Datos'!$C$4)</f>
        <v>0</v>
      </c>
      <c r="AV453" s="177"/>
      <c r="AW453" s="47"/>
      <c r="AX453" s="47"/>
      <c r="AY453" s="47"/>
      <c r="AZ453" s="47"/>
      <c r="BA453" s="47"/>
    </row>
    <row r="454" spans="2:53" s="40" customFormat="1" ht="18" customHeight="1" thickBot="1" x14ac:dyDescent="0.25">
      <c r="B454" s="168"/>
      <c r="C454" s="170"/>
      <c r="D454" s="172"/>
      <c r="E454" s="174"/>
      <c r="F454" s="96" t="s">
        <v>4</v>
      </c>
      <c r="G454" s="176"/>
      <c r="H454" s="176"/>
      <c r="I454" s="146"/>
      <c r="J454" s="146"/>
      <c r="K454" s="147"/>
      <c r="L454" s="148"/>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4"/>
      <c r="AQ454" s="41"/>
      <c r="AR454" s="45"/>
      <c r="AS454" s="44"/>
      <c r="AT454" s="176"/>
      <c r="AU454" s="176"/>
      <c r="AV454" s="178"/>
      <c r="AW454" s="47"/>
      <c r="AX454" s="47"/>
      <c r="AY454" s="47"/>
      <c r="AZ454" s="47"/>
      <c r="BA454" s="47"/>
    </row>
    <row r="455" spans="2:53" s="40" customFormat="1" ht="18" customHeight="1" x14ac:dyDescent="0.2">
      <c r="B455" s="167"/>
      <c r="C455" s="169"/>
      <c r="D455" s="171"/>
      <c r="E455" s="173"/>
      <c r="F455" s="95" t="s">
        <v>24</v>
      </c>
      <c r="G455" s="175"/>
      <c r="H455" s="175"/>
      <c r="I455" s="143"/>
      <c r="J455" s="143"/>
      <c r="K455" s="144"/>
      <c r="L455" s="145"/>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8"/>
      <c r="AQ455" s="35"/>
      <c r="AR455" s="39"/>
      <c r="AS455" s="38"/>
      <c r="AT455" s="175">
        <f>+G455+COUNTIF($I456:$AS456,'V. Datos'!$A$3)-COUNTIFS($I455:$AS455,'V. Datos'!$A$3)</f>
        <v>0</v>
      </c>
      <c r="AU455" s="175">
        <f>+H455+COUNTIF($I456:$AS456,'V. Datos'!$A$4)-COUNTIFS($I455:$AS455,'V. Datos'!$C$4)</f>
        <v>0</v>
      </c>
      <c r="AV455" s="177"/>
      <c r="AW455" s="47"/>
      <c r="AX455" s="47"/>
      <c r="AY455" s="47"/>
      <c r="AZ455" s="47"/>
      <c r="BA455" s="47"/>
    </row>
    <row r="456" spans="2:53" s="40" customFormat="1" ht="18" customHeight="1" thickBot="1" x14ac:dyDescent="0.25">
      <c r="B456" s="168"/>
      <c r="C456" s="170"/>
      <c r="D456" s="172"/>
      <c r="E456" s="174"/>
      <c r="F456" s="96" t="s">
        <v>4</v>
      </c>
      <c r="G456" s="176"/>
      <c r="H456" s="176"/>
      <c r="I456" s="146"/>
      <c r="J456" s="146"/>
      <c r="K456" s="147"/>
      <c r="L456" s="148"/>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4"/>
      <c r="AQ456" s="41"/>
      <c r="AR456" s="45"/>
      <c r="AS456" s="44"/>
      <c r="AT456" s="176"/>
      <c r="AU456" s="176"/>
      <c r="AV456" s="178"/>
      <c r="AW456" s="47"/>
      <c r="AX456" s="47"/>
      <c r="AY456" s="47"/>
      <c r="AZ456" s="47"/>
      <c r="BA456" s="47"/>
    </row>
    <row r="457" spans="2:53" s="40" customFormat="1" ht="18" customHeight="1" x14ac:dyDescent="0.2">
      <c r="B457" s="167"/>
      <c r="C457" s="169"/>
      <c r="D457" s="171"/>
      <c r="E457" s="173"/>
      <c r="F457" s="95" t="s">
        <v>24</v>
      </c>
      <c r="G457" s="175"/>
      <c r="H457" s="175"/>
      <c r="I457" s="143"/>
      <c r="J457" s="143"/>
      <c r="K457" s="144"/>
      <c r="L457" s="145"/>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8"/>
      <c r="AQ457" s="35"/>
      <c r="AR457" s="39"/>
      <c r="AS457" s="38"/>
      <c r="AT457" s="175">
        <f>+G457+COUNTIF($I458:$AS458,'V. Datos'!$A$3)-COUNTIFS($I457:$AS457,'V. Datos'!$A$3)</f>
        <v>0</v>
      </c>
      <c r="AU457" s="175">
        <f>+H457+COUNTIF($I458:$AS458,'V. Datos'!$A$4)-COUNTIFS($I457:$AS457,'V. Datos'!$C$4)</f>
        <v>0</v>
      </c>
      <c r="AV457" s="177"/>
      <c r="AW457" s="47"/>
      <c r="AX457" s="47"/>
      <c r="AY457" s="47"/>
      <c r="AZ457" s="47"/>
      <c r="BA457" s="47"/>
    </row>
    <row r="458" spans="2:53" s="40" customFormat="1" ht="18" customHeight="1" thickBot="1" x14ac:dyDescent="0.25">
      <c r="B458" s="168"/>
      <c r="C458" s="170"/>
      <c r="D458" s="172"/>
      <c r="E458" s="174"/>
      <c r="F458" s="96" t="s">
        <v>4</v>
      </c>
      <c r="G458" s="176"/>
      <c r="H458" s="176"/>
      <c r="I458" s="146"/>
      <c r="J458" s="146"/>
      <c r="K458" s="147"/>
      <c r="L458" s="148"/>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4"/>
      <c r="AQ458" s="41"/>
      <c r="AR458" s="45"/>
      <c r="AS458" s="44"/>
      <c r="AT458" s="176"/>
      <c r="AU458" s="176"/>
      <c r="AV458" s="178"/>
      <c r="AW458" s="47"/>
      <c r="AX458" s="47"/>
      <c r="AY458" s="47"/>
      <c r="AZ458" s="47"/>
      <c r="BA458" s="47"/>
    </row>
    <row r="459" spans="2:53" s="40" customFormat="1" ht="18" customHeight="1" x14ac:dyDescent="0.2">
      <c r="B459" s="167"/>
      <c r="C459" s="169"/>
      <c r="D459" s="171"/>
      <c r="E459" s="173"/>
      <c r="F459" s="95" t="s">
        <v>24</v>
      </c>
      <c r="G459" s="175"/>
      <c r="H459" s="175"/>
      <c r="I459" s="143"/>
      <c r="J459" s="143"/>
      <c r="K459" s="144"/>
      <c r="L459" s="145"/>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8"/>
      <c r="AQ459" s="35"/>
      <c r="AR459" s="39"/>
      <c r="AS459" s="38"/>
      <c r="AT459" s="175">
        <f>+G459+COUNTIF($I460:$AS460,'V. Datos'!$A$3)-COUNTIFS($I459:$AS459,'V. Datos'!$A$3)</f>
        <v>0</v>
      </c>
      <c r="AU459" s="175">
        <f>+H459+COUNTIF($I460:$AS460,'V. Datos'!$A$4)-COUNTIFS($I459:$AS459,'V. Datos'!$C$4)</f>
        <v>0</v>
      </c>
      <c r="AV459" s="177"/>
      <c r="AW459" s="47"/>
      <c r="AX459" s="47"/>
      <c r="AY459" s="47"/>
      <c r="AZ459" s="47"/>
      <c r="BA459" s="47"/>
    </row>
    <row r="460" spans="2:53" s="40" customFormat="1" ht="18" customHeight="1" thickBot="1" x14ac:dyDescent="0.25">
      <c r="B460" s="168"/>
      <c r="C460" s="170"/>
      <c r="D460" s="172"/>
      <c r="E460" s="174"/>
      <c r="F460" s="96" t="s">
        <v>4</v>
      </c>
      <c r="G460" s="176"/>
      <c r="H460" s="176"/>
      <c r="I460" s="146"/>
      <c r="J460" s="146"/>
      <c r="K460" s="147"/>
      <c r="L460" s="148"/>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4"/>
      <c r="AQ460" s="41"/>
      <c r="AR460" s="45"/>
      <c r="AS460" s="44"/>
      <c r="AT460" s="176"/>
      <c r="AU460" s="176"/>
      <c r="AV460" s="178"/>
      <c r="AW460" s="47"/>
      <c r="AX460" s="47"/>
      <c r="AY460" s="47"/>
      <c r="AZ460" s="47"/>
      <c r="BA460" s="47"/>
    </row>
    <row r="461" spans="2:53" s="40" customFormat="1" ht="18" customHeight="1" x14ac:dyDescent="0.2">
      <c r="B461" s="167"/>
      <c r="C461" s="169"/>
      <c r="D461" s="171"/>
      <c r="E461" s="173"/>
      <c r="F461" s="95" t="s">
        <v>24</v>
      </c>
      <c r="G461" s="175"/>
      <c r="H461" s="175"/>
      <c r="I461" s="143"/>
      <c r="J461" s="143"/>
      <c r="K461" s="144"/>
      <c r="L461" s="145"/>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8"/>
      <c r="AQ461" s="35"/>
      <c r="AR461" s="39"/>
      <c r="AS461" s="38"/>
      <c r="AT461" s="175">
        <f>+G461+COUNTIF($I462:$AS462,'V. Datos'!$A$3)-COUNTIFS($I461:$AS461,'V. Datos'!$A$3)</f>
        <v>0</v>
      </c>
      <c r="AU461" s="175">
        <f>+H461+COUNTIF($I462:$AS462,'V. Datos'!$A$4)-COUNTIFS($I461:$AS461,'V. Datos'!$C$4)</f>
        <v>0</v>
      </c>
      <c r="AV461" s="177"/>
      <c r="AW461" s="47"/>
      <c r="AX461" s="47"/>
      <c r="AY461" s="47"/>
      <c r="AZ461" s="47"/>
      <c r="BA461" s="47"/>
    </row>
    <row r="462" spans="2:53" s="40" customFormat="1" ht="18" customHeight="1" thickBot="1" x14ac:dyDescent="0.25">
      <c r="B462" s="168"/>
      <c r="C462" s="170"/>
      <c r="D462" s="172"/>
      <c r="E462" s="174"/>
      <c r="F462" s="96" t="s">
        <v>4</v>
      </c>
      <c r="G462" s="176"/>
      <c r="H462" s="176"/>
      <c r="I462" s="146"/>
      <c r="J462" s="146"/>
      <c r="K462" s="147"/>
      <c r="L462" s="148"/>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4"/>
      <c r="AQ462" s="41"/>
      <c r="AR462" s="45"/>
      <c r="AS462" s="44"/>
      <c r="AT462" s="176"/>
      <c r="AU462" s="176"/>
      <c r="AV462" s="178"/>
      <c r="AW462" s="47"/>
      <c r="AX462" s="47"/>
      <c r="AY462" s="47"/>
      <c r="AZ462" s="47"/>
      <c r="BA462" s="47"/>
    </row>
    <row r="463" spans="2:53" s="40" customFormat="1" ht="18" customHeight="1" x14ac:dyDescent="0.2">
      <c r="B463" s="167"/>
      <c r="C463" s="169"/>
      <c r="D463" s="171"/>
      <c r="E463" s="173"/>
      <c r="F463" s="95" t="s">
        <v>24</v>
      </c>
      <c r="G463" s="175"/>
      <c r="H463" s="175"/>
      <c r="I463" s="143"/>
      <c r="J463" s="143"/>
      <c r="K463" s="144"/>
      <c r="L463" s="145"/>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8"/>
      <c r="AQ463" s="35"/>
      <c r="AR463" s="39"/>
      <c r="AS463" s="38"/>
      <c r="AT463" s="175">
        <f>+G463+COUNTIF($I464:$AS464,'V. Datos'!$A$3)-COUNTIFS($I463:$AS463,'V. Datos'!$A$3)</f>
        <v>0</v>
      </c>
      <c r="AU463" s="175">
        <f>+H463+COUNTIF($I464:$AS464,'V. Datos'!$A$4)-COUNTIFS($I463:$AS463,'V. Datos'!$C$4)</f>
        <v>0</v>
      </c>
      <c r="AV463" s="177"/>
      <c r="AW463" s="47"/>
      <c r="AX463" s="47"/>
      <c r="AY463" s="47"/>
      <c r="AZ463" s="47"/>
      <c r="BA463" s="47"/>
    </row>
    <row r="464" spans="2:53" s="40" customFormat="1" ht="18" customHeight="1" thickBot="1" x14ac:dyDescent="0.25">
      <c r="B464" s="168"/>
      <c r="C464" s="170"/>
      <c r="D464" s="172"/>
      <c r="E464" s="174"/>
      <c r="F464" s="96" t="s">
        <v>4</v>
      </c>
      <c r="G464" s="176"/>
      <c r="H464" s="176"/>
      <c r="I464" s="146"/>
      <c r="J464" s="146"/>
      <c r="K464" s="147"/>
      <c r="L464" s="148"/>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4"/>
      <c r="AQ464" s="41"/>
      <c r="AR464" s="45"/>
      <c r="AS464" s="44"/>
      <c r="AT464" s="176"/>
      <c r="AU464" s="176"/>
      <c r="AV464" s="178"/>
      <c r="AW464" s="47"/>
      <c r="AX464" s="47"/>
      <c r="AY464" s="47"/>
      <c r="AZ464" s="47"/>
      <c r="BA464" s="47"/>
    </row>
    <row r="465" spans="2:53" s="40" customFormat="1" ht="18" customHeight="1" x14ac:dyDescent="0.2">
      <c r="B465" s="167"/>
      <c r="C465" s="169"/>
      <c r="D465" s="171"/>
      <c r="E465" s="173"/>
      <c r="F465" s="95" t="s">
        <v>24</v>
      </c>
      <c r="G465" s="175"/>
      <c r="H465" s="175"/>
      <c r="I465" s="143"/>
      <c r="J465" s="143"/>
      <c r="K465" s="144"/>
      <c r="L465" s="145"/>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8"/>
      <c r="AQ465" s="35"/>
      <c r="AR465" s="39"/>
      <c r="AS465" s="38"/>
      <c r="AT465" s="175">
        <f>+G465+COUNTIF($I466:$AS466,'V. Datos'!$A$3)-COUNTIFS($I465:$AS465,'V. Datos'!$A$3)</f>
        <v>0</v>
      </c>
      <c r="AU465" s="175">
        <f>+H465+COUNTIF($I466:$AS466,'V. Datos'!$A$4)-COUNTIFS($I465:$AS465,'V. Datos'!$C$4)</f>
        <v>0</v>
      </c>
      <c r="AV465" s="177"/>
      <c r="AW465" s="47"/>
      <c r="AX465" s="47"/>
      <c r="AY465" s="47"/>
      <c r="AZ465" s="47"/>
      <c r="BA465" s="47"/>
    </row>
    <row r="466" spans="2:53" s="40" customFormat="1" ht="18" customHeight="1" thickBot="1" x14ac:dyDescent="0.25">
      <c r="B466" s="168"/>
      <c r="C466" s="170"/>
      <c r="D466" s="172"/>
      <c r="E466" s="174"/>
      <c r="F466" s="96" t="s">
        <v>4</v>
      </c>
      <c r="G466" s="176"/>
      <c r="H466" s="176"/>
      <c r="I466" s="146"/>
      <c r="J466" s="146"/>
      <c r="K466" s="147"/>
      <c r="L466" s="148"/>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4"/>
      <c r="AQ466" s="41"/>
      <c r="AR466" s="45"/>
      <c r="AS466" s="44"/>
      <c r="AT466" s="176"/>
      <c r="AU466" s="176"/>
      <c r="AV466" s="178"/>
      <c r="AW466" s="47"/>
      <c r="AX466" s="47"/>
      <c r="AY466" s="47"/>
      <c r="AZ466" s="47"/>
      <c r="BA466" s="47"/>
    </row>
    <row r="467" spans="2:53" s="40" customFormat="1" ht="18" customHeight="1" x14ac:dyDescent="0.2">
      <c r="B467" s="167"/>
      <c r="C467" s="169"/>
      <c r="D467" s="171"/>
      <c r="E467" s="173"/>
      <c r="F467" s="95" t="s">
        <v>24</v>
      </c>
      <c r="G467" s="175"/>
      <c r="H467" s="175"/>
      <c r="I467" s="143"/>
      <c r="J467" s="143"/>
      <c r="K467" s="144"/>
      <c r="L467" s="145"/>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8"/>
      <c r="AQ467" s="35"/>
      <c r="AR467" s="39"/>
      <c r="AS467" s="38"/>
      <c r="AT467" s="175">
        <f>+G467+COUNTIF($I468:$AS468,'V. Datos'!$A$3)-COUNTIFS($I467:$AS467,'V. Datos'!$A$3)</f>
        <v>0</v>
      </c>
      <c r="AU467" s="175">
        <f>+H467+COUNTIF($I468:$AS468,'V. Datos'!$A$4)-COUNTIFS($I467:$AS467,'V. Datos'!$C$4)</f>
        <v>0</v>
      </c>
      <c r="AV467" s="177"/>
      <c r="AW467" s="47"/>
      <c r="AX467" s="47"/>
      <c r="AY467" s="47"/>
      <c r="AZ467" s="47"/>
      <c r="BA467" s="47"/>
    </row>
    <row r="468" spans="2:53" s="40" customFormat="1" ht="18" customHeight="1" thickBot="1" x14ac:dyDescent="0.25">
      <c r="B468" s="168"/>
      <c r="C468" s="170"/>
      <c r="D468" s="172"/>
      <c r="E468" s="174"/>
      <c r="F468" s="96" t="s">
        <v>4</v>
      </c>
      <c r="G468" s="176"/>
      <c r="H468" s="176"/>
      <c r="I468" s="146"/>
      <c r="J468" s="146"/>
      <c r="K468" s="147"/>
      <c r="L468" s="148"/>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4"/>
      <c r="AQ468" s="41"/>
      <c r="AR468" s="45"/>
      <c r="AS468" s="44"/>
      <c r="AT468" s="176"/>
      <c r="AU468" s="176"/>
      <c r="AV468" s="178"/>
      <c r="AW468" s="47"/>
      <c r="AX468" s="47"/>
      <c r="AY468" s="47"/>
      <c r="AZ468" s="47"/>
      <c r="BA468" s="47"/>
    </row>
    <row r="469" spans="2:53" s="40" customFormat="1" ht="18" customHeight="1" x14ac:dyDescent="0.2">
      <c r="B469" s="167"/>
      <c r="C469" s="169"/>
      <c r="D469" s="171"/>
      <c r="E469" s="173"/>
      <c r="F469" s="95" t="s">
        <v>24</v>
      </c>
      <c r="G469" s="175"/>
      <c r="H469" s="175"/>
      <c r="I469" s="143"/>
      <c r="J469" s="143"/>
      <c r="K469" s="144"/>
      <c r="L469" s="145"/>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8"/>
      <c r="AQ469" s="35"/>
      <c r="AR469" s="39"/>
      <c r="AS469" s="38"/>
      <c r="AT469" s="175">
        <f>+G469+COUNTIF($I470:$AS470,'V. Datos'!$A$3)-COUNTIFS($I469:$AS469,'V. Datos'!$A$3)</f>
        <v>0</v>
      </c>
      <c r="AU469" s="175">
        <f>+H469+COUNTIF($I470:$AS470,'V. Datos'!$A$4)-COUNTIFS($I469:$AS469,'V. Datos'!$C$4)</f>
        <v>0</v>
      </c>
      <c r="AV469" s="177"/>
      <c r="AW469" s="47"/>
      <c r="AX469" s="47"/>
      <c r="AY469" s="47"/>
      <c r="AZ469" s="47"/>
      <c r="BA469" s="47"/>
    </row>
    <row r="470" spans="2:53" s="40" customFormat="1" ht="18" customHeight="1" thickBot="1" x14ac:dyDescent="0.25">
      <c r="B470" s="168"/>
      <c r="C470" s="170"/>
      <c r="D470" s="172"/>
      <c r="E470" s="174"/>
      <c r="F470" s="96" t="s">
        <v>4</v>
      </c>
      <c r="G470" s="176"/>
      <c r="H470" s="176"/>
      <c r="I470" s="146"/>
      <c r="J470" s="146"/>
      <c r="K470" s="147"/>
      <c r="L470" s="148"/>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4"/>
      <c r="AQ470" s="41"/>
      <c r="AR470" s="45"/>
      <c r="AS470" s="44"/>
      <c r="AT470" s="176"/>
      <c r="AU470" s="176"/>
      <c r="AV470" s="178"/>
      <c r="AW470" s="47"/>
      <c r="AX470" s="47"/>
      <c r="AY470" s="47"/>
      <c r="AZ470" s="47"/>
      <c r="BA470" s="47"/>
    </row>
    <row r="471" spans="2:53" s="40" customFormat="1" ht="18" customHeight="1" x14ac:dyDescent="0.2">
      <c r="B471" s="167"/>
      <c r="C471" s="169"/>
      <c r="D471" s="171"/>
      <c r="E471" s="173"/>
      <c r="F471" s="95" t="s">
        <v>24</v>
      </c>
      <c r="G471" s="175"/>
      <c r="H471" s="175"/>
      <c r="I471" s="143"/>
      <c r="J471" s="143"/>
      <c r="K471" s="144"/>
      <c r="L471" s="145"/>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8"/>
      <c r="AQ471" s="35"/>
      <c r="AR471" s="39"/>
      <c r="AS471" s="38"/>
      <c r="AT471" s="175">
        <f>+G471+COUNTIF($I472:$AS472,'V. Datos'!$A$3)-COUNTIFS($I471:$AS471,'V. Datos'!$A$3)</f>
        <v>0</v>
      </c>
      <c r="AU471" s="175">
        <f>+H471+COUNTIF($I472:$AS472,'V. Datos'!$A$4)-COUNTIFS($I471:$AS471,'V. Datos'!$C$4)</f>
        <v>0</v>
      </c>
      <c r="AV471" s="177"/>
      <c r="AW471" s="47"/>
      <c r="AX471" s="47"/>
      <c r="AY471" s="47"/>
      <c r="AZ471" s="47"/>
      <c r="BA471" s="47"/>
    </row>
    <row r="472" spans="2:53" s="40" customFormat="1" ht="18" customHeight="1" thickBot="1" x14ac:dyDescent="0.25">
      <c r="B472" s="168"/>
      <c r="C472" s="170"/>
      <c r="D472" s="172"/>
      <c r="E472" s="174"/>
      <c r="F472" s="96" t="s">
        <v>4</v>
      </c>
      <c r="G472" s="176"/>
      <c r="H472" s="176"/>
      <c r="I472" s="146"/>
      <c r="J472" s="146"/>
      <c r="K472" s="147"/>
      <c r="L472" s="148"/>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4"/>
      <c r="AQ472" s="41"/>
      <c r="AR472" s="45"/>
      <c r="AS472" s="44"/>
      <c r="AT472" s="176"/>
      <c r="AU472" s="176"/>
      <c r="AV472" s="178"/>
      <c r="AW472" s="47"/>
      <c r="AX472" s="47"/>
      <c r="AY472" s="47"/>
      <c r="AZ472" s="47"/>
      <c r="BA472" s="47"/>
    </row>
    <row r="473" spans="2:53" s="40" customFormat="1" ht="18" customHeight="1" x14ac:dyDescent="0.2">
      <c r="B473" s="167"/>
      <c r="C473" s="169"/>
      <c r="D473" s="171"/>
      <c r="E473" s="173"/>
      <c r="F473" s="95" t="s">
        <v>24</v>
      </c>
      <c r="G473" s="175"/>
      <c r="H473" s="175"/>
      <c r="I473" s="143"/>
      <c r="J473" s="143"/>
      <c r="K473" s="144"/>
      <c r="L473" s="145"/>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c r="AO473" s="37"/>
      <c r="AP473" s="38"/>
      <c r="AQ473" s="35"/>
      <c r="AR473" s="39"/>
      <c r="AS473" s="38"/>
      <c r="AT473" s="175">
        <f>+G473+COUNTIF($I474:$AS474,'V. Datos'!$A$3)-COUNTIFS($I473:$AS473,'V. Datos'!$A$3)</f>
        <v>0</v>
      </c>
      <c r="AU473" s="175">
        <f>+H473+COUNTIF($I474:$AS474,'V. Datos'!$A$4)-COUNTIFS($I473:$AS473,'V. Datos'!$C$4)</f>
        <v>0</v>
      </c>
      <c r="AV473" s="177"/>
      <c r="AW473" s="47"/>
      <c r="AX473" s="47"/>
      <c r="AY473" s="47"/>
      <c r="AZ473" s="47"/>
      <c r="BA473" s="47"/>
    </row>
    <row r="474" spans="2:53" s="40" customFormat="1" ht="18" customHeight="1" thickBot="1" x14ac:dyDescent="0.25">
      <c r="B474" s="168"/>
      <c r="C474" s="170"/>
      <c r="D474" s="172"/>
      <c r="E474" s="174"/>
      <c r="F474" s="96" t="s">
        <v>4</v>
      </c>
      <c r="G474" s="176"/>
      <c r="H474" s="176"/>
      <c r="I474" s="146"/>
      <c r="J474" s="146"/>
      <c r="K474" s="147"/>
      <c r="L474" s="148"/>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4"/>
      <c r="AQ474" s="41"/>
      <c r="AR474" s="45"/>
      <c r="AS474" s="44"/>
      <c r="AT474" s="176"/>
      <c r="AU474" s="176"/>
      <c r="AV474" s="178"/>
      <c r="AW474" s="47"/>
      <c r="AX474" s="47"/>
      <c r="AY474" s="47"/>
      <c r="AZ474" s="47"/>
      <c r="BA474" s="47"/>
    </row>
    <row r="475" spans="2:53" s="40" customFormat="1" ht="18" customHeight="1" x14ac:dyDescent="0.2">
      <c r="B475" s="167"/>
      <c r="C475" s="169"/>
      <c r="D475" s="171"/>
      <c r="E475" s="173"/>
      <c r="F475" s="95" t="s">
        <v>24</v>
      </c>
      <c r="G475" s="175"/>
      <c r="H475" s="175"/>
      <c r="I475" s="143"/>
      <c r="J475" s="143"/>
      <c r="K475" s="144"/>
      <c r="L475" s="145"/>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8"/>
      <c r="AQ475" s="35"/>
      <c r="AR475" s="39"/>
      <c r="AS475" s="38"/>
      <c r="AT475" s="175">
        <f>+G475+COUNTIF($I476:$AS476,'V. Datos'!$A$3)-COUNTIFS($I475:$AS475,'V. Datos'!$A$3)</f>
        <v>0</v>
      </c>
      <c r="AU475" s="175">
        <f>+H475+COUNTIF($I476:$AS476,'V. Datos'!$A$4)-COUNTIFS($I475:$AS475,'V. Datos'!$C$4)</f>
        <v>0</v>
      </c>
      <c r="AV475" s="177"/>
      <c r="AW475" s="47"/>
      <c r="AX475" s="47"/>
      <c r="AY475" s="47"/>
      <c r="AZ475" s="47"/>
      <c r="BA475" s="47"/>
    </row>
    <row r="476" spans="2:53" s="40" customFormat="1" ht="18" customHeight="1" thickBot="1" x14ac:dyDescent="0.25">
      <c r="B476" s="168"/>
      <c r="C476" s="170"/>
      <c r="D476" s="172"/>
      <c r="E476" s="174"/>
      <c r="F476" s="96" t="s">
        <v>4</v>
      </c>
      <c r="G476" s="176"/>
      <c r="H476" s="176"/>
      <c r="I476" s="146"/>
      <c r="J476" s="146"/>
      <c r="K476" s="147"/>
      <c r="L476" s="148"/>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4"/>
      <c r="AQ476" s="41"/>
      <c r="AR476" s="45"/>
      <c r="AS476" s="44"/>
      <c r="AT476" s="176"/>
      <c r="AU476" s="176"/>
      <c r="AV476" s="178"/>
      <c r="AW476" s="47"/>
      <c r="AX476" s="47"/>
      <c r="AY476" s="47"/>
      <c r="AZ476" s="47"/>
      <c r="BA476" s="47"/>
    </row>
    <row r="477" spans="2:53" s="40" customFormat="1" ht="18" customHeight="1" x14ac:dyDescent="0.2">
      <c r="B477" s="167"/>
      <c r="C477" s="169"/>
      <c r="D477" s="171"/>
      <c r="E477" s="173"/>
      <c r="F477" s="95" t="s">
        <v>24</v>
      </c>
      <c r="G477" s="175"/>
      <c r="H477" s="175"/>
      <c r="I477" s="143"/>
      <c r="J477" s="143"/>
      <c r="K477" s="144"/>
      <c r="L477" s="145"/>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8"/>
      <c r="AQ477" s="35"/>
      <c r="AR477" s="39"/>
      <c r="AS477" s="38"/>
      <c r="AT477" s="175">
        <f>+G477+COUNTIF($I478:$AS478,'V. Datos'!$A$3)-COUNTIFS($I477:$AS477,'V. Datos'!$A$3)</f>
        <v>0</v>
      </c>
      <c r="AU477" s="175">
        <f>+H477+COUNTIF($I478:$AS478,'V. Datos'!$A$4)-COUNTIFS($I477:$AS477,'V. Datos'!$C$4)</f>
        <v>0</v>
      </c>
      <c r="AV477" s="177"/>
      <c r="AW477" s="47"/>
      <c r="AX477" s="47"/>
      <c r="AY477" s="47"/>
      <c r="AZ477" s="47"/>
      <c r="BA477" s="47"/>
    </row>
    <row r="478" spans="2:53" s="40" customFormat="1" ht="18" customHeight="1" thickBot="1" x14ac:dyDescent="0.25">
      <c r="B478" s="168"/>
      <c r="C478" s="170"/>
      <c r="D478" s="172"/>
      <c r="E478" s="174"/>
      <c r="F478" s="96" t="s">
        <v>4</v>
      </c>
      <c r="G478" s="176"/>
      <c r="H478" s="176"/>
      <c r="I478" s="146"/>
      <c r="J478" s="146"/>
      <c r="K478" s="147"/>
      <c r="L478" s="148"/>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4"/>
      <c r="AQ478" s="41"/>
      <c r="AR478" s="45"/>
      <c r="AS478" s="44"/>
      <c r="AT478" s="176"/>
      <c r="AU478" s="176"/>
      <c r="AV478" s="178"/>
      <c r="AW478" s="47"/>
      <c r="AX478" s="47"/>
      <c r="AY478" s="47"/>
      <c r="AZ478" s="47"/>
      <c r="BA478" s="47"/>
    </row>
    <row r="479" spans="2:53" s="40" customFormat="1" ht="18" customHeight="1" x14ac:dyDescent="0.2">
      <c r="B479" s="167"/>
      <c r="C479" s="169"/>
      <c r="D479" s="171"/>
      <c r="E479" s="173"/>
      <c r="F479" s="95" t="s">
        <v>24</v>
      </c>
      <c r="G479" s="175"/>
      <c r="H479" s="175"/>
      <c r="I479" s="143"/>
      <c r="J479" s="143"/>
      <c r="K479" s="144"/>
      <c r="L479" s="145"/>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8"/>
      <c r="AQ479" s="35"/>
      <c r="AR479" s="39"/>
      <c r="AS479" s="38"/>
      <c r="AT479" s="175">
        <f>+G479+COUNTIF($I480:$AS480,'V. Datos'!$A$3)-COUNTIFS($I479:$AS479,'V. Datos'!$A$3)</f>
        <v>0</v>
      </c>
      <c r="AU479" s="175">
        <f>+H479+COUNTIF($I480:$AS480,'V. Datos'!$A$4)-COUNTIFS($I479:$AS479,'V. Datos'!$C$4)</f>
        <v>0</v>
      </c>
      <c r="AV479" s="177"/>
      <c r="AW479" s="47"/>
      <c r="AX479" s="47"/>
      <c r="AY479" s="47"/>
      <c r="AZ479" s="47"/>
      <c r="BA479" s="47"/>
    </row>
    <row r="480" spans="2:53" s="40" customFormat="1" ht="18" customHeight="1" thickBot="1" x14ac:dyDescent="0.25">
      <c r="B480" s="168"/>
      <c r="C480" s="170"/>
      <c r="D480" s="172"/>
      <c r="E480" s="174"/>
      <c r="F480" s="96" t="s">
        <v>4</v>
      </c>
      <c r="G480" s="176"/>
      <c r="H480" s="176"/>
      <c r="I480" s="146"/>
      <c r="J480" s="146"/>
      <c r="K480" s="147"/>
      <c r="L480" s="148"/>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4"/>
      <c r="AQ480" s="41"/>
      <c r="AR480" s="45"/>
      <c r="AS480" s="44"/>
      <c r="AT480" s="176"/>
      <c r="AU480" s="176"/>
      <c r="AV480" s="178"/>
      <c r="AW480" s="47"/>
      <c r="AX480" s="47"/>
      <c r="AY480" s="47"/>
      <c r="AZ480" s="47"/>
      <c r="BA480" s="47"/>
    </row>
    <row r="481" spans="2:53" s="40" customFormat="1" ht="18" customHeight="1" x14ac:dyDescent="0.2">
      <c r="B481" s="167"/>
      <c r="C481" s="169"/>
      <c r="D481" s="171"/>
      <c r="E481" s="173"/>
      <c r="F481" s="95" t="s">
        <v>24</v>
      </c>
      <c r="G481" s="175"/>
      <c r="H481" s="175"/>
      <c r="I481" s="143"/>
      <c r="J481" s="143"/>
      <c r="K481" s="144"/>
      <c r="L481" s="145"/>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8"/>
      <c r="AQ481" s="35"/>
      <c r="AR481" s="39"/>
      <c r="AS481" s="38"/>
      <c r="AT481" s="175">
        <f>+G481+COUNTIF($I482:$AS482,'V. Datos'!$A$3)-COUNTIFS($I481:$AS481,'V. Datos'!$A$3)</f>
        <v>0</v>
      </c>
      <c r="AU481" s="175">
        <f>+H481+COUNTIF($I482:$AS482,'V. Datos'!$A$4)-COUNTIFS($I481:$AS481,'V. Datos'!$C$4)</f>
        <v>0</v>
      </c>
      <c r="AV481" s="177"/>
      <c r="AW481" s="47"/>
      <c r="AX481" s="47"/>
      <c r="AY481" s="47"/>
      <c r="AZ481" s="47"/>
      <c r="BA481" s="47"/>
    </row>
    <row r="482" spans="2:53" s="40" customFormat="1" ht="18" customHeight="1" thickBot="1" x14ac:dyDescent="0.25">
      <c r="B482" s="168"/>
      <c r="C482" s="170"/>
      <c r="D482" s="172"/>
      <c r="E482" s="174"/>
      <c r="F482" s="96" t="s">
        <v>4</v>
      </c>
      <c r="G482" s="176"/>
      <c r="H482" s="176"/>
      <c r="I482" s="146"/>
      <c r="J482" s="146"/>
      <c r="K482" s="147"/>
      <c r="L482" s="148"/>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4"/>
      <c r="AQ482" s="41"/>
      <c r="AR482" s="45"/>
      <c r="AS482" s="44"/>
      <c r="AT482" s="176"/>
      <c r="AU482" s="176"/>
      <c r="AV482" s="178"/>
      <c r="AW482" s="47"/>
      <c r="AX482" s="47"/>
      <c r="AY482" s="47"/>
      <c r="AZ482" s="47"/>
      <c r="BA482" s="47"/>
    </row>
    <row r="483" spans="2:53" s="40" customFormat="1" ht="18" customHeight="1" x14ac:dyDescent="0.2">
      <c r="B483" s="167"/>
      <c r="C483" s="169"/>
      <c r="D483" s="171"/>
      <c r="E483" s="173"/>
      <c r="F483" s="95" t="s">
        <v>24</v>
      </c>
      <c r="G483" s="175"/>
      <c r="H483" s="175"/>
      <c r="I483" s="143"/>
      <c r="J483" s="143"/>
      <c r="K483" s="144"/>
      <c r="L483" s="145"/>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8"/>
      <c r="AQ483" s="35"/>
      <c r="AR483" s="39"/>
      <c r="AS483" s="38"/>
      <c r="AT483" s="175">
        <f>+G483+COUNTIF($I484:$AS484,'V. Datos'!$A$3)-COUNTIFS($I483:$AS483,'V. Datos'!$A$3)</f>
        <v>0</v>
      </c>
      <c r="AU483" s="175">
        <f>+H483+COUNTIF($I484:$AS484,'V. Datos'!$A$4)-COUNTIFS($I483:$AS483,'V. Datos'!$C$4)</f>
        <v>0</v>
      </c>
      <c r="AV483" s="177"/>
      <c r="AW483" s="47"/>
      <c r="AX483" s="47"/>
      <c r="AY483" s="47"/>
      <c r="AZ483" s="47"/>
      <c r="BA483" s="47"/>
    </row>
    <row r="484" spans="2:53" s="40" customFormat="1" ht="18" customHeight="1" thickBot="1" x14ac:dyDescent="0.25">
      <c r="B484" s="168"/>
      <c r="C484" s="170"/>
      <c r="D484" s="172"/>
      <c r="E484" s="174"/>
      <c r="F484" s="96" t="s">
        <v>4</v>
      </c>
      <c r="G484" s="176"/>
      <c r="H484" s="176"/>
      <c r="I484" s="146"/>
      <c r="J484" s="146"/>
      <c r="K484" s="147"/>
      <c r="L484" s="148"/>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4"/>
      <c r="AQ484" s="41"/>
      <c r="AR484" s="45"/>
      <c r="AS484" s="44"/>
      <c r="AT484" s="176"/>
      <c r="AU484" s="176"/>
      <c r="AV484" s="178"/>
      <c r="AW484" s="47"/>
      <c r="AX484" s="47"/>
      <c r="AY484" s="47"/>
      <c r="AZ484" s="47"/>
      <c r="BA484" s="47"/>
    </row>
    <row r="485" spans="2:53" s="40" customFormat="1" ht="18" customHeight="1" x14ac:dyDescent="0.2">
      <c r="B485" s="167"/>
      <c r="C485" s="169"/>
      <c r="D485" s="171"/>
      <c r="E485" s="173"/>
      <c r="F485" s="95" t="s">
        <v>24</v>
      </c>
      <c r="G485" s="175"/>
      <c r="H485" s="175"/>
      <c r="I485" s="143"/>
      <c r="J485" s="143"/>
      <c r="K485" s="144"/>
      <c r="L485" s="145"/>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c r="AO485" s="37"/>
      <c r="AP485" s="38"/>
      <c r="AQ485" s="35"/>
      <c r="AR485" s="39"/>
      <c r="AS485" s="38"/>
      <c r="AT485" s="175">
        <f>+G485+COUNTIF($I486:$AS486,'V. Datos'!$A$3)-COUNTIFS($I485:$AS485,'V. Datos'!$A$3)</f>
        <v>0</v>
      </c>
      <c r="AU485" s="175">
        <f>+H485+COUNTIF($I486:$AS486,'V. Datos'!$A$4)-COUNTIFS($I485:$AS485,'V. Datos'!$C$4)</f>
        <v>0</v>
      </c>
      <c r="AV485" s="177"/>
      <c r="AW485" s="47"/>
      <c r="AX485" s="47"/>
      <c r="AY485" s="47"/>
      <c r="AZ485" s="47"/>
      <c r="BA485" s="47"/>
    </row>
    <row r="486" spans="2:53" s="40" customFormat="1" ht="18" customHeight="1" thickBot="1" x14ac:dyDescent="0.25">
      <c r="B486" s="168"/>
      <c r="C486" s="170"/>
      <c r="D486" s="172"/>
      <c r="E486" s="174"/>
      <c r="F486" s="96" t="s">
        <v>4</v>
      </c>
      <c r="G486" s="176"/>
      <c r="H486" s="176"/>
      <c r="I486" s="146"/>
      <c r="J486" s="146"/>
      <c r="K486" s="147"/>
      <c r="L486" s="148"/>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4"/>
      <c r="AQ486" s="41"/>
      <c r="AR486" s="45"/>
      <c r="AS486" s="44"/>
      <c r="AT486" s="176"/>
      <c r="AU486" s="176"/>
      <c r="AV486" s="178"/>
      <c r="AW486" s="47"/>
      <c r="AX486" s="47"/>
      <c r="AY486" s="47"/>
      <c r="AZ486" s="47"/>
      <c r="BA486" s="47"/>
    </row>
    <row r="487" spans="2:53" s="40" customFormat="1" ht="18" customHeight="1" x14ac:dyDescent="0.2">
      <c r="B487" s="167"/>
      <c r="C487" s="169"/>
      <c r="D487" s="171"/>
      <c r="E487" s="173"/>
      <c r="F487" s="95" t="s">
        <v>24</v>
      </c>
      <c r="G487" s="175"/>
      <c r="H487" s="175"/>
      <c r="I487" s="143"/>
      <c r="J487" s="143"/>
      <c r="K487" s="144"/>
      <c r="L487" s="145"/>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c r="AO487" s="37"/>
      <c r="AP487" s="38"/>
      <c r="AQ487" s="35"/>
      <c r="AR487" s="39"/>
      <c r="AS487" s="38"/>
      <c r="AT487" s="175">
        <f>+G487+COUNTIF($I488:$AS488,'V. Datos'!$A$3)-COUNTIFS($I487:$AS487,'V. Datos'!$A$3)</f>
        <v>0</v>
      </c>
      <c r="AU487" s="175">
        <f>+H487+COUNTIF($I488:$AS488,'V. Datos'!$A$4)-COUNTIFS($I487:$AS487,'V. Datos'!$C$4)</f>
        <v>0</v>
      </c>
      <c r="AV487" s="177"/>
      <c r="AW487" s="47"/>
      <c r="AX487" s="47"/>
      <c r="AY487" s="47"/>
      <c r="AZ487" s="47"/>
      <c r="BA487" s="47"/>
    </row>
    <row r="488" spans="2:53" s="40" customFormat="1" ht="18" customHeight="1" thickBot="1" x14ac:dyDescent="0.25">
      <c r="B488" s="168"/>
      <c r="C488" s="170"/>
      <c r="D488" s="172"/>
      <c r="E488" s="174"/>
      <c r="F488" s="96" t="s">
        <v>4</v>
      </c>
      <c r="G488" s="176"/>
      <c r="H488" s="176"/>
      <c r="I488" s="146"/>
      <c r="J488" s="146"/>
      <c r="K488" s="147"/>
      <c r="L488" s="148"/>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4"/>
      <c r="AQ488" s="41"/>
      <c r="AR488" s="45"/>
      <c r="AS488" s="44"/>
      <c r="AT488" s="176"/>
      <c r="AU488" s="176"/>
      <c r="AV488" s="178"/>
      <c r="AW488" s="47"/>
      <c r="AX488" s="47"/>
      <c r="AY488" s="47"/>
      <c r="AZ488" s="47"/>
      <c r="BA488" s="47"/>
    </row>
    <row r="489" spans="2:53" s="40" customFormat="1" ht="18" customHeight="1" x14ac:dyDescent="0.2">
      <c r="B489" s="167"/>
      <c r="C489" s="169"/>
      <c r="D489" s="171"/>
      <c r="E489" s="173"/>
      <c r="F489" s="95" t="s">
        <v>24</v>
      </c>
      <c r="G489" s="175"/>
      <c r="H489" s="175"/>
      <c r="I489" s="143"/>
      <c r="J489" s="143"/>
      <c r="K489" s="144"/>
      <c r="L489" s="145"/>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c r="AO489" s="37"/>
      <c r="AP489" s="38"/>
      <c r="AQ489" s="35"/>
      <c r="AR489" s="39"/>
      <c r="AS489" s="38"/>
      <c r="AT489" s="175">
        <f>+G489+COUNTIF($I490:$AS490,'V. Datos'!$A$3)-COUNTIFS($I489:$AS489,'V. Datos'!$A$3)</f>
        <v>0</v>
      </c>
      <c r="AU489" s="175">
        <f>+H489+COUNTIF($I490:$AS490,'V. Datos'!$A$4)-COUNTIFS($I489:$AS489,'V. Datos'!$C$4)</f>
        <v>0</v>
      </c>
      <c r="AV489" s="177"/>
      <c r="AW489" s="47"/>
      <c r="AX489" s="47"/>
      <c r="AY489" s="47"/>
      <c r="AZ489" s="47"/>
      <c r="BA489" s="47"/>
    </row>
    <row r="490" spans="2:53" s="40" customFormat="1" ht="18" customHeight="1" thickBot="1" x14ac:dyDescent="0.25">
      <c r="B490" s="168"/>
      <c r="C490" s="170"/>
      <c r="D490" s="172"/>
      <c r="E490" s="174"/>
      <c r="F490" s="96" t="s">
        <v>4</v>
      </c>
      <c r="G490" s="176"/>
      <c r="H490" s="176"/>
      <c r="I490" s="146"/>
      <c r="J490" s="146"/>
      <c r="K490" s="147"/>
      <c r="L490" s="148"/>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4"/>
      <c r="AQ490" s="41"/>
      <c r="AR490" s="45"/>
      <c r="AS490" s="44"/>
      <c r="AT490" s="176"/>
      <c r="AU490" s="176"/>
      <c r="AV490" s="178"/>
      <c r="AW490" s="47"/>
      <c r="AX490" s="47"/>
      <c r="AY490" s="47"/>
      <c r="AZ490" s="47"/>
      <c r="BA490" s="47"/>
    </row>
    <row r="491" spans="2:53" s="40" customFormat="1" ht="18" customHeight="1" x14ac:dyDescent="0.2">
      <c r="B491" s="167"/>
      <c r="C491" s="169"/>
      <c r="D491" s="171"/>
      <c r="E491" s="173"/>
      <c r="F491" s="95" t="s">
        <v>24</v>
      </c>
      <c r="G491" s="175"/>
      <c r="H491" s="175"/>
      <c r="I491" s="143"/>
      <c r="J491" s="143"/>
      <c r="K491" s="144"/>
      <c r="L491" s="145"/>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c r="AO491" s="37"/>
      <c r="AP491" s="38"/>
      <c r="AQ491" s="35"/>
      <c r="AR491" s="39"/>
      <c r="AS491" s="38"/>
      <c r="AT491" s="175">
        <f>+G491+COUNTIF($I492:$AS492,'V. Datos'!$A$3)-COUNTIFS($I491:$AS491,'V. Datos'!$A$3)</f>
        <v>0</v>
      </c>
      <c r="AU491" s="175">
        <f>+H491+COUNTIF($I492:$AS492,'V. Datos'!$A$4)-COUNTIFS($I491:$AS491,'V. Datos'!$C$4)</f>
        <v>0</v>
      </c>
      <c r="AV491" s="177"/>
      <c r="AW491" s="47"/>
      <c r="AX491" s="47"/>
      <c r="AY491" s="47"/>
      <c r="AZ491" s="47"/>
      <c r="BA491" s="47"/>
    </row>
    <row r="492" spans="2:53" s="40" customFormat="1" ht="18" customHeight="1" thickBot="1" x14ac:dyDescent="0.25">
      <c r="B492" s="168"/>
      <c r="C492" s="170"/>
      <c r="D492" s="172"/>
      <c r="E492" s="174"/>
      <c r="F492" s="96" t="s">
        <v>4</v>
      </c>
      <c r="G492" s="176"/>
      <c r="H492" s="176"/>
      <c r="I492" s="146"/>
      <c r="J492" s="146"/>
      <c r="K492" s="147"/>
      <c r="L492" s="148"/>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4"/>
      <c r="AQ492" s="41"/>
      <c r="AR492" s="45"/>
      <c r="AS492" s="44"/>
      <c r="AT492" s="176"/>
      <c r="AU492" s="176"/>
      <c r="AV492" s="178"/>
      <c r="AW492" s="47"/>
      <c r="AX492" s="47"/>
      <c r="AY492" s="47"/>
      <c r="AZ492" s="47"/>
      <c r="BA492" s="47"/>
    </row>
    <row r="493" spans="2:53" s="40" customFormat="1" ht="18" customHeight="1" x14ac:dyDescent="0.2">
      <c r="B493" s="167"/>
      <c r="C493" s="169"/>
      <c r="D493" s="171"/>
      <c r="E493" s="173"/>
      <c r="F493" s="95" t="s">
        <v>24</v>
      </c>
      <c r="G493" s="175"/>
      <c r="H493" s="175"/>
      <c r="I493" s="143"/>
      <c r="J493" s="143"/>
      <c r="K493" s="144"/>
      <c r="L493" s="145"/>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c r="AO493" s="37"/>
      <c r="AP493" s="38"/>
      <c r="AQ493" s="35"/>
      <c r="AR493" s="39"/>
      <c r="AS493" s="38"/>
      <c r="AT493" s="175">
        <f>+G493+COUNTIF($I494:$AS494,'V. Datos'!$A$3)-COUNTIFS($I493:$AS493,'V. Datos'!$A$3)</f>
        <v>0</v>
      </c>
      <c r="AU493" s="175">
        <f>+H493+COUNTIF($I494:$AS494,'V. Datos'!$A$4)-COUNTIFS($I493:$AS493,'V. Datos'!$C$4)</f>
        <v>0</v>
      </c>
      <c r="AV493" s="177"/>
      <c r="AW493" s="47"/>
      <c r="AX493" s="47"/>
      <c r="AY493" s="47"/>
      <c r="AZ493" s="47"/>
      <c r="BA493" s="47"/>
    </row>
    <row r="494" spans="2:53" s="40" customFormat="1" ht="18" customHeight="1" thickBot="1" x14ac:dyDescent="0.25">
      <c r="B494" s="168"/>
      <c r="C494" s="170"/>
      <c r="D494" s="172"/>
      <c r="E494" s="174"/>
      <c r="F494" s="96" t="s">
        <v>4</v>
      </c>
      <c r="G494" s="176"/>
      <c r="H494" s="176"/>
      <c r="I494" s="146"/>
      <c r="J494" s="146"/>
      <c r="K494" s="147"/>
      <c r="L494" s="148"/>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4"/>
      <c r="AQ494" s="41"/>
      <c r="AR494" s="45"/>
      <c r="AS494" s="44"/>
      <c r="AT494" s="176"/>
      <c r="AU494" s="176"/>
      <c r="AV494" s="178"/>
      <c r="AW494" s="47"/>
      <c r="AX494" s="47"/>
      <c r="AY494" s="47"/>
      <c r="AZ494" s="47"/>
      <c r="BA494" s="47"/>
    </row>
    <row r="495" spans="2:53" s="40" customFormat="1" ht="18" customHeight="1" x14ac:dyDescent="0.2">
      <c r="B495" s="167"/>
      <c r="C495" s="169"/>
      <c r="D495" s="171"/>
      <c r="E495" s="173"/>
      <c r="F495" s="95" t="s">
        <v>24</v>
      </c>
      <c r="G495" s="175"/>
      <c r="H495" s="175"/>
      <c r="I495" s="143"/>
      <c r="J495" s="143"/>
      <c r="K495" s="144"/>
      <c r="L495" s="145"/>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8"/>
      <c r="AQ495" s="35"/>
      <c r="AR495" s="39"/>
      <c r="AS495" s="38"/>
      <c r="AT495" s="175">
        <f>+G495+COUNTIF($I496:$AS496,'V. Datos'!$A$3)-COUNTIFS($I495:$AS495,'V. Datos'!$A$3)</f>
        <v>0</v>
      </c>
      <c r="AU495" s="175">
        <f>+H495+COUNTIF($I496:$AS496,'V. Datos'!$A$4)-COUNTIFS($I495:$AS495,'V. Datos'!$C$4)</f>
        <v>0</v>
      </c>
      <c r="AV495" s="177"/>
      <c r="AW495" s="47"/>
      <c r="AX495" s="47"/>
      <c r="AY495" s="47"/>
      <c r="AZ495" s="47"/>
      <c r="BA495" s="47"/>
    </row>
    <row r="496" spans="2:53" s="40" customFormat="1" ht="18" customHeight="1" thickBot="1" x14ac:dyDescent="0.25">
      <c r="B496" s="168"/>
      <c r="C496" s="170"/>
      <c r="D496" s="172"/>
      <c r="E496" s="174"/>
      <c r="F496" s="96" t="s">
        <v>4</v>
      </c>
      <c r="G496" s="176"/>
      <c r="H496" s="176"/>
      <c r="I496" s="146"/>
      <c r="J496" s="146"/>
      <c r="K496" s="147"/>
      <c r="L496" s="148"/>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4"/>
      <c r="AQ496" s="41"/>
      <c r="AR496" s="45"/>
      <c r="AS496" s="44"/>
      <c r="AT496" s="176"/>
      <c r="AU496" s="176"/>
      <c r="AV496" s="178"/>
      <c r="AW496" s="47"/>
      <c r="AX496" s="47"/>
      <c r="AY496" s="47"/>
      <c r="AZ496" s="47"/>
      <c r="BA496" s="47"/>
    </row>
    <row r="497" spans="2:53" s="40" customFormat="1" ht="18" customHeight="1" x14ac:dyDescent="0.2">
      <c r="B497" s="167"/>
      <c r="C497" s="169"/>
      <c r="D497" s="171"/>
      <c r="E497" s="173"/>
      <c r="F497" s="95" t="s">
        <v>24</v>
      </c>
      <c r="G497" s="175"/>
      <c r="H497" s="175"/>
      <c r="I497" s="143"/>
      <c r="J497" s="143"/>
      <c r="K497" s="144"/>
      <c r="L497" s="145"/>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8"/>
      <c r="AQ497" s="35"/>
      <c r="AR497" s="39"/>
      <c r="AS497" s="38"/>
      <c r="AT497" s="175">
        <f>+G497+COUNTIF($I498:$AS498,'V. Datos'!$A$3)-COUNTIFS($I497:$AS497,'V. Datos'!$A$3)</f>
        <v>0</v>
      </c>
      <c r="AU497" s="175">
        <f>+H497+COUNTIF($I498:$AS498,'V. Datos'!$A$4)-COUNTIFS($I497:$AS497,'V. Datos'!$C$4)</f>
        <v>0</v>
      </c>
      <c r="AV497" s="177"/>
      <c r="AW497" s="47"/>
      <c r="AX497" s="47"/>
      <c r="AY497" s="47"/>
      <c r="AZ497" s="47"/>
      <c r="BA497" s="47"/>
    </row>
    <row r="498" spans="2:53" s="40" customFormat="1" ht="18" customHeight="1" thickBot="1" x14ac:dyDescent="0.25">
      <c r="B498" s="168"/>
      <c r="C498" s="170"/>
      <c r="D498" s="172"/>
      <c r="E498" s="174"/>
      <c r="F498" s="96" t="s">
        <v>4</v>
      </c>
      <c r="G498" s="176"/>
      <c r="H498" s="176"/>
      <c r="I498" s="146"/>
      <c r="J498" s="146"/>
      <c r="K498" s="147"/>
      <c r="L498" s="148"/>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4"/>
      <c r="AQ498" s="41"/>
      <c r="AR498" s="45"/>
      <c r="AS498" s="44"/>
      <c r="AT498" s="176"/>
      <c r="AU498" s="176"/>
      <c r="AV498" s="178"/>
      <c r="AW498" s="47"/>
      <c r="AX498" s="47"/>
      <c r="AY498" s="47"/>
      <c r="AZ498" s="47"/>
      <c r="BA498" s="47"/>
    </row>
    <row r="499" spans="2:53" s="40" customFormat="1" ht="18" customHeight="1" x14ac:dyDescent="0.2">
      <c r="B499" s="167"/>
      <c r="C499" s="169"/>
      <c r="D499" s="171"/>
      <c r="E499" s="173"/>
      <c r="F499" s="95" t="s">
        <v>24</v>
      </c>
      <c r="G499" s="175"/>
      <c r="H499" s="175"/>
      <c r="I499" s="143"/>
      <c r="J499" s="143"/>
      <c r="K499" s="144"/>
      <c r="L499" s="145"/>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8"/>
      <c r="AQ499" s="35"/>
      <c r="AR499" s="39"/>
      <c r="AS499" s="38"/>
      <c r="AT499" s="175">
        <f>+G499+COUNTIF($I500:$AS500,'V. Datos'!$A$3)-COUNTIFS($I499:$AS499,'V. Datos'!$A$3)</f>
        <v>0</v>
      </c>
      <c r="AU499" s="175">
        <f>+H499+COUNTIF($I500:$AS500,'V. Datos'!$A$4)-COUNTIFS($I499:$AS499,'V. Datos'!$C$4)</f>
        <v>0</v>
      </c>
      <c r="AV499" s="177"/>
      <c r="AW499" s="47"/>
      <c r="AX499" s="47"/>
      <c r="AY499" s="47"/>
      <c r="AZ499" s="47"/>
      <c r="BA499" s="47"/>
    </row>
    <row r="500" spans="2:53" s="40" customFormat="1" ht="18" customHeight="1" thickBot="1" x14ac:dyDescent="0.25">
      <c r="B500" s="168"/>
      <c r="C500" s="170"/>
      <c r="D500" s="172"/>
      <c r="E500" s="174"/>
      <c r="F500" s="96" t="s">
        <v>4</v>
      </c>
      <c r="G500" s="176"/>
      <c r="H500" s="176"/>
      <c r="I500" s="146"/>
      <c r="J500" s="146"/>
      <c r="K500" s="147"/>
      <c r="L500" s="148"/>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4"/>
      <c r="AQ500" s="41"/>
      <c r="AR500" s="45"/>
      <c r="AS500" s="44"/>
      <c r="AT500" s="176"/>
      <c r="AU500" s="176"/>
      <c r="AV500" s="178"/>
      <c r="AW500" s="47"/>
      <c r="AX500" s="47"/>
      <c r="AY500" s="47"/>
      <c r="AZ500" s="47"/>
      <c r="BA500" s="47"/>
    </row>
    <row r="501" spans="2:53" s="40" customFormat="1" ht="18" customHeight="1" x14ac:dyDescent="0.2">
      <c r="B501" s="167"/>
      <c r="C501" s="169"/>
      <c r="D501" s="171"/>
      <c r="E501" s="173"/>
      <c r="F501" s="95" t="s">
        <v>24</v>
      </c>
      <c r="G501" s="175"/>
      <c r="H501" s="175"/>
      <c r="I501" s="143"/>
      <c r="J501" s="143"/>
      <c r="K501" s="144"/>
      <c r="L501" s="145"/>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8"/>
      <c r="AQ501" s="35"/>
      <c r="AR501" s="39"/>
      <c r="AS501" s="38"/>
      <c r="AT501" s="175">
        <f>+G501+COUNTIF($I502:$AS502,'V. Datos'!$A$3)-COUNTIFS($I501:$AS501,'V. Datos'!$A$3)</f>
        <v>0</v>
      </c>
      <c r="AU501" s="175">
        <f>+H501+COUNTIF($I502:$AS502,'V. Datos'!$A$4)-COUNTIFS($I501:$AS501,'V. Datos'!$C$4)</f>
        <v>0</v>
      </c>
      <c r="AV501" s="177"/>
      <c r="AW501" s="47"/>
      <c r="AX501" s="47"/>
      <c r="AY501" s="47"/>
      <c r="AZ501" s="47"/>
      <c r="BA501" s="47"/>
    </row>
    <row r="502" spans="2:53" s="40" customFormat="1" ht="18" customHeight="1" thickBot="1" x14ac:dyDescent="0.25">
      <c r="B502" s="168"/>
      <c r="C502" s="170"/>
      <c r="D502" s="172"/>
      <c r="E502" s="174"/>
      <c r="F502" s="96" t="s">
        <v>4</v>
      </c>
      <c r="G502" s="176"/>
      <c r="H502" s="176"/>
      <c r="I502" s="146"/>
      <c r="J502" s="146"/>
      <c r="K502" s="147"/>
      <c r="L502" s="148"/>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4"/>
      <c r="AQ502" s="41"/>
      <c r="AR502" s="45"/>
      <c r="AS502" s="44"/>
      <c r="AT502" s="176"/>
      <c r="AU502" s="176"/>
      <c r="AV502" s="178"/>
      <c r="AW502" s="47"/>
      <c r="AX502" s="47"/>
      <c r="AY502" s="47"/>
      <c r="AZ502" s="47"/>
      <c r="BA502" s="47"/>
    </row>
    <row r="503" spans="2:53" s="40" customFormat="1" ht="18" customHeight="1" x14ac:dyDescent="0.2">
      <c r="B503" s="167"/>
      <c r="C503" s="169"/>
      <c r="D503" s="171"/>
      <c r="E503" s="173"/>
      <c r="F503" s="95" t="s">
        <v>24</v>
      </c>
      <c r="G503" s="175"/>
      <c r="H503" s="175"/>
      <c r="I503" s="143"/>
      <c r="J503" s="143"/>
      <c r="K503" s="144"/>
      <c r="L503" s="145"/>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8"/>
      <c r="AQ503" s="35"/>
      <c r="AR503" s="39"/>
      <c r="AS503" s="38"/>
      <c r="AT503" s="175">
        <f>+G503+COUNTIF($I504:$AS504,'V. Datos'!$A$3)-COUNTIFS($I503:$AS503,'V. Datos'!$A$3)</f>
        <v>0</v>
      </c>
      <c r="AU503" s="175">
        <f>+H503+COUNTIF($I504:$AS504,'V. Datos'!$A$4)-COUNTIFS($I503:$AS503,'V. Datos'!$C$4)</f>
        <v>0</v>
      </c>
      <c r="AV503" s="177"/>
      <c r="AW503" s="47"/>
      <c r="AX503" s="47"/>
      <c r="AY503" s="47"/>
      <c r="AZ503" s="47"/>
      <c r="BA503" s="47"/>
    </row>
    <row r="504" spans="2:53" s="40" customFormat="1" ht="18" customHeight="1" thickBot="1" x14ac:dyDescent="0.25">
      <c r="B504" s="168"/>
      <c r="C504" s="170"/>
      <c r="D504" s="172"/>
      <c r="E504" s="174"/>
      <c r="F504" s="96" t="s">
        <v>4</v>
      </c>
      <c r="G504" s="176"/>
      <c r="H504" s="176"/>
      <c r="I504" s="146"/>
      <c r="J504" s="146"/>
      <c r="K504" s="147"/>
      <c r="L504" s="148"/>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4"/>
      <c r="AQ504" s="41"/>
      <c r="AR504" s="45"/>
      <c r="AS504" s="44"/>
      <c r="AT504" s="176"/>
      <c r="AU504" s="176"/>
      <c r="AV504" s="178"/>
      <c r="AW504" s="47"/>
      <c r="AX504" s="47"/>
      <c r="AY504" s="47"/>
      <c r="AZ504" s="47"/>
      <c r="BA504" s="47"/>
    </row>
    <row r="505" spans="2:53" s="40" customFormat="1" ht="18" customHeight="1" x14ac:dyDescent="0.2">
      <c r="B505" s="167"/>
      <c r="C505" s="169"/>
      <c r="D505" s="171"/>
      <c r="E505" s="173"/>
      <c r="F505" s="95" t="s">
        <v>24</v>
      </c>
      <c r="G505" s="175"/>
      <c r="H505" s="175"/>
      <c r="I505" s="143"/>
      <c r="J505" s="143"/>
      <c r="K505" s="144"/>
      <c r="L505" s="145"/>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8"/>
      <c r="AQ505" s="35"/>
      <c r="AR505" s="39"/>
      <c r="AS505" s="38"/>
      <c r="AT505" s="175">
        <f>+G505+COUNTIF($I506:$AS506,'V. Datos'!$A$3)-COUNTIFS($I505:$AS505,'V. Datos'!$A$3)</f>
        <v>0</v>
      </c>
      <c r="AU505" s="175">
        <f>+H505+COUNTIF($I506:$AS506,'V. Datos'!$A$4)-COUNTIFS($I505:$AS505,'V. Datos'!$C$4)</f>
        <v>0</v>
      </c>
      <c r="AV505" s="177"/>
      <c r="AW505" s="47"/>
      <c r="AX505" s="47"/>
      <c r="AY505" s="47"/>
      <c r="AZ505" s="47"/>
      <c r="BA505" s="47"/>
    </row>
    <row r="506" spans="2:53" s="40" customFormat="1" ht="18" customHeight="1" thickBot="1" x14ac:dyDescent="0.25">
      <c r="B506" s="168"/>
      <c r="C506" s="170"/>
      <c r="D506" s="172"/>
      <c r="E506" s="174"/>
      <c r="F506" s="96" t="s">
        <v>4</v>
      </c>
      <c r="G506" s="176"/>
      <c r="H506" s="176"/>
      <c r="I506" s="146"/>
      <c r="J506" s="146"/>
      <c r="K506" s="147"/>
      <c r="L506" s="148"/>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4"/>
      <c r="AQ506" s="41"/>
      <c r="AR506" s="45"/>
      <c r="AS506" s="44"/>
      <c r="AT506" s="176"/>
      <c r="AU506" s="176"/>
      <c r="AV506" s="178"/>
      <c r="AW506" s="47"/>
      <c r="AX506" s="47"/>
      <c r="AY506" s="47"/>
      <c r="AZ506" s="47"/>
      <c r="BA506" s="47"/>
    </row>
    <row r="507" spans="2:53" s="40" customFormat="1" ht="18" customHeight="1" x14ac:dyDescent="0.2">
      <c r="B507" s="167"/>
      <c r="C507" s="169"/>
      <c r="D507" s="171"/>
      <c r="E507" s="173"/>
      <c r="F507" s="95" t="s">
        <v>24</v>
      </c>
      <c r="G507" s="175"/>
      <c r="H507" s="175"/>
      <c r="I507" s="143"/>
      <c r="J507" s="143"/>
      <c r="K507" s="144"/>
      <c r="L507" s="145"/>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8"/>
      <c r="AQ507" s="35"/>
      <c r="AR507" s="39"/>
      <c r="AS507" s="38"/>
      <c r="AT507" s="175">
        <f>+G507+COUNTIF($I508:$AS508,'V. Datos'!$A$3)-COUNTIFS($I507:$AS507,'V. Datos'!$A$3)</f>
        <v>0</v>
      </c>
      <c r="AU507" s="175">
        <f>+H507+COUNTIF($I508:$AS508,'V. Datos'!$A$4)-COUNTIFS($I507:$AS507,'V. Datos'!$C$4)</f>
        <v>0</v>
      </c>
      <c r="AV507" s="177"/>
      <c r="AW507" s="47"/>
      <c r="AX507" s="47"/>
      <c r="AY507" s="47"/>
      <c r="AZ507" s="47"/>
      <c r="BA507" s="47"/>
    </row>
    <row r="508" spans="2:53" s="40" customFormat="1" ht="18" customHeight="1" thickBot="1" x14ac:dyDescent="0.25">
      <c r="B508" s="168"/>
      <c r="C508" s="170"/>
      <c r="D508" s="172"/>
      <c r="E508" s="174"/>
      <c r="F508" s="96" t="s">
        <v>4</v>
      </c>
      <c r="G508" s="176"/>
      <c r="H508" s="176"/>
      <c r="I508" s="146"/>
      <c r="J508" s="146"/>
      <c r="K508" s="147"/>
      <c r="L508" s="148"/>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4"/>
      <c r="AQ508" s="41"/>
      <c r="AR508" s="45"/>
      <c r="AS508" s="44"/>
      <c r="AT508" s="176"/>
      <c r="AU508" s="176"/>
      <c r="AV508" s="178"/>
      <c r="AW508" s="47"/>
      <c r="AX508" s="47"/>
      <c r="AY508" s="47"/>
      <c r="AZ508" s="47"/>
      <c r="BA508" s="47"/>
    </row>
    <row r="509" spans="2:53" s="40" customFormat="1" ht="18" customHeight="1" x14ac:dyDescent="0.2">
      <c r="B509" s="167"/>
      <c r="C509" s="169"/>
      <c r="D509" s="171"/>
      <c r="E509" s="173"/>
      <c r="F509" s="95" t="s">
        <v>24</v>
      </c>
      <c r="G509" s="175"/>
      <c r="H509" s="175"/>
      <c r="I509" s="143"/>
      <c r="J509" s="143"/>
      <c r="K509" s="144"/>
      <c r="L509" s="145"/>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8"/>
      <c r="AQ509" s="35"/>
      <c r="AR509" s="39"/>
      <c r="AS509" s="38"/>
      <c r="AT509" s="175">
        <f>+G509+COUNTIF($I510:$AS510,'V. Datos'!$A$3)-COUNTIFS($I509:$AS509,'V. Datos'!$A$3)</f>
        <v>0</v>
      </c>
      <c r="AU509" s="175">
        <f>+H509+COUNTIF($I510:$AS510,'V. Datos'!$A$4)-COUNTIFS($I509:$AS509,'V. Datos'!$C$4)</f>
        <v>0</v>
      </c>
      <c r="AV509" s="177"/>
      <c r="AW509" s="47"/>
      <c r="AX509" s="47"/>
      <c r="AY509" s="47"/>
      <c r="AZ509" s="47"/>
      <c r="BA509" s="47"/>
    </row>
    <row r="510" spans="2:53" s="40" customFormat="1" ht="18" customHeight="1" thickBot="1" x14ac:dyDescent="0.25">
      <c r="B510" s="168"/>
      <c r="C510" s="170"/>
      <c r="D510" s="172"/>
      <c r="E510" s="174"/>
      <c r="F510" s="96" t="s">
        <v>4</v>
      </c>
      <c r="G510" s="176"/>
      <c r="H510" s="176"/>
      <c r="I510" s="146"/>
      <c r="J510" s="146"/>
      <c r="K510" s="147"/>
      <c r="L510" s="148"/>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4"/>
      <c r="AQ510" s="41"/>
      <c r="AR510" s="45"/>
      <c r="AS510" s="44"/>
      <c r="AT510" s="176"/>
      <c r="AU510" s="176"/>
      <c r="AV510" s="178"/>
      <c r="AW510" s="47"/>
      <c r="AX510" s="47"/>
      <c r="AY510" s="47"/>
      <c r="AZ510" s="47"/>
      <c r="BA510" s="47"/>
    </row>
    <row r="511" spans="2:53" s="40" customFormat="1" ht="18" customHeight="1" x14ac:dyDescent="0.2">
      <c r="B511" s="167"/>
      <c r="C511" s="169"/>
      <c r="D511" s="171"/>
      <c r="E511" s="173"/>
      <c r="F511" s="95" t="s">
        <v>24</v>
      </c>
      <c r="G511" s="175"/>
      <c r="H511" s="175"/>
      <c r="I511" s="143"/>
      <c r="J511" s="143"/>
      <c r="K511" s="144"/>
      <c r="L511" s="145"/>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8"/>
      <c r="AQ511" s="35"/>
      <c r="AR511" s="39"/>
      <c r="AS511" s="38"/>
      <c r="AT511" s="175">
        <f>+G511+COUNTIF($I512:$AS512,'V. Datos'!$A$3)-COUNTIFS($I511:$AS511,'V. Datos'!$A$3)</f>
        <v>0</v>
      </c>
      <c r="AU511" s="175">
        <f>+H511+COUNTIF($I512:$AS512,'V. Datos'!$A$4)-COUNTIFS($I511:$AS511,'V. Datos'!$C$4)</f>
        <v>0</v>
      </c>
      <c r="AV511" s="177"/>
      <c r="AW511" s="47"/>
      <c r="AX511" s="47"/>
      <c r="AY511" s="47"/>
      <c r="AZ511" s="47"/>
      <c r="BA511" s="47"/>
    </row>
    <row r="512" spans="2:53" s="40" customFormat="1" ht="18" customHeight="1" thickBot="1" x14ac:dyDescent="0.25">
      <c r="B512" s="168"/>
      <c r="C512" s="170"/>
      <c r="D512" s="172"/>
      <c r="E512" s="174"/>
      <c r="F512" s="96" t="s">
        <v>4</v>
      </c>
      <c r="G512" s="176"/>
      <c r="H512" s="176"/>
      <c r="I512" s="146"/>
      <c r="J512" s="146"/>
      <c r="K512" s="147"/>
      <c r="L512" s="148"/>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4"/>
      <c r="AQ512" s="41"/>
      <c r="AR512" s="45"/>
      <c r="AS512" s="44"/>
      <c r="AT512" s="176"/>
      <c r="AU512" s="176"/>
      <c r="AV512" s="178"/>
      <c r="AW512" s="47"/>
      <c r="AX512" s="47"/>
      <c r="AY512" s="47"/>
      <c r="AZ512" s="47"/>
      <c r="BA512" s="47"/>
    </row>
    <row r="513" spans="2:53" s="40" customFormat="1" ht="18" customHeight="1" x14ac:dyDescent="0.2">
      <c r="B513" s="167"/>
      <c r="C513" s="169"/>
      <c r="D513" s="171"/>
      <c r="E513" s="173"/>
      <c r="F513" s="95" t="s">
        <v>24</v>
      </c>
      <c r="G513" s="175"/>
      <c r="H513" s="175"/>
      <c r="I513" s="143"/>
      <c r="J513" s="143"/>
      <c r="K513" s="144"/>
      <c r="L513" s="145"/>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8"/>
      <c r="AQ513" s="35"/>
      <c r="AR513" s="39"/>
      <c r="AS513" s="38"/>
      <c r="AT513" s="175">
        <f>+G513+COUNTIF($I514:$AS514,'V. Datos'!$A$3)-COUNTIFS($I513:$AS513,'V. Datos'!$A$3)</f>
        <v>0</v>
      </c>
      <c r="AU513" s="175">
        <f>+H513+COUNTIF($I514:$AS514,'V. Datos'!$A$4)-COUNTIFS($I513:$AS513,'V. Datos'!$C$4)</f>
        <v>0</v>
      </c>
      <c r="AV513" s="177"/>
      <c r="AW513" s="47"/>
      <c r="AX513" s="47"/>
      <c r="AY513" s="47"/>
      <c r="AZ513" s="47"/>
      <c r="BA513" s="47"/>
    </row>
    <row r="514" spans="2:53" s="40" customFormat="1" ht="18" customHeight="1" thickBot="1" x14ac:dyDescent="0.25">
      <c r="B514" s="168"/>
      <c r="C514" s="170"/>
      <c r="D514" s="172"/>
      <c r="E514" s="174"/>
      <c r="F514" s="96" t="s">
        <v>4</v>
      </c>
      <c r="G514" s="176"/>
      <c r="H514" s="176"/>
      <c r="I514" s="146"/>
      <c r="J514" s="146"/>
      <c r="K514" s="147"/>
      <c r="L514" s="148"/>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4"/>
      <c r="AQ514" s="41"/>
      <c r="AR514" s="45"/>
      <c r="AS514" s="44"/>
      <c r="AT514" s="176"/>
      <c r="AU514" s="176"/>
      <c r="AV514" s="178"/>
      <c r="AW514" s="47"/>
      <c r="AX514" s="47"/>
      <c r="AY514" s="47"/>
      <c r="AZ514" s="47"/>
      <c r="BA514" s="47"/>
    </row>
    <row r="515" spans="2:53" s="40" customFormat="1" ht="18" customHeight="1" x14ac:dyDescent="0.2">
      <c r="B515" s="167"/>
      <c r="C515" s="169"/>
      <c r="D515" s="171"/>
      <c r="E515" s="173"/>
      <c r="F515" s="95" t="s">
        <v>24</v>
      </c>
      <c r="G515" s="175"/>
      <c r="H515" s="175"/>
      <c r="I515" s="143"/>
      <c r="J515" s="143"/>
      <c r="K515" s="144"/>
      <c r="L515" s="145"/>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8"/>
      <c r="AQ515" s="35"/>
      <c r="AR515" s="39"/>
      <c r="AS515" s="38"/>
      <c r="AT515" s="175">
        <f>+G515+COUNTIF($I516:$AS516,'V. Datos'!$A$3)-COUNTIFS($I515:$AS515,'V. Datos'!$A$3)</f>
        <v>0</v>
      </c>
      <c r="AU515" s="175">
        <f>+H515+COUNTIF($I516:$AS516,'V. Datos'!$A$4)-COUNTIFS($I515:$AS515,'V. Datos'!$C$4)</f>
        <v>0</v>
      </c>
      <c r="AV515" s="177"/>
      <c r="AW515" s="47"/>
      <c r="AX515" s="47"/>
      <c r="AY515" s="47"/>
      <c r="AZ515" s="47"/>
      <c r="BA515" s="47"/>
    </row>
    <row r="516" spans="2:53" s="40" customFormat="1" ht="18" customHeight="1" thickBot="1" x14ac:dyDescent="0.25">
      <c r="B516" s="168"/>
      <c r="C516" s="170"/>
      <c r="D516" s="172"/>
      <c r="E516" s="174"/>
      <c r="F516" s="96" t="s">
        <v>4</v>
      </c>
      <c r="G516" s="176"/>
      <c r="H516" s="176"/>
      <c r="I516" s="146"/>
      <c r="J516" s="146"/>
      <c r="K516" s="147"/>
      <c r="L516" s="148"/>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4"/>
      <c r="AQ516" s="41"/>
      <c r="AR516" s="45"/>
      <c r="AS516" s="44"/>
      <c r="AT516" s="176"/>
      <c r="AU516" s="176"/>
      <c r="AV516" s="178"/>
      <c r="AW516" s="47"/>
      <c r="AX516" s="47"/>
      <c r="AY516" s="47"/>
      <c r="AZ516" s="47"/>
      <c r="BA516" s="47"/>
    </row>
    <row r="517" spans="2:53" s="40" customFormat="1" ht="18" customHeight="1" x14ac:dyDescent="0.2">
      <c r="B517" s="167"/>
      <c r="C517" s="169"/>
      <c r="D517" s="171"/>
      <c r="E517" s="173"/>
      <c r="F517" s="95" t="s">
        <v>24</v>
      </c>
      <c r="G517" s="175"/>
      <c r="H517" s="175"/>
      <c r="I517" s="143"/>
      <c r="J517" s="143"/>
      <c r="K517" s="144"/>
      <c r="L517" s="145"/>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8"/>
      <c r="AQ517" s="35"/>
      <c r="AR517" s="39"/>
      <c r="AS517" s="38"/>
      <c r="AT517" s="175">
        <f>+G517+COUNTIF($I518:$AS518,'V. Datos'!$A$3)-COUNTIFS($I517:$AS517,'V. Datos'!$A$3)</f>
        <v>0</v>
      </c>
      <c r="AU517" s="175">
        <f>+H517+COUNTIF($I518:$AS518,'V. Datos'!$A$4)-COUNTIFS($I517:$AS517,'V. Datos'!$C$4)</f>
        <v>0</v>
      </c>
      <c r="AV517" s="177"/>
      <c r="AW517" s="47"/>
      <c r="AX517" s="47"/>
      <c r="AY517" s="47"/>
      <c r="AZ517" s="47"/>
      <c r="BA517" s="47"/>
    </row>
    <row r="518" spans="2:53" s="40" customFormat="1" ht="18" customHeight="1" thickBot="1" x14ac:dyDescent="0.25">
      <c r="B518" s="168"/>
      <c r="C518" s="170"/>
      <c r="D518" s="172"/>
      <c r="E518" s="174"/>
      <c r="F518" s="96" t="s">
        <v>4</v>
      </c>
      <c r="G518" s="176"/>
      <c r="H518" s="176"/>
      <c r="I518" s="146"/>
      <c r="J518" s="146"/>
      <c r="K518" s="147"/>
      <c r="L518" s="148"/>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4"/>
      <c r="AQ518" s="41"/>
      <c r="AR518" s="45"/>
      <c r="AS518" s="44"/>
      <c r="AT518" s="176"/>
      <c r="AU518" s="176"/>
      <c r="AV518" s="178"/>
      <c r="AW518" s="47"/>
      <c r="AX518" s="47"/>
      <c r="AY518" s="47"/>
      <c r="AZ518" s="47"/>
      <c r="BA518" s="47"/>
    </row>
    <row r="519" spans="2:53" s="40" customFormat="1" ht="18" customHeight="1" x14ac:dyDescent="0.2">
      <c r="B519" s="167"/>
      <c r="C519" s="169"/>
      <c r="D519" s="171"/>
      <c r="E519" s="173"/>
      <c r="F519" s="95" t="s">
        <v>24</v>
      </c>
      <c r="G519" s="175"/>
      <c r="H519" s="175"/>
      <c r="I519" s="143"/>
      <c r="J519" s="143"/>
      <c r="K519" s="144"/>
      <c r="L519" s="145"/>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8"/>
      <c r="AQ519" s="35"/>
      <c r="AR519" s="39"/>
      <c r="AS519" s="38"/>
      <c r="AT519" s="175">
        <f>+G519+COUNTIF($I520:$AS520,'V. Datos'!$A$3)-COUNTIFS($I519:$AS519,'V. Datos'!$A$3)</f>
        <v>0</v>
      </c>
      <c r="AU519" s="175">
        <f>+H519+COUNTIF($I520:$AS520,'V. Datos'!$A$4)-COUNTIFS($I519:$AS519,'V. Datos'!$C$4)</f>
        <v>0</v>
      </c>
      <c r="AV519" s="177"/>
      <c r="AW519" s="47"/>
      <c r="AX519" s="47"/>
      <c r="AY519" s="47"/>
      <c r="AZ519" s="47"/>
      <c r="BA519" s="47"/>
    </row>
    <row r="520" spans="2:53" s="40" customFormat="1" ht="18" customHeight="1" thickBot="1" x14ac:dyDescent="0.25">
      <c r="B520" s="168"/>
      <c r="C520" s="170"/>
      <c r="D520" s="172"/>
      <c r="E520" s="174"/>
      <c r="F520" s="96" t="s">
        <v>4</v>
      </c>
      <c r="G520" s="176"/>
      <c r="H520" s="176"/>
      <c r="I520" s="146"/>
      <c r="J520" s="146"/>
      <c r="K520" s="147"/>
      <c r="L520" s="148"/>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4"/>
      <c r="AQ520" s="41"/>
      <c r="AR520" s="45"/>
      <c r="AS520" s="44"/>
      <c r="AT520" s="176"/>
      <c r="AU520" s="176"/>
      <c r="AV520" s="178"/>
      <c r="AW520" s="47"/>
      <c r="AX520" s="47"/>
      <c r="AY520" s="47"/>
      <c r="AZ520" s="47"/>
      <c r="BA520" s="47"/>
    </row>
    <row r="521" spans="2:53" s="40" customFormat="1" ht="18" customHeight="1" x14ac:dyDescent="0.2">
      <c r="B521" s="167"/>
      <c r="C521" s="169"/>
      <c r="D521" s="171"/>
      <c r="E521" s="173"/>
      <c r="F521" s="95" t="s">
        <v>24</v>
      </c>
      <c r="G521" s="175"/>
      <c r="H521" s="175"/>
      <c r="I521" s="143"/>
      <c r="J521" s="143"/>
      <c r="K521" s="144"/>
      <c r="L521" s="145"/>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8"/>
      <c r="AQ521" s="35"/>
      <c r="AR521" s="39"/>
      <c r="AS521" s="38"/>
      <c r="AT521" s="175">
        <f>+G521+COUNTIF($I522:$AS522,'V. Datos'!$A$3)-COUNTIFS($I521:$AS521,'V. Datos'!$A$3)</f>
        <v>0</v>
      </c>
      <c r="AU521" s="175">
        <f>+H521+COUNTIF($I522:$AS522,'V. Datos'!$A$4)-COUNTIFS($I521:$AS521,'V. Datos'!$C$4)</f>
        <v>0</v>
      </c>
      <c r="AV521" s="177"/>
      <c r="AW521" s="47"/>
      <c r="AX521" s="47"/>
      <c r="AY521" s="47"/>
      <c r="AZ521" s="47"/>
      <c r="BA521" s="47"/>
    </row>
    <row r="522" spans="2:53" s="40" customFormat="1" ht="18" customHeight="1" thickBot="1" x14ac:dyDescent="0.25">
      <c r="B522" s="168"/>
      <c r="C522" s="170"/>
      <c r="D522" s="172"/>
      <c r="E522" s="174"/>
      <c r="F522" s="96" t="s">
        <v>4</v>
      </c>
      <c r="G522" s="176"/>
      <c r="H522" s="176"/>
      <c r="I522" s="146"/>
      <c r="J522" s="146"/>
      <c r="K522" s="147"/>
      <c r="L522" s="148"/>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4"/>
      <c r="AQ522" s="41"/>
      <c r="AR522" s="45"/>
      <c r="AS522" s="44"/>
      <c r="AT522" s="176"/>
      <c r="AU522" s="176"/>
      <c r="AV522" s="178"/>
      <c r="AW522" s="47"/>
      <c r="AX522" s="47"/>
      <c r="AY522" s="47"/>
      <c r="AZ522" s="47"/>
      <c r="BA522" s="47"/>
    </row>
    <row r="523" spans="2:53" s="40" customFormat="1" ht="18" customHeight="1" x14ac:dyDescent="0.2">
      <c r="B523" s="167"/>
      <c r="C523" s="169"/>
      <c r="D523" s="171"/>
      <c r="E523" s="173"/>
      <c r="F523" s="95" t="s">
        <v>24</v>
      </c>
      <c r="G523" s="175"/>
      <c r="H523" s="175"/>
      <c r="I523" s="143"/>
      <c r="J523" s="143"/>
      <c r="K523" s="144"/>
      <c r="L523" s="145"/>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8"/>
      <c r="AQ523" s="35"/>
      <c r="AR523" s="39"/>
      <c r="AS523" s="38"/>
      <c r="AT523" s="175">
        <f>+G523+COUNTIF($I524:$AS524,'V. Datos'!$A$3)-COUNTIFS($I523:$AS523,'V. Datos'!$A$3)</f>
        <v>0</v>
      </c>
      <c r="AU523" s="175">
        <f>+H523+COUNTIF($I524:$AS524,'V. Datos'!$A$4)-COUNTIFS($I523:$AS523,'V. Datos'!$C$4)</f>
        <v>0</v>
      </c>
      <c r="AV523" s="177"/>
      <c r="AW523" s="47"/>
      <c r="AX523" s="47"/>
      <c r="AY523" s="47"/>
      <c r="AZ523" s="47"/>
      <c r="BA523" s="47"/>
    </row>
    <row r="524" spans="2:53" s="40" customFormat="1" ht="18" customHeight="1" thickBot="1" x14ac:dyDescent="0.25">
      <c r="B524" s="168"/>
      <c r="C524" s="170"/>
      <c r="D524" s="172"/>
      <c r="E524" s="174"/>
      <c r="F524" s="96" t="s">
        <v>4</v>
      </c>
      <c r="G524" s="176"/>
      <c r="H524" s="176"/>
      <c r="I524" s="146"/>
      <c r="J524" s="146"/>
      <c r="K524" s="147"/>
      <c r="L524" s="148"/>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4"/>
      <c r="AQ524" s="41"/>
      <c r="AR524" s="45"/>
      <c r="AS524" s="44"/>
      <c r="AT524" s="176"/>
      <c r="AU524" s="176"/>
      <c r="AV524" s="178"/>
      <c r="AW524" s="47"/>
      <c r="AX524" s="47"/>
      <c r="AY524" s="47"/>
      <c r="AZ524" s="47"/>
      <c r="BA524" s="47"/>
    </row>
    <row r="525" spans="2:53" s="40" customFormat="1" ht="18" customHeight="1" x14ac:dyDescent="0.2">
      <c r="B525" s="167"/>
      <c r="C525" s="169"/>
      <c r="D525" s="171"/>
      <c r="E525" s="173"/>
      <c r="F525" s="95" t="s">
        <v>24</v>
      </c>
      <c r="G525" s="175"/>
      <c r="H525" s="175"/>
      <c r="I525" s="143"/>
      <c r="J525" s="143"/>
      <c r="K525" s="144"/>
      <c r="L525" s="145"/>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8"/>
      <c r="AQ525" s="35"/>
      <c r="AR525" s="39"/>
      <c r="AS525" s="38"/>
      <c r="AT525" s="175">
        <f>+G525+COUNTIF($I526:$AS526,'V. Datos'!$A$3)-COUNTIFS($I525:$AS525,'V. Datos'!$A$3)</f>
        <v>0</v>
      </c>
      <c r="AU525" s="175">
        <f>+H525+COUNTIF($I526:$AS526,'V. Datos'!$A$4)-COUNTIFS($I525:$AS525,'V. Datos'!$C$4)</f>
        <v>0</v>
      </c>
      <c r="AV525" s="177"/>
      <c r="AW525" s="47"/>
      <c r="AX525" s="47"/>
      <c r="AY525" s="47"/>
      <c r="AZ525" s="47"/>
      <c r="BA525" s="47"/>
    </row>
    <row r="526" spans="2:53" s="40" customFormat="1" ht="18" customHeight="1" thickBot="1" x14ac:dyDescent="0.25">
      <c r="B526" s="168"/>
      <c r="C526" s="170"/>
      <c r="D526" s="172"/>
      <c r="E526" s="174"/>
      <c r="F526" s="96" t="s">
        <v>4</v>
      </c>
      <c r="G526" s="176"/>
      <c r="H526" s="176"/>
      <c r="I526" s="146"/>
      <c r="J526" s="146"/>
      <c r="K526" s="147"/>
      <c r="L526" s="148"/>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4"/>
      <c r="AQ526" s="41"/>
      <c r="AR526" s="45"/>
      <c r="AS526" s="44"/>
      <c r="AT526" s="176"/>
      <c r="AU526" s="176"/>
      <c r="AV526" s="178"/>
      <c r="AW526" s="47"/>
      <c r="AX526" s="47"/>
      <c r="AY526" s="47"/>
      <c r="AZ526" s="47"/>
      <c r="BA526" s="47"/>
    </row>
    <row r="527" spans="2:53" s="40" customFormat="1" ht="18" customHeight="1" x14ac:dyDescent="0.2">
      <c r="B527" s="167"/>
      <c r="C527" s="169"/>
      <c r="D527" s="171"/>
      <c r="E527" s="173"/>
      <c r="F527" s="95" t="s">
        <v>24</v>
      </c>
      <c r="G527" s="175"/>
      <c r="H527" s="175"/>
      <c r="I527" s="143"/>
      <c r="J527" s="143"/>
      <c r="K527" s="144"/>
      <c r="L527" s="145"/>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8"/>
      <c r="AQ527" s="35"/>
      <c r="AR527" s="39"/>
      <c r="AS527" s="38"/>
      <c r="AT527" s="175">
        <f>+G527+COUNTIF($I528:$AS528,'V. Datos'!$A$3)-COUNTIFS($I527:$AS527,'V. Datos'!$A$3)</f>
        <v>0</v>
      </c>
      <c r="AU527" s="175">
        <f>+H527+COUNTIF($I528:$AS528,'V. Datos'!$A$4)-COUNTIFS($I527:$AS527,'V. Datos'!$C$4)</f>
        <v>0</v>
      </c>
      <c r="AV527" s="177"/>
      <c r="AW527" s="47"/>
      <c r="AX527" s="47"/>
      <c r="AY527" s="47"/>
      <c r="AZ527" s="47"/>
      <c r="BA527" s="47"/>
    </row>
    <row r="528" spans="2:53" s="40" customFormat="1" ht="18" customHeight="1" thickBot="1" x14ac:dyDescent="0.25">
      <c r="B528" s="168"/>
      <c r="C528" s="170"/>
      <c r="D528" s="172"/>
      <c r="E528" s="174"/>
      <c r="F528" s="96" t="s">
        <v>4</v>
      </c>
      <c r="G528" s="176"/>
      <c r="H528" s="176"/>
      <c r="I528" s="146"/>
      <c r="J528" s="146"/>
      <c r="K528" s="147"/>
      <c r="L528" s="148"/>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4"/>
      <c r="AQ528" s="41"/>
      <c r="AR528" s="45"/>
      <c r="AS528" s="44"/>
      <c r="AT528" s="176"/>
      <c r="AU528" s="176"/>
      <c r="AV528" s="178"/>
      <c r="AW528" s="47"/>
      <c r="AX528" s="47"/>
      <c r="AY528" s="47"/>
      <c r="AZ528" s="47"/>
      <c r="BA528" s="47"/>
    </row>
    <row r="529" spans="2:53" s="40" customFormat="1" ht="18" customHeight="1" x14ac:dyDescent="0.2">
      <c r="B529" s="167"/>
      <c r="C529" s="169"/>
      <c r="D529" s="171"/>
      <c r="E529" s="173"/>
      <c r="F529" s="95" t="s">
        <v>24</v>
      </c>
      <c r="G529" s="175"/>
      <c r="H529" s="175"/>
      <c r="I529" s="143"/>
      <c r="J529" s="143"/>
      <c r="K529" s="144"/>
      <c r="L529" s="145"/>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8"/>
      <c r="AQ529" s="35"/>
      <c r="AR529" s="39"/>
      <c r="AS529" s="38"/>
      <c r="AT529" s="175">
        <f>+G529+COUNTIF($I530:$AS530,'V. Datos'!$A$3)-COUNTIFS($I529:$AS529,'V. Datos'!$A$3)</f>
        <v>0</v>
      </c>
      <c r="AU529" s="175">
        <f>+H529+COUNTIF($I530:$AS530,'V. Datos'!$A$4)-COUNTIFS($I529:$AS529,'V. Datos'!$C$4)</f>
        <v>0</v>
      </c>
      <c r="AV529" s="177"/>
      <c r="AW529" s="47"/>
      <c r="AX529" s="47"/>
      <c r="AY529" s="47"/>
      <c r="AZ529" s="47"/>
      <c r="BA529" s="47"/>
    </row>
    <row r="530" spans="2:53" s="40" customFormat="1" ht="18" customHeight="1" thickBot="1" x14ac:dyDescent="0.25">
      <c r="B530" s="168"/>
      <c r="C530" s="170"/>
      <c r="D530" s="172"/>
      <c r="E530" s="174"/>
      <c r="F530" s="96" t="s">
        <v>4</v>
      </c>
      <c r="G530" s="176"/>
      <c r="H530" s="176"/>
      <c r="I530" s="146"/>
      <c r="J530" s="146"/>
      <c r="K530" s="147"/>
      <c r="L530" s="148"/>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4"/>
      <c r="AQ530" s="41"/>
      <c r="AR530" s="45"/>
      <c r="AS530" s="44"/>
      <c r="AT530" s="176"/>
      <c r="AU530" s="176"/>
      <c r="AV530" s="178"/>
      <c r="AW530" s="47"/>
      <c r="AX530" s="47"/>
      <c r="AY530" s="47"/>
      <c r="AZ530" s="47"/>
      <c r="BA530" s="47"/>
    </row>
    <row r="531" spans="2:53" s="40" customFormat="1" ht="18" customHeight="1" x14ac:dyDescent="0.2">
      <c r="B531" s="167"/>
      <c r="C531" s="169"/>
      <c r="D531" s="171"/>
      <c r="E531" s="173"/>
      <c r="F531" s="95" t="s">
        <v>24</v>
      </c>
      <c r="G531" s="175"/>
      <c r="H531" s="175"/>
      <c r="I531" s="143"/>
      <c r="J531" s="143"/>
      <c r="K531" s="144"/>
      <c r="L531" s="145"/>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8"/>
      <c r="AQ531" s="35"/>
      <c r="AR531" s="39"/>
      <c r="AS531" s="38"/>
      <c r="AT531" s="175">
        <f>+G531+COUNTIF($I532:$AS532,'V. Datos'!$A$3)-COUNTIFS($I531:$AS531,'V. Datos'!$A$3)</f>
        <v>0</v>
      </c>
      <c r="AU531" s="175">
        <f>+H531+COUNTIF($I532:$AS532,'V. Datos'!$A$4)-COUNTIFS($I531:$AS531,'V. Datos'!$C$4)</f>
        <v>0</v>
      </c>
      <c r="AV531" s="177"/>
      <c r="AW531" s="47"/>
      <c r="AX531" s="47"/>
      <c r="AY531" s="47"/>
      <c r="AZ531" s="47"/>
      <c r="BA531" s="47"/>
    </row>
    <row r="532" spans="2:53" s="40" customFormat="1" ht="18" customHeight="1" thickBot="1" x14ac:dyDescent="0.25">
      <c r="B532" s="168"/>
      <c r="C532" s="170"/>
      <c r="D532" s="172"/>
      <c r="E532" s="174"/>
      <c r="F532" s="96" t="s">
        <v>4</v>
      </c>
      <c r="G532" s="176"/>
      <c r="H532" s="176"/>
      <c r="I532" s="146"/>
      <c r="J532" s="146"/>
      <c r="K532" s="147"/>
      <c r="L532" s="148"/>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4"/>
      <c r="AQ532" s="41"/>
      <c r="AR532" s="45"/>
      <c r="AS532" s="44"/>
      <c r="AT532" s="176"/>
      <c r="AU532" s="176"/>
      <c r="AV532" s="178"/>
      <c r="AW532" s="47"/>
      <c r="AX532" s="47"/>
      <c r="AY532" s="47"/>
      <c r="AZ532" s="47"/>
      <c r="BA532" s="47"/>
    </row>
    <row r="533" spans="2:53" s="40" customFormat="1" ht="18" customHeight="1" x14ac:dyDescent="0.2">
      <c r="B533" s="167"/>
      <c r="C533" s="169"/>
      <c r="D533" s="171"/>
      <c r="E533" s="173"/>
      <c r="F533" s="95" t="s">
        <v>24</v>
      </c>
      <c r="G533" s="175"/>
      <c r="H533" s="175"/>
      <c r="I533" s="143"/>
      <c r="J533" s="143"/>
      <c r="K533" s="144"/>
      <c r="L533" s="145"/>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8"/>
      <c r="AQ533" s="35"/>
      <c r="AR533" s="39"/>
      <c r="AS533" s="38"/>
      <c r="AT533" s="175">
        <f>+G533+COUNTIF($I534:$AS534,'V. Datos'!$A$3)-COUNTIFS($I533:$AS533,'V. Datos'!$A$3)</f>
        <v>0</v>
      </c>
      <c r="AU533" s="175">
        <f>+H533+COUNTIF($I534:$AS534,'V. Datos'!$A$4)-COUNTIFS($I533:$AS533,'V. Datos'!$C$4)</f>
        <v>0</v>
      </c>
      <c r="AV533" s="177"/>
      <c r="AW533" s="47"/>
      <c r="AX533" s="47"/>
      <c r="AY533" s="47"/>
      <c r="AZ533" s="47"/>
      <c r="BA533" s="47"/>
    </row>
    <row r="534" spans="2:53" s="40" customFormat="1" ht="18" customHeight="1" thickBot="1" x14ac:dyDescent="0.25">
      <c r="B534" s="168"/>
      <c r="C534" s="170"/>
      <c r="D534" s="172"/>
      <c r="E534" s="174"/>
      <c r="F534" s="96" t="s">
        <v>4</v>
      </c>
      <c r="G534" s="176"/>
      <c r="H534" s="176"/>
      <c r="I534" s="146"/>
      <c r="J534" s="146"/>
      <c r="K534" s="147"/>
      <c r="L534" s="148"/>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4"/>
      <c r="AQ534" s="41"/>
      <c r="AR534" s="45"/>
      <c r="AS534" s="44"/>
      <c r="AT534" s="176"/>
      <c r="AU534" s="176"/>
      <c r="AV534" s="178"/>
      <c r="AW534" s="47"/>
      <c r="AX534" s="47"/>
      <c r="AY534" s="47"/>
      <c r="AZ534" s="47"/>
      <c r="BA534" s="47"/>
    </row>
    <row r="535" spans="2:53" s="40" customFormat="1" ht="18" customHeight="1" x14ac:dyDescent="0.2">
      <c r="B535" s="167"/>
      <c r="C535" s="169"/>
      <c r="D535" s="171"/>
      <c r="E535" s="173"/>
      <c r="F535" s="95" t="s">
        <v>24</v>
      </c>
      <c r="G535" s="175"/>
      <c r="H535" s="175"/>
      <c r="I535" s="143"/>
      <c r="J535" s="143"/>
      <c r="K535" s="144"/>
      <c r="L535" s="145"/>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8"/>
      <c r="AQ535" s="35"/>
      <c r="AR535" s="39"/>
      <c r="AS535" s="38"/>
      <c r="AT535" s="175">
        <f>+G535+COUNTIF($I536:$AS536,'V. Datos'!$A$3)-COUNTIFS($I535:$AS535,'V. Datos'!$A$3)</f>
        <v>0</v>
      </c>
      <c r="AU535" s="175">
        <f>+H535+COUNTIF($I536:$AS536,'V. Datos'!$A$4)-COUNTIFS($I535:$AS535,'V. Datos'!$C$4)</f>
        <v>0</v>
      </c>
      <c r="AV535" s="177"/>
      <c r="AW535" s="47"/>
      <c r="AX535" s="47"/>
      <c r="AY535" s="47"/>
      <c r="AZ535" s="47"/>
      <c r="BA535" s="47"/>
    </row>
    <row r="536" spans="2:53" s="40" customFormat="1" ht="18" customHeight="1" thickBot="1" x14ac:dyDescent="0.25">
      <c r="B536" s="168"/>
      <c r="C536" s="170"/>
      <c r="D536" s="172"/>
      <c r="E536" s="174"/>
      <c r="F536" s="96" t="s">
        <v>4</v>
      </c>
      <c r="G536" s="176"/>
      <c r="H536" s="176"/>
      <c r="I536" s="146"/>
      <c r="J536" s="146"/>
      <c r="K536" s="147"/>
      <c r="L536" s="148"/>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4"/>
      <c r="AQ536" s="41"/>
      <c r="AR536" s="45"/>
      <c r="AS536" s="44"/>
      <c r="AT536" s="176"/>
      <c r="AU536" s="176"/>
      <c r="AV536" s="178"/>
      <c r="AW536" s="47"/>
      <c r="AX536" s="47"/>
      <c r="AY536" s="47"/>
      <c r="AZ536" s="47"/>
      <c r="BA536" s="47"/>
    </row>
    <row r="537" spans="2:53" s="40" customFormat="1" ht="18" customHeight="1" x14ac:dyDescent="0.2">
      <c r="B537" s="167"/>
      <c r="C537" s="169"/>
      <c r="D537" s="171"/>
      <c r="E537" s="173"/>
      <c r="F537" s="95" t="s">
        <v>24</v>
      </c>
      <c r="G537" s="175"/>
      <c r="H537" s="175"/>
      <c r="I537" s="143"/>
      <c r="J537" s="143"/>
      <c r="K537" s="144"/>
      <c r="L537" s="145"/>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8"/>
      <c r="AQ537" s="35"/>
      <c r="AR537" s="39"/>
      <c r="AS537" s="38"/>
      <c r="AT537" s="175">
        <f>+G537+COUNTIF($I538:$AS538,'V. Datos'!$A$3)-COUNTIFS($I537:$AS537,'V. Datos'!$A$3)</f>
        <v>0</v>
      </c>
      <c r="AU537" s="175">
        <f>+H537+COUNTIF($I538:$AS538,'V. Datos'!$A$4)-COUNTIFS($I537:$AS537,'V. Datos'!$C$4)</f>
        <v>0</v>
      </c>
      <c r="AV537" s="177"/>
      <c r="AW537" s="47"/>
      <c r="AX537" s="47"/>
      <c r="AY537" s="47"/>
      <c r="AZ537" s="47"/>
      <c r="BA537" s="47"/>
    </row>
    <row r="538" spans="2:53" s="40" customFormat="1" ht="18" customHeight="1" thickBot="1" x14ac:dyDescent="0.25">
      <c r="B538" s="168"/>
      <c r="C538" s="170"/>
      <c r="D538" s="172"/>
      <c r="E538" s="174"/>
      <c r="F538" s="96" t="s">
        <v>4</v>
      </c>
      <c r="G538" s="176"/>
      <c r="H538" s="176"/>
      <c r="I538" s="146"/>
      <c r="J538" s="146"/>
      <c r="K538" s="147"/>
      <c r="L538" s="148"/>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4"/>
      <c r="AQ538" s="41"/>
      <c r="AR538" s="45"/>
      <c r="AS538" s="44"/>
      <c r="AT538" s="176"/>
      <c r="AU538" s="176"/>
      <c r="AV538" s="178"/>
      <c r="AW538" s="47"/>
      <c r="AX538" s="47"/>
      <c r="AY538" s="47"/>
      <c r="AZ538" s="47"/>
      <c r="BA538" s="47"/>
    </row>
    <row r="539" spans="2:53" s="40" customFormat="1" ht="18" customHeight="1" x14ac:dyDescent="0.2">
      <c r="B539" s="167"/>
      <c r="C539" s="169"/>
      <c r="D539" s="171"/>
      <c r="E539" s="173"/>
      <c r="F539" s="95" t="s">
        <v>24</v>
      </c>
      <c r="G539" s="175"/>
      <c r="H539" s="175"/>
      <c r="I539" s="143"/>
      <c r="J539" s="143"/>
      <c r="K539" s="144"/>
      <c r="L539" s="145"/>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8"/>
      <c r="AQ539" s="35"/>
      <c r="AR539" s="39"/>
      <c r="AS539" s="38"/>
      <c r="AT539" s="175">
        <f>+G539+COUNTIF($I540:$AS540,'V. Datos'!$A$3)-COUNTIFS($I539:$AS539,'V. Datos'!$A$3)</f>
        <v>0</v>
      </c>
      <c r="AU539" s="175">
        <f>+H539+COUNTIF($I540:$AS540,'V. Datos'!$A$4)-COUNTIFS($I539:$AS539,'V. Datos'!$C$4)</f>
        <v>0</v>
      </c>
      <c r="AV539" s="177"/>
      <c r="AW539" s="47"/>
      <c r="AX539" s="47"/>
      <c r="AY539" s="47"/>
      <c r="AZ539" s="47"/>
      <c r="BA539" s="47"/>
    </row>
    <row r="540" spans="2:53" s="40" customFormat="1" ht="18" customHeight="1" thickBot="1" x14ac:dyDescent="0.25">
      <c r="B540" s="168"/>
      <c r="C540" s="170"/>
      <c r="D540" s="172"/>
      <c r="E540" s="174"/>
      <c r="F540" s="96" t="s">
        <v>4</v>
      </c>
      <c r="G540" s="176"/>
      <c r="H540" s="176"/>
      <c r="I540" s="146"/>
      <c r="J540" s="146"/>
      <c r="K540" s="147"/>
      <c r="L540" s="148"/>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4"/>
      <c r="AQ540" s="41"/>
      <c r="AR540" s="45"/>
      <c r="AS540" s="44"/>
      <c r="AT540" s="176"/>
      <c r="AU540" s="176"/>
      <c r="AV540" s="178"/>
      <c r="AW540" s="47"/>
      <c r="AX540" s="47"/>
      <c r="AY540" s="47"/>
      <c r="AZ540" s="47"/>
      <c r="BA540" s="47"/>
    </row>
    <row r="541" spans="2:53" s="40" customFormat="1" ht="18" customHeight="1" x14ac:dyDescent="0.2">
      <c r="B541" s="167"/>
      <c r="C541" s="169"/>
      <c r="D541" s="171"/>
      <c r="E541" s="173"/>
      <c r="F541" s="95" t="s">
        <v>24</v>
      </c>
      <c r="G541" s="175"/>
      <c r="H541" s="175"/>
      <c r="I541" s="143"/>
      <c r="J541" s="143"/>
      <c r="K541" s="144"/>
      <c r="L541" s="145"/>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8"/>
      <c r="AQ541" s="35"/>
      <c r="AR541" s="39"/>
      <c r="AS541" s="38"/>
      <c r="AT541" s="175">
        <f>+G541+COUNTIF($I542:$AS542,'V. Datos'!$A$3)-COUNTIFS($I541:$AS541,'V. Datos'!$A$3)</f>
        <v>0</v>
      </c>
      <c r="AU541" s="175">
        <f>+H541+COUNTIF($I542:$AS542,'V. Datos'!$A$4)-COUNTIFS($I541:$AS541,'V. Datos'!$C$4)</f>
        <v>0</v>
      </c>
      <c r="AV541" s="177"/>
      <c r="AW541" s="47"/>
      <c r="AX541" s="47"/>
      <c r="AY541" s="47"/>
      <c r="AZ541" s="47"/>
      <c r="BA541" s="47"/>
    </row>
    <row r="542" spans="2:53" s="40" customFormat="1" ht="18" customHeight="1" thickBot="1" x14ac:dyDescent="0.25">
      <c r="B542" s="168"/>
      <c r="C542" s="170"/>
      <c r="D542" s="172"/>
      <c r="E542" s="174"/>
      <c r="F542" s="96" t="s">
        <v>4</v>
      </c>
      <c r="G542" s="176"/>
      <c r="H542" s="176"/>
      <c r="I542" s="146"/>
      <c r="J542" s="146"/>
      <c r="K542" s="147"/>
      <c r="L542" s="148"/>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4"/>
      <c r="AQ542" s="41"/>
      <c r="AR542" s="45"/>
      <c r="AS542" s="44"/>
      <c r="AT542" s="176"/>
      <c r="AU542" s="176"/>
      <c r="AV542" s="178"/>
      <c r="AW542" s="47"/>
      <c r="AX542" s="47"/>
      <c r="AY542" s="47"/>
      <c r="AZ542" s="47"/>
      <c r="BA542" s="47"/>
    </row>
    <row r="543" spans="2:53" s="40" customFormat="1" ht="18" customHeight="1" x14ac:dyDescent="0.2">
      <c r="B543" s="167"/>
      <c r="C543" s="169"/>
      <c r="D543" s="171"/>
      <c r="E543" s="173"/>
      <c r="F543" s="95" t="s">
        <v>24</v>
      </c>
      <c r="G543" s="175"/>
      <c r="H543" s="175"/>
      <c r="I543" s="143"/>
      <c r="J543" s="143"/>
      <c r="K543" s="144"/>
      <c r="L543" s="145"/>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8"/>
      <c r="AQ543" s="35"/>
      <c r="AR543" s="39"/>
      <c r="AS543" s="38"/>
      <c r="AT543" s="175">
        <f>+G543+COUNTIF($I544:$AS544,'V. Datos'!$A$3)-COUNTIFS($I543:$AS543,'V. Datos'!$A$3)</f>
        <v>0</v>
      </c>
      <c r="AU543" s="175">
        <f>+H543+COUNTIF($I544:$AS544,'V. Datos'!$A$4)-COUNTIFS($I543:$AS543,'V. Datos'!$C$4)</f>
        <v>0</v>
      </c>
      <c r="AV543" s="177"/>
      <c r="AW543" s="47"/>
      <c r="AX543" s="47"/>
      <c r="AY543" s="47"/>
      <c r="AZ543" s="47"/>
      <c r="BA543" s="47"/>
    </row>
    <row r="544" spans="2:53" s="40" customFormat="1" ht="18" customHeight="1" thickBot="1" x14ac:dyDescent="0.25">
      <c r="B544" s="168"/>
      <c r="C544" s="170"/>
      <c r="D544" s="172"/>
      <c r="E544" s="174"/>
      <c r="F544" s="96" t="s">
        <v>4</v>
      </c>
      <c r="G544" s="176"/>
      <c r="H544" s="176"/>
      <c r="I544" s="146"/>
      <c r="J544" s="146"/>
      <c r="K544" s="147"/>
      <c r="L544" s="148"/>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4"/>
      <c r="AQ544" s="41"/>
      <c r="AR544" s="45"/>
      <c r="AS544" s="44"/>
      <c r="AT544" s="176"/>
      <c r="AU544" s="176"/>
      <c r="AV544" s="178"/>
      <c r="AW544" s="47"/>
      <c r="AX544" s="47"/>
      <c r="AY544" s="47"/>
      <c r="AZ544" s="47"/>
      <c r="BA544" s="47"/>
    </row>
    <row r="545" spans="2:53" s="40" customFormat="1" ht="18" customHeight="1" x14ac:dyDescent="0.2">
      <c r="B545" s="167"/>
      <c r="C545" s="169"/>
      <c r="D545" s="171"/>
      <c r="E545" s="173"/>
      <c r="F545" s="95" t="s">
        <v>24</v>
      </c>
      <c r="G545" s="175"/>
      <c r="H545" s="175"/>
      <c r="I545" s="143"/>
      <c r="J545" s="143"/>
      <c r="K545" s="144"/>
      <c r="L545" s="145"/>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8"/>
      <c r="AQ545" s="35"/>
      <c r="AR545" s="39"/>
      <c r="AS545" s="38"/>
      <c r="AT545" s="175">
        <f>+G545+COUNTIF($I546:$AS546,'V. Datos'!$A$3)-COUNTIFS($I545:$AS545,'V. Datos'!$A$3)</f>
        <v>0</v>
      </c>
      <c r="AU545" s="175">
        <f>+H545+COUNTIF($I546:$AS546,'V. Datos'!$A$4)-COUNTIFS($I545:$AS545,'V. Datos'!$C$4)</f>
        <v>0</v>
      </c>
      <c r="AV545" s="177"/>
      <c r="AW545" s="47"/>
      <c r="AX545" s="47"/>
      <c r="AY545" s="47"/>
      <c r="AZ545" s="47"/>
      <c r="BA545" s="47"/>
    </row>
    <row r="546" spans="2:53" s="40" customFormat="1" ht="18" customHeight="1" thickBot="1" x14ac:dyDescent="0.25">
      <c r="B546" s="168"/>
      <c r="C546" s="170"/>
      <c r="D546" s="172"/>
      <c r="E546" s="174"/>
      <c r="F546" s="96" t="s">
        <v>4</v>
      </c>
      <c r="G546" s="176"/>
      <c r="H546" s="176"/>
      <c r="I546" s="146"/>
      <c r="J546" s="146"/>
      <c r="K546" s="147"/>
      <c r="L546" s="148"/>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4"/>
      <c r="AQ546" s="41"/>
      <c r="AR546" s="45"/>
      <c r="AS546" s="44"/>
      <c r="AT546" s="176"/>
      <c r="AU546" s="176"/>
      <c r="AV546" s="178"/>
      <c r="AW546" s="47"/>
      <c r="AX546" s="47"/>
      <c r="AY546" s="47"/>
      <c r="AZ546" s="47"/>
      <c r="BA546" s="47"/>
    </row>
    <row r="547" spans="2:53" s="40" customFormat="1" ht="18" customHeight="1" x14ac:dyDescent="0.2">
      <c r="B547" s="167"/>
      <c r="C547" s="169"/>
      <c r="D547" s="171"/>
      <c r="E547" s="173"/>
      <c r="F547" s="95" t="s">
        <v>24</v>
      </c>
      <c r="G547" s="175"/>
      <c r="H547" s="175"/>
      <c r="I547" s="143"/>
      <c r="J547" s="143"/>
      <c r="K547" s="144"/>
      <c r="L547" s="145"/>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8"/>
      <c r="AQ547" s="35"/>
      <c r="AR547" s="39"/>
      <c r="AS547" s="38"/>
      <c r="AT547" s="175">
        <f>+G547+COUNTIF($I548:$AS548,'V. Datos'!$A$3)-COUNTIFS($I547:$AS547,'V. Datos'!$A$3)</f>
        <v>0</v>
      </c>
      <c r="AU547" s="175">
        <f>+H547+COUNTIF($I548:$AS548,'V. Datos'!$A$4)-COUNTIFS($I547:$AS547,'V. Datos'!$C$4)</f>
        <v>0</v>
      </c>
      <c r="AV547" s="177"/>
      <c r="AW547" s="47"/>
      <c r="AX547" s="47"/>
      <c r="AY547" s="47"/>
      <c r="AZ547" s="47"/>
      <c r="BA547" s="47"/>
    </row>
    <row r="548" spans="2:53" s="40" customFormat="1" ht="18" customHeight="1" thickBot="1" x14ac:dyDescent="0.25">
      <c r="B548" s="168"/>
      <c r="C548" s="170"/>
      <c r="D548" s="172"/>
      <c r="E548" s="174"/>
      <c r="F548" s="96" t="s">
        <v>4</v>
      </c>
      <c r="G548" s="176"/>
      <c r="H548" s="176"/>
      <c r="I548" s="146"/>
      <c r="J548" s="146"/>
      <c r="K548" s="147"/>
      <c r="L548" s="148"/>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4"/>
      <c r="AQ548" s="41"/>
      <c r="AR548" s="45"/>
      <c r="AS548" s="44"/>
      <c r="AT548" s="176"/>
      <c r="AU548" s="176"/>
      <c r="AV548" s="178"/>
      <c r="AW548" s="47"/>
      <c r="AX548" s="47"/>
      <c r="AY548" s="47"/>
      <c r="AZ548" s="47"/>
      <c r="BA548" s="47"/>
    </row>
    <row r="549" spans="2:53" s="40" customFormat="1" ht="18" customHeight="1" x14ac:dyDescent="0.2">
      <c r="B549" s="167"/>
      <c r="C549" s="169"/>
      <c r="D549" s="171"/>
      <c r="E549" s="173"/>
      <c r="F549" s="95" t="s">
        <v>24</v>
      </c>
      <c r="G549" s="175"/>
      <c r="H549" s="175"/>
      <c r="I549" s="143"/>
      <c r="J549" s="143"/>
      <c r="K549" s="144"/>
      <c r="L549" s="145"/>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8"/>
      <c r="AQ549" s="35"/>
      <c r="AR549" s="39"/>
      <c r="AS549" s="38"/>
      <c r="AT549" s="175">
        <f>+G549+COUNTIF($I550:$AS550,'V. Datos'!$A$3)-COUNTIFS($I549:$AS549,'V. Datos'!$A$3)</f>
        <v>0</v>
      </c>
      <c r="AU549" s="175">
        <f>+H549+COUNTIF($I550:$AS550,'V. Datos'!$A$4)-COUNTIFS($I549:$AS549,'V. Datos'!$C$4)</f>
        <v>0</v>
      </c>
      <c r="AV549" s="177"/>
      <c r="AW549" s="47"/>
      <c r="AX549" s="47"/>
      <c r="AY549" s="47"/>
      <c r="AZ549" s="47"/>
      <c r="BA549" s="47"/>
    </row>
    <row r="550" spans="2:53" s="40" customFormat="1" ht="18" customHeight="1" thickBot="1" x14ac:dyDescent="0.25">
      <c r="B550" s="168"/>
      <c r="C550" s="170"/>
      <c r="D550" s="172"/>
      <c r="E550" s="174"/>
      <c r="F550" s="96" t="s">
        <v>4</v>
      </c>
      <c r="G550" s="176"/>
      <c r="H550" s="176"/>
      <c r="I550" s="146"/>
      <c r="J550" s="146"/>
      <c r="K550" s="147"/>
      <c r="L550" s="148"/>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4"/>
      <c r="AQ550" s="41"/>
      <c r="AR550" s="45"/>
      <c r="AS550" s="44"/>
      <c r="AT550" s="176"/>
      <c r="AU550" s="176"/>
      <c r="AV550" s="178"/>
      <c r="AW550" s="47"/>
      <c r="AX550" s="47"/>
      <c r="AY550" s="47"/>
      <c r="AZ550" s="47"/>
      <c r="BA550" s="47"/>
    </row>
    <row r="551" spans="2:53" s="40" customFormat="1" ht="18" customHeight="1" x14ac:dyDescent="0.2">
      <c r="B551" s="167"/>
      <c r="C551" s="169"/>
      <c r="D551" s="171"/>
      <c r="E551" s="173"/>
      <c r="F551" s="95" t="s">
        <v>24</v>
      </c>
      <c r="G551" s="175"/>
      <c r="H551" s="175"/>
      <c r="I551" s="143"/>
      <c r="J551" s="143"/>
      <c r="K551" s="144"/>
      <c r="L551" s="145"/>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8"/>
      <c r="AQ551" s="35"/>
      <c r="AR551" s="39"/>
      <c r="AS551" s="38"/>
      <c r="AT551" s="175">
        <f>+G551+COUNTIF($I552:$AS552,'V. Datos'!$A$3)-COUNTIFS($I551:$AS551,'V. Datos'!$A$3)</f>
        <v>0</v>
      </c>
      <c r="AU551" s="175">
        <f>+H551+COUNTIF($I552:$AS552,'V. Datos'!$A$4)-COUNTIFS($I551:$AS551,'V. Datos'!$C$4)</f>
        <v>0</v>
      </c>
      <c r="AV551" s="177"/>
      <c r="AW551" s="47"/>
      <c r="AX551" s="47"/>
      <c r="AY551" s="47"/>
      <c r="AZ551" s="47"/>
      <c r="BA551" s="47"/>
    </row>
    <row r="552" spans="2:53" s="40" customFormat="1" ht="18" customHeight="1" thickBot="1" x14ac:dyDescent="0.25">
      <c r="B552" s="168"/>
      <c r="C552" s="170"/>
      <c r="D552" s="172"/>
      <c r="E552" s="174"/>
      <c r="F552" s="96" t="s">
        <v>4</v>
      </c>
      <c r="G552" s="176"/>
      <c r="H552" s="176"/>
      <c r="I552" s="146"/>
      <c r="J552" s="146"/>
      <c r="K552" s="147"/>
      <c r="L552" s="148"/>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4"/>
      <c r="AQ552" s="41"/>
      <c r="AR552" s="45"/>
      <c r="AS552" s="44"/>
      <c r="AT552" s="176"/>
      <c r="AU552" s="176"/>
      <c r="AV552" s="178"/>
      <c r="AW552" s="47"/>
      <c r="AX552" s="47"/>
      <c r="AY552" s="47"/>
      <c r="AZ552" s="47"/>
      <c r="BA552" s="47"/>
    </row>
    <row r="553" spans="2:53" s="40" customFormat="1" ht="18" customHeight="1" x14ac:dyDescent="0.2">
      <c r="B553" s="167"/>
      <c r="C553" s="169"/>
      <c r="D553" s="171"/>
      <c r="E553" s="173"/>
      <c r="F553" s="95" t="s">
        <v>24</v>
      </c>
      <c r="G553" s="175"/>
      <c r="H553" s="175"/>
      <c r="I553" s="143"/>
      <c r="J553" s="143"/>
      <c r="K553" s="144"/>
      <c r="L553" s="145"/>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8"/>
      <c r="AQ553" s="35"/>
      <c r="AR553" s="39"/>
      <c r="AS553" s="38"/>
      <c r="AT553" s="175">
        <f>+G553+COUNTIF($I554:$AS554,'V. Datos'!$A$3)-COUNTIFS($I553:$AS553,'V. Datos'!$A$3)</f>
        <v>0</v>
      </c>
      <c r="AU553" s="175">
        <f>+H553+COUNTIF($I554:$AS554,'V. Datos'!$A$4)-COUNTIFS($I553:$AS553,'V. Datos'!$C$4)</f>
        <v>0</v>
      </c>
      <c r="AV553" s="177"/>
      <c r="AW553" s="47"/>
      <c r="AX553" s="47"/>
      <c r="AY553" s="47"/>
      <c r="AZ553" s="47"/>
      <c r="BA553" s="47"/>
    </row>
    <row r="554" spans="2:53" s="40" customFormat="1" ht="18" customHeight="1" thickBot="1" x14ac:dyDescent="0.25">
      <c r="B554" s="168"/>
      <c r="C554" s="170"/>
      <c r="D554" s="172"/>
      <c r="E554" s="174"/>
      <c r="F554" s="96" t="s">
        <v>4</v>
      </c>
      <c r="G554" s="176"/>
      <c r="H554" s="176"/>
      <c r="I554" s="146"/>
      <c r="J554" s="146"/>
      <c r="K554" s="147"/>
      <c r="L554" s="148"/>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4"/>
      <c r="AQ554" s="41"/>
      <c r="AR554" s="45"/>
      <c r="AS554" s="44"/>
      <c r="AT554" s="176"/>
      <c r="AU554" s="176"/>
      <c r="AV554" s="178"/>
      <c r="AW554" s="47"/>
      <c r="AX554" s="47"/>
      <c r="AY554" s="47"/>
      <c r="AZ554" s="47"/>
      <c r="BA554" s="47"/>
    </row>
    <row r="555" spans="2:53" s="40" customFormat="1" ht="18" customHeight="1" x14ac:dyDescent="0.2">
      <c r="B555" s="167"/>
      <c r="C555" s="169"/>
      <c r="D555" s="171"/>
      <c r="E555" s="173"/>
      <c r="F555" s="95" t="s">
        <v>24</v>
      </c>
      <c r="G555" s="175"/>
      <c r="H555" s="175"/>
      <c r="I555" s="143"/>
      <c r="J555" s="143"/>
      <c r="K555" s="144"/>
      <c r="L555" s="145"/>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8"/>
      <c r="AQ555" s="35"/>
      <c r="AR555" s="39"/>
      <c r="AS555" s="38"/>
      <c r="AT555" s="175">
        <f>+G555+COUNTIF($I556:$AS556,'V. Datos'!$A$3)-COUNTIFS($I555:$AS555,'V. Datos'!$A$3)</f>
        <v>0</v>
      </c>
      <c r="AU555" s="175">
        <f>+H555+COUNTIF($I556:$AS556,'V. Datos'!$A$4)-COUNTIFS($I555:$AS555,'V. Datos'!$C$4)</f>
        <v>0</v>
      </c>
      <c r="AV555" s="177"/>
      <c r="AW555" s="47"/>
      <c r="AX555" s="47"/>
      <c r="AY555" s="47"/>
      <c r="AZ555" s="47"/>
      <c r="BA555" s="47"/>
    </row>
    <row r="556" spans="2:53" s="40" customFormat="1" ht="18" customHeight="1" thickBot="1" x14ac:dyDescent="0.25">
      <c r="B556" s="168"/>
      <c r="C556" s="170"/>
      <c r="D556" s="172"/>
      <c r="E556" s="174"/>
      <c r="F556" s="96" t="s">
        <v>4</v>
      </c>
      <c r="G556" s="176"/>
      <c r="H556" s="176"/>
      <c r="I556" s="146"/>
      <c r="J556" s="146"/>
      <c r="K556" s="147"/>
      <c r="L556" s="148"/>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4"/>
      <c r="AQ556" s="41"/>
      <c r="AR556" s="45"/>
      <c r="AS556" s="44"/>
      <c r="AT556" s="176"/>
      <c r="AU556" s="176"/>
      <c r="AV556" s="178"/>
      <c r="AW556" s="47"/>
      <c r="AX556" s="47"/>
      <c r="AY556" s="47"/>
      <c r="AZ556" s="47"/>
      <c r="BA556" s="47"/>
    </row>
    <row r="557" spans="2:53" s="40" customFormat="1" ht="18" customHeight="1" x14ac:dyDescent="0.2">
      <c r="B557" s="167"/>
      <c r="C557" s="169"/>
      <c r="D557" s="171"/>
      <c r="E557" s="173"/>
      <c r="F557" s="95" t="s">
        <v>24</v>
      </c>
      <c r="G557" s="175"/>
      <c r="H557" s="175"/>
      <c r="I557" s="143"/>
      <c r="J557" s="143"/>
      <c r="K557" s="144"/>
      <c r="L557" s="145"/>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8"/>
      <c r="AQ557" s="35"/>
      <c r="AR557" s="39"/>
      <c r="AS557" s="38"/>
      <c r="AT557" s="175">
        <f>+G557+COUNTIF($I558:$AS558,'V. Datos'!$A$3)-COUNTIFS($I557:$AS557,'V. Datos'!$A$3)</f>
        <v>0</v>
      </c>
      <c r="AU557" s="175">
        <f>+H557+COUNTIF($I558:$AS558,'V. Datos'!$A$4)-COUNTIFS($I557:$AS557,'V. Datos'!$C$4)</f>
        <v>0</v>
      </c>
      <c r="AV557" s="177"/>
      <c r="AW557" s="47"/>
      <c r="AX557" s="47"/>
      <c r="AY557" s="47"/>
      <c r="AZ557" s="47"/>
      <c r="BA557" s="47"/>
    </row>
    <row r="558" spans="2:53" s="40" customFormat="1" ht="18" customHeight="1" thickBot="1" x14ac:dyDescent="0.25">
      <c r="B558" s="168"/>
      <c r="C558" s="170"/>
      <c r="D558" s="172"/>
      <c r="E558" s="174"/>
      <c r="F558" s="96" t="s">
        <v>4</v>
      </c>
      <c r="G558" s="176"/>
      <c r="H558" s="176"/>
      <c r="I558" s="146"/>
      <c r="J558" s="146"/>
      <c r="K558" s="147"/>
      <c r="L558" s="148"/>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4"/>
      <c r="AQ558" s="41"/>
      <c r="AR558" s="45"/>
      <c r="AS558" s="44"/>
      <c r="AT558" s="176"/>
      <c r="AU558" s="176"/>
      <c r="AV558" s="178"/>
      <c r="AW558" s="47"/>
      <c r="AX558" s="47"/>
      <c r="AY558" s="47"/>
      <c r="AZ558" s="47"/>
      <c r="BA558" s="47"/>
    </row>
    <row r="559" spans="2:53" s="40" customFormat="1" ht="18" customHeight="1" x14ac:dyDescent="0.2">
      <c r="B559" s="167"/>
      <c r="C559" s="169"/>
      <c r="D559" s="171"/>
      <c r="E559" s="173"/>
      <c r="F559" s="95" t="s">
        <v>24</v>
      </c>
      <c r="G559" s="175"/>
      <c r="H559" s="175"/>
      <c r="I559" s="143"/>
      <c r="J559" s="143"/>
      <c r="K559" s="144"/>
      <c r="L559" s="145"/>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8"/>
      <c r="AQ559" s="35"/>
      <c r="AR559" s="39"/>
      <c r="AS559" s="38"/>
      <c r="AT559" s="175">
        <f>+G559+COUNTIF($I560:$AS560,'V. Datos'!$A$3)-COUNTIFS($I559:$AS559,'V. Datos'!$A$3)</f>
        <v>0</v>
      </c>
      <c r="AU559" s="175">
        <f>+H559+COUNTIF($I560:$AS560,'V. Datos'!$A$4)-COUNTIFS($I559:$AS559,'V. Datos'!$C$4)</f>
        <v>0</v>
      </c>
      <c r="AV559" s="177"/>
      <c r="AW559" s="47"/>
      <c r="AX559" s="47"/>
      <c r="AY559" s="47"/>
      <c r="AZ559" s="47"/>
      <c r="BA559" s="47"/>
    </row>
    <row r="560" spans="2:53" s="40" customFormat="1" ht="18" customHeight="1" thickBot="1" x14ac:dyDescent="0.25">
      <c r="B560" s="168"/>
      <c r="C560" s="170"/>
      <c r="D560" s="172"/>
      <c r="E560" s="174"/>
      <c r="F560" s="96" t="s">
        <v>4</v>
      </c>
      <c r="G560" s="176"/>
      <c r="H560" s="176"/>
      <c r="I560" s="146"/>
      <c r="J560" s="146"/>
      <c r="K560" s="147"/>
      <c r="L560" s="148"/>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4"/>
      <c r="AQ560" s="41"/>
      <c r="AR560" s="45"/>
      <c r="AS560" s="44"/>
      <c r="AT560" s="176"/>
      <c r="AU560" s="176"/>
      <c r="AV560" s="178"/>
      <c r="AW560" s="47"/>
      <c r="AX560" s="47"/>
      <c r="AY560" s="47"/>
      <c r="AZ560" s="47"/>
      <c r="BA560" s="47"/>
    </row>
    <row r="561" spans="2:53" s="40" customFormat="1" ht="18" customHeight="1" x14ac:dyDescent="0.2">
      <c r="B561" s="167"/>
      <c r="C561" s="169"/>
      <c r="D561" s="171"/>
      <c r="E561" s="173"/>
      <c r="F561" s="95" t="s">
        <v>24</v>
      </c>
      <c r="G561" s="175"/>
      <c r="H561" s="175"/>
      <c r="I561" s="143"/>
      <c r="J561" s="143"/>
      <c r="K561" s="144"/>
      <c r="L561" s="145"/>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8"/>
      <c r="AQ561" s="35"/>
      <c r="AR561" s="39"/>
      <c r="AS561" s="38"/>
      <c r="AT561" s="175">
        <f>+G561+COUNTIF($I562:$AS562,'V. Datos'!$A$3)-COUNTIFS($I561:$AS561,'V. Datos'!$A$3)</f>
        <v>0</v>
      </c>
      <c r="AU561" s="175">
        <f>+H561+COUNTIF($I562:$AS562,'V. Datos'!$A$4)-COUNTIFS($I561:$AS561,'V. Datos'!$C$4)</f>
        <v>0</v>
      </c>
      <c r="AV561" s="177"/>
      <c r="AW561" s="47"/>
      <c r="AX561" s="47"/>
      <c r="AY561" s="47"/>
      <c r="AZ561" s="47"/>
      <c r="BA561" s="47"/>
    </row>
    <row r="562" spans="2:53" s="40" customFormat="1" ht="18" customHeight="1" thickBot="1" x14ac:dyDescent="0.25">
      <c r="B562" s="168"/>
      <c r="C562" s="170"/>
      <c r="D562" s="172"/>
      <c r="E562" s="174"/>
      <c r="F562" s="96" t="s">
        <v>4</v>
      </c>
      <c r="G562" s="176"/>
      <c r="H562" s="176"/>
      <c r="I562" s="146"/>
      <c r="J562" s="146"/>
      <c r="K562" s="147"/>
      <c r="L562" s="148"/>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4"/>
      <c r="AQ562" s="41"/>
      <c r="AR562" s="45"/>
      <c r="AS562" s="44"/>
      <c r="AT562" s="176"/>
      <c r="AU562" s="176"/>
      <c r="AV562" s="178"/>
      <c r="AW562" s="47"/>
      <c r="AX562" s="47"/>
      <c r="AY562" s="47"/>
      <c r="AZ562" s="47"/>
      <c r="BA562" s="47"/>
    </row>
    <row r="563" spans="2:53" s="40" customFormat="1" ht="18" customHeight="1" x14ac:dyDescent="0.2">
      <c r="B563" s="167"/>
      <c r="C563" s="169"/>
      <c r="D563" s="171"/>
      <c r="E563" s="173"/>
      <c r="F563" s="95" t="s">
        <v>24</v>
      </c>
      <c r="G563" s="175"/>
      <c r="H563" s="175"/>
      <c r="I563" s="143"/>
      <c r="J563" s="143"/>
      <c r="K563" s="144"/>
      <c r="L563" s="145"/>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8"/>
      <c r="AQ563" s="35"/>
      <c r="AR563" s="39"/>
      <c r="AS563" s="38"/>
      <c r="AT563" s="175">
        <f>+G563+COUNTIF($I564:$AS564,'V. Datos'!$A$3)-COUNTIFS($I563:$AS563,'V. Datos'!$A$3)</f>
        <v>0</v>
      </c>
      <c r="AU563" s="175">
        <f>+H563+COUNTIF($I564:$AS564,'V. Datos'!$A$4)-COUNTIFS($I563:$AS563,'V. Datos'!$C$4)</f>
        <v>0</v>
      </c>
      <c r="AV563" s="177"/>
      <c r="AW563" s="47"/>
      <c r="AX563" s="47"/>
      <c r="AY563" s="47"/>
      <c r="AZ563" s="47"/>
      <c r="BA563" s="47"/>
    </row>
    <row r="564" spans="2:53" s="40" customFormat="1" ht="18" customHeight="1" thickBot="1" x14ac:dyDescent="0.25">
      <c r="B564" s="168"/>
      <c r="C564" s="170"/>
      <c r="D564" s="172"/>
      <c r="E564" s="174"/>
      <c r="F564" s="96" t="s">
        <v>4</v>
      </c>
      <c r="G564" s="176"/>
      <c r="H564" s="176"/>
      <c r="I564" s="146"/>
      <c r="J564" s="146"/>
      <c r="K564" s="147"/>
      <c r="L564" s="148"/>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4"/>
      <c r="AQ564" s="41"/>
      <c r="AR564" s="45"/>
      <c r="AS564" s="44"/>
      <c r="AT564" s="176"/>
      <c r="AU564" s="176"/>
      <c r="AV564" s="178"/>
      <c r="AW564" s="47"/>
      <c r="AX564" s="47"/>
      <c r="AY564" s="47"/>
      <c r="AZ564" s="47"/>
      <c r="BA564" s="47"/>
    </row>
    <row r="565" spans="2:53" s="40" customFormat="1" ht="18" customHeight="1" x14ac:dyDescent="0.2">
      <c r="B565" s="167"/>
      <c r="C565" s="169"/>
      <c r="D565" s="171"/>
      <c r="E565" s="173"/>
      <c r="F565" s="95" t="s">
        <v>24</v>
      </c>
      <c r="G565" s="175"/>
      <c r="H565" s="175"/>
      <c r="I565" s="143"/>
      <c r="J565" s="143"/>
      <c r="K565" s="144"/>
      <c r="L565" s="145"/>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8"/>
      <c r="AQ565" s="35"/>
      <c r="AR565" s="39"/>
      <c r="AS565" s="38"/>
      <c r="AT565" s="175">
        <f>+G565+COUNTIF($I566:$AS566,'V. Datos'!$A$3)-COUNTIFS($I565:$AS565,'V. Datos'!$A$3)</f>
        <v>0</v>
      </c>
      <c r="AU565" s="175">
        <f>+H565+COUNTIF($I566:$AS566,'V. Datos'!$A$4)-COUNTIFS($I565:$AS565,'V. Datos'!$C$4)</f>
        <v>0</v>
      </c>
      <c r="AV565" s="177"/>
      <c r="AW565" s="47"/>
      <c r="AX565" s="47"/>
      <c r="AY565" s="47"/>
      <c r="AZ565" s="47"/>
      <c r="BA565" s="47"/>
    </row>
    <row r="566" spans="2:53" s="40" customFormat="1" ht="18" customHeight="1" thickBot="1" x14ac:dyDescent="0.25">
      <c r="B566" s="168"/>
      <c r="C566" s="170"/>
      <c r="D566" s="172"/>
      <c r="E566" s="174"/>
      <c r="F566" s="96" t="s">
        <v>4</v>
      </c>
      <c r="G566" s="176"/>
      <c r="H566" s="176"/>
      <c r="I566" s="146"/>
      <c r="J566" s="146"/>
      <c r="K566" s="147"/>
      <c r="L566" s="148"/>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4"/>
      <c r="AQ566" s="41"/>
      <c r="AR566" s="45"/>
      <c r="AS566" s="44"/>
      <c r="AT566" s="176"/>
      <c r="AU566" s="176"/>
      <c r="AV566" s="178"/>
      <c r="AW566" s="47"/>
      <c r="AX566" s="47"/>
      <c r="AY566" s="47"/>
      <c r="AZ566" s="47"/>
      <c r="BA566" s="47"/>
    </row>
    <row r="567" spans="2:53" s="40" customFormat="1" ht="18" customHeight="1" x14ac:dyDescent="0.2">
      <c r="B567" s="167"/>
      <c r="C567" s="169"/>
      <c r="D567" s="171"/>
      <c r="E567" s="173"/>
      <c r="F567" s="95" t="s">
        <v>24</v>
      </c>
      <c r="G567" s="175"/>
      <c r="H567" s="175"/>
      <c r="I567" s="143"/>
      <c r="J567" s="143"/>
      <c r="K567" s="144"/>
      <c r="L567" s="145"/>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8"/>
      <c r="AQ567" s="35"/>
      <c r="AR567" s="39"/>
      <c r="AS567" s="38"/>
      <c r="AT567" s="175">
        <f>+G567+COUNTIF($I568:$AS568,'V. Datos'!$A$3)-COUNTIFS($I567:$AS567,'V. Datos'!$A$3)</f>
        <v>0</v>
      </c>
      <c r="AU567" s="175">
        <f>+H567+COUNTIF($I568:$AS568,'V. Datos'!$A$4)-COUNTIFS($I567:$AS567,'V. Datos'!$C$4)</f>
        <v>0</v>
      </c>
      <c r="AV567" s="177"/>
      <c r="AW567" s="47"/>
      <c r="AX567" s="47"/>
      <c r="AY567" s="47"/>
      <c r="AZ567" s="47"/>
      <c r="BA567" s="47"/>
    </row>
    <row r="568" spans="2:53" s="40" customFormat="1" ht="18" customHeight="1" thickBot="1" x14ac:dyDescent="0.25">
      <c r="B568" s="168"/>
      <c r="C568" s="170"/>
      <c r="D568" s="172"/>
      <c r="E568" s="174"/>
      <c r="F568" s="96" t="s">
        <v>4</v>
      </c>
      <c r="G568" s="176"/>
      <c r="H568" s="176"/>
      <c r="I568" s="146"/>
      <c r="J568" s="146"/>
      <c r="K568" s="147"/>
      <c r="L568" s="148"/>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4"/>
      <c r="AQ568" s="41"/>
      <c r="AR568" s="45"/>
      <c r="AS568" s="44"/>
      <c r="AT568" s="176"/>
      <c r="AU568" s="176"/>
      <c r="AV568" s="178"/>
      <c r="AW568" s="47"/>
      <c r="AX568" s="47"/>
      <c r="AY568" s="47"/>
      <c r="AZ568" s="47"/>
      <c r="BA568" s="47"/>
    </row>
    <row r="569" spans="2:53" s="40" customFormat="1" ht="18" customHeight="1" x14ac:dyDescent="0.2">
      <c r="B569" s="167"/>
      <c r="C569" s="169"/>
      <c r="D569" s="171"/>
      <c r="E569" s="173"/>
      <c r="F569" s="95" t="s">
        <v>24</v>
      </c>
      <c r="G569" s="175"/>
      <c r="H569" s="175"/>
      <c r="I569" s="143"/>
      <c r="J569" s="143"/>
      <c r="K569" s="144"/>
      <c r="L569" s="145"/>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8"/>
      <c r="AQ569" s="35"/>
      <c r="AR569" s="39"/>
      <c r="AS569" s="38"/>
      <c r="AT569" s="175">
        <f>+G569+COUNTIF($I570:$AS570,'V. Datos'!$A$3)-COUNTIFS($I569:$AS569,'V. Datos'!$A$3)</f>
        <v>0</v>
      </c>
      <c r="AU569" s="175">
        <f>+H569+COUNTIF($I570:$AS570,'V. Datos'!$A$4)-COUNTIFS($I569:$AS569,'V. Datos'!$C$4)</f>
        <v>0</v>
      </c>
      <c r="AV569" s="177"/>
      <c r="AW569" s="47"/>
      <c r="AX569" s="47"/>
      <c r="AY569" s="47"/>
      <c r="AZ569" s="47"/>
      <c r="BA569" s="47"/>
    </row>
    <row r="570" spans="2:53" s="40" customFormat="1" ht="18" customHeight="1" thickBot="1" x14ac:dyDescent="0.25">
      <c r="B570" s="168"/>
      <c r="C570" s="170"/>
      <c r="D570" s="172"/>
      <c r="E570" s="174"/>
      <c r="F570" s="96" t="s">
        <v>4</v>
      </c>
      <c r="G570" s="176"/>
      <c r="H570" s="176"/>
      <c r="I570" s="146"/>
      <c r="J570" s="146"/>
      <c r="K570" s="147"/>
      <c r="L570" s="148"/>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4"/>
      <c r="AQ570" s="41"/>
      <c r="AR570" s="45"/>
      <c r="AS570" s="44"/>
      <c r="AT570" s="176"/>
      <c r="AU570" s="176"/>
      <c r="AV570" s="178"/>
      <c r="AW570" s="47"/>
      <c r="AX570" s="47"/>
      <c r="AY570" s="47"/>
      <c r="AZ570" s="47"/>
      <c r="BA570" s="47"/>
    </row>
    <row r="571" spans="2:53" s="40" customFormat="1" ht="18" customHeight="1" x14ac:dyDescent="0.2">
      <c r="B571" s="167"/>
      <c r="C571" s="169"/>
      <c r="D571" s="171"/>
      <c r="E571" s="173"/>
      <c r="F571" s="95" t="s">
        <v>24</v>
      </c>
      <c r="G571" s="175"/>
      <c r="H571" s="175"/>
      <c r="I571" s="143"/>
      <c r="J571" s="143"/>
      <c r="K571" s="144"/>
      <c r="L571" s="145"/>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8"/>
      <c r="AQ571" s="35"/>
      <c r="AR571" s="39"/>
      <c r="AS571" s="38"/>
      <c r="AT571" s="175">
        <f>+G571+COUNTIF($I572:$AS572,'V. Datos'!$A$3)-COUNTIFS($I571:$AS571,'V. Datos'!$A$3)</f>
        <v>0</v>
      </c>
      <c r="AU571" s="175">
        <f>+H571+COUNTIF($I572:$AS572,'V. Datos'!$A$4)-COUNTIFS($I571:$AS571,'V. Datos'!$C$4)</f>
        <v>0</v>
      </c>
      <c r="AV571" s="177"/>
      <c r="AW571" s="47"/>
      <c r="AX571" s="47"/>
      <c r="AY571" s="47"/>
      <c r="AZ571" s="47"/>
      <c r="BA571" s="47"/>
    </row>
    <row r="572" spans="2:53" s="40" customFormat="1" ht="18" customHeight="1" thickBot="1" x14ac:dyDescent="0.25">
      <c r="B572" s="168"/>
      <c r="C572" s="170"/>
      <c r="D572" s="172"/>
      <c r="E572" s="174"/>
      <c r="F572" s="96" t="s">
        <v>4</v>
      </c>
      <c r="G572" s="176"/>
      <c r="H572" s="176"/>
      <c r="I572" s="146"/>
      <c r="J572" s="146"/>
      <c r="K572" s="147"/>
      <c r="L572" s="148"/>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4"/>
      <c r="AQ572" s="41"/>
      <c r="AR572" s="45"/>
      <c r="AS572" s="44"/>
      <c r="AT572" s="176"/>
      <c r="AU572" s="176"/>
      <c r="AV572" s="178"/>
      <c r="AW572" s="47"/>
      <c r="AX572" s="47"/>
      <c r="AY572" s="47"/>
      <c r="AZ572" s="47"/>
      <c r="BA572" s="47"/>
    </row>
    <row r="573" spans="2:53" s="40" customFormat="1" ht="18" customHeight="1" x14ac:dyDescent="0.2">
      <c r="B573" s="167"/>
      <c r="C573" s="169"/>
      <c r="D573" s="171"/>
      <c r="E573" s="173"/>
      <c r="F573" s="95" t="s">
        <v>24</v>
      </c>
      <c r="G573" s="175"/>
      <c r="H573" s="175"/>
      <c r="I573" s="143"/>
      <c r="J573" s="143"/>
      <c r="K573" s="144"/>
      <c r="L573" s="145"/>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8"/>
      <c r="AQ573" s="35"/>
      <c r="AR573" s="39"/>
      <c r="AS573" s="38"/>
      <c r="AT573" s="175">
        <f>+G573+COUNTIF($I574:$AS574,'V. Datos'!$A$3)-COUNTIFS($I573:$AS573,'V. Datos'!$A$3)</f>
        <v>0</v>
      </c>
      <c r="AU573" s="175">
        <f>+H573+COUNTIF($I574:$AS574,'V. Datos'!$A$4)-COUNTIFS($I573:$AS573,'V. Datos'!$C$4)</f>
        <v>0</v>
      </c>
      <c r="AV573" s="177"/>
      <c r="AW573" s="47"/>
      <c r="AX573" s="47"/>
      <c r="AY573" s="47"/>
      <c r="AZ573" s="47"/>
      <c r="BA573" s="47"/>
    </row>
    <row r="574" spans="2:53" s="40" customFormat="1" ht="18" customHeight="1" thickBot="1" x14ac:dyDescent="0.25">
      <c r="B574" s="168"/>
      <c r="C574" s="170"/>
      <c r="D574" s="172"/>
      <c r="E574" s="174"/>
      <c r="F574" s="96" t="s">
        <v>4</v>
      </c>
      <c r="G574" s="176"/>
      <c r="H574" s="176"/>
      <c r="I574" s="146"/>
      <c r="J574" s="146"/>
      <c r="K574" s="147"/>
      <c r="L574" s="148"/>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4"/>
      <c r="AQ574" s="41"/>
      <c r="AR574" s="45"/>
      <c r="AS574" s="44"/>
      <c r="AT574" s="176"/>
      <c r="AU574" s="176"/>
      <c r="AV574" s="178"/>
      <c r="AW574" s="47"/>
      <c r="AX574" s="47"/>
      <c r="AY574" s="47"/>
      <c r="AZ574" s="47"/>
      <c r="BA574" s="47"/>
    </row>
    <row r="575" spans="2:53" s="40" customFormat="1" ht="18" customHeight="1" x14ac:dyDescent="0.2">
      <c r="B575" s="167"/>
      <c r="C575" s="169"/>
      <c r="D575" s="171"/>
      <c r="E575" s="173"/>
      <c r="F575" s="95" t="s">
        <v>24</v>
      </c>
      <c r="G575" s="175"/>
      <c r="H575" s="175"/>
      <c r="I575" s="143"/>
      <c r="J575" s="143"/>
      <c r="K575" s="144"/>
      <c r="L575" s="145"/>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8"/>
      <c r="AQ575" s="35"/>
      <c r="AR575" s="39"/>
      <c r="AS575" s="38"/>
      <c r="AT575" s="175">
        <f>+G575+COUNTIF($I576:$AS576,'V. Datos'!$A$3)-COUNTIFS($I575:$AS575,'V. Datos'!$A$3)</f>
        <v>0</v>
      </c>
      <c r="AU575" s="175">
        <f>+H575+COUNTIF($I576:$AS576,'V. Datos'!$A$4)-COUNTIFS($I575:$AS575,'V. Datos'!$C$4)</f>
        <v>0</v>
      </c>
      <c r="AV575" s="177"/>
      <c r="AW575" s="47"/>
      <c r="AX575" s="47"/>
      <c r="AY575" s="47"/>
      <c r="AZ575" s="47"/>
      <c r="BA575" s="47"/>
    </row>
    <row r="576" spans="2:53" s="40" customFormat="1" ht="18" customHeight="1" thickBot="1" x14ac:dyDescent="0.25">
      <c r="B576" s="168"/>
      <c r="C576" s="170"/>
      <c r="D576" s="172"/>
      <c r="E576" s="174"/>
      <c r="F576" s="96" t="s">
        <v>4</v>
      </c>
      <c r="G576" s="176"/>
      <c r="H576" s="176"/>
      <c r="I576" s="146"/>
      <c r="J576" s="146"/>
      <c r="K576" s="147"/>
      <c r="L576" s="148"/>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4"/>
      <c r="AQ576" s="41"/>
      <c r="AR576" s="45"/>
      <c r="AS576" s="44"/>
      <c r="AT576" s="176"/>
      <c r="AU576" s="176"/>
      <c r="AV576" s="178"/>
      <c r="AW576" s="47"/>
      <c r="AX576" s="47"/>
      <c r="AY576" s="47"/>
      <c r="AZ576" s="47"/>
      <c r="BA576" s="47"/>
    </row>
    <row r="577" spans="2:53" s="40" customFormat="1" ht="18" customHeight="1" x14ac:dyDescent="0.2">
      <c r="B577" s="167"/>
      <c r="C577" s="169"/>
      <c r="D577" s="171"/>
      <c r="E577" s="173"/>
      <c r="F577" s="95" t="s">
        <v>24</v>
      </c>
      <c r="G577" s="175"/>
      <c r="H577" s="175"/>
      <c r="I577" s="143"/>
      <c r="J577" s="143"/>
      <c r="K577" s="144"/>
      <c r="L577" s="145"/>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8"/>
      <c r="AQ577" s="35"/>
      <c r="AR577" s="39"/>
      <c r="AS577" s="38"/>
      <c r="AT577" s="175">
        <f>+G577+COUNTIF($I578:$AS578,'V. Datos'!$A$3)-COUNTIFS($I577:$AS577,'V. Datos'!$A$3)</f>
        <v>0</v>
      </c>
      <c r="AU577" s="175">
        <f>+H577+COUNTIF($I578:$AS578,'V. Datos'!$A$4)-COUNTIFS($I577:$AS577,'V. Datos'!$C$4)</f>
        <v>0</v>
      </c>
      <c r="AV577" s="177"/>
      <c r="AW577" s="47"/>
      <c r="AX577" s="47"/>
      <c r="AY577" s="47"/>
      <c r="AZ577" s="47"/>
      <c r="BA577" s="47"/>
    </row>
    <row r="578" spans="2:53" s="40" customFormat="1" ht="18" customHeight="1" thickBot="1" x14ac:dyDescent="0.25">
      <c r="B578" s="168"/>
      <c r="C578" s="170"/>
      <c r="D578" s="172"/>
      <c r="E578" s="174"/>
      <c r="F578" s="96" t="s">
        <v>4</v>
      </c>
      <c r="G578" s="176"/>
      <c r="H578" s="176"/>
      <c r="I578" s="146"/>
      <c r="J578" s="146"/>
      <c r="K578" s="147"/>
      <c r="L578" s="148"/>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4"/>
      <c r="AQ578" s="41"/>
      <c r="AR578" s="45"/>
      <c r="AS578" s="44"/>
      <c r="AT578" s="176"/>
      <c r="AU578" s="176"/>
      <c r="AV578" s="178"/>
      <c r="AW578" s="47"/>
      <c r="AX578" s="47"/>
      <c r="AY578" s="47"/>
      <c r="AZ578" s="47"/>
      <c r="BA578" s="47"/>
    </row>
    <row r="579" spans="2:53" s="40" customFormat="1" ht="18" customHeight="1" x14ac:dyDescent="0.2">
      <c r="B579" s="167"/>
      <c r="C579" s="169"/>
      <c r="D579" s="171"/>
      <c r="E579" s="173"/>
      <c r="F579" s="95" t="s">
        <v>24</v>
      </c>
      <c r="G579" s="175"/>
      <c r="H579" s="175"/>
      <c r="I579" s="143"/>
      <c r="J579" s="143"/>
      <c r="K579" s="144"/>
      <c r="L579" s="145"/>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8"/>
      <c r="AQ579" s="35"/>
      <c r="AR579" s="39"/>
      <c r="AS579" s="38"/>
      <c r="AT579" s="175">
        <f>+G579+COUNTIF($I580:$AS580,'V. Datos'!$A$3)-COUNTIFS($I579:$AS579,'V. Datos'!$A$3)</f>
        <v>0</v>
      </c>
      <c r="AU579" s="175">
        <f>+H579+COUNTIF($I580:$AS580,'V. Datos'!$A$4)-COUNTIFS($I579:$AS579,'V. Datos'!$C$4)</f>
        <v>0</v>
      </c>
      <c r="AV579" s="177"/>
      <c r="AW579" s="47"/>
      <c r="AX579" s="47"/>
      <c r="AY579" s="47"/>
      <c r="AZ579" s="47"/>
      <c r="BA579" s="47"/>
    </row>
    <row r="580" spans="2:53" s="40" customFormat="1" ht="18" customHeight="1" thickBot="1" x14ac:dyDescent="0.25">
      <c r="B580" s="168"/>
      <c r="C580" s="170"/>
      <c r="D580" s="172"/>
      <c r="E580" s="174"/>
      <c r="F580" s="96" t="s">
        <v>4</v>
      </c>
      <c r="G580" s="176"/>
      <c r="H580" s="176"/>
      <c r="I580" s="146"/>
      <c r="J580" s="146"/>
      <c r="K580" s="147"/>
      <c r="L580" s="148"/>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4"/>
      <c r="AQ580" s="41"/>
      <c r="AR580" s="45"/>
      <c r="AS580" s="44"/>
      <c r="AT580" s="176"/>
      <c r="AU580" s="176"/>
      <c r="AV580" s="178"/>
      <c r="AW580" s="47"/>
      <c r="AX580" s="47"/>
      <c r="AY580" s="47"/>
      <c r="AZ580" s="47"/>
      <c r="BA580" s="47"/>
    </row>
    <row r="581" spans="2:53" s="40" customFormat="1" ht="18" customHeight="1" x14ac:dyDescent="0.2">
      <c r="B581" s="167"/>
      <c r="C581" s="169"/>
      <c r="D581" s="171"/>
      <c r="E581" s="173"/>
      <c r="F581" s="95" t="s">
        <v>24</v>
      </c>
      <c r="G581" s="175"/>
      <c r="H581" s="175"/>
      <c r="I581" s="143"/>
      <c r="J581" s="143"/>
      <c r="K581" s="144"/>
      <c r="L581" s="145"/>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8"/>
      <c r="AQ581" s="35"/>
      <c r="AR581" s="39"/>
      <c r="AS581" s="38"/>
      <c r="AT581" s="175">
        <f>+G581+COUNTIF($I582:$AS582,'V. Datos'!$A$3)-COUNTIFS($I581:$AS581,'V. Datos'!$A$3)</f>
        <v>0</v>
      </c>
      <c r="AU581" s="175">
        <f>+H581+COUNTIF($I582:$AS582,'V. Datos'!$A$4)-COUNTIFS($I581:$AS581,'V. Datos'!$C$4)</f>
        <v>0</v>
      </c>
      <c r="AV581" s="177"/>
      <c r="AW581" s="47"/>
      <c r="AX581" s="47"/>
      <c r="AY581" s="47"/>
      <c r="AZ581" s="47"/>
      <c r="BA581" s="47"/>
    </row>
    <row r="582" spans="2:53" s="40" customFormat="1" ht="18" customHeight="1" thickBot="1" x14ac:dyDescent="0.25">
      <c r="B582" s="168"/>
      <c r="C582" s="170"/>
      <c r="D582" s="172"/>
      <c r="E582" s="174"/>
      <c r="F582" s="96" t="s">
        <v>4</v>
      </c>
      <c r="G582" s="176"/>
      <c r="H582" s="176"/>
      <c r="I582" s="146"/>
      <c r="J582" s="146"/>
      <c r="K582" s="147"/>
      <c r="L582" s="148"/>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4"/>
      <c r="AQ582" s="41"/>
      <c r="AR582" s="45"/>
      <c r="AS582" s="44"/>
      <c r="AT582" s="176"/>
      <c r="AU582" s="176"/>
      <c r="AV582" s="178"/>
      <c r="AW582" s="47"/>
      <c r="AX582" s="47"/>
      <c r="AY582" s="47"/>
      <c r="AZ582" s="47"/>
      <c r="BA582" s="47"/>
    </row>
    <row r="583" spans="2:53" s="40" customFormat="1" ht="18" customHeight="1" x14ac:dyDescent="0.2">
      <c r="B583" s="167"/>
      <c r="C583" s="169"/>
      <c r="D583" s="171"/>
      <c r="E583" s="173"/>
      <c r="F583" s="95" t="s">
        <v>24</v>
      </c>
      <c r="G583" s="175"/>
      <c r="H583" s="175"/>
      <c r="I583" s="143"/>
      <c r="J583" s="143"/>
      <c r="K583" s="144"/>
      <c r="L583" s="145"/>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8"/>
      <c r="AQ583" s="35"/>
      <c r="AR583" s="39"/>
      <c r="AS583" s="38"/>
      <c r="AT583" s="175">
        <f>+G583+COUNTIF($I584:$AS584,'V. Datos'!$A$3)-COUNTIFS($I583:$AS583,'V. Datos'!$A$3)</f>
        <v>0</v>
      </c>
      <c r="AU583" s="175">
        <f>+H583+COUNTIF($I584:$AS584,'V. Datos'!$A$4)-COUNTIFS($I583:$AS583,'V. Datos'!$C$4)</f>
        <v>0</v>
      </c>
      <c r="AV583" s="177"/>
      <c r="AW583" s="47"/>
      <c r="AX583" s="47"/>
      <c r="AY583" s="47"/>
      <c r="AZ583" s="47"/>
      <c r="BA583" s="47"/>
    </row>
    <row r="584" spans="2:53" s="40" customFormat="1" ht="18" customHeight="1" thickBot="1" x14ac:dyDescent="0.25">
      <c r="B584" s="168"/>
      <c r="C584" s="170"/>
      <c r="D584" s="172"/>
      <c r="E584" s="174"/>
      <c r="F584" s="96" t="s">
        <v>4</v>
      </c>
      <c r="G584" s="176"/>
      <c r="H584" s="176"/>
      <c r="I584" s="146"/>
      <c r="J584" s="146"/>
      <c r="K584" s="147"/>
      <c r="L584" s="148"/>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4"/>
      <c r="AQ584" s="41"/>
      <c r="AR584" s="45"/>
      <c r="AS584" s="44"/>
      <c r="AT584" s="176"/>
      <c r="AU584" s="176"/>
      <c r="AV584" s="178"/>
      <c r="AW584" s="47"/>
      <c r="AX584" s="47"/>
      <c r="AY584" s="47"/>
      <c r="AZ584" s="47"/>
      <c r="BA584" s="47"/>
    </row>
    <row r="585" spans="2:53" s="40" customFormat="1" ht="18" customHeight="1" x14ac:dyDescent="0.2">
      <c r="B585" s="167"/>
      <c r="C585" s="169"/>
      <c r="D585" s="171"/>
      <c r="E585" s="173"/>
      <c r="F585" s="95" t="s">
        <v>24</v>
      </c>
      <c r="G585" s="175"/>
      <c r="H585" s="175"/>
      <c r="I585" s="143"/>
      <c r="J585" s="143"/>
      <c r="K585" s="144"/>
      <c r="L585" s="145"/>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8"/>
      <c r="AQ585" s="35"/>
      <c r="AR585" s="39"/>
      <c r="AS585" s="38"/>
      <c r="AT585" s="175">
        <f>+G585+COUNTIF($I586:$AS586,'V. Datos'!$A$3)-COUNTIFS($I585:$AS585,'V. Datos'!$A$3)</f>
        <v>0</v>
      </c>
      <c r="AU585" s="175">
        <f>+H585+COUNTIF($I586:$AS586,'V. Datos'!$A$4)-COUNTIFS($I585:$AS585,'V. Datos'!$C$4)</f>
        <v>0</v>
      </c>
      <c r="AV585" s="177"/>
      <c r="AW585" s="47"/>
      <c r="AX585" s="47"/>
      <c r="AY585" s="47"/>
      <c r="AZ585" s="47"/>
      <c r="BA585" s="47"/>
    </row>
    <row r="586" spans="2:53" s="40" customFormat="1" ht="18" customHeight="1" thickBot="1" x14ac:dyDescent="0.25">
      <c r="B586" s="168"/>
      <c r="C586" s="170"/>
      <c r="D586" s="172"/>
      <c r="E586" s="174"/>
      <c r="F586" s="96" t="s">
        <v>4</v>
      </c>
      <c r="G586" s="176"/>
      <c r="H586" s="176"/>
      <c r="I586" s="146"/>
      <c r="J586" s="146"/>
      <c r="K586" s="147"/>
      <c r="L586" s="148"/>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4"/>
      <c r="AQ586" s="41"/>
      <c r="AR586" s="45"/>
      <c r="AS586" s="44"/>
      <c r="AT586" s="176"/>
      <c r="AU586" s="176"/>
      <c r="AV586" s="178"/>
      <c r="AW586" s="47"/>
      <c r="AX586" s="47"/>
      <c r="AY586" s="47"/>
      <c r="AZ586" s="47"/>
      <c r="BA586" s="47"/>
    </row>
    <row r="587" spans="2:53" s="40" customFormat="1" ht="18" customHeight="1" x14ac:dyDescent="0.2">
      <c r="B587" s="167"/>
      <c r="C587" s="169"/>
      <c r="D587" s="171"/>
      <c r="E587" s="173"/>
      <c r="F587" s="95" t="s">
        <v>24</v>
      </c>
      <c r="G587" s="175"/>
      <c r="H587" s="175"/>
      <c r="I587" s="143"/>
      <c r="J587" s="143"/>
      <c r="K587" s="144"/>
      <c r="L587" s="145"/>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8"/>
      <c r="AQ587" s="35"/>
      <c r="AR587" s="39"/>
      <c r="AS587" s="38"/>
      <c r="AT587" s="175">
        <f>+G587+COUNTIF($I588:$AS588,'V. Datos'!$A$3)-COUNTIFS($I587:$AS587,'V. Datos'!$A$3)</f>
        <v>0</v>
      </c>
      <c r="AU587" s="175">
        <f>+H587+COUNTIF($I588:$AS588,'V. Datos'!$A$4)-COUNTIFS($I587:$AS587,'V. Datos'!$C$4)</f>
        <v>0</v>
      </c>
      <c r="AV587" s="177"/>
      <c r="AW587" s="47"/>
      <c r="AX587" s="47"/>
      <c r="AY587" s="47"/>
      <c r="AZ587" s="47"/>
      <c r="BA587" s="47"/>
    </row>
    <row r="588" spans="2:53" s="40" customFormat="1" ht="18" customHeight="1" thickBot="1" x14ac:dyDescent="0.25">
      <c r="B588" s="168"/>
      <c r="C588" s="170"/>
      <c r="D588" s="172"/>
      <c r="E588" s="174"/>
      <c r="F588" s="96" t="s">
        <v>4</v>
      </c>
      <c r="G588" s="176"/>
      <c r="H588" s="176"/>
      <c r="I588" s="146"/>
      <c r="J588" s="146"/>
      <c r="K588" s="147"/>
      <c r="L588" s="148"/>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4"/>
      <c r="AQ588" s="41"/>
      <c r="AR588" s="45"/>
      <c r="AS588" s="44"/>
      <c r="AT588" s="176"/>
      <c r="AU588" s="176"/>
      <c r="AV588" s="178"/>
      <c r="AW588" s="47"/>
      <c r="AX588" s="47"/>
      <c r="AY588" s="47"/>
      <c r="AZ588" s="47"/>
      <c r="BA588" s="47"/>
    </row>
    <row r="589" spans="2:53" s="40" customFormat="1" ht="18" customHeight="1" x14ac:dyDescent="0.2">
      <c r="B589" s="167"/>
      <c r="C589" s="169"/>
      <c r="D589" s="171"/>
      <c r="E589" s="173"/>
      <c r="F589" s="95" t="s">
        <v>24</v>
      </c>
      <c r="G589" s="175"/>
      <c r="H589" s="175"/>
      <c r="I589" s="143"/>
      <c r="J589" s="143"/>
      <c r="K589" s="144"/>
      <c r="L589" s="145"/>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8"/>
      <c r="AQ589" s="35"/>
      <c r="AR589" s="39"/>
      <c r="AS589" s="38"/>
      <c r="AT589" s="175">
        <f>+G589+COUNTIF($I590:$AS590,'V. Datos'!$A$3)-COUNTIFS($I589:$AS589,'V. Datos'!$A$3)</f>
        <v>0</v>
      </c>
      <c r="AU589" s="175">
        <f>+H589+COUNTIF($I590:$AS590,'V. Datos'!$A$4)-COUNTIFS($I589:$AS589,'V. Datos'!$C$4)</f>
        <v>0</v>
      </c>
      <c r="AV589" s="177"/>
      <c r="AW589" s="47"/>
      <c r="AX589" s="47"/>
      <c r="AY589" s="47"/>
      <c r="AZ589" s="47"/>
      <c r="BA589" s="47"/>
    </row>
    <row r="590" spans="2:53" s="40" customFormat="1" ht="18" customHeight="1" thickBot="1" x14ac:dyDescent="0.25">
      <c r="B590" s="168"/>
      <c r="C590" s="170"/>
      <c r="D590" s="172"/>
      <c r="E590" s="174"/>
      <c r="F590" s="96" t="s">
        <v>4</v>
      </c>
      <c r="G590" s="176"/>
      <c r="H590" s="176"/>
      <c r="I590" s="146"/>
      <c r="J590" s="146"/>
      <c r="K590" s="147"/>
      <c r="L590" s="148"/>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4"/>
      <c r="AQ590" s="41"/>
      <c r="AR590" s="45"/>
      <c r="AS590" s="44"/>
      <c r="AT590" s="176"/>
      <c r="AU590" s="176"/>
      <c r="AV590" s="178"/>
      <c r="AW590" s="47"/>
      <c r="AX590" s="47"/>
      <c r="AY590" s="47"/>
      <c r="AZ590" s="47"/>
      <c r="BA590" s="47"/>
    </row>
    <row r="591" spans="2:53" s="40" customFormat="1" ht="18" customHeight="1" x14ac:dyDescent="0.2">
      <c r="B591" s="167"/>
      <c r="C591" s="169"/>
      <c r="D591" s="171"/>
      <c r="E591" s="173"/>
      <c r="F591" s="95" t="s">
        <v>24</v>
      </c>
      <c r="G591" s="175"/>
      <c r="H591" s="175"/>
      <c r="I591" s="143"/>
      <c r="J591" s="143"/>
      <c r="K591" s="144"/>
      <c r="L591" s="145"/>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8"/>
      <c r="AQ591" s="35"/>
      <c r="AR591" s="39"/>
      <c r="AS591" s="38"/>
      <c r="AT591" s="175">
        <f>+G591+COUNTIF($I592:$AS592,'V. Datos'!$A$3)-COUNTIFS($I591:$AS591,'V. Datos'!$A$3)</f>
        <v>0</v>
      </c>
      <c r="AU591" s="175">
        <f>+H591+COUNTIF($I592:$AS592,'V. Datos'!$A$4)-COUNTIFS($I591:$AS591,'V. Datos'!$C$4)</f>
        <v>0</v>
      </c>
      <c r="AV591" s="177"/>
      <c r="AW591" s="47"/>
      <c r="AX591" s="47"/>
      <c r="AY591" s="47"/>
      <c r="AZ591" s="47"/>
      <c r="BA591" s="47"/>
    </row>
    <row r="592" spans="2:53" s="40" customFormat="1" ht="18" customHeight="1" thickBot="1" x14ac:dyDescent="0.25">
      <c r="B592" s="168"/>
      <c r="C592" s="170"/>
      <c r="D592" s="172"/>
      <c r="E592" s="174"/>
      <c r="F592" s="96" t="s">
        <v>4</v>
      </c>
      <c r="G592" s="176"/>
      <c r="H592" s="176"/>
      <c r="I592" s="146"/>
      <c r="J592" s="146"/>
      <c r="K592" s="147"/>
      <c r="L592" s="148"/>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4"/>
      <c r="AQ592" s="41"/>
      <c r="AR592" s="45"/>
      <c r="AS592" s="44"/>
      <c r="AT592" s="176"/>
      <c r="AU592" s="176"/>
      <c r="AV592" s="178"/>
      <c r="AW592" s="47"/>
      <c r="AX592" s="47"/>
      <c r="AY592" s="47"/>
      <c r="AZ592" s="47"/>
      <c r="BA592" s="47"/>
    </row>
    <row r="593" spans="2:53" s="40" customFormat="1" ht="18" customHeight="1" x14ac:dyDescent="0.2">
      <c r="B593" s="167"/>
      <c r="C593" s="169"/>
      <c r="D593" s="171"/>
      <c r="E593" s="173"/>
      <c r="F593" s="95" t="s">
        <v>24</v>
      </c>
      <c r="G593" s="175"/>
      <c r="H593" s="175"/>
      <c r="I593" s="143"/>
      <c r="J593" s="143"/>
      <c r="K593" s="144"/>
      <c r="L593" s="145"/>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8"/>
      <c r="AQ593" s="35"/>
      <c r="AR593" s="39"/>
      <c r="AS593" s="38"/>
      <c r="AT593" s="175">
        <f>+G593+COUNTIF($I594:$AS594,'V. Datos'!$A$3)-COUNTIFS($I593:$AS593,'V. Datos'!$A$3)</f>
        <v>0</v>
      </c>
      <c r="AU593" s="175">
        <f>+H593+COUNTIF($I594:$AS594,'V. Datos'!$A$4)-COUNTIFS($I593:$AS593,'V. Datos'!$C$4)</f>
        <v>0</v>
      </c>
      <c r="AV593" s="177"/>
      <c r="AW593" s="47"/>
      <c r="AX593" s="47"/>
      <c r="AY593" s="47"/>
      <c r="AZ593" s="47"/>
      <c r="BA593" s="47"/>
    </row>
    <row r="594" spans="2:53" s="40" customFormat="1" ht="18" customHeight="1" thickBot="1" x14ac:dyDescent="0.25">
      <c r="B594" s="168"/>
      <c r="C594" s="170"/>
      <c r="D594" s="172"/>
      <c r="E594" s="174"/>
      <c r="F594" s="96" t="s">
        <v>4</v>
      </c>
      <c r="G594" s="176"/>
      <c r="H594" s="176"/>
      <c r="I594" s="146"/>
      <c r="J594" s="146"/>
      <c r="K594" s="147"/>
      <c r="L594" s="148"/>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4"/>
      <c r="AQ594" s="41"/>
      <c r="AR594" s="45"/>
      <c r="AS594" s="44"/>
      <c r="AT594" s="176"/>
      <c r="AU594" s="176"/>
      <c r="AV594" s="178"/>
      <c r="AW594" s="47"/>
      <c r="AX594" s="47"/>
      <c r="AY594" s="47"/>
      <c r="AZ594" s="47"/>
      <c r="BA594" s="47"/>
    </row>
    <row r="595" spans="2:53" s="40" customFormat="1" ht="18" customHeight="1" x14ac:dyDescent="0.2">
      <c r="B595" s="167"/>
      <c r="C595" s="169"/>
      <c r="D595" s="171"/>
      <c r="E595" s="173"/>
      <c r="F595" s="95" t="s">
        <v>24</v>
      </c>
      <c r="G595" s="175"/>
      <c r="H595" s="175"/>
      <c r="I595" s="143"/>
      <c r="J595" s="143"/>
      <c r="K595" s="144"/>
      <c r="L595" s="145"/>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8"/>
      <c r="AQ595" s="35"/>
      <c r="AR595" s="39"/>
      <c r="AS595" s="38"/>
      <c r="AT595" s="175">
        <f>+G595+COUNTIF($I596:$AS596,'V. Datos'!$A$3)-COUNTIFS($I595:$AS595,'V. Datos'!$A$3)</f>
        <v>0</v>
      </c>
      <c r="AU595" s="175">
        <f>+H595+COUNTIF($I596:$AS596,'V. Datos'!$A$4)-COUNTIFS($I595:$AS595,'V. Datos'!$C$4)</f>
        <v>0</v>
      </c>
      <c r="AV595" s="177"/>
      <c r="AW595" s="47"/>
      <c r="AX595" s="47"/>
      <c r="AY595" s="47"/>
      <c r="AZ595" s="47"/>
      <c r="BA595" s="47"/>
    </row>
    <row r="596" spans="2:53" s="40" customFormat="1" ht="18" customHeight="1" thickBot="1" x14ac:dyDescent="0.25">
      <c r="B596" s="168"/>
      <c r="C596" s="170"/>
      <c r="D596" s="172"/>
      <c r="E596" s="174"/>
      <c r="F596" s="96" t="s">
        <v>4</v>
      </c>
      <c r="G596" s="176"/>
      <c r="H596" s="176"/>
      <c r="I596" s="146"/>
      <c r="J596" s="146"/>
      <c r="K596" s="147"/>
      <c r="L596" s="148"/>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4"/>
      <c r="AQ596" s="41"/>
      <c r="AR596" s="45"/>
      <c r="AS596" s="44"/>
      <c r="AT596" s="176"/>
      <c r="AU596" s="176"/>
      <c r="AV596" s="178"/>
      <c r="AW596" s="47"/>
      <c r="AX596" s="47"/>
      <c r="AY596" s="47"/>
      <c r="AZ596" s="47"/>
      <c r="BA596" s="47"/>
    </row>
    <row r="597" spans="2:53" s="40" customFormat="1" ht="18" customHeight="1" x14ac:dyDescent="0.2">
      <c r="B597" s="167"/>
      <c r="C597" s="169"/>
      <c r="D597" s="171"/>
      <c r="E597" s="173"/>
      <c r="F597" s="95" t="s">
        <v>24</v>
      </c>
      <c r="G597" s="175"/>
      <c r="H597" s="175"/>
      <c r="I597" s="143"/>
      <c r="J597" s="143"/>
      <c r="K597" s="144"/>
      <c r="L597" s="145"/>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8"/>
      <c r="AQ597" s="35"/>
      <c r="AR597" s="39"/>
      <c r="AS597" s="38"/>
      <c r="AT597" s="175">
        <f>+G597+COUNTIF($I598:$AS598,'V. Datos'!$A$3)-COUNTIFS($I597:$AS597,'V. Datos'!$A$3)</f>
        <v>0</v>
      </c>
      <c r="AU597" s="175">
        <f>+H597+COUNTIF($I598:$AS598,'V. Datos'!$A$4)-COUNTIFS($I597:$AS597,'V. Datos'!$C$4)</f>
        <v>0</v>
      </c>
      <c r="AV597" s="177"/>
      <c r="AW597" s="47"/>
      <c r="AX597" s="47"/>
      <c r="AY597" s="47"/>
      <c r="AZ597" s="47"/>
      <c r="BA597" s="47"/>
    </row>
    <row r="598" spans="2:53" s="40" customFormat="1" ht="18" customHeight="1" thickBot="1" x14ac:dyDescent="0.25">
      <c r="B598" s="168"/>
      <c r="C598" s="170"/>
      <c r="D598" s="172"/>
      <c r="E598" s="174"/>
      <c r="F598" s="96" t="s">
        <v>4</v>
      </c>
      <c r="G598" s="176"/>
      <c r="H598" s="176"/>
      <c r="I598" s="146"/>
      <c r="J598" s="146"/>
      <c r="K598" s="147"/>
      <c r="L598" s="148"/>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4"/>
      <c r="AQ598" s="41"/>
      <c r="AR598" s="45"/>
      <c r="AS598" s="44"/>
      <c r="AT598" s="176"/>
      <c r="AU598" s="176"/>
      <c r="AV598" s="178"/>
      <c r="AW598" s="47"/>
      <c r="AX598" s="47"/>
      <c r="AY598" s="47"/>
      <c r="AZ598" s="47"/>
      <c r="BA598" s="47"/>
    </row>
    <row r="599" spans="2:53" s="40" customFormat="1" ht="18" customHeight="1" x14ac:dyDescent="0.2">
      <c r="B599" s="167"/>
      <c r="C599" s="169"/>
      <c r="D599" s="171"/>
      <c r="E599" s="173"/>
      <c r="F599" s="95" t="s">
        <v>24</v>
      </c>
      <c r="G599" s="175"/>
      <c r="H599" s="175"/>
      <c r="I599" s="143"/>
      <c r="J599" s="143"/>
      <c r="K599" s="144"/>
      <c r="L599" s="145"/>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8"/>
      <c r="AQ599" s="35"/>
      <c r="AR599" s="39"/>
      <c r="AS599" s="38"/>
      <c r="AT599" s="175">
        <f>+G599+COUNTIF($I600:$AS600,'V. Datos'!$A$3)-COUNTIFS($I599:$AS599,'V. Datos'!$A$3)</f>
        <v>0</v>
      </c>
      <c r="AU599" s="175">
        <f>+H599+COUNTIF($I600:$AS600,'V. Datos'!$A$4)-COUNTIFS($I599:$AS599,'V. Datos'!$C$4)</f>
        <v>0</v>
      </c>
      <c r="AV599" s="177"/>
      <c r="AW599" s="47"/>
      <c r="AX599" s="47"/>
      <c r="AY599" s="47"/>
      <c r="AZ599" s="47"/>
      <c r="BA599" s="47"/>
    </row>
    <row r="600" spans="2:53" s="40" customFormat="1" ht="18" customHeight="1" thickBot="1" x14ac:dyDescent="0.25">
      <c r="B600" s="168"/>
      <c r="C600" s="170"/>
      <c r="D600" s="172"/>
      <c r="E600" s="174"/>
      <c r="F600" s="96" t="s">
        <v>4</v>
      </c>
      <c r="G600" s="176"/>
      <c r="H600" s="176"/>
      <c r="I600" s="146"/>
      <c r="J600" s="146"/>
      <c r="K600" s="147"/>
      <c r="L600" s="148"/>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4"/>
      <c r="AQ600" s="41"/>
      <c r="AR600" s="45"/>
      <c r="AS600" s="44"/>
      <c r="AT600" s="176"/>
      <c r="AU600" s="176"/>
      <c r="AV600" s="178"/>
      <c r="AW600" s="47"/>
      <c r="AX600" s="47"/>
      <c r="AY600" s="47"/>
      <c r="AZ600" s="47"/>
      <c r="BA600" s="47"/>
    </row>
    <row r="601" spans="2:53" s="40" customFormat="1" ht="18" customHeight="1" x14ac:dyDescent="0.2">
      <c r="B601" s="167"/>
      <c r="C601" s="169"/>
      <c r="D601" s="171"/>
      <c r="E601" s="173"/>
      <c r="F601" s="95" t="s">
        <v>24</v>
      </c>
      <c r="G601" s="175"/>
      <c r="H601" s="175"/>
      <c r="I601" s="143"/>
      <c r="J601" s="143"/>
      <c r="K601" s="144"/>
      <c r="L601" s="145"/>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8"/>
      <c r="AQ601" s="35"/>
      <c r="AR601" s="39"/>
      <c r="AS601" s="38"/>
      <c r="AT601" s="175">
        <f>+G601+COUNTIF($I602:$AS602,'V. Datos'!$A$3)-COUNTIFS($I601:$AS601,'V. Datos'!$A$3)</f>
        <v>0</v>
      </c>
      <c r="AU601" s="175">
        <f>+H601+COUNTIF($I602:$AS602,'V. Datos'!$A$4)-COUNTIFS($I601:$AS601,'V. Datos'!$C$4)</f>
        <v>0</v>
      </c>
      <c r="AV601" s="177"/>
      <c r="AW601" s="47"/>
      <c r="AX601" s="47"/>
      <c r="AY601" s="47"/>
      <c r="AZ601" s="47"/>
      <c r="BA601" s="47"/>
    </row>
    <row r="602" spans="2:53" s="40" customFormat="1" ht="18" customHeight="1" thickBot="1" x14ac:dyDescent="0.25">
      <c r="B602" s="168"/>
      <c r="C602" s="170"/>
      <c r="D602" s="172"/>
      <c r="E602" s="174"/>
      <c r="F602" s="96" t="s">
        <v>4</v>
      </c>
      <c r="G602" s="176"/>
      <c r="H602" s="176"/>
      <c r="I602" s="146"/>
      <c r="J602" s="146"/>
      <c r="K602" s="147"/>
      <c r="L602" s="148"/>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4"/>
      <c r="AQ602" s="41"/>
      <c r="AR602" s="45"/>
      <c r="AS602" s="44"/>
      <c r="AT602" s="176"/>
      <c r="AU602" s="176"/>
      <c r="AV602" s="178"/>
      <c r="AW602" s="47"/>
      <c r="AX602" s="47"/>
      <c r="AY602" s="47"/>
      <c r="AZ602" s="47"/>
      <c r="BA602" s="47"/>
    </row>
    <row r="603" spans="2:53" s="40" customFormat="1" ht="18" customHeight="1" x14ac:dyDescent="0.2">
      <c r="B603" s="167"/>
      <c r="C603" s="169"/>
      <c r="D603" s="171"/>
      <c r="E603" s="173"/>
      <c r="F603" s="95" t="s">
        <v>24</v>
      </c>
      <c r="G603" s="175"/>
      <c r="H603" s="175"/>
      <c r="I603" s="143"/>
      <c r="J603" s="143"/>
      <c r="K603" s="144"/>
      <c r="L603" s="145"/>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8"/>
      <c r="AQ603" s="35"/>
      <c r="AR603" s="39"/>
      <c r="AS603" s="38"/>
      <c r="AT603" s="175">
        <f>+G603+COUNTIF($I604:$AS604,'V. Datos'!$A$3)-COUNTIFS($I603:$AS603,'V. Datos'!$A$3)</f>
        <v>0</v>
      </c>
      <c r="AU603" s="175">
        <f>+H603+COUNTIF($I604:$AS604,'V. Datos'!$A$4)-COUNTIFS($I603:$AS603,'V. Datos'!$C$4)</f>
        <v>0</v>
      </c>
      <c r="AV603" s="177"/>
      <c r="AW603" s="47"/>
      <c r="AX603" s="47"/>
      <c r="AY603" s="47"/>
      <c r="AZ603" s="47"/>
      <c r="BA603" s="47"/>
    </row>
    <row r="604" spans="2:53" s="40" customFormat="1" ht="18" customHeight="1" thickBot="1" x14ac:dyDescent="0.25">
      <c r="B604" s="168"/>
      <c r="C604" s="170"/>
      <c r="D604" s="172"/>
      <c r="E604" s="174"/>
      <c r="F604" s="96" t="s">
        <v>4</v>
      </c>
      <c r="G604" s="176"/>
      <c r="H604" s="176"/>
      <c r="I604" s="146"/>
      <c r="J604" s="146"/>
      <c r="K604" s="147"/>
      <c r="L604" s="148"/>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4"/>
      <c r="AQ604" s="41"/>
      <c r="AR604" s="45"/>
      <c r="AS604" s="44"/>
      <c r="AT604" s="176"/>
      <c r="AU604" s="176"/>
      <c r="AV604" s="178"/>
      <c r="AW604" s="47"/>
      <c r="AX604" s="47"/>
      <c r="AY604" s="47"/>
      <c r="AZ604" s="47"/>
      <c r="BA604" s="47"/>
    </row>
    <row r="605" spans="2:53" s="40" customFormat="1" ht="18" customHeight="1" x14ac:dyDescent="0.2">
      <c r="B605" s="167"/>
      <c r="C605" s="169"/>
      <c r="D605" s="171"/>
      <c r="E605" s="173"/>
      <c r="F605" s="95" t="s">
        <v>24</v>
      </c>
      <c r="G605" s="175"/>
      <c r="H605" s="175"/>
      <c r="I605" s="143"/>
      <c r="J605" s="143"/>
      <c r="K605" s="144"/>
      <c r="L605" s="145"/>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8"/>
      <c r="AQ605" s="35"/>
      <c r="AR605" s="39"/>
      <c r="AS605" s="38"/>
      <c r="AT605" s="175">
        <f>+G605+COUNTIF($I606:$AS606,'V. Datos'!$A$3)-COUNTIFS($I605:$AS605,'V. Datos'!$A$3)</f>
        <v>0</v>
      </c>
      <c r="AU605" s="175">
        <f>+H605+COUNTIF($I606:$AS606,'V. Datos'!$A$4)-COUNTIFS($I605:$AS605,'V. Datos'!$C$4)</f>
        <v>0</v>
      </c>
      <c r="AV605" s="177"/>
      <c r="AW605" s="47"/>
      <c r="AX605" s="47"/>
      <c r="AY605" s="47"/>
      <c r="AZ605" s="47"/>
      <c r="BA605" s="47"/>
    </row>
    <row r="606" spans="2:53" s="40" customFormat="1" ht="18" customHeight="1" thickBot="1" x14ac:dyDescent="0.25">
      <c r="B606" s="168"/>
      <c r="C606" s="170"/>
      <c r="D606" s="172"/>
      <c r="E606" s="174"/>
      <c r="F606" s="96" t="s">
        <v>4</v>
      </c>
      <c r="G606" s="176"/>
      <c r="H606" s="176"/>
      <c r="I606" s="146"/>
      <c r="J606" s="146"/>
      <c r="K606" s="147"/>
      <c r="L606" s="148"/>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4"/>
      <c r="AQ606" s="41"/>
      <c r="AR606" s="45"/>
      <c r="AS606" s="44"/>
      <c r="AT606" s="176"/>
      <c r="AU606" s="176"/>
      <c r="AV606" s="178"/>
      <c r="AW606" s="47"/>
      <c r="AX606" s="47"/>
      <c r="AY606" s="47"/>
      <c r="AZ606" s="47"/>
      <c r="BA606" s="47"/>
    </row>
    <row r="607" spans="2:53" s="40" customFormat="1" ht="18" customHeight="1" x14ac:dyDescent="0.2">
      <c r="B607" s="167"/>
      <c r="C607" s="169"/>
      <c r="D607" s="171"/>
      <c r="E607" s="173"/>
      <c r="F607" s="95" t="s">
        <v>24</v>
      </c>
      <c r="G607" s="175"/>
      <c r="H607" s="175"/>
      <c r="I607" s="143"/>
      <c r="J607" s="143"/>
      <c r="K607" s="144"/>
      <c r="L607" s="145"/>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8"/>
      <c r="AQ607" s="35"/>
      <c r="AR607" s="39"/>
      <c r="AS607" s="38"/>
      <c r="AT607" s="175">
        <f>+G607+COUNTIF($I608:$AS608,'V. Datos'!$A$3)-COUNTIFS($I607:$AS607,'V. Datos'!$A$3)</f>
        <v>0</v>
      </c>
      <c r="AU607" s="175">
        <f>+H607+COUNTIF($I608:$AS608,'V. Datos'!$A$4)-COUNTIFS($I607:$AS607,'V. Datos'!$C$4)</f>
        <v>0</v>
      </c>
      <c r="AV607" s="177"/>
      <c r="AW607" s="47"/>
      <c r="AX607" s="47"/>
      <c r="AY607" s="47"/>
      <c r="AZ607" s="47"/>
      <c r="BA607" s="47"/>
    </row>
    <row r="608" spans="2:53" s="40" customFormat="1" ht="18" customHeight="1" thickBot="1" x14ac:dyDescent="0.25">
      <c r="B608" s="168"/>
      <c r="C608" s="170"/>
      <c r="D608" s="172"/>
      <c r="E608" s="174"/>
      <c r="F608" s="96" t="s">
        <v>4</v>
      </c>
      <c r="G608" s="176"/>
      <c r="H608" s="176"/>
      <c r="I608" s="146"/>
      <c r="J608" s="146"/>
      <c r="K608" s="147"/>
      <c r="L608" s="148"/>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4"/>
      <c r="AQ608" s="41"/>
      <c r="AR608" s="45"/>
      <c r="AS608" s="44"/>
      <c r="AT608" s="176"/>
      <c r="AU608" s="176"/>
      <c r="AV608" s="178"/>
      <c r="AW608" s="47"/>
      <c r="AX608" s="47"/>
      <c r="AY608" s="47"/>
      <c r="AZ608" s="47"/>
      <c r="BA608" s="47"/>
    </row>
    <row r="609" spans="2:53" s="40" customFormat="1" ht="18" customHeight="1" x14ac:dyDescent="0.2">
      <c r="B609" s="167"/>
      <c r="C609" s="169"/>
      <c r="D609" s="171"/>
      <c r="E609" s="173"/>
      <c r="F609" s="95" t="s">
        <v>24</v>
      </c>
      <c r="G609" s="175"/>
      <c r="H609" s="175"/>
      <c r="I609" s="143"/>
      <c r="J609" s="143"/>
      <c r="K609" s="144"/>
      <c r="L609" s="145"/>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8"/>
      <c r="AQ609" s="35"/>
      <c r="AR609" s="39"/>
      <c r="AS609" s="38"/>
      <c r="AT609" s="175">
        <f>+G609+COUNTIF($I610:$AS610,'V. Datos'!$A$3)-COUNTIFS($I609:$AS609,'V. Datos'!$A$3)</f>
        <v>0</v>
      </c>
      <c r="AU609" s="175">
        <f>+H609+COUNTIF($I610:$AS610,'V. Datos'!$A$4)-COUNTIFS($I609:$AS609,'V. Datos'!$C$4)</f>
        <v>0</v>
      </c>
      <c r="AV609" s="177"/>
      <c r="AW609" s="47"/>
      <c r="AX609" s="47"/>
      <c r="AY609" s="47"/>
      <c r="AZ609" s="47"/>
      <c r="BA609" s="47"/>
    </row>
    <row r="610" spans="2:53" s="40" customFormat="1" ht="18" customHeight="1" thickBot="1" x14ac:dyDescent="0.25">
      <c r="B610" s="168"/>
      <c r="C610" s="170"/>
      <c r="D610" s="172"/>
      <c r="E610" s="174"/>
      <c r="F610" s="96" t="s">
        <v>4</v>
      </c>
      <c r="G610" s="176"/>
      <c r="H610" s="176"/>
      <c r="I610" s="146"/>
      <c r="J610" s="146"/>
      <c r="K610" s="147"/>
      <c r="L610" s="148"/>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4"/>
      <c r="AQ610" s="41"/>
      <c r="AR610" s="45"/>
      <c r="AS610" s="44"/>
      <c r="AT610" s="176"/>
      <c r="AU610" s="176"/>
      <c r="AV610" s="178"/>
      <c r="AW610" s="47"/>
      <c r="AX610" s="47"/>
      <c r="AY610" s="47"/>
      <c r="AZ610" s="47"/>
      <c r="BA610" s="47"/>
    </row>
    <row r="611" spans="2:53" s="40" customFormat="1" ht="18" customHeight="1" x14ac:dyDescent="0.2">
      <c r="B611" s="167"/>
      <c r="C611" s="169"/>
      <c r="D611" s="171"/>
      <c r="E611" s="173"/>
      <c r="F611" s="95" t="s">
        <v>24</v>
      </c>
      <c r="G611" s="175"/>
      <c r="H611" s="175"/>
      <c r="I611" s="143"/>
      <c r="J611" s="143"/>
      <c r="K611" s="144"/>
      <c r="L611" s="145"/>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8"/>
      <c r="AQ611" s="35"/>
      <c r="AR611" s="39"/>
      <c r="AS611" s="38"/>
      <c r="AT611" s="175">
        <f>+G611+COUNTIF($I612:$AS612,'V. Datos'!$A$3)-COUNTIFS($I611:$AS611,'V. Datos'!$A$3)</f>
        <v>0</v>
      </c>
      <c r="AU611" s="175">
        <f>+H611+COUNTIF($I612:$AS612,'V. Datos'!$A$4)-COUNTIFS($I611:$AS611,'V. Datos'!$C$4)</f>
        <v>0</v>
      </c>
      <c r="AV611" s="177"/>
      <c r="AW611" s="47"/>
      <c r="AX611" s="47"/>
      <c r="AY611" s="47"/>
      <c r="AZ611" s="47"/>
      <c r="BA611" s="47"/>
    </row>
    <row r="612" spans="2:53" s="40" customFormat="1" ht="18" customHeight="1" thickBot="1" x14ac:dyDescent="0.25">
      <c r="B612" s="168"/>
      <c r="C612" s="170"/>
      <c r="D612" s="172"/>
      <c r="E612" s="174"/>
      <c r="F612" s="96" t="s">
        <v>4</v>
      </c>
      <c r="G612" s="176"/>
      <c r="H612" s="176"/>
      <c r="I612" s="146"/>
      <c r="J612" s="146"/>
      <c r="K612" s="147"/>
      <c r="L612" s="148"/>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4"/>
      <c r="AQ612" s="41"/>
      <c r="AR612" s="45"/>
      <c r="AS612" s="44"/>
      <c r="AT612" s="176"/>
      <c r="AU612" s="176"/>
      <c r="AV612" s="178"/>
      <c r="AW612" s="47"/>
      <c r="AX612" s="47"/>
      <c r="AY612" s="47"/>
      <c r="AZ612" s="47"/>
      <c r="BA612" s="47"/>
    </row>
    <row r="613" spans="2:53" s="40" customFormat="1" ht="18" customHeight="1" x14ac:dyDescent="0.2">
      <c r="B613" s="167"/>
      <c r="C613" s="169"/>
      <c r="D613" s="171"/>
      <c r="E613" s="173"/>
      <c r="F613" s="95" t="s">
        <v>24</v>
      </c>
      <c r="G613" s="175"/>
      <c r="H613" s="175"/>
      <c r="I613" s="143"/>
      <c r="J613" s="143"/>
      <c r="K613" s="144"/>
      <c r="L613" s="145"/>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8"/>
      <c r="AQ613" s="35"/>
      <c r="AR613" s="39"/>
      <c r="AS613" s="38"/>
      <c r="AT613" s="175">
        <f>+G613+COUNTIF($I614:$AS614,'V. Datos'!$A$3)-COUNTIFS($I613:$AS613,'V. Datos'!$A$3)</f>
        <v>0</v>
      </c>
      <c r="AU613" s="175">
        <f>+H613+COUNTIF($I614:$AS614,'V. Datos'!$A$4)-COUNTIFS($I613:$AS613,'V. Datos'!$C$4)</f>
        <v>0</v>
      </c>
      <c r="AV613" s="177"/>
      <c r="AW613" s="47"/>
      <c r="AX613" s="47"/>
      <c r="AY613" s="47"/>
      <c r="AZ613" s="47"/>
      <c r="BA613" s="47"/>
    </row>
    <row r="614" spans="2:53" s="40" customFormat="1" ht="18" customHeight="1" thickBot="1" x14ac:dyDescent="0.25">
      <c r="B614" s="168"/>
      <c r="C614" s="170"/>
      <c r="D614" s="172"/>
      <c r="E614" s="174"/>
      <c r="F614" s="96" t="s">
        <v>4</v>
      </c>
      <c r="G614" s="176"/>
      <c r="H614" s="176"/>
      <c r="I614" s="146"/>
      <c r="J614" s="146"/>
      <c r="K614" s="147"/>
      <c r="L614" s="148"/>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4"/>
      <c r="AQ614" s="41"/>
      <c r="AR614" s="45"/>
      <c r="AS614" s="44"/>
      <c r="AT614" s="176"/>
      <c r="AU614" s="176"/>
      <c r="AV614" s="178"/>
      <c r="AW614" s="47"/>
      <c r="AX614" s="47"/>
      <c r="AY614" s="47"/>
      <c r="AZ614" s="47"/>
      <c r="BA614" s="47"/>
    </row>
    <row r="615" spans="2:53" s="40" customFormat="1" ht="18" customHeight="1" x14ac:dyDescent="0.2">
      <c r="B615" s="167"/>
      <c r="C615" s="169"/>
      <c r="D615" s="171"/>
      <c r="E615" s="173"/>
      <c r="F615" s="95" t="s">
        <v>24</v>
      </c>
      <c r="G615" s="175"/>
      <c r="H615" s="175"/>
      <c r="I615" s="143"/>
      <c r="J615" s="143"/>
      <c r="K615" s="144"/>
      <c r="L615" s="145"/>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8"/>
      <c r="AQ615" s="35"/>
      <c r="AR615" s="39"/>
      <c r="AS615" s="38"/>
      <c r="AT615" s="175">
        <f>+G615+COUNTIF($I616:$AS616,'V. Datos'!$A$3)-COUNTIFS($I615:$AS615,'V. Datos'!$A$3)</f>
        <v>0</v>
      </c>
      <c r="AU615" s="175">
        <f>+H615+COUNTIF($I616:$AS616,'V. Datos'!$A$4)-COUNTIFS($I615:$AS615,'V. Datos'!$C$4)</f>
        <v>0</v>
      </c>
      <c r="AV615" s="177"/>
      <c r="AW615" s="47"/>
      <c r="AX615" s="47"/>
      <c r="AY615" s="47"/>
      <c r="AZ615" s="47"/>
      <c r="BA615" s="47"/>
    </row>
    <row r="616" spans="2:53" s="40" customFormat="1" ht="18" customHeight="1" thickBot="1" x14ac:dyDescent="0.25">
      <c r="B616" s="168"/>
      <c r="C616" s="170"/>
      <c r="D616" s="172"/>
      <c r="E616" s="174"/>
      <c r="F616" s="96" t="s">
        <v>4</v>
      </c>
      <c r="G616" s="176"/>
      <c r="H616" s="176"/>
      <c r="I616" s="146"/>
      <c r="J616" s="146"/>
      <c r="K616" s="147"/>
      <c r="L616" s="148"/>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4"/>
      <c r="AQ616" s="41"/>
      <c r="AR616" s="45"/>
      <c r="AS616" s="44"/>
      <c r="AT616" s="176"/>
      <c r="AU616" s="176"/>
      <c r="AV616" s="178"/>
      <c r="AW616" s="47"/>
      <c r="AX616" s="47"/>
      <c r="AY616" s="47"/>
      <c r="AZ616" s="47"/>
      <c r="BA616" s="47"/>
    </row>
    <row r="617" spans="2:53" s="40" customFormat="1" ht="18" customHeight="1" x14ac:dyDescent="0.2">
      <c r="B617" s="167"/>
      <c r="C617" s="169"/>
      <c r="D617" s="171"/>
      <c r="E617" s="173"/>
      <c r="F617" s="95" t="s">
        <v>24</v>
      </c>
      <c r="G617" s="175"/>
      <c r="H617" s="175"/>
      <c r="I617" s="143"/>
      <c r="J617" s="143"/>
      <c r="K617" s="144"/>
      <c r="L617" s="145"/>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8"/>
      <c r="AQ617" s="35"/>
      <c r="AR617" s="39"/>
      <c r="AS617" s="38"/>
      <c r="AT617" s="175">
        <f>+G617+COUNTIF($I618:$AS618,'V. Datos'!$A$3)-COUNTIFS($I617:$AS617,'V. Datos'!$A$3)</f>
        <v>0</v>
      </c>
      <c r="AU617" s="175">
        <f>+H617+COUNTIF($I618:$AS618,'V. Datos'!$A$4)-COUNTIFS($I617:$AS617,'V. Datos'!$C$4)</f>
        <v>0</v>
      </c>
      <c r="AV617" s="177"/>
      <c r="AW617" s="47"/>
      <c r="AX617" s="47"/>
      <c r="AY617" s="47"/>
      <c r="AZ617" s="47"/>
      <c r="BA617" s="47"/>
    </row>
    <row r="618" spans="2:53" s="40" customFormat="1" ht="18" customHeight="1" thickBot="1" x14ac:dyDescent="0.25">
      <c r="B618" s="168"/>
      <c r="C618" s="170"/>
      <c r="D618" s="172"/>
      <c r="E618" s="174"/>
      <c r="F618" s="96" t="s">
        <v>4</v>
      </c>
      <c r="G618" s="176"/>
      <c r="H618" s="176"/>
      <c r="I618" s="146"/>
      <c r="J618" s="146"/>
      <c r="K618" s="147"/>
      <c r="L618" s="148"/>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4"/>
      <c r="AQ618" s="41"/>
      <c r="AR618" s="45"/>
      <c r="AS618" s="44"/>
      <c r="AT618" s="176"/>
      <c r="AU618" s="176"/>
      <c r="AV618" s="178"/>
      <c r="AW618" s="47"/>
      <c r="AX618" s="47"/>
      <c r="AY618" s="47"/>
      <c r="AZ618" s="47"/>
      <c r="BA618" s="47"/>
    </row>
    <row r="619" spans="2:53" s="40" customFormat="1" ht="18" customHeight="1" x14ac:dyDescent="0.2">
      <c r="B619" s="167"/>
      <c r="C619" s="169"/>
      <c r="D619" s="171"/>
      <c r="E619" s="173"/>
      <c r="F619" s="95" t="s">
        <v>24</v>
      </c>
      <c r="G619" s="175"/>
      <c r="H619" s="175"/>
      <c r="I619" s="143"/>
      <c r="J619" s="143"/>
      <c r="K619" s="144"/>
      <c r="L619" s="145"/>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8"/>
      <c r="AQ619" s="35"/>
      <c r="AR619" s="39"/>
      <c r="AS619" s="38"/>
      <c r="AT619" s="175">
        <f>+G619+COUNTIF($I620:$AS620,'V. Datos'!$A$3)-COUNTIFS($I619:$AS619,'V. Datos'!$A$3)</f>
        <v>0</v>
      </c>
      <c r="AU619" s="175">
        <f>+H619+COUNTIF($I620:$AS620,'V. Datos'!$A$4)-COUNTIFS($I619:$AS619,'V. Datos'!$C$4)</f>
        <v>0</v>
      </c>
      <c r="AV619" s="177"/>
      <c r="AW619" s="47"/>
      <c r="AX619" s="47"/>
      <c r="AY619" s="47"/>
      <c r="AZ619" s="47"/>
      <c r="BA619" s="47"/>
    </row>
    <row r="620" spans="2:53" s="40" customFormat="1" ht="18" customHeight="1" thickBot="1" x14ac:dyDescent="0.25">
      <c r="B620" s="168"/>
      <c r="C620" s="170"/>
      <c r="D620" s="172"/>
      <c r="E620" s="174"/>
      <c r="F620" s="96" t="s">
        <v>4</v>
      </c>
      <c r="G620" s="176"/>
      <c r="H620" s="176"/>
      <c r="I620" s="146"/>
      <c r="J620" s="146"/>
      <c r="K620" s="147"/>
      <c r="L620" s="148"/>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4"/>
      <c r="AQ620" s="41"/>
      <c r="AR620" s="45"/>
      <c r="AS620" s="44"/>
      <c r="AT620" s="176"/>
      <c r="AU620" s="176"/>
      <c r="AV620" s="178"/>
      <c r="AW620" s="47"/>
      <c r="AX620" s="47"/>
      <c r="AY620" s="47"/>
      <c r="AZ620" s="47"/>
      <c r="BA620" s="47"/>
    </row>
    <row r="621" spans="2:53" s="40" customFormat="1" ht="18" customHeight="1" x14ac:dyDescent="0.2">
      <c r="B621" s="167"/>
      <c r="C621" s="169"/>
      <c r="D621" s="171"/>
      <c r="E621" s="173"/>
      <c r="F621" s="95" t="s">
        <v>24</v>
      </c>
      <c r="G621" s="175"/>
      <c r="H621" s="175"/>
      <c r="I621" s="143"/>
      <c r="J621" s="143"/>
      <c r="K621" s="144"/>
      <c r="L621" s="145"/>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8"/>
      <c r="AQ621" s="35"/>
      <c r="AR621" s="39"/>
      <c r="AS621" s="38"/>
      <c r="AT621" s="175">
        <f>+G621+COUNTIF($I622:$AS622,'V. Datos'!$A$3)-COUNTIFS($I621:$AS621,'V. Datos'!$A$3)</f>
        <v>0</v>
      </c>
      <c r="AU621" s="175">
        <f>+H621+COUNTIF($I622:$AS622,'V. Datos'!$A$4)-COUNTIFS($I621:$AS621,'V. Datos'!$C$4)</f>
        <v>0</v>
      </c>
      <c r="AV621" s="177"/>
      <c r="AW621" s="47"/>
      <c r="AX621" s="47"/>
      <c r="AY621" s="47"/>
      <c r="AZ621" s="47"/>
      <c r="BA621" s="47"/>
    </row>
    <row r="622" spans="2:53" s="40" customFormat="1" ht="18" customHeight="1" thickBot="1" x14ac:dyDescent="0.25">
      <c r="B622" s="168"/>
      <c r="C622" s="170"/>
      <c r="D622" s="172"/>
      <c r="E622" s="174"/>
      <c r="F622" s="96" t="s">
        <v>4</v>
      </c>
      <c r="G622" s="176"/>
      <c r="H622" s="176"/>
      <c r="I622" s="146"/>
      <c r="J622" s="146"/>
      <c r="K622" s="147"/>
      <c r="L622" s="148"/>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4"/>
      <c r="AQ622" s="41"/>
      <c r="AR622" s="45"/>
      <c r="AS622" s="44"/>
      <c r="AT622" s="176"/>
      <c r="AU622" s="176"/>
      <c r="AV622" s="178"/>
      <c r="AW622" s="47"/>
      <c r="AX622" s="47"/>
      <c r="AY622" s="47"/>
      <c r="AZ622" s="47"/>
      <c r="BA622" s="47"/>
    </row>
    <row r="623" spans="2:53" s="40" customFormat="1" ht="18" customHeight="1" x14ac:dyDescent="0.2">
      <c r="B623" s="167"/>
      <c r="C623" s="169"/>
      <c r="D623" s="171"/>
      <c r="E623" s="173"/>
      <c r="F623" s="95" t="s">
        <v>24</v>
      </c>
      <c r="G623" s="175"/>
      <c r="H623" s="175"/>
      <c r="I623" s="143"/>
      <c r="J623" s="143"/>
      <c r="K623" s="144"/>
      <c r="L623" s="145"/>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8"/>
      <c r="AQ623" s="35"/>
      <c r="AR623" s="39"/>
      <c r="AS623" s="38"/>
      <c r="AT623" s="175">
        <f>+G623+COUNTIF($I624:$AS624,'V. Datos'!$A$3)-COUNTIFS($I623:$AS623,'V. Datos'!$A$3)</f>
        <v>0</v>
      </c>
      <c r="AU623" s="175">
        <f>+H623+COUNTIF($I624:$AS624,'V. Datos'!$A$4)-COUNTIFS($I623:$AS623,'V. Datos'!$C$4)</f>
        <v>0</v>
      </c>
      <c r="AV623" s="177"/>
      <c r="AW623" s="47"/>
      <c r="AX623" s="47"/>
      <c r="AY623" s="47"/>
      <c r="AZ623" s="47"/>
      <c r="BA623" s="47"/>
    </row>
    <row r="624" spans="2:53" s="40" customFormat="1" ht="18" customHeight="1" thickBot="1" x14ac:dyDescent="0.25">
      <c r="B624" s="168"/>
      <c r="C624" s="170"/>
      <c r="D624" s="172"/>
      <c r="E624" s="174"/>
      <c r="F624" s="96" t="s">
        <v>4</v>
      </c>
      <c r="G624" s="176"/>
      <c r="H624" s="176"/>
      <c r="I624" s="146"/>
      <c r="J624" s="146"/>
      <c r="K624" s="147"/>
      <c r="L624" s="148"/>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4"/>
      <c r="AQ624" s="41"/>
      <c r="AR624" s="45"/>
      <c r="AS624" s="44"/>
      <c r="AT624" s="176"/>
      <c r="AU624" s="176"/>
      <c r="AV624" s="178"/>
      <c r="AW624" s="47"/>
      <c r="AX624" s="47"/>
      <c r="AY624" s="47"/>
      <c r="AZ624" s="47"/>
      <c r="BA624" s="47"/>
    </row>
    <row r="625" spans="2:53" s="40" customFormat="1" ht="18" customHeight="1" x14ac:dyDescent="0.2">
      <c r="B625" s="167"/>
      <c r="C625" s="169"/>
      <c r="D625" s="171"/>
      <c r="E625" s="173"/>
      <c r="F625" s="95" t="s">
        <v>24</v>
      </c>
      <c r="G625" s="175"/>
      <c r="H625" s="175"/>
      <c r="I625" s="143"/>
      <c r="J625" s="143"/>
      <c r="K625" s="144"/>
      <c r="L625" s="145"/>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8"/>
      <c r="AQ625" s="35"/>
      <c r="AR625" s="39"/>
      <c r="AS625" s="38"/>
      <c r="AT625" s="175">
        <f>+G625+COUNTIF($I626:$AS626,'V. Datos'!$A$3)-COUNTIFS($I625:$AS625,'V. Datos'!$A$3)</f>
        <v>0</v>
      </c>
      <c r="AU625" s="175">
        <f>+H625+COUNTIF($I626:$AS626,'V. Datos'!$A$4)-COUNTIFS($I625:$AS625,'V. Datos'!$C$4)</f>
        <v>0</v>
      </c>
      <c r="AV625" s="177"/>
      <c r="AW625" s="47"/>
      <c r="AX625" s="47"/>
      <c r="AY625" s="47"/>
      <c r="AZ625" s="47"/>
      <c r="BA625" s="47"/>
    </row>
    <row r="626" spans="2:53" s="40" customFormat="1" ht="18" customHeight="1" thickBot="1" x14ac:dyDescent="0.25">
      <c r="B626" s="168"/>
      <c r="C626" s="170"/>
      <c r="D626" s="172"/>
      <c r="E626" s="174"/>
      <c r="F626" s="96" t="s">
        <v>4</v>
      </c>
      <c r="G626" s="176"/>
      <c r="H626" s="176"/>
      <c r="I626" s="146"/>
      <c r="J626" s="146"/>
      <c r="K626" s="147"/>
      <c r="L626" s="148"/>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4"/>
      <c r="AQ626" s="41"/>
      <c r="AR626" s="45"/>
      <c r="AS626" s="44"/>
      <c r="AT626" s="176"/>
      <c r="AU626" s="176"/>
      <c r="AV626" s="178"/>
      <c r="AW626" s="47"/>
      <c r="AX626" s="47"/>
      <c r="AY626" s="47"/>
      <c r="AZ626" s="47"/>
      <c r="BA626" s="47"/>
    </row>
    <row r="627" spans="2:53" s="40" customFormat="1" ht="18" customHeight="1" x14ac:dyDescent="0.2">
      <c r="B627" s="167"/>
      <c r="C627" s="169"/>
      <c r="D627" s="171"/>
      <c r="E627" s="173"/>
      <c r="F627" s="95" t="s">
        <v>24</v>
      </c>
      <c r="G627" s="175"/>
      <c r="H627" s="175"/>
      <c r="I627" s="143"/>
      <c r="J627" s="143"/>
      <c r="K627" s="144"/>
      <c r="L627" s="145"/>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8"/>
      <c r="AQ627" s="35"/>
      <c r="AR627" s="39"/>
      <c r="AS627" s="38"/>
      <c r="AT627" s="175">
        <f>+G627+COUNTIF($I628:$AS628,'V. Datos'!$A$3)-COUNTIFS($I627:$AS627,'V. Datos'!$A$3)</f>
        <v>0</v>
      </c>
      <c r="AU627" s="175">
        <f>+H627+COUNTIF($I628:$AS628,'V. Datos'!$A$4)-COUNTIFS($I627:$AS627,'V. Datos'!$C$4)</f>
        <v>0</v>
      </c>
      <c r="AV627" s="177"/>
      <c r="AW627" s="47"/>
      <c r="AX627" s="47"/>
      <c r="AY627" s="47"/>
      <c r="AZ627" s="47"/>
      <c r="BA627" s="47"/>
    </row>
    <row r="628" spans="2:53" s="40" customFormat="1" ht="18" customHeight="1" thickBot="1" x14ac:dyDescent="0.25">
      <c r="B628" s="168"/>
      <c r="C628" s="170"/>
      <c r="D628" s="172"/>
      <c r="E628" s="174"/>
      <c r="F628" s="96" t="s">
        <v>4</v>
      </c>
      <c r="G628" s="176"/>
      <c r="H628" s="176"/>
      <c r="I628" s="146"/>
      <c r="J628" s="146"/>
      <c r="K628" s="147"/>
      <c r="L628" s="148"/>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4"/>
      <c r="AQ628" s="41"/>
      <c r="AR628" s="45"/>
      <c r="AS628" s="44"/>
      <c r="AT628" s="176"/>
      <c r="AU628" s="176"/>
      <c r="AV628" s="178"/>
      <c r="AW628" s="47"/>
      <c r="AX628" s="47"/>
      <c r="AY628" s="47"/>
      <c r="AZ628" s="47"/>
      <c r="BA628" s="47"/>
    </row>
    <row r="629" spans="2:53" s="40" customFormat="1" ht="18" customHeight="1" x14ac:dyDescent="0.2">
      <c r="B629" s="167"/>
      <c r="C629" s="169"/>
      <c r="D629" s="171"/>
      <c r="E629" s="173"/>
      <c r="F629" s="95" t="s">
        <v>24</v>
      </c>
      <c r="G629" s="175"/>
      <c r="H629" s="175"/>
      <c r="I629" s="143"/>
      <c r="J629" s="143"/>
      <c r="K629" s="144"/>
      <c r="L629" s="145"/>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8"/>
      <c r="AQ629" s="35"/>
      <c r="AR629" s="39"/>
      <c r="AS629" s="38"/>
      <c r="AT629" s="175">
        <f>+G629+COUNTIF($I630:$AS630,'V. Datos'!$A$3)-COUNTIFS($I629:$AS629,'V. Datos'!$A$3)</f>
        <v>0</v>
      </c>
      <c r="AU629" s="175">
        <f>+H629+COUNTIF($I630:$AS630,'V. Datos'!$A$4)-COUNTIFS($I629:$AS629,'V. Datos'!$C$4)</f>
        <v>0</v>
      </c>
      <c r="AV629" s="177"/>
      <c r="AW629" s="47"/>
      <c r="AX629" s="47"/>
      <c r="AY629" s="47"/>
      <c r="AZ629" s="47"/>
      <c r="BA629" s="47"/>
    </row>
    <row r="630" spans="2:53" s="40" customFormat="1" ht="18" customHeight="1" thickBot="1" x14ac:dyDescent="0.25">
      <c r="B630" s="168"/>
      <c r="C630" s="170"/>
      <c r="D630" s="172"/>
      <c r="E630" s="174"/>
      <c r="F630" s="96" t="s">
        <v>4</v>
      </c>
      <c r="G630" s="176"/>
      <c r="H630" s="176"/>
      <c r="I630" s="146"/>
      <c r="J630" s="146"/>
      <c r="K630" s="147"/>
      <c r="L630" s="148"/>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4"/>
      <c r="AQ630" s="41"/>
      <c r="AR630" s="45"/>
      <c r="AS630" s="44"/>
      <c r="AT630" s="176"/>
      <c r="AU630" s="176"/>
      <c r="AV630" s="178"/>
      <c r="AW630" s="47"/>
      <c r="AX630" s="47"/>
      <c r="AY630" s="47"/>
      <c r="AZ630" s="47"/>
      <c r="BA630" s="47"/>
    </row>
    <row r="631" spans="2:53" s="40" customFormat="1" ht="18" customHeight="1" x14ac:dyDescent="0.2">
      <c r="B631" s="167"/>
      <c r="C631" s="169"/>
      <c r="D631" s="171"/>
      <c r="E631" s="173"/>
      <c r="F631" s="95" t="s">
        <v>24</v>
      </c>
      <c r="G631" s="175"/>
      <c r="H631" s="175"/>
      <c r="I631" s="143"/>
      <c r="J631" s="143"/>
      <c r="K631" s="144"/>
      <c r="L631" s="145"/>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8"/>
      <c r="AQ631" s="35"/>
      <c r="AR631" s="39"/>
      <c r="AS631" s="38"/>
      <c r="AT631" s="175">
        <f>+G631+COUNTIF($I632:$AS632,'V. Datos'!$A$3)-COUNTIFS($I631:$AS631,'V. Datos'!$A$3)</f>
        <v>0</v>
      </c>
      <c r="AU631" s="175">
        <f>+H631+COUNTIF($I632:$AS632,'V. Datos'!$A$4)-COUNTIFS($I631:$AS631,'V. Datos'!$C$4)</f>
        <v>0</v>
      </c>
      <c r="AV631" s="177"/>
      <c r="AW631" s="47"/>
      <c r="AX631" s="47"/>
      <c r="AY631" s="47"/>
      <c r="AZ631" s="47"/>
      <c r="BA631" s="47"/>
    </row>
    <row r="632" spans="2:53" s="40" customFormat="1" ht="18" customHeight="1" thickBot="1" x14ac:dyDescent="0.25">
      <c r="B632" s="168"/>
      <c r="C632" s="170"/>
      <c r="D632" s="172"/>
      <c r="E632" s="174"/>
      <c r="F632" s="96" t="s">
        <v>4</v>
      </c>
      <c r="G632" s="176"/>
      <c r="H632" s="176"/>
      <c r="I632" s="146"/>
      <c r="J632" s="146"/>
      <c r="K632" s="147"/>
      <c r="L632" s="148"/>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4"/>
      <c r="AQ632" s="41"/>
      <c r="AR632" s="45"/>
      <c r="AS632" s="44"/>
      <c r="AT632" s="176"/>
      <c r="AU632" s="176"/>
      <c r="AV632" s="178"/>
      <c r="AW632" s="47"/>
      <c r="AX632" s="47"/>
      <c r="AY632" s="47"/>
      <c r="AZ632" s="47"/>
      <c r="BA632" s="47"/>
    </row>
    <row r="633" spans="2:53" s="40" customFormat="1" ht="18" customHeight="1" x14ac:dyDescent="0.2">
      <c r="B633" s="167"/>
      <c r="C633" s="169"/>
      <c r="D633" s="171"/>
      <c r="E633" s="173"/>
      <c r="F633" s="95" t="s">
        <v>24</v>
      </c>
      <c r="G633" s="175"/>
      <c r="H633" s="175"/>
      <c r="I633" s="143"/>
      <c r="J633" s="143"/>
      <c r="K633" s="144"/>
      <c r="L633" s="145"/>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8"/>
      <c r="AQ633" s="35"/>
      <c r="AR633" s="39"/>
      <c r="AS633" s="38"/>
      <c r="AT633" s="175">
        <f>+G633+COUNTIF($I634:$AS634,'V. Datos'!$A$3)-COUNTIFS($I633:$AS633,'V. Datos'!$A$3)</f>
        <v>0</v>
      </c>
      <c r="AU633" s="175">
        <f>+H633+COUNTIF($I634:$AS634,'V. Datos'!$A$4)-COUNTIFS($I633:$AS633,'V. Datos'!$C$4)</f>
        <v>0</v>
      </c>
      <c r="AV633" s="177"/>
      <c r="AW633" s="47"/>
      <c r="AX633" s="47"/>
      <c r="AY633" s="47"/>
      <c r="AZ633" s="47"/>
      <c r="BA633" s="47"/>
    </row>
    <row r="634" spans="2:53" s="40" customFormat="1" ht="18" customHeight="1" thickBot="1" x14ac:dyDescent="0.25">
      <c r="B634" s="168"/>
      <c r="C634" s="170"/>
      <c r="D634" s="172"/>
      <c r="E634" s="174"/>
      <c r="F634" s="96" t="s">
        <v>4</v>
      </c>
      <c r="G634" s="176"/>
      <c r="H634" s="176"/>
      <c r="I634" s="146"/>
      <c r="J634" s="146"/>
      <c r="K634" s="147"/>
      <c r="L634" s="148"/>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4"/>
      <c r="AQ634" s="41"/>
      <c r="AR634" s="45"/>
      <c r="AS634" s="44"/>
      <c r="AT634" s="176"/>
      <c r="AU634" s="176"/>
      <c r="AV634" s="178"/>
      <c r="AW634" s="47"/>
      <c r="AX634" s="47"/>
      <c r="AY634" s="47"/>
      <c r="AZ634" s="47"/>
      <c r="BA634" s="47"/>
    </row>
    <row r="635" spans="2:53" s="40" customFormat="1" ht="18" customHeight="1" x14ac:dyDescent="0.2">
      <c r="B635" s="167"/>
      <c r="C635" s="169"/>
      <c r="D635" s="171"/>
      <c r="E635" s="173"/>
      <c r="F635" s="95" t="s">
        <v>24</v>
      </c>
      <c r="G635" s="175"/>
      <c r="H635" s="175"/>
      <c r="I635" s="143"/>
      <c r="J635" s="143"/>
      <c r="K635" s="144"/>
      <c r="L635" s="145"/>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8"/>
      <c r="AQ635" s="35"/>
      <c r="AR635" s="39"/>
      <c r="AS635" s="38"/>
      <c r="AT635" s="175">
        <f>+G635+COUNTIF($I636:$AS636,'V. Datos'!$A$3)-COUNTIFS($I635:$AS635,'V. Datos'!$A$3)</f>
        <v>0</v>
      </c>
      <c r="AU635" s="175">
        <f>+H635+COUNTIF($I636:$AS636,'V. Datos'!$A$4)-COUNTIFS($I635:$AS635,'V. Datos'!$C$4)</f>
        <v>0</v>
      </c>
      <c r="AV635" s="177"/>
      <c r="AW635" s="47"/>
      <c r="AX635" s="47"/>
      <c r="AY635" s="47"/>
      <c r="AZ635" s="47"/>
      <c r="BA635" s="47"/>
    </row>
    <row r="636" spans="2:53" s="40" customFormat="1" ht="18" customHeight="1" thickBot="1" x14ac:dyDescent="0.25">
      <c r="B636" s="168"/>
      <c r="C636" s="170"/>
      <c r="D636" s="172"/>
      <c r="E636" s="174"/>
      <c r="F636" s="96" t="s">
        <v>4</v>
      </c>
      <c r="G636" s="176"/>
      <c r="H636" s="176"/>
      <c r="I636" s="146"/>
      <c r="J636" s="146"/>
      <c r="K636" s="147"/>
      <c r="L636" s="148"/>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4"/>
      <c r="AQ636" s="41"/>
      <c r="AR636" s="45"/>
      <c r="AS636" s="44"/>
      <c r="AT636" s="176"/>
      <c r="AU636" s="176"/>
      <c r="AV636" s="178"/>
      <c r="AW636" s="47"/>
      <c r="AX636" s="47"/>
      <c r="AY636" s="47"/>
      <c r="AZ636" s="47"/>
      <c r="BA636" s="47"/>
    </row>
    <row r="637" spans="2:53" s="40" customFormat="1" ht="18" customHeight="1" x14ac:dyDescent="0.2">
      <c r="B637" s="167"/>
      <c r="C637" s="169"/>
      <c r="D637" s="171"/>
      <c r="E637" s="173"/>
      <c r="F637" s="95" t="s">
        <v>24</v>
      </c>
      <c r="G637" s="175"/>
      <c r="H637" s="175"/>
      <c r="I637" s="143"/>
      <c r="J637" s="143"/>
      <c r="K637" s="144"/>
      <c r="L637" s="145"/>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8"/>
      <c r="AQ637" s="35"/>
      <c r="AR637" s="39"/>
      <c r="AS637" s="38"/>
      <c r="AT637" s="175">
        <f>+G637+COUNTIF($I638:$AS638,'V. Datos'!$A$3)-COUNTIFS($I637:$AS637,'V. Datos'!$A$3)</f>
        <v>0</v>
      </c>
      <c r="AU637" s="175">
        <f>+H637+COUNTIF($I638:$AS638,'V. Datos'!$A$4)-COUNTIFS($I637:$AS637,'V. Datos'!$C$4)</f>
        <v>0</v>
      </c>
      <c r="AV637" s="177"/>
      <c r="AW637" s="47"/>
      <c r="AX637" s="47"/>
      <c r="AY637" s="47"/>
      <c r="AZ637" s="47"/>
      <c r="BA637" s="47"/>
    </row>
    <row r="638" spans="2:53" s="40" customFormat="1" ht="18" customHeight="1" thickBot="1" x14ac:dyDescent="0.25">
      <c r="B638" s="168"/>
      <c r="C638" s="170"/>
      <c r="D638" s="172"/>
      <c r="E638" s="174"/>
      <c r="F638" s="96" t="s">
        <v>4</v>
      </c>
      <c r="G638" s="176"/>
      <c r="H638" s="176"/>
      <c r="I638" s="146"/>
      <c r="J638" s="146"/>
      <c r="K638" s="147"/>
      <c r="L638" s="148"/>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4"/>
      <c r="AQ638" s="41"/>
      <c r="AR638" s="45"/>
      <c r="AS638" s="44"/>
      <c r="AT638" s="176"/>
      <c r="AU638" s="176"/>
      <c r="AV638" s="178"/>
      <c r="AW638" s="47"/>
      <c r="AX638" s="47"/>
      <c r="AY638" s="47"/>
      <c r="AZ638" s="47"/>
      <c r="BA638" s="47"/>
    </row>
    <row r="639" spans="2:53" s="40" customFormat="1" ht="18" customHeight="1" x14ac:dyDescent="0.2">
      <c r="B639" s="167"/>
      <c r="C639" s="169"/>
      <c r="D639" s="171"/>
      <c r="E639" s="173"/>
      <c r="F639" s="95" t="s">
        <v>24</v>
      </c>
      <c r="G639" s="175"/>
      <c r="H639" s="175"/>
      <c r="I639" s="143"/>
      <c r="J639" s="143"/>
      <c r="K639" s="144"/>
      <c r="L639" s="145"/>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8"/>
      <c r="AQ639" s="35"/>
      <c r="AR639" s="39"/>
      <c r="AS639" s="38"/>
      <c r="AT639" s="175">
        <f>+G639+COUNTIF($I640:$AS640,'V. Datos'!$A$3)-COUNTIFS($I639:$AS639,'V. Datos'!$A$3)</f>
        <v>0</v>
      </c>
      <c r="AU639" s="175">
        <f>+H639+COUNTIF($I640:$AS640,'V. Datos'!$A$4)-COUNTIFS($I639:$AS639,'V. Datos'!$C$4)</f>
        <v>0</v>
      </c>
      <c r="AV639" s="177"/>
      <c r="AW639" s="47"/>
      <c r="AX639" s="47"/>
      <c r="AY639" s="47"/>
      <c r="AZ639" s="47"/>
      <c r="BA639" s="47"/>
    </row>
    <row r="640" spans="2:53" s="40" customFormat="1" ht="18" customHeight="1" thickBot="1" x14ac:dyDescent="0.25">
      <c r="B640" s="168"/>
      <c r="C640" s="170"/>
      <c r="D640" s="172"/>
      <c r="E640" s="174"/>
      <c r="F640" s="96" t="s">
        <v>4</v>
      </c>
      <c r="G640" s="176"/>
      <c r="H640" s="176"/>
      <c r="I640" s="146"/>
      <c r="J640" s="146"/>
      <c r="K640" s="147"/>
      <c r="L640" s="148"/>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4"/>
      <c r="AQ640" s="41"/>
      <c r="AR640" s="45"/>
      <c r="AS640" s="44"/>
      <c r="AT640" s="176"/>
      <c r="AU640" s="176"/>
      <c r="AV640" s="178"/>
      <c r="AW640" s="47"/>
      <c r="AX640" s="47"/>
      <c r="AY640" s="47"/>
      <c r="AZ640" s="47"/>
      <c r="BA640" s="47"/>
    </row>
    <row r="641" spans="2:53" s="40" customFormat="1" ht="18" customHeight="1" x14ac:dyDescent="0.2">
      <c r="B641" s="167"/>
      <c r="C641" s="169"/>
      <c r="D641" s="171"/>
      <c r="E641" s="173"/>
      <c r="F641" s="95" t="s">
        <v>24</v>
      </c>
      <c r="G641" s="175"/>
      <c r="H641" s="175"/>
      <c r="I641" s="143"/>
      <c r="J641" s="143"/>
      <c r="K641" s="144"/>
      <c r="L641" s="145"/>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8"/>
      <c r="AQ641" s="35"/>
      <c r="AR641" s="39"/>
      <c r="AS641" s="38"/>
      <c r="AT641" s="175">
        <f>+G641+COUNTIF($I642:$AS642,'V. Datos'!$A$3)-COUNTIFS($I641:$AS641,'V. Datos'!$A$3)</f>
        <v>0</v>
      </c>
      <c r="AU641" s="175">
        <f>+H641+COUNTIF($I642:$AS642,'V. Datos'!$A$4)-COUNTIFS($I641:$AS641,'V. Datos'!$C$4)</f>
        <v>0</v>
      </c>
      <c r="AV641" s="177"/>
      <c r="AW641" s="47"/>
      <c r="AX641" s="47"/>
      <c r="AY641" s="47"/>
      <c r="AZ641" s="47"/>
      <c r="BA641" s="47"/>
    </row>
    <row r="642" spans="2:53" s="40" customFormat="1" ht="18" customHeight="1" thickBot="1" x14ac:dyDescent="0.25">
      <c r="B642" s="168"/>
      <c r="C642" s="170"/>
      <c r="D642" s="172"/>
      <c r="E642" s="174"/>
      <c r="F642" s="96" t="s">
        <v>4</v>
      </c>
      <c r="G642" s="176"/>
      <c r="H642" s="176"/>
      <c r="I642" s="146"/>
      <c r="J642" s="146"/>
      <c r="K642" s="147"/>
      <c r="L642" s="148"/>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4"/>
      <c r="AQ642" s="41"/>
      <c r="AR642" s="45"/>
      <c r="AS642" s="44"/>
      <c r="AT642" s="176"/>
      <c r="AU642" s="176"/>
      <c r="AV642" s="178"/>
      <c r="AW642" s="47"/>
      <c r="AX642" s="47"/>
      <c r="AY642" s="47"/>
      <c r="AZ642" s="47"/>
      <c r="BA642" s="47"/>
    </row>
    <row r="643" spans="2:53" s="40" customFormat="1" ht="18" customHeight="1" x14ac:dyDescent="0.2">
      <c r="B643" s="167"/>
      <c r="C643" s="169"/>
      <c r="D643" s="171"/>
      <c r="E643" s="173"/>
      <c r="F643" s="95" t="s">
        <v>24</v>
      </c>
      <c r="G643" s="175"/>
      <c r="H643" s="175"/>
      <c r="I643" s="143"/>
      <c r="J643" s="143"/>
      <c r="K643" s="144"/>
      <c r="L643" s="145"/>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8"/>
      <c r="AQ643" s="35"/>
      <c r="AR643" s="39"/>
      <c r="AS643" s="38"/>
      <c r="AT643" s="175">
        <f>+G643+COUNTIF($I644:$AS644,'V. Datos'!$A$3)-COUNTIFS($I643:$AS643,'V. Datos'!$A$3)</f>
        <v>0</v>
      </c>
      <c r="AU643" s="175">
        <f>+H643+COUNTIF($I644:$AS644,'V. Datos'!$A$4)-COUNTIFS($I643:$AS643,'V. Datos'!$C$4)</f>
        <v>0</v>
      </c>
      <c r="AV643" s="177"/>
      <c r="AW643" s="47"/>
      <c r="AX643" s="47"/>
      <c r="AY643" s="47"/>
      <c r="AZ643" s="47"/>
      <c r="BA643" s="47"/>
    </row>
    <row r="644" spans="2:53" s="40" customFormat="1" ht="18" customHeight="1" thickBot="1" x14ac:dyDescent="0.25">
      <c r="B644" s="168"/>
      <c r="C644" s="170"/>
      <c r="D644" s="172"/>
      <c r="E644" s="174"/>
      <c r="F644" s="96" t="s">
        <v>4</v>
      </c>
      <c r="G644" s="176"/>
      <c r="H644" s="176"/>
      <c r="I644" s="146"/>
      <c r="J644" s="146"/>
      <c r="K644" s="147"/>
      <c r="L644" s="148"/>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4"/>
      <c r="AQ644" s="41"/>
      <c r="AR644" s="45"/>
      <c r="AS644" s="44"/>
      <c r="AT644" s="176"/>
      <c r="AU644" s="176"/>
      <c r="AV644" s="178"/>
      <c r="AW644" s="47"/>
      <c r="AX644" s="47"/>
      <c r="AY644" s="47"/>
      <c r="AZ644" s="47"/>
      <c r="BA644" s="47"/>
    </row>
    <row r="645" spans="2:53" s="40" customFormat="1" ht="18" customHeight="1" x14ac:dyDescent="0.2">
      <c r="B645" s="167"/>
      <c r="C645" s="169"/>
      <c r="D645" s="171"/>
      <c r="E645" s="173"/>
      <c r="F645" s="95" t="s">
        <v>24</v>
      </c>
      <c r="G645" s="175"/>
      <c r="H645" s="175"/>
      <c r="I645" s="143"/>
      <c r="J645" s="143"/>
      <c r="K645" s="144"/>
      <c r="L645" s="145"/>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8"/>
      <c r="AQ645" s="35"/>
      <c r="AR645" s="39"/>
      <c r="AS645" s="38"/>
      <c r="AT645" s="175">
        <f>+G645+COUNTIF($I646:$AS646,'V. Datos'!$A$3)-COUNTIFS($I645:$AS645,'V. Datos'!$A$3)</f>
        <v>0</v>
      </c>
      <c r="AU645" s="175">
        <f>+H645+COUNTIF($I646:$AS646,'V. Datos'!$A$4)-COUNTIFS($I645:$AS645,'V. Datos'!$C$4)</f>
        <v>0</v>
      </c>
      <c r="AV645" s="177"/>
      <c r="AW645" s="47"/>
      <c r="AX645" s="47"/>
      <c r="AY645" s="47"/>
      <c r="AZ645" s="47"/>
      <c r="BA645" s="47"/>
    </row>
    <row r="646" spans="2:53" s="40" customFormat="1" ht="18" customHeight="1" thickBot="1" x14ac:dyDescent="0.25">
      <c r="B646" s="168"/>
      <c r="C646" s="170"/>
      <c r="D646" s="172"/>
      <c r="E646" s="174"/>
      <c r="F646" s="96" t="s">
        <v>4</v>
      </c>
      <c r="G646" s="176"/>
      <c r="H646" s="176"/>
      <c r="I646" s="146"/>
      <c r="J646" s="146"/>
      <c r="K646" s="147"/>
      <c r="L646" s="148"/>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4"/>
      <c r="AQ646" s="41"/>
      <c r="AR646" s="45"/>
      <c r="AS646" s="44"/>
      <c r="AT646" s="176"/>
      <c r="AU646" s="176"/>
      <c r="AV646" s="178"/>
      <c r="AW646" s="47"/>
      <c r="AX646" s="47"/>
      <c r="AY646" s="47"/>
      <c r="AZ646" s="47"/>
      <c r="BA646" s="47"/>
    </row>
    <row r="647" spans="2:53" s="40" customFormat="1" ht="18" customHeight="1" x14ac:dyDescent="0.2">
      <c r="B647" s="167"/>
      <c r="C647" s="169"/>
      <c r="D647" s="171"/>
      <c r="E647" s="173"/>
      <c r="F647" s="95" t="s">
        <v>24</v>
      </c>
      <c r="G647" s="175"/>
      <c r="H647" s="175"/>
      <c r="I647" s="143"/>
      <c r="J647" s="143"/>
      <c r="K647" s="144"/>
      <c r="L647" s="145"/>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8"/>
      <c r="AQ647" s="35"/>
      <c r="AR647" s="39"/>
      <c r="AS647" s="38"/>
      <c r="AT647" s="175">
        <f>+G647+COUNTIF($I648:$AS648,'V. Datos'!$A$3)-COUNTIFS($I647:$AS647,'V. Datos'!$A$3)</f>
        <v>0</v>
      </c>
      <c r="AU647" s="175">
        <f>+H647+COUNTIF($I648:$AS648,'V. Datos'!$A$4)-COUNTIFS($I647:$AS647,'V. Datos'!$C$4)</f>
        <v>0</v>
      </c>
      <c r="AV647" s="177"/>
      <c r="AW647" s="47"/>
      <c r="AX647" s="47"/>
      <c r="AY647" s="47"/>
      <c r="AZ647" s="47"/>
      <c r="BA647" s="47"/>
    </row>
    <row r="648" spans="2:53" s="40" customFormat="1" ht="18" customHeight="1" thickBot="1" x14ac:dyDescent="0.25">
      <c r="B648" s="168"/>
      <c r="C648" s="170"/>
      <c r="D648" s="172"/>
      <c r="E648" s="174"/>
      <c r="F648" s="96" t="s">
        <v>4</v>
      </c>
      <c r="G648" s="176"/>
      <c r="H648" s="176"/>
      <c r="I648" s="146"/>
      <c r="J648" s="146"/>
      <c r="K648" s="147"/>
      <c r="L648" s="148"/>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4"/>
      <c r="AQ648" s="41"/>
      <c r="AR648" s="45"/>
      <c r="AS648" s="44"/>
      <c r="AT648" s="176"/>
      <c r="AU648" s="176"/>
      <c r="AV648" s="178"/>
      <c r="AW648" s="47"/>
      <c r="AX648" s="47"/>
      <c r="AY648" s="47"/>
      <c r="AZ648" s="47"/>
      <c r="BA648" s="47"/>
    </row>
    <row r="649" spans="2:53" s="40" customFormat="1" ht="18" customHeight="1" x14ac:dyDescent="0.2">
      <c r="B649" s="167"/>
      <c r="C649" s="169"/>
      <c r="D649" s="171"/>
      <c r="E649" s="173"/>
      <c r="F649" s="95" t="s">
        <v>24</v>
      </c>
      <c r="G649" s="175"/>
      <c r="H649" s="175"/>
      <c r="I649" s="143"/>
      <c r="J649" s="143"/>
      <c r="K649" s="144"/>
      <c r="L649" s="145"/>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8"/>
      <c r="AQ649" s="35"/>
      <c r="AR649" s="39"/>
      <c r="AS649" s="38"/>
      <c r="AT649" s="175">
        <f>+G649+COUNTIF($I650:$AS650,'V. Datos'!$A$3)-COUNTIFS($I649:$AS649,'V. Datos'!$A$3)</f>
        <v>0</v>
      </c>
      <c r="AU649" s="175">
        <f>+H649+COUNTIF($I650:$AS650,'V. Datos'!$A$4)-COUNTIFS($I649:$AS649,'V. Datos'!$C$4)</f>
        <v>0</v>
      </c>
      <c r="AV649" s="177"/>
      <c r="AW649" s="47"/>
      <c r="AX649" s="47"/>
      <c r="AY649" s="47"/>
      <c r="AZ649" s="47"/>
      <c r="BA649" s="47"/>
    </row>
    <row r="650" spans="2:53" s="40" customFormat="1" ht="18" customHeight="1" thickBot="1" x14ac:dyDescent="0.25">
      <c r="B650" s="168"/>
      <c r="C650" s="170"/>
      <c r="D650" s="172"/>
      <c r="E650" s="174"/>
      <c r="F650" s="96" t="s">
        <v>4</v>
      </c>
      <c r="G650" s="176"/>
      <c r="H650" s="176"/>
      <c r="I650" s="146"/>
      <c r="J650" s="146"/>
      <c r="K650" s="147"/>
      <c r="L650" s="148"/>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4"/>
      <c r="AQ650" s="41"/>
      <c r="AR650" s="45"/>
      <c r="AS650" s="44"/>
      <c r="AT650" s="176"/>
      <c r="AU650" s="176"/>
      <c r="AV650" s="178"/>
      <c r="AW650" s="47"/>
      <c r="AX650" s="47"/>
      <c r="AY650" s="47"/>
      <c r="AZ650" s="47"/>
      <c r="BA650" s="47"/>
    </row>
    <row r="651" spans="2:53" s="40" customFormat="1" ht="18" customHeight="1" x14ac:dyDescent="0.2">
      <c r="B651" s="167"/>
      <c r="C651" s="169"/>
      <c r="D651" s="171"/>
      <c r="E651" s="173"/>
      <c r="F651" s="95" t="s">
        <v>24</v>
      </c>
      <c r="G651" s="175"/>
      <c r="H651" s="175"/>
      <c r="I651" s="143"/>
      <c r="J651" s="143"/>
      <c r="K651" s="144"/>
      <c r="L651" s="145"/>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8"/>
      <c r="AQ651" s="35"/>
      <c r="AR651" s="39"/>
      <c r="AS651" s="38"/>
      <c r="AT651" s="175">
        <f>+G651+COUNTIF($I652:$AS652,'V. Datos'!$A$3)-COUNTIFS($I651:$AS651,'V. Datos'!$A$3)</f>
        <v>0</v>
      </c>
      <c r="AU651" s="175">
        <f>+H651+COUNTIF($I652:$AS652,'V. Datos'!$A$4)-COUNTIFS($I651:$AS651,'V. Datos'!$C$4)</f>
        <v>0</v>
      </c>
      <c r="AV651" s="177"/>
      <c r="AW651" s="47"/>
      <c r="AX651" s="47"/>
      <c r="AY651" s="47"/>
      <c r="AZ651" s="47"/>
      <c r="BA651" s="47"/>
    </row>
    <row r="652" spans="2:53" s="40" customFormat="1" ht="18" customHeight="1" thickBot="1" x14ac:dyDescent="0.25">
      <c r="B652" s="168"/>
      <c r="C652" s="170"/>
      <c r="D652" s="172"/>
      <c r="E652" s="174"/>
      <c r="F652" s="96" t="s">
        <v>4</v>
      </c>
      <c r="G652" s="176"/>
      <c r="H652" s="176"/>
      <c r="I652" s="146"/>
      <c r="J652" s="146"/>
      <c r="K652" s="147"/>
      <c r="L652" s="148"/>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4"/>
      <c r="AQ652" s="41"/>
      <c r="AR652" s="45"/>
      <c r="AS652" s="44"/>
      <c r="AT652" s="176"/>
      <c r="AU652" s="176"/>
      <c r="AV652" s="178"/>
      <c r="AW652" s="47"/>
      <c r="AX652" s="47"/>
      <c r="AY652" s="47"/>
      <c r="AZ652" s="47"/>
      <c r="BA652" s="47"/>
    </row>
    <row r="653" spans="2:53" s="40" customFormat="1" ht="18" customHeight="1" x14ac:dyDescent="0.2">
      <c r="B653" s="167"/>
      <c r="C653" s="169"/>
      <c r="D653" s="171"/>
      <c r="E653" s="173"/>
      <c r="F653" s="95" t="s">
        <v>24</v>
      </c>
      <c r="G653" s="175"/>
      <c r="H653" s="175"/>
      <c r="I653" s="143"/>
      <c r="J653" s="143"/>
      <c r="K653" s="144"/>
      <c r="L653" s="145"/>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8"/>
      <c r="AQ653" s="35"/>
      <c r="AR653" s="39"/>
      <c r="AS653" s="38"/>
      <c r="AT653" s="175">
        <f>+G653+COUNTIF($I654:$AS654,'V. Datos'!$A$3)-COUNTIFS($I653:$AS653,'V. Datos'!$A$3)</f>
        <v>0</v>
      </c>
      <c r="AU653" s="175">
        <f>+H653+COUNTIF($I654:$AS654,'V. Datos'!$A$4)-COUNTIFS($I653:$AS653,'V. Datos'!$C$4)</f>
        <v>0</v>
      </c>
      <c r="AV653" s="177"/>
      <c r="AW653" s="47"/>
      <c r="AX653" s="47"/>
      <c r="AY653" s="47"/>
      <c r="AZ653" s="47"/>
      <c r="BA653" s="47"/>
    </row>
    <row r="654" spans="2:53" s="40" customFormat="1" ht="18" customHeight="1" thickBot="1" x14ac:dyDescent="0.25">
      <c r="B654" s="168"/>
      <c r="C654" s="170"/>
      <c r="D654" s="172"/>
      <c r="E654" s="174"/>
      <c r="F654" s="96" t="s">
        <v>4</v>
      </c>
      <c r="G654" s="176"/>
      <c r="H654" s="176"/>
      <c r="I654" s="146"/>
      <c r="J654" s="146"/>
      <c r="K654" s="147"/>
      <c r="L654" s="148"/>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4"/>
      <c r="AQ654" s="41"/>
      <c r="AR654" s="45"/>
      <c r="AS654" s="44"/>
      <c r="AT654" s="176"/>
      <c r="AU654" s="176"/>
      <c r="AV654" s="178"/>
      <c r="AW654" s="47"/>
      <c r="AX654" s="47"/>
      <c r="AY654" s="47"/>
      <c r="AZ654" s="47"/>
      <c r="BA654" s="47"/>
    </row>
    <row r="655" spans="2:53" s="40" customFormat="1" ht="18" customHeight="1" x14ac:dyDescent="0.2">
      <c r="B655" s="167"/>
      <c r="C655" s="169"/>
      <c r="D655" s="171"/>
      <c r="E655" s="173"/>
      <c r="F655" s="95" t="s">
        <v>24</v>
      </c>
      <c r="G655" s="175"/>
      <c r="H655" s="175"/>
      <c r="I655" s="143"/>
      <c r="J655" s="143"/>
      <c r="K655" s="144"/>
      <c r="L655" s="145"/>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8"/>
      <c r="AQ655" s="35"/>
      <c r="AR655" s="39"/>
      <c r="AS655" s="38"/>
      <c r="AT655" s="175">
        <f>+G655+COUNTIF($I656:$AS656,'V. Datos'!$A$3)-COUNTIFS($I655:$AS655,'V. Datos'!$A$3)</f>
        <v>0</v>
      </c>
      <c r="AU655" s="175">
        <f>+H655+COUNTIF($I656:$AS656,'V. Datos'!$A$4)-COUNTIFS($I655:$AS655,'V. Datos'!$C$4)</f>
        <v>0</v>
      </c>
      <c r="AV655" s="177"/>
      <c r="AW655" s="47"/>
      <c r="AX655" s="47"/>
      <c r="AY655" s="47"/>
      <c r="AZ655" s="47"/>
      <c r="BA655" s="47"/>
    </row>
    <row r="656" spans="2:53" s="40" customFormat="1" ht="18" customHeight="1" thickBot="1" x14ac:dyDescent="0.25">
      <c r="B656" s="168"/>
      <c r="C656" s="170"/>
      <c r="D656" s="172"/>
      <c r="E656" s="174"/>
      <c r="F656" s="96" t="s">
        <v>4</v>
      </c>
      <c r="G656" s="176"/>
      <c r="H656" s="176"/>
      <c r="I656" s="146"/>
      <c r="J656" s="146"/>
      <c r="K656" s="147"/>
      <c r="L656" s="148"/>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4"/>
      <c r="AQ656" s="41"/>
      <c r="AR656" s="45"/>
      <c r="AS656" s="44"/>
      <c r="AT656" s="176"/>
      <c r="AU656" s="176"/>
      <c r="AV656" s="178"/>
      <c r="AW656" s="47"/>
      <c r="AX656" s="47"/>
      <c r="AY656" s="47"/>
      <c r="AZ656" s="47"/>
      <c r="BA656" s="47"/>
    </row>
    <row r="657" spans="2:53" s="40" customFormat="1" ht="18" customHeight="1" x14ac:dyDescent="0.2">
      <c r="B657" s="167"/>
      <c r="C657" s="169"/>
      <c r="D657" s="171"/>
      <c r="E657" s="173"/>
      <c r="F657" s="95" t="s">
        <v>24</v>
      </c>
      <c r="G657" s="175"/>
      <c r="H657" s="175"/>
      <c r="I657" s="143"/>
      <c r="J657" s="143"/>
      <c r="K657" s="144"/>
      <c r="L657" s="145"/>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8"/>
      <c r="AQ657" s="35"/>
      <c r="AR657" s="39"/>
      <c r="AS657" s="38"/>
      <c r="AT657" s="175">
        <f>+G657+COUNTIF($I658:$AS658,'V. Datos'!$A$3)-COUNTIFS($I657:$AS657,'V. Datos'!$A$3)</f>
        <v>0</v>
      </c>
      <c r="AU657" s="175">
        <f>+H657+COUNTIF($I658:$AS658,'V. Datos'!$A$4)-COUNTIFS($I657:$AS657,'V. Datos'!$C$4)</f>
        <v>0</v>
      </c>
      <c r="AV657" s="177"/>
      <c r="AW657" s="47"/>
      <c r="AX657" s="47"/>
      <c r="AY657" s="47"/>
      <c r="AZ657" s="47"/>
      <c r="BA657" s="47"/>
    </row>
    <row r="658" spans="2:53" s="40" customFormat="1" ht="18" customHeight="1" thickBot="1" x14ac:dyDescent="0.25">
      <c r="B658" s="168"/>
      <c r="C658" s="170"/>
      <c r="D658" s="172"/>
      <c r="E658" s="174"/>
      <c r="F658" s="96" t="s">
        <v>4</v>
      </c>
      <c r="G658" s="176"/>
      <c r="H658" s="176"/>
      <c r="I658" s="146"/>
      <c r="J658" s="146"/>
      <c r="K658" s="147"/>
      <c r="L658" s="148"/>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4"/>
      <c r="AQ658" s="41"/>
      <c r="AR658" s="45"/>
      <c r="AS658" s="44"/>
      <c r="AT658" s="176"/>
      <c r="AU658" s="176"/>
      <c r="AV658" s="178"/>
      <c r="AW658" s="47"/>
      <c r="AX658" s="47"/>
      <c r="AY658" s="47"/>
      <c r="AZ658" s="47"/>
      <c r="BA658" s="47"/>
    </row>
    <row r="659" spans="2:53" s="40" customFormat="1" ht="18" customHeight="1" x14ac:dyDescent="0.2">
      <c r="B659" s="167"/>
      <c r="C659" s="169"/>
      <c r="D659" s="171"/>
      <c r="E659" s="173"/>
      <c r="F659" s="95" t="s">
        <v>24</v>
      </c>
      <c r="G659" s="175"/>
      <c r="H659" s="175"/>
      <c r="I659" s="143"/>
      <c r="J659" s="143"/>
      <c r="K659" s="144"/>
      <c r="L659" s="145"/>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8"/>
      <c r="AQ659" s="35"/>
      <c r="AR659" s="39"/>
      <c r="AS659" s="38"/>
      <c r="AT659" s="175">
        <f>+G659+COUNTIF($I660:$AS660,'V. Datos'!$A$3)-COUNTIFS($I659:$AS659,'V. Datos'!$A$3)</f>
        <v>0</v>
      </c>
      <c r="AU659" s="175">
        <f>+H659+COUNTIF($I660:$AS660,'V. Datos'!$A$4)-COUNTIFS($I659:$AS659,'V. Datos'!$C$4)</f>
        <v>0</v>
      </c>
      <c r="AV659" s="177"/>
      <c r="AW659" s="47"/>
      <c r="AX659" s="47"/>
      <c r="AY659" s="47"/>
      <c r="AZ659" s="47"/>
      <c r="BA659" s="47"/>
    </row>
    <row r="660" spans="2:53" s="40" customFormat="1" ht="18" customHeight="1" thickBot="1" x14ac:dyDescent="0.25">
      <c r="B660" s="168"/>
      <c r="C660" s="170"/>
      <c r="D660" s="172"/>
      <c r="E660" s="174"/>
      <c r="F660" s="96" t="s">
        <v>4</v>
      </c>
      <c r="G660" s="176"/>
      <c r="H660" s="176"/>
      <c r="I660" s="146"/>
      <c r="J660" s="146"/>
      <c r="K660" s="147"/>
      <c r="L660" s="148"/>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4"/>
      <c r="AQ660" s="41"/>
      <c r="AR660" s="45"/>
      <c r="AS660" s="44"/>
      <c r="AT660" s="176"/>
      <c r="AU660" s="176"/>
      <c r="AV660" s="178"/>
      <c r="AW660" s="47"/>
      <c r="AX660" s="47"/>
      <c r="AY660" s="47"/>
      <c r="AZ660" s="47"/>
      <c r="BA660" s="47"/>
    </row>
    <row r="661" spans="2:53" s="40" customFormat="1" ht="18" customHeight="1" x14ac:dyDescent="0.2">
      <c r="B661" s="167"/>
      <c r="C661" s="169"/>
      <c r="D661" s="171"/>
      <c r="E661" s="173"/>
      <c r="F661" s="95" t="s">
        <v>24</v>
      </c>
      <c r="G661" s="175"/>
      <c r="H661" s="175"/>
      <c r="I661" s="143"/>
      <c r="J661" s="143"/>
      <c r="K661" s="144"/>
      <c r="L661" s="145"/>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8"/>
      <c r="AQ661" s="35"/>
      <c r="AR661" s="39"/>
      <c r="AS661" s="38"/>
      <c r="AT661" s="175">
        <f>+G661+COUNTIF($I662:$AS662,'V. Datos'!$A$3)-COUNTIFS($I661:$AS661,'V. Datos'!$A$3)</f>
        <v>0</v>
      </c>
      <c r="AU661" s="175">
        <f>+H661+COUNTIF($I662:$AS662,'V. Datos'!$A$4)-COUNTIFS($I661:$AS661,'V. Datos'!$C$4)</f>
        <v>0</v>
      </c>
      <c r="AV661" s="177"/>
      <c r="AW661" s="47"/>
      <c r="AX661" s="47"/>
      <c r="AY661" s="47"/>
      <c r="AZ661" s="47"/>
      <c r="BA661" s="47"/>
    </row>
    <row r="662" spans="2:53" s="40" customFormat="1" ht="18" customHeight="1" thickBot="1" x14ac:dyDescent="0.25">
      <c r="B662" s="168"/>
      <c r="C662" s="170"/>
      <c r="D662" s="172"/>
      <c r="E662" s="174"/>
      <c r="F662" s="96" t="s">
        <v>4</v>
      </c>
      <c r="G662" s="176"/>
      <c r="H662" s="176"/>
      <c r="I662" s="146"/>
      <c r="J662" s="146"/>
      <c r="K662" s="147"/>
      <c r="L662" s="148"/>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4"/>
      <c r="AQ662" s="41"/>
      <c r="AR662" s="45"/>
      <c r="AS662" s="44"/>
      <c r="AT662" s="176"/>
      <c r="AU662" s="176"/>
      <c r="AV662" s="178"/>
      <c r="AW662" s="47"/>
      <c r="AX662" s="47"/>
      <c r="AY662" s="47"/>
      <c r="AZ662" s="47"/>
      <c r="BA662" s="47"/>
    </row>
    <row r="663" spans="2:53" s="40" customFormat="1" ht="18" customHeight="1" x14ac:dyDescent="0.2">
      <c r="B663" s="167"/>
      <c r="C663" s="169"/>
      <c r="D663" s="171"/>
      <c r="E663" s="173"/>
      <c r="F663" s="95" t="s">
        <v>24</v>
      </c>
      <c r="G663" s="175"/>
      <c r="H663" s="175"/>
      <c r="I663" s="143"/>
      <c r="J663" s="143"/>
      <c r="K663" s="144"/>
      <c r="L663" s="145"/>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8"/>
      <c r="AQ663" s="35"/>
      <c r="AR663" s="39"/>
      <c r="AS663" s="38"/>
      <c r="AT663" s="175">
        <f>+G663+COUNTIF($I664:$AS664,'V. Datos'!$A$3)-COUNTIFS($I663:$AS663,'V. Datos'!$A$3)</f>
        <v>0</v>
      </c>
      <c r="AU663" s="175">
        <f>+H663+COUNTIF($I664:$AS664,'V. Datos'!$A$4)-COUNTIFS($I663:$AS663,'V. Datos'!$C$4)</f>
        <v>0</v>
      </c>
      <c r="AV663" s="177"/>
      <c r="AW663" s="47"/>
      <c r="AX663" s="47"/>
      <c r="AY663" s="47"/>
      <c r="AZ663" s="47"/>
      <c r="BA663" s="47"/>
    </row>
    <row r="664" spans="2:53" s="40" customFormat="1" ht="18" customHeight="1" thickBot="1" x14ac:dyDescent="0.25">
      <c r="B664" s="168"/>
      <c r="C664" s="170"/>
      <c r="D664" s="172"/>
      <c r="E664" s="174"/>
      <c r="F664" s="96" t="s">
        <v>4</v>
      </c>
      <c r="G664" s="176"/>
      <c r="H664" s="176"/>
      <c r="I664" s="146"/>
      <c r="J664" s="146"/>
      <c r="K664" s="147"/>
      <c r="L664" s="148"/>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4"/>
      <c r="AQ664" s="41"/>
      <c r="AR664" s="45"/>
      <c r="AS664" s="44"/>
      <c r="AT664" s="176"/>
      <c r="AU664" s="176"/>
      <c r="AV664" s="178"/>
      <c r="AW664" s="47"/>
      <c r="AX664" s="47"/>
      <c r="AY664" s="47"/>
      <c r="AZ664" s="47"/>
      <c r="BA664" s="47"/>
    </row>
    <row r="665" spans="2:53" s="40" customFormat="1" ht="18" customHeight="1" x14ac:dyDescent="0.2">
      <c r="B665" s="167"/>
      <c r="C665" s="169"/>
      <c r="D665" s="171"/>
      <c r="E665" s="173"/>
      <c r="F665" s="95" t="s">
        <v>24</v>
      </c>
      <c r="G665" s="175"/>
      <c r="H665" s="175"/>
      <c r="I665" s="143"/>
      <c r="J665" s="143"/>
      <c r="K665" s="144"/>
      <c r="L665" s="145"/>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8"/>
      <c r="AQ665" s="35"/>
      <c r="AR665" s="39"/>
      <c r="AS665" s="38"/>
      <c r="AT665" s="175">
        <f>+G665+COUNTIF($I666:$AS666,'V. Datos'!$A$3)-COUNTIFS($I665:$AS665,'V. Datos'!$A$3)</f>
        <v>0</v>
      </c>
      <c r="AU665" s="175">
        <f>+H665+COUNTIF($I666:$AS666,'V. Datos'!$A$4)-COUNTIFS($I665:$AS665,'V. Datos'!$C$4)</f>
        <v>0</v>
      </c>
      <c r="AV665" s="177"/>
      <c r="AW665" s="47"/>
      <c r="AX665" s="47"/>
      <c r="AY665" s="47"/>
      <c r="AZ665" s="47"/>
      <c r="BA665" s="47"/>
    </row>
    <row r="666" spans="2:53" s="40" customFormat="1" ht="18" customHeight="1" thickBot="1" x14ac:dyDescent="0.25">
      <c r="B666" s="168"/>
      <c r="C666" s="170"/>
      <c r="D666" s="172"/>
      <c r="E666" s="174"/>
      <c r="F666" s="96" t="s">
        <v>4</v>
      </c>
      <c r="G666" s="176"/>
      <c r="H666" s="176"/>
      <c r="I666" s="146"/>
      <c r="J666" s="146"/>
      <c r="K666" s="147"/>
      <c r="L666" s="148"/>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4"/>
      <c r="AQ666" s="41"/>
      <c r="AR666" s="45"/>
      <c r="AS666" s="44"/>
      <c r="AT666" s="176"/>
      <c r="AU666" s="176"/>
      <c r="AV666" s="178"/>
      <c r="AW666" s="47"/>
      <c r="AX666" s="47"/>
      <c r="AY666" s="47"/>
      <c r="AZ666" s="47"/>
      <c r="BA666" s="47"/>
    </row>
    <row r="667" spans="2:53" s="40" customFormat="1" ht="18" customHeight="1" x14ac:dyDescent="0.2">
      <c r="B667" s="167"/>
      <c r="C667" s="169"/>
      <c r="D667" s="171"/>
      <c r="E667" s="173"/>
      <c r="F667" s="95" t="s">
        <v>24</v>
      </c>
      <c r="G667" s="175"/>
      <c r="H667" s="175"/>
      <c r="I667" s="143"/>
      <c r="J667" s="143"/>
      <c r="K667" s="144"/>
      <c r="L667" s="145"/>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8"/>
      <c r="AQ667" s="35"/>
      <c r="AR667" s="39"/>
      <c r="AS667" s="38"/>
      <c r="AT667" s="175">
        <f>+G667+COUNTIF($I668:$AS668,'V. Datos'!$A$3)-COUNTIFS($I667:$AS667,'V. Datos'!$A$3)</f>
        <v>0</v>
      </c>
      <c r="AU667" s="175">
        <f>+H667+COUNTIF($I668:$AS668,'V. Datos'!$A$4)-COUNTIFS($I667:$AS667,'V. Datos'!$C$4)</f>
        <v>0</v>
      </c>
      <c r="AV667" s="177"/>
      <c r="AW667" s="47"/>
      <c r="AX667" s="47"/>
      <c r="AY667" s="47"/>
      <c r="AZ667" s="47"/>
      <c r="BA667" s="47"/>
    </row>
    <row r="668" spans="2:53" s="40" customFormat="1" ht="18" customHeight="1" thickBot="1" x14ac:dyDescent="0.25">
      <c r="B668" s="168"/>
      <c r="C668" s="170"/>
      <c r="D668" s="172"/>
      <c r="E668" s="174"/>
      <c r="F668" s="96" t="s">
        <v>4</v>
      </c>
      <c r="G668" s="176"/>
      <c r="H668" s="176"/>
      <c r="I668" s="146"/>
      <c r="J668" s="146"/>
      <c r="K668" s="147"/>
      <c r="L668" s="148"/>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4"/>
      <c r="AQ668" s="41"/>
      <c r="AR668" s="45"/>
      <c r="AS668" s="44"/>
      <c r="AT668" s="176"/>
      <c r="AU668" s="176"/>
      <c r="AV668" s="178"/>
      <c r="AW668" s="47"/>
      <c r="AX668" s="47"/>
      <c r="AY668" s="47"/>
      <c r="AZ668" s="47"/>
      <c r="BA668" s="47"/>
    </row>
    <row r="669" spans="2:53" s="40" customFormat="1" ht="18" customHeight="1" x14ac:dyDescent="0.2">
      <c r="B669" s="167"/>
      <c r="C669" s="169"/>
      <c r="D669" s="171"/>
      <c r="E669" s="173"/>
      <c r="F669" s="95" t="s">
        <v>24</v>
      </c>
      <c r="G669" s="175"/>
      <c r="H669" s="175"/>
      <c r="I669" s="143"/>
      <c r="J669" s="143"/>
      <c r="K669" s="144"/>
      <c r="L669" s="145"/>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8"/>
      <c r="AQ669" s="35"/>
      <c r="AR669" s="39"/>
      <c r="AS669" s="38"/>
      <c r="AT669" s="175">
        <f>+G669+COUNTIF($I670:$AS670,'V. Datos'!$A$3)-COUNTIFS($I669:$AS669,'V. Datos'!$A$3)</f>
        <v>0</v>
      </c>
      <c r="AU669" s="175">
        <f>+H669+COUNTIF($I670:$AS670,'V. Datos'!$A$4)-COUNTIFS($I669:$AS669,'V. Datos'!$C$4)</f>
        <v>0</v>
      </c>
      <c r="AV669" s="177"/>
      <c r="AW669" s="47"/>
      <c r="AX669" s="47"/>
      <c r="AY669" s="47"/>
      <c r="AZ669" s="47"/>
      <c r="BA669" s="47"/>
    </row>
    <row r="670" spans="2:53" s="40" customFormat="1" ht="18" customHeight="1" thickBot="1" x14ac:dyDescent="0.25">
      <c r="B670" s="168"/>
      <c r="C670" s="170"/>
      <c r="D670" s="172"/>
      <c r="E670" s="174"/>
      <c r="F670" s="96" t="s">
        <v>4</v>
      </c>
      <c r="G670" s="176"/>
      <c r="H670" s="176"/>
      <c r="I670" s="146"/>
      <c r="J670" s="146"/>
      <c r="K670" s="147"/>
      <c r="L670" s="148"/>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4"/>
      <c r="AQ670" s="41"/>
      <c r="AR670" s="45"/>
      <c r="AS670" s="44"/>
      <c r="AT670" s="176"/>
      <c r="AU670" s="176"/>
      <c r="AV670" s="178"/>
      <c r="AW670" s="47"/>
      <c r="AX670" s="47"/>
      <c r="AY670" s="47"/>
      <c r="AZ670" s="47"/>
      <c r="BA670" s="47"/>
    </row>
    <row r="671" spans="2:53" s="40" customFormat="1" ht="18" customHeight="1" x14ac:dyDescent="0.2">
      <c r="B671" s="167"/>
      <c r="C671" s="169"/>
      <c r="D671" s="171"/>
      <c r="E671" s="173"/>
      <c r="F671" s="95" t="s">
        <v>24</v>
      </c>
      <c r="G671" s="175"/>
      <c r="H671" s="175"/>
      <c r="I671" s="143"/>
      <c r="J671" s="143"/>
      <c r="K671" s="144"/>
      <c r="L671" s="145"/>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8"/>
      <c r="AQ671" s="35"/>
      <c r="AR671" s="39"/>
      <c r="AS671" s="38"/>
      <c r="AT671" s="175">
        <f>+G671+COUNTIF($I672:$AS672,'V. Datos'!$A$3)-COUNTIFS($I671:$AS671,'V. Datos'!$A$3)</f>
        <v>0</v>
      </c>
      <c r="AU671" s="175">
        <f>+H671+COUNTIF($I672:$AS672,'V. Datos'!$A$4)-COUNTIFS($I671:$AS671,'V. Datos'!$C$4)</f>
        <v>0</v>
      </c>
      <c r="AV671" s="177"/>
      <c r="AW671" s="47"/>
      <c r="AX671" s="47"/>
      <c r="AY671" s="47"/>
      <c r="AZ671" s="47"/>
      <c r="BA671" s="47"/>
    </row>
    <row r="672" spans="2:53" s="40" customFormat="1" ht="18" customHeight="1" thickBot="1" x14ac:dyDescent="0.25">
      <c r="B672" s="168"/>
      <c r="C672" s="170"/>
      <c r="D672" s="172"/>
      <c r="E672" s="174"/>
      <c r="F672" s="96" t="s">
        <v>4</v>
      </c>
      <c r="G672" s="176"/>
      <c r="H672" s="176"/>
      <c r="I672" s="146"/>
      <c r="J672" s="146"/>
      <c r="K672" s="147"/>
      <c r="L672" s="148"/>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4"/>
      <c r="AQ672" s="41"/>
      <c r="AR672" s="45"/>
      <c r="AS672" s="44"/>
      <c r="AT672" s="176"/>
      <c r="AU672" s="176"/>
      <c r="AV672" s="178"/>
      <c r="AW672" s="47"/>
      <c r="AX672" s="47"/>
      <c r="AY672" s="47"/>
      <c r="AZ672" s="47"/>
      <c r="BA672" s="47"/>
    </row>
    <row r="673" spans="2:53" s="40" customFormat="1" ht="18" customHeight="1" x14ac:dyDescent="0.2">
      <c r="B673" s="167"/>
      <c r="C673" s="169"/>
      <c r="D673" s="171"/>
      <c r="E673" s="173"/>
      <c r="F673" s="95" t="s">
        <v>24</v>
      </c>
      <c r="G673" s="175"/>
      <c r="H673" s="175"/>
      <c r="I673" s="143"/>
      <c r="J673" s="143"/>
      <c r="K673" s="144"/>
      <c r="L673" s="145"/>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8"/>
      <c r="AQ673" s="35"/>
      <c r="AR673" s="39"/>
      <c r="AS673" s="38"/>
      <c r="AT673" s="175">
        <f>+G673+COUNTIF($I674:$AS674,'V. Datos'!$A$3)-COUNTIFS($I673:$AS673,'V. Datos'!$A$3)</f>
        <v>0</v>
      </c>
      <c r="AU673" s="175">
        <f>+H673+COUNTIF($I674:$AS674,'V. Datos'!$A$4)-COUNTIFS($I673:$AS673,'V. Datos'!$C$4)</f>
        <v>0</v>
      </c>
      <c r="AV673" s="177"/>
      <c r="AW673" s="47"/>
      <c r="AX673" s="47"/>
      <c r="AY673" s="47"/>
      <c r="AZ673" s="47"/>
      <c r="BA673" s="47"/>
    </row>
    <row r="674" spans="2:53" s="40" customFormat="1" ht="18" customHeight="1" thickBot="1" x14ac:dyDescent="0.25">
      <c r="B674" s="168"/>
      <c r="C674" s="170"/>
      <c r="D674" s="172"/>
      <c r="E674" s="174"/>
      <c r="F674" s="96" t="s">
        <v>4</v>
      </c>
      <c r="G674" s="176"/>
      <c r="H674" s="176"/>
      <c r="I674" s="146"/>
      <c r="J674" s="146"/>
      <c r="K674" s="147"/>
      <c r="L674" s="148"/>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4"/>
      <c r="AQ674" s="41"/>
      <c r="AR674" s="45"/>
      <c r="AS674" s="44"/>
      <c r="AT674" s="176"/>
      <c r="AU674" s="176"/>
      <c r="AV674" s="178"/>
      <c r="AW674" s="47"/>
      <c r="AX674" s="47"/>
      <c r="AY674" s="47"/>
      <c r="AZ674" s="47"/>
      <c r="BA674" s="47"/>
    </row>
    <row r="675" spans="2:53" s="40" customFormat="1" ht="18" customHeight="1" x14ac:dyDescent="0.2">
      <c r="B675" s="167"/>
      <c r="C675" s="169"/>
      <c r="D675" s="171"/>
      <c r="E675" s="173"/>
      <c r="F675" s="95" t="s">
        <v>24</v>
      </c>
      <c r="G675" s="175"/>
      <c r="H675" s="175"/>
      <c r="I675" s="143"/>
      <c r="J675" s="143"/>
      <c r="K675" s="144"/>
      <c r="L675" s="145"/>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8"/>
      <c r="AQ675" s="35"/>
      <c r="AR675" s="39"/>
      <c r="AS675" s="38"/>
      <c r="AT675" s="175">
        <f>+G675+COUNTIF($I676:$AS676,'V. Datos'!$A$3)-COUNTIFS($I675:$AS675,'V. Datos'!$A$3)</f>
        <v>0</v>
      </c>
      <c r="AU675" s="175">
        <f>+H675+COUNTIF($I676:$AS676,'V. Datos'!$A$4)-COUNTIFS($I675:$AS675,'V. Datos'!$C$4)</f>
        <v>0</v>
      </c>
      <c r="AV675" s="177"/>
      <c r="AW675" s="47"/>
      <c r="AX675" s="47"/>
      <c r="AY675" s="47"/>
      <c r="AZ675" s="47"/>
      <c r="BA675" s="47"/>
    </row>
    <row r="676" spans="2:53" s="40" customFormat="1" ht="18" customHeight="1" thickBot="1" x14ac:dyDescent="0.25">
      <c r="B676" s="168"/>
      <c r="C676" s="170"/>
      <c r="D676" s="172"/>
      <c r="E676" s="174"/>
      <c r="F676" s="96" t="s">
        <v>4</v>
      </c>
      <c r="G676" s="176"/>
      <c r="H676" s="176"/>
      <c r="I676" s="146"/>
      <c r="J676" s="146"/>
      <c r="K676" s="147"/>
      <c r="L676" s="148"/>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4"/>
      <c r="AQ676" s="41"/>
      <c r="AR676" s="45"/>
      <c r="AS676" s="44"/>
      <c r="AT676" s="176"/>
      <c r="AU676" s="176"/>
      <c r="AV676" s="178"/>
      <c r="AW676" s="47"/>
      <c r="AX676" s="47"/>
      <c r="AY676" s="47"/>
      <c r="AZ676" s="47"/>
      <c r="BA676" s="47"/>
    </row>
    <row r="677" spans="2:53" s="40" customFormat="1" ht="18" customHeight="1" x14ac:dyDescent="0.2">
      <c r="B677" s="167"/>
      <c r="C677" s="169"/>
      <c r="D677" s="171"/>
      <c r="E677" s="173"/>
      <c r="F677" s="95" t="s">
        <v>24</v>
      </c>
      <c r="G677" s="175"/>
      <c r="H677" s="175"/>
      <c r="I677" s="143"/>
      <c r="J677" s="143"/>
      <c r="K677" s="144"/>
      <c r="L677" s="145"/>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8"/>
      <c r="AQ677" s="35"/>
      <c r="AR677" s="39"/>
      <c r="AS677" s="38"/>
      <c r="AT677" s="175">
        <f>+G677+COUNTIF($I678:$AS678,'V. Datos'!$A$3)-COUNTIFS($I677:$AS677,'V. Datos'!$A$3)</f>
        <v>0</v>
      </c>
      <c r="AU677" s="175">
        <f>+H677+COUNTIF($I678:$AS678,'V. Datos'!$A$4)-COUNTIFS($I677:$AS677,'V. Datos'!$C$4)</f>
        <v>0</v>
      </c>
      <c r="AV677" s="177"/>
      <c r="AW677" s="47"/>
      <c r="AX677" s="47"/>
      <c r="AY677" s="47"/>
      <c r="AZ677" s="47"/>
      <c r="BA677" s="47"/>
    </row>
    <row r="678" spans="2:53" s="40" customFormat="1" ht="18" customHeight="1" thickBot="1" x14ac:dyDescent="0.25">
      <c r="B678" s="168"/>
      <c r="C678" s="170"/>
      <c r="D678" s="172"/>
      <c r="E678" s="174"/>
      <c r="F678" s="96" t="s">
        <v>4</v>
      </c>
      <c r="G678" s="176"/>
      <c r="H678" s="176"/>
      <c r="I678" s="146"/>
      <c r="J678" s="146"/>
      <c r="K678" s="147"/>
      <c r="L678" s="148"/>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4"/>
      <c r="AQ678" s="41"/>
      <c r="AR678" s="45"/>
      <c r="AS678" s="44"/>
      <c r="AT678" s="176"/>
      <c r="AU678" s="176"/>
      <c r="AV678" s="178"/>
      <c r="AW678" s="47"/>
      <c r="AX678" s="47"/>
      <c r="AY678" s="47"/>
      <c r="AZ678" s="47"/>
      <c r="BA678" s="47"/>
    </row>
    <row r="679" spans="2:53" s="40" customFormat="1" ht="18" customHeight="1" x14ac:dyDescent="0.2">
      <c r="B679" s="167"/>
      <c r="C679" s="169"/>
      <c r="D679" s="171"/>
      <c r="E679" s="173"/>
      <c r="F679" s="95" t="s">
        <v>24</v>
      </c>
      <c r="G679" s="175"/>
      <c r="H679" s="175"/>
      <c r="I679" s="143"/>
      <c r="J679" s="143"/>
      <c r="K679" s="144"/>
      <c r="L679" s="145"/>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8"/>
      <c r="AQ679" s="35"/>
      <c r="AR679" s="39"/>
      <c r="AS679" s="38"/>
      <c r="AT679" s="175">
        <f>+G679+COUNTIF($I680:$AS680,'V. Datos'!$A$3)-COUNTIFS($I679:$AS679,'V. Datos'!$A$3)</f>
        <v>0</v>
      </c>
      <c r="AU679" s="175">
        <f>+H679+COUNTIF($I680:$AS680,'V. Datos'!$A$4)-COUNTIFS($I679:$AS679,'V. Datos'!$C$4)</f>
        <v>0</v>
      </c>
      <c r="AV679" s="177"/>
      <c r="AW679" s="47"/>
      <c r="AX679" s="47"/>
      <c r="AY679" s="47"/>
      <c r="AZ679" s="47"/>
      <c r="BA679" s="47"/>
    </row>
    <row r="680" spans="2:53" s="40" customFormat="1" ht="18" customHeight="1" thickBot="1" x14ac:dyDescent="0.25">
      <c r="B680" s="168"/>
      <c r="C680" s="170"/>
      <c r="D680" s="172"/>
      <c r="E680" s="174"/>
      <c r="F680" s="96" t="s">
        <v>4</v>
      </c>
      <c r="G680" s="176"/>
      <c r="H680" s="176"/>
      <c r="I680" s="146"/>
      <c r="J680" s="146"/>
      <c r="K680" s="147"/>
      <c r="L680" s="148"/>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4"/>
      <c r="AQ680" s="41"/>
      <c r="AR680" s="45"/>
      <c r="AS680" s="44"/>
      <c r="AT680" s="176"/>
      <c r="AU680" s="176"/>
      <c r="AV680" s="178"/>
      <c r="AW680" s="47"/>
      <c r="AX680" s="47"/>
      <c r="AY680" s="47"/>
      <c r="AZ680" s="47"/>
      <c r="BA680" s="47"/>
    </row>
    <row r="681" spans="2:53" s="40" customFormat="1" ht="18" customHeight="1" x14ac:dyDescent="0.2">
      <c r="B681" s="167"/>
      <c r="C681" s="169"/>
      <c r="D681" s="171"/>
      <c r="E681" s="173"/>
      <c r="F681" s="95" t="s">
        <v>24</v>
      </c>
      <c r="G681" s="175"/>
      <c r="H681" s="175"/>
      <c r="I681" s="143"/>
      <c r="J681" s="143"/>
      <c r="K681" s="144"/>
      <c r="L681" s="145"/>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8"/>
      <c r="AQ681" s="35"/>
      <c r="AR681" s="39"/>
      <c r="AS681" s="38"/>
      <c r="AT681" s="175">
        <f>+G681+COUNTIF($I682:$AS682,'V. Datos'!$A$3)-COUNTIFS($I681:$AS681,'V. Datos'!$A$3)</f>
        <v>0</v>
      </c>
      <c r="AU681" s="175">
        <f>+H681+COUNTIF($I682:$AS682,'V. Datos'!$A$4)-COUNTIFS($I681:$AS681,'V. Datos'!$C$4)</f>
        <v>0</v>
      </c>
      <c r="AV681" s="177"/>
      <c r="AW681" s="47"/>
      <c r="AX681" s="47"/>
      <c r="AY681" s="47"/>
      <c r="AZ681" s="47"/>
      <c r="BA681" s="47"/>
    </row>
    <row r="682" spans="2:53" s="40" customFormat="1" ht="18" customHeight="1" thickBot="1" x14ac:dyDescent="0.25">
      <c r="B682" s="168"/>
      <c r="C682" s="170"/>
      <c r="D682" s="172"/>
      <c r="E682" s="174"/>
      <c r="F682" s="96" t="s">
        <v>4</v>
      </c>
      <c r="G682" s="176"/>
      <c r="H682" s="176"/>
      <c r="I682" s="146"/>
      <c r="J682" s="146"/>
      <c r="K682" s="147"/>
      <c r="L682" s="148"/>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4"/>
      <c r="AQ682" s="41"/>
      <c r="AR682" s="45"/>
      <c r="AS682" s="44"/>
      <c r="AT682" s="176"/>
      <c r="AU682" s="176"/>
      <c r="AV682" s="178"/>
      <c r="AW682" s="47"/>
      <c r="AX682" s="47"/>
      <c r="AY682" s="47"/>
      <c r="AZ682" s="47"/>
      <c r="BA682" s="47"/>
    </row>
    <row r="683" spans="2:53" s="40" customFormat="1" ht="18" customHeight="1" x14ac:dyDescent="0.2">
      <c r="B683" s="167"/>
      <c r="C683" s="169"/>
      <c r="D683" s="171"/>
      <c r="E683" s="173"/>
      <c r="F683" s="95" t="s">
        <v>24</v>
      </c>
      <c r="G683" s="175"/>
      <c r="H683" s="175"/>
      <c r="I683" s="143"/>
      <c r="J683" s="143"/>
      <c r="K683" s="144"/>
      <c r="L683" s="145"/>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c r="AO683" s="37"/>
      <c r="AP683" s="38"/>
      <c r="AQ683" s="35"/>
      <c r="AR683" s="39"/>
      <c r="AS683" s="38"/>
      <c r="AT683" s="175">
        <f>+G683+COUNTIF($I684:$AS684,'V. Datos'!$A$3)-COUNTIFS($I683:$AS683,'V. Datos'!$A$3)</f>
        <v>0</v>
      </c>
      <c r="AU683" s="175">
        <f>+H683+COUNTIF($I684:$AS684,'V. Datos'!$A$4)-COUNTIFS($I683:$AS683,'V. Datos'!$C$4)</f>
        <v>0</v>
      </c>
      <c r="AV683" s="177"/>
      <c r="AW683" s="47"/>
      <c r="AX683" s="47"/>
      <c r="AY683" s="47"/>
      <c r="AZ683" s="47"/>
      <c r="BA683" s="47"/>
    </row>
    <row r="684" spans="2:53" s="40" customFormat="1" ht="18" customHeight="1" thickBot="1" x14ac:dyDescent="0.25">
      <c r="B684" s="168"/>
      <c r="C684" s="170"/>
      <c r="D684" s="172"/>
      <c r="E684" s="174"/>
      <c r="F684" s="96" t="s">
        <v>4</v>
      </c>
      <c r="G684" s="176"/>
      <c r="H684" s="176"/>
      <c r="I684" s="146"/>
      <c r="J684" s="146"/>
      <c r="K684" s="147"/>
      <c r="L684" s="148"/>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4"/>
      <c r="AQ684" s="41"/>
      <c r="AR684" s="45"/>
      <c r="AS684" s="44"/>
      <c r="AT684" s="176"/>
      <c r="AU684" s="176"/>
      <c r="AV684" s="178"/>
      <c r="AW684" s="47"/>
      <c r="AX684" s="47"/>
      <c r="AY684" s="47"/>
      <c r="AZ684" s="47"/>
      <c r="BA684" s="47"/>
    </row>
    <row r="685" spans="2:53" s="40" customFormat="1" ht="18" customHeight="1" x14ac:dyDescent="0.2">
      <c r="B685" s="167"/>
      <c r="C685" s="169"/>
      <c r="D685" s="171"/>
      <c r="E685" s="173"/>
      <c r="F685" s="95" t="s">
        <v>24</v>
      </c>
      <c r="G685" s="175"/>
      <c r="H685" s="175"/>
      <c r="I685" s="143"/>
      <c r="J685" s="143"/>
      <c r="K685" s="144"/>
      <c r="L685" s="145"/>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8"/>
      <c r="AQ685" s="35"/>
      <c r="AR685" s="39"/>
      <c r="AS685" s="38"/>
      <c r="AT685" s="175">
        <f>+G685+COUNTIF($I686:$AS686,'V. Datos'!$A$3)-COUNTIFS($I685:$AS685,'V. Datos'!$A$3)</f>
        <v>0</v>
      </c>
      <c r="AU685" s="175">
        <f>+H685+COUNTIF($I686:$AS686,'V. Datos'!$A$4)-COUNTIFS($I685:$AS685,'V. Datos'!$C$4)</f>
        <v>0</v>
      </c>
      <c r="AV685" s="177"/>
      <c r="AW685" s="47"/>
      <c r="AX685" s="47"/>
      <c r="AY685" s="47"/>
      <c r="AZ685" s="47"/>
      <c r="BA685" s="47"/>
    </row>
    <row r="686" spans="2:53" s="40" customFormat="1" ht="18" customHeight="1" thickBot="1" x14ac:dyDescent="0.25">
      <c r="B686" s="168"/>
      <c r="C686" s="170"/>
      <c r="D686" s="172"/>
      <c r="E686" s="174"/>
      <c r="F686" s="96" t="s">
        <v>4</v>
      </c>
      <c r="G686" s="176"/>
      <c r="H686" s="176"/>
      <c r="I686" s="146"/>
      <c r="J686" s="146"/>
      <c r="K686" s="147"/>
      <c r="L686" s="148"/>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4"/>
      <c r="AQ686" s="41"/>
      <c r="AR686" s="45"/>
      <c r="AS686" s="44"/>
      <c r="AT686" s="176"/>
      <c r="AU686" s="176"/>
      <c r="AV686" s="178"/>
      <c r="AW686" s="47"/>
      <c r="AX686" s="47"/>
      <c r="AY686" s="47"/>
      <c r="AZ686" s="47"/>
      <c r="BA686" s="47"/>
    </row>
    <row r="687" spans="2:53" s="40" customFormat="1" ht="18" customHeight="1" x14ac:dyDescent="0.2">
      <c r="B687" s="167"/>
      <c r="C687" s="169"/>
      <c r="D687" s="171"/>
      <c r="E687" s="173"/>
      <c r="F687" s="95" t="s">
        <v>24</v>
      </c>
      <c r="G687" s="175"/>
      <c r="H687" s="175"/>
      <c r="I687" s="143"/>
      <c r="J687" s="143"/>
      <c r="K687" s="144"/>
      <c r="L687" s="145"/>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8"/>
      <c r="AQ687" s="35"/>
      <c r="AR687" s="39"/>
      <c r="AS687" s="38"/>
      <c r="AT687" s="175">
        <f>+G687+COUNTIF($I688:$AS688,'V. Datos'!$A$3)-COUNTIFS($I687:$AS687,'V. Datos'!$A$3)</f>
        <v>0</v>
      </c>
      <c r="AU687" s="175">
        <f>+H687+COUNTIF($I688:$AS688,'V. Datos'!$A$4)-COUNTIFS($I687:$AS687,'V. Datos'!$C$4)</f>
        <v>0</v>
      </c>
      <c r="AV687" s="177"/>
      <c r="AW687" s="47"/>
      <c r="AX687" s="47"/>
      <c r="AY687" s="47"/>
      <c r="AZ687" s="47"/>
      <c r="BA687" s="47"/>
    </row>
    <row r="688" spans="2:53" s="40" customFormat="1" ht="18" customHeight="1" thickBot="1" x14ac:dyDescent="0.25">
      <c r="B688" s="168"/>
      <c r="C688" s="170"/>
      <c r="D688" s="172"/>
      <c r="E688" s="174"/>
      <c r="F688" s="96" t="s">
        <v>4</v>
      </c>
      <c r="G688" s="176"/>
      <c r="H688" s="176"/>
      <c r="I688" s="146"/>
      <c r="J688" s="146"/>
      <c r="K688" s="147"/>
      <c r="L688" s="148"/>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4"/>
      <c r="AQ688" s="41"/>
      <c r="AR688" s="45"/>
      <c r="AS688" s="44"/>
      <c r="AT688" s="176"/>
      <c r="AU688" s="176"/>
      <c r="AV688" s="178"/>
      <c r="AW688" s="47"/>
      <c r="AX688" s="47"/>
      <c r="AY688" s="47"/>
      <c r="AZ688" s="47"/>
      <c r="BA688" s="47"/>
    </row>
    <row r="689" spans="2:53" s="40" customFormat="1" ht="18" customHeight="1" x14ac:dyDescent="0.2">
      <c r="B689" s="167"/>
      <c r="C689" s="169"/>
      <c r="D689" s="171"/>
      <c r="E689" s="173"/>
      <c r="F689" s="95" t="s">
        <v>24</v>
      </c>
      <c r="G689" s="175"/>
      <c r="H689" s="175"/>
      <c r="I689" s="143"/>
      <c r="J689" s="143"/>
      <c r="K689" s="144"/>
      <c r="L689" s="145"/>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8"/>
      <c r="AQ689" s="35"/>
      <c r="AR689" s="39"/>
      <c r="AS689" s="38"/>
      <c r="AT689" s="175">
        <f>+G689+COUNTIF($I690:$AS690,'V. Datos'!$A$3)-COUNTIFS($I689:$AS689,'V. Datos'!$A$3)</f>
        <v>0</v>
      </c>
      <c r="AU689" s="175">
        <f>+H689+COUNTIF($I690:$AS690,'V. Datos'!$A$4)-COUNTIFS($I689:$AS689,'V. Datos'!$C$4)</f>
        <v>0</v>
      </c>
      <c r="AV689" s="177"/>
      <c r="AW689" s="47"/>
      <c r="AX689" s="47"/>
      <c r="AY689" s="47"/>
      <c r="AZ689" s="47"/>
      <c r="BA689" s="47"/>
    </row>
    <row r="690" spans="2:53" s="40" customFormat="1" ht="18" customHeight="1" thickBot="1" x14ac:dyDescent="0.25">
      <c r="B690" s="168"/>
      <c r="C690" s="170"/>
      <c r="D690" s="172"/>
      <c r="E690" s="174"/>
      <c r="F690" s="96" t="s">
        <v>4</v>
      </c>
      <c r="G690" s="176"/>
      <c r="H690" s="176"/>
      <c r="I690" s="146"/>
      <c r="J690" s="146"/>
      <c r="K690" s="147"/>
      <c r="L690" s="148"/>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4"/>
      <c r="AQ690" s="41"/>
      <c r="AR690" s="45"/>
      <c r="AS690" s="44"/>
      <c r="AT690" s="176"/>
      <c r="AU690" s="176"/>
      <c r="AV690" s="178"/>
      <c r="AW690" s="47"/>
      <c r="AX690" s="47"/>
      <c r="AY690" s="47"/>
      <c r="AZ690" s="47"/>
      <c r="BA690" s="47"/>
    </row>
    <row r="691" spans="2:53" s="40" customFormat="1" ht="18" customHeight="1" x14ac:dyDescent="0.2">
      <c r="B691" s="167"/>
      <c r="C691" s="169"/>
      <c r="D691" s="171"/>
      <c r="E691" s="173"/>
      <c r="F691" s="95" t="s">
        <v>24</v>
      </c>
      <c r="G691" s="175"/>
      <c r="H691" s="175"/>
      <c r="I691" s="143"/>
      <c r="J691" s="143"/>
      <c r="K691" s="144"/>
      <c r="L691" s="145"/>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8"/>
      <c r="AQ691" s="35"/>
      <c r="AR691" s="39"/>
      <c r="AS691" s="38"/>
      <c r="AT691" s="175">
        <f>+G691+COUNTIF($I692:$AS692,'V. Datos'!$A$3)-COUNTIFS($I691:$AS691,'V. Datos'!$A$3)</f>
        <v>0</v>
      </c>
      <c r="AU691" s="175">
        <f>+H691+COUNTIF($I692:$AS692,'V. Datos'!$A$4)-COUNTIFS($I691:$AS691,'V. Datos'!$C$4)</f>
        <v>0</v>
      </c>
      <c r="AV691" s="177"/>
      <c r="AW691" s="47"/>
      <c r="AX691" s="47"/>
      <c r="AY691" s="47"/>
      <c r="AZ691" s="47"/>
      <c r="BA691" s="47"/>
    </row>
    <row r="692" spans="2:53" s="40" customFormat="1" ht="18" customHeight="1" thickBot="1" x14ac:dyDescent="0.25">
      <c r="B692" s="168"/>
      <c r="C692" s="170"/>
      <c r="D692" s="172"/>
      <c r="E692" s="174"/>
      <c r="F692" s="96" t="s">
        <v>4</v>
      </c>
      <c r="G692" s="176"/>
      <c r="H692" s="176"/>
      <c r="I692" s="146"/>
      <c r="J692" s="146"/>
      <c r="K692" s="147"/>
      <c r="L692" s="148"/>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4"/>
      <c r="AQ692" s="41"/>
      <c r="AR692" s="45"/>
      <c r="AS692" s="44"/>
      <c r="AT692" s="176"/>
      <c r="AU692" s="176"/>
      <c r="AV692" s="178"/>
      <c r="AW692" s="47"/>
      <c r="AX692" s="47"/>
      <c r="AY692" s="47"/>
      <c r="AZ692" s="47"/>
      <c r="BA692" s="47"/>
    </row>
    <row r="693" spans="2:53" s="40" customFormat="1" ht="18" customHeight="1" x14ac:dyDescent="0.2">
      <c r="B693" s="167"/>
      <c r="C693" s="169"/>
      <c r="D693" s="171"/>
      <c r="E693" s="173"/>
      <c r="F693" s="95" t="s">
        <v>24</v>
      </c>
      <c r="G693" s="175"/>
      <c r="H693" s="175"/>
      <c r="I693" s="143"/>
      <c r="J693" s="143"/>
      <c r="K693" s="144"/>
      <c r="L693" s="145"/>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8"/>
      <c r="AQ693" s="35"/>
      <c r="AR693" s="39"/>
      <c r="AS693" s="38"/>
      <c r="AT693" s="175">
        <f>+G693+COUNTIF($I694:$AS694,'V. Datos'!$A$3)-COUNTIFS($I693:$AS693,'V. Datos'!$A$3)</f>
        <v>0</v>
      </c>
      <c r="AU693" s="175">
        <f>+H693+COUNTIF($I694:$AS694,'V. Datos'!$A$4)-COUNTIFS($I693:$AS693,'V. Datos'!$C$4)</f>
        <v>0</v>
      </c>
      <c r="AV693" s="177"/>
      <c r="AW693" s="47"/>
      <c r="AX693" s="47"/>
      <c r="AY693" s="47"/>
      <c r="AZ693" s="47"/>
      <c r="BA693" s="47"/>
    </row>
    <row r="694" spans="2:53" s="40" customFormat="1" ht="18" customHeight="1" thickBot="1" x14ac:dyDescent="0.25">
      <c r="B694" s="168"/>
      <c r="C694" s="170"/>
      <c r="D694" s="172"/>
      <c r="E694" s="174"/>
      <c r="F694" s="96" t="s">
        <v>4</v>
      </c>
      <c r="G694" s="176"/>
      <c r="H694" s="176"/>
      <c r="I694" s="146"/>
      <c r="J694" s="146"/>
      <c r="K694" s="147"/>
      <c r="L694" s="148"/>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4"/>
      <c r="AQ694" s="41"/>
      <c r="AR694" s="45"/>
      <c r="AS694" s="44"/>
      <c r="AT694" s="176"/>
      <c r="AU694" s="176"/>
      <c r="AV694" s="178"/>
      <c r="AW694" s="47"/>
      <c r="AX694" s="47"/>
      <c r="AY694" s="47"/>
      <c r="AZ694" s="47"/>
      <c r="BA694" s="47"/>
    </row>
    <row r="695" spans="2:53" s="40" customFormat="1" ht="18" customHeight="1" x14ac:dyDescent="0.2">
      <c r="B695" s="167"/>
      <c r="C695" s="169"/>
      <c r="D695" s="171"/>
      <c r="E695" s="173"/>
      <c r="F695" s="95" t="s">
        <v>24</v>
      </c>
      <c r="G695" s="175"/>
      <c r="H695" s="175"/>
      <c r="I695" s="143"/>
      <c r="J695" s="143"/>
      <c r="K695" s="144"/>
      <c r="L695" s="145"/>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8"/>
      <c r="AQ695" s="35"/>
      <c r="AR695" s="39"/>
      <c r="AS695" s="38"/>
      <c r="AT695" s="175">
        <f>+G695+COUNTIF($I696:$AS696,'V. Datos'!$A$3)-COUNTIFS($I695:$AS695,'V. Datos'!$A$3)</f>
        <v>0</v>
      </c>
      <c r="AU695" s="175">
        <f>+H695+COUNTIF($I696:$AS696,'V. Datos'!$A$4)-COUNTIFS($I695:$AS695,'V. Datos'!$C$4)</f>
        <v>0</v>
      </c>
      <c r="AV695" s="177"/>
      <c r="AW695" s="47"/>
      <c r="AX695" s="47"/>
      <c r="AY695" s="47"/>
      <c r="AZ695" s="47"/>
      <c r="BA695" s="47"/>
    </row>
    <row r="696" spans="2:53" s="40" customFormat="1" ht="18" customHeight="1" thickBot="1" x14ac:dyDescent="0.25">
      <c r="B696" s="168"/>
      <c r="C696" s="170"/>
      <c r="D696" s="172"/>
      <c r="E696" s="174"/>
      <c r="F696" s="96" t="s">
        <v>4</v>
      </c>
      <c r="G696" s="176"/>
      <c r="H696" s="176"/>
      <c r="I696" s="146"/>
      <c r="J696" s="146"/>
      <c r="K696" s="147"/>
      <c r="L696" s="148"/>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4"/>
      <c r="AQ696" s="41"/>
      <c r="AR696" s="45"/>
      <c r="AS696" s="44"/>
      <c r="AT696" s="176"/>
      <c r="AU696" s="176"/>
      <c r="AV696" s="178"/>
      <c r="AW696" s="47"/>
      <c r="AX696" s="47"/>
      <c r="AY696" s="47"/>
      <c r="AZ696" s="47"/>
      <c r="BA696" s="47"/>
    </row>
    <row r="697" spans="2:53" s="40" customFormat="1" ht="18" customHeight="1" x14ac:dyDescent="0.2">
      <c r="B697" s="167"/>
      <c r="C697" s="169"/>
      <c r="D697" s="171"/>
      <c r="E697" s="173"/>
      <c r="F697" s="95" t="s">
        <v>24</v>
      </c>
      <c r="G697" s="175"/>
      <c r="H697" s="175"/>
      <c r="I697" s="143"/>
      <c r="J697" s="143"/>
      <c r="K697" s="144"/>
      <c r="L697" s="145"/>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8"/>
      <c r="AQ697" s="35"/>
      <c r="AR697" s="39"/>
      <c r="AS697" s="38"/>
      <c r="AT697" s="175">
        <f>+G697+COUNTIF($I698:$AS698,'V. Datos'!$A$3)-COUNTIFS($I697:$AS697,'V. Datos'!$A$3)</f>
        <v>0</v>
      </c>
      <c r="AU697" s="175">
        <f>+H697+COUNTIF($I698:$AS698,'V. Datos'!$A$4)-COUNTIFS($I697:$AS697,'V. Datos'!$C$4)</f>
        <v>0</v>
      </c>
      <c r="AV697" s="177"/>
      <c r="AW697" s="47"/>
      <c r="AX697" s="47"/>
      <c r="AY697" s="47"/>
      <c r="AZ697" s="47"/>
      <c r="BA697" s="47"/>
    </row>
    <row r="698" spans="2:53" s="40" customFormat="1" ht="18" customHeight="1" thickBot="1" x14ac:dyDescent="0.25">
      <c r="B698" s="168"/>
      <c r="C698" s="170"/>
      <c r="D698" s="172"/>
      <c r="E698" s="174"/>
      <c r="F698" s="96" t="s">
        <v>4</v>
      </c>
      <c r="G698" s="176"/>
      <c r="H698" s="176"/>
      <c r="I698" s="146"/>
      <c r="J698" s="146"/>
      <c r="K698" s="147"/>
      <c r="L698" s="148"/>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4"/>
      <c r="AQ698" s="41"/>
      <c r="AR698" s="45"/>
      <c r="AS698" s="44"/>
      <c r="AT698" s="176"/>
      <c r="AU698" s="176"/>
      <c r="AV698" s="178"/>
      <c r="AW698" s="47"/>
      <c r="AX698" s="47"/>
      <c r="AY698" s="47"/>
      <c r="AZ698" s="47"/>
      <c r="BA698" s="47"/>
    </row>
    <row r="699" spans="2:53" s="40" customFormat="1" ht="18" customHeight="1" x14ac:dyDescent="0.2">
      <c r="B699" s="167"/>
      <c r="C699" s="169"/>
      <c r="D699" s="171"/>
      <c r="E699" s="173"/>
      <c r="F699" s="95" t="s">
        <v>24</v>
      </c>
      <c r="G699" s="175"/>
      <c r="H699" s="175"/>
      <c r="I699" s="143"/>
      <c r="J699" s="143"/>
      <c r="K699" s="144"/>
      <c r="L699" s="145"/>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8"/>
      <c r="AQ699" s="35"/>
      <c r="AR699" s="39"/>
      <c r="AS699" s="38"/>
      <c r="AT699" s="175">
        <f>+G699+COUNTIF($I700:$AS700,'V. Datos'!$A$3)-COUNTIFS($I699:$AS699,'V. Datos'!$A$3)</f>
        <v>0</v>
      </c>
      <c r="AU699" s="175">
        <f>+H699+COUNTIF($I700:$AS700,'V. Datos'!$A$4)-COUNTIFS($I699:$AS699,'V. Datos'!$C$4)</f>
        <v>0</v>
      </c>
      <c r="AV699" s="177"/>
      <c r="AW699" s="47"/>
      <c r="AX699" s="47"/>
      <c r="AY699" s="47"/>
      <c r="AZ699" s="47"/>
      <c r="BA699" s="47"/>
    </row>
    <row r="700" spans="2:53" s="40" customFormat="1" ht="18" customHeight="1" thickBot="1" x14ac:dyDescent="0.25">
      <c r="B700" s="168"/>
      <c r="C700" s="170"/>
      <c r="D700" s="172"/>
      <c r="E700" s="174"/>
      <c r="F700" s="96" t="s">
        <v>4</v>
      </c>
      <c r="G700" s="176"/>
      <c r="H700" s="176"/>
      <c r="I700" s="146"/>
      <c r="J700" s="146"/>
      <c r="K700" s="147"/>
      <c r="L700" s="148"/>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4"/>
      <c r="AQ700" s="41"/>
      <c r="AR700" s="45"/>
      <c r="AS700" s="44"/>
      <c r="AT700" s="176"/>
      <c r="AU700" s="176"/>
      <c r="AV700" s="178"/>
      <c r="AW700" s="47"/>
      <c r="AX700" s="47"/>
      <c r="AY700" s="47"/>
      <c r="AZ700" s="47"/>
      <c r="BA700" s="47"/>
    </row>
    <row r="701" spans="2:53" s="40" customFormat="1" ht="18" customHeight="1" x14ac:dyDescent="0.2">
      <c r="B701" s="167"/>
      <c r="C701" s="169"/>
      <c r="D701" s="171"/>
      <c r="E701" s="173"/>
      <c r="F701" s="95" t="s">
        <v>24</v>
      </c>
      <c r="G701" s="175"/>
      <c r="H701" s="175"/>
      <c r="I701" s="143"/>
      <c r="J701" s="143"/>
      <c r="K701" s="144"/>
      <c r="L701" s="145"/>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8"/>
      <c r="AQ701" s="35"/>
      <c r="AR701" s="39"/>
      <c r="AS701" s="38"/>
      <c r="AT701" s="175">
        <f>+G701+COUNTIF($I702:$AS702,'V. Datos'!$A$3)-COUNTIFS($I701:$AS701,'V. Datos'!$A$3)</f>
        <v>0</v>
      </c>
      <c r="AU701" s="175">
        <f>+H701+COUNTIF($I702:$AS702,'V. Datos'!$A$4)-COUNTIFS($I701:$AS701,'V. Datos'!$C$4)</f>
        <v>0</v>
      </c>
      <c r="AV701" s="177"/>
      <c r="AW701" s="47"/>
      <c r="AX701" s="47"/>
      <c r="AY701" s="47"/>
      <c r="AZ701" s="47"/>
      <c r="BA701" s="47"/>
    </row>
    <row r="702" spans="2:53" s="40" customFormat="1" ht="18" customHeight="1" thickBot="1" x14ac:dyDescent="0.25">
      <c r="B702" s="168"/>
      <c r="C702" s="170"/>
      <c r="D702" s="172"/>
      <c r="E702" s="174"/>
      <c r="F702" s="96" t="s">
        <v>4</v>
      </c>
      <c r="G702" s="176"/>
      <c r="H702" s="176"/>
      <c r="I702" s="146"/>
      <c r="J702" s="146"/>
      <c r="K702" s="147"/>
      <c r="L702" s="148"/>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4"/>
      <c r="AQ702" s="41"/>
      <c r="AR702" s="45"/>
      <c r="AS702" s="44"/>
      <c r="AT702" s="176"/>
      <c r="AU702" s="176"/>
      <c r="AV702" s="178"/>
      <c r="AW702" s="47"/>
      <c r="AX702" s="47"/>
      <c r="AY702" s="47"/>
      <c r="AZ702" s="47"/>
      <c r="BA702" s="47"/>
    </row>
    <row r="703" spans="2:53" s="40" customFormat="1" ht="18" customHeight="1" x14ac:dyDescent="0.2">
      <c r="B703" s="167"/>
      <c r="C703" s="169"/>
      <c r="D703" s="171"/>
      <c r="E703" s="173"/>
      <c r="F703" s="95" t="s">
        <v>24</v>
      </c>
      <c r="G703" s="175"/>
      <c r="H703" s="175"/>
      <c r="I703" s="143"/>
      <c r="J703" s="143"/>
      <c r="K703" s="144"/>
      <c r="L703" s="145"/>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8"/>
      <c r="AQ703" s="35"/>
      <c r="AR703" s="39"/>
      <c r="AS703" s="38"/>
      <c r="AT703" s="175">
        <f>+G703+COUNTIF($I704:$AS704,'V. Datos'!$A$3)-COUNTIFS($I703:$AS703,'V. Datos'!$A$3)</f>
        <v>0</v>
      </c>
      <c r="AU703" s="175">
        <f>+H703+COUNTIF($I704:$AS704,'V. Datos'!$A$4)-COUNTIFS($I703:$AS703,'V. Datos'!$C$4)</f>
        <v>0</v>
      </c>
      <c r="AV703" s="177"/>
      <c r="AW703" s="47"/>
      <c r="AX703" s="47"/>
      <c r="AY703" s="47"/>
      <c r="AZ703" s="47"/>
      <c r="BA703" s="47"/>
    </row>
    <row r="704" spans="2:53" s="40" customFormat="1" ht="18" customHeight="1" thickBot="1" x14ac:dyDescent="0.25">
      <c r="B704" s="168"/>
      <c r="C704" s="170"/>
      <c r="D704" s="172"/>
      <c r="E704" s="174"/>
      <c r="F704" s="96" t="s">
        <v>4</v>
      </c>
      <c r="G704" s="176"/>
      <c r="H704" s="176"/>
      <c r="I704" s="146"/>
      <c r="J704" s="146"/>
      <c r="K704" s="147"/>
      <c r="L704" s="148"/>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4"/>
      <c r="AQ704" s="41"/>
      <c r="AR704" s="45"/>
      <c r="AS704" s="44"/>
      <c r="AT704" s="176"/>
      <c r="AU704" s="176"/>
      <c r="AV704" s="178"/>
      <c r="AW704" s="47"/>
      <c r="AX704" s="47"/>
      <c r="AY704" s="47"/>
      <c r="AZ704" s="47"/>
      <c r="BA704" s="47"/>
    </row>
    <row r="705" spans="2:53" s="40" customFormat="1" ht="18" customHeight="1" x14ac:dyDescent="0.2">
      <c r="B705" s="167"/>
      <c r="C705" s="169"/>
      <c r="D705" s="171"/>
      <c r="E705" s="173"/>
      <c r="F705" s="95" t="s">
        <v>24</v>
      </c>
      <c r="G705" s="175"/>
      <c r="H705" s="175"/>
      <c r="I705" s="143"/>
      <c r="J705" s="143"/>
      <c r="K705" s="144"/>
      <c r="L705" s="145"/>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8"/>
      <c r="AQ705" s="35"/>
      <c r="AR705" s="39"/>
      <c r="AS705" s="38"/>
      <c r="AT705" s="175">
        <f>+G705+COUNTIF($I706:$AS706,'V. Datos'!$A$3)-COUNTIFS($I705:$AS705,'V. Datos'!$A$3)</f>
        <v>0</v>
      </c>
      <c r="AU705" s="175">
        <f>+H705+COUNTIF($I706:$AS706,'V. Datos'!$A$4)-COUNTIFS($I705:$AS705,'V. Datos'!$C$4)</f>
        <v>0</v>
      </c>
      <c r="AV705" s="177"/>
      <c r="AW705" s="47"/>
      <c r="AX705" s="47"/>
      <c r="AY705" s="47"/>
      <c r="AZ705" s="47"/>
      <c r="BA705" s="47"/>
    </row>
    <row r="706" spans="2:53" s="40" customFormat="1" ht="18" customHeight="1" thickBot="1" x14ac:dyDescent="0.25">
      <c r="B706" s="168"/>
      <c r="C706" s="170"/>
      <c r="D706" s="172"/>
      <c r="E706" s="174"/>
      <c r="F706" s="96" t="s">
        <v>4</v>
      </c>
      <c r="G706" s="176"/>
      <c r="H706" s="176"/>
      <c r="I706" s="146"/>
      <c r="J706" s="146"/>
      <c r="K706" s="147"/>
      <c r="L706" s="148"/>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4"/>
      <c r="AQ706" s="41"/>
      <c r="AR706" s="45"/>
      <c r="AS706" s="44"/>
      <c r="AT706" s="176"/>
      <c r="AU706" s="176"/>
      <c r="AV706" s="178"/>
      <c r="AW706" s="47"/>
      <c r="AX706" s="47"/>
      <c r="AY706" s="47"/>
      <c r="AZ706" s="47"/>
      <c r="BA706" s="47"/>
    </row>
    <row r="707" spans="2:53" s="40" customFormat="1" ht="18" customHeight="1" x14ac:dyDescent="0.2">
      <c r="B707" s="167"/>
      <c r="C707" s="169"/>
      <c r="D707" s="171"/>
      <c r="E707" s="173"/>
      <c r="F707" s="95" t="s">
        <v>24</v>
      </c>
      <c r="G707" s="175"/>
      <c r="H707" s="175"/>
      <c r="I707" s="143"/>
      <c r="J707" s="143"/>
      <c r="K707" s="144"/>
      <c r="L707" s="145"/>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8"/>
      <c r="AQ707" s="35"/>
      <c r="AR707" s="39"/>
      <c r="AS707" s="38"/>
      <c r="AT707" s="175">
        <f>+G707+COUNTIF($I708:$AS708,'V. Datos'!$A$3)-COUNTIFS($I707:$AS707,'V. Datos'!$A$3)</f>
        <v>0</v>
      </c>
      <c r="AU707" s="175">
        <f>+H707+COUNTIF($I708:$AS708,'V. Datos'!$A$4)-COUNTIFS($I707:$AS707,'V. Datos'!$C$4)</f>
        <v>0</v>
      </c>
      <c r="AV707" s="177"/>
      <c r="AW707" s="47"/>
      <c r="AX707" s="47"/>
      <c r="AY707" s="47"/>
      <c r="AZ707" s="47"/>
      <c r="BA707" s="47"/>
    </row>
    <row r="708" spans="2:53" s="40" customFormat="1" ht="18" customHeight="1" thickBot="1" x14ac:dyDescent="0.25">
      <c r="B708" s="168"/>
      <c r="C708" s="170"/>
      <c r="D708" s="172"/>
      <c r="E708" s="174"/>
      <c r="F708" s="96" t="s">
        <v>4</v>
      </c>
      <c r="G708" s="176"/>
      <c r="H708" s="176"/>
      <c r="I708" s="146"/>
      <c r="J708" s="146"/>
      <c r="K708" s="147"/>
      <c r="L708" s="148"/>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4"/>
      <c r="AQ708" s="41"/>
      <c r="AR708" s="45"/>
      <c r="AS708" s="44"/>
      <c r="AT708" s="176"/>
      <c r="AU708" s="176"/>
      <c r="AV708" s="178"/>
      <c r="AW708" s="47"/>
      <c r="AX708" s="47"/>
      <c r="AY708" s="47"/>
      <c r="AZ708" s="47"/>
      <c r="BA708" s="47"/>
    </row>
    <row r="709" spans="2:53" s="40" customFormat="1" ht="18" customHeight="1" x14ac:dyDescent="0.2">
      <c r="B709" s="167"/>
      <c r="C709" s="169"/>
      <c r="D709" s="171"/>
      <c r="E709" s="173"/>
      <c r="F709" s="95" t="s">
        <v>24</v>
      </c>
      <c r="G709" s="175"/>
      <c r="H709" s="175"/>
      <c r="I709" s="143"/>
      <c r="J709" s="143"/>
      <c r="K709" s="144"/>
      <c r="L709" s="145"/>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8"/>
      <c r="AQ709" s="35"/>
      <c r="AR709" s="39"/>
      <c r="AS709" s="38"/>
      <c r="AT709" s="175">
        <f>+G709+COUNTIF($I710:$AS710,'V. Datos'!$A$3)-COUNTIFS($I709:$AS709,'V. Datos'!$A$3)</f>
        <v>0</v>
      </c>
      <c r="AU709" s="175">
        <f>+H709+COUNTIF($I710:$AS710,'V. Datos'!$A$4)-COUNTIFS($I709:$AS709,'V. Datos'!$C$4)</f>
        <v>0</v>
      </c>
      <c r="AV709" s="177"/>
      <c r="AW709" s="47"/>
      <c r="AX709" s="47"/>
      <c r="AY709" s="47"/>
      <c r="AZ709" s="47"/>
      <c r="BA709" s="47"/>
    </row>
    <row r="710" spans="2:53" s="40" customFormat="1" ht="18" customHeight="1" thickBot="1" x14ac:dyDescent="0.25">
      <c r="B710" s="168"/>
      <c r="C710" s="170"/>
      <c r="D710" s="172"/>
      <c r="E710" s="174"/>
      <c r="F710" s="96" t="s">
        <v>4</v>
      </c>
      <c r="G710" s="176"/>
      <c r="H710" s="176"/>
      <c r="I710" s="146"/>
      <c r="J710" s="146"/>
      <c r="K710" s="147"/>
      <c r="L710" s="148"/>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4"/>
      <c r="AQ710" s="41"/>
      <c r="AR710" s="45"/>
      <c r="AS710" s="44"/>
      <c r="AT710" s="176"/>
      <c r="AU710" s="176"/>
      <c r="AV710" s="178"/>
      <c r="AW710" s="47"/>
      <c r="AX710" s="47"/>
      <c r="AY710" s="47"/>
      <c r="AZ710" s="47"/>
      <c r="BA710" s="47"/>
    </row>
    <row r="711" spans="2:53" s="40" customFormat="1" ht="18" customHeight="1" x14ac:dyDescent="0.2">
      <c r="B711" s="167"/>
      <c r="C711" s="169"/>
      <c r="D711" s="171"/>
      <c r="E711" s="173"/>
      <c r="F711" s="95" t="s">
        <v>24</v>
      </c>
      <c r="G711" s="175"/>
      <c r="H711" s="175"/>
      <c r="I711" s="143"/>
      <c r="J711" s="143"/>
      <c r="K711" s="144"/>
      <c r="L711" s="145"/>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8"/>
      <c r="AQ711" s="35"/>
      <c r="AR711" s="39"/>
      <c r="AS711" s="38"/>
      <c r="AT711" s="175">
        <f>+G711+COUNTIF($I712:$AS712,'V. Datos'!$A$3)-COUNTIFS($I711:$AS711,'V. Datos'!$A$3)</f>
        <v>0</v>
      </c>
      <c r="AU711" s="175">
        <f>+H711+COUNTIF($I712:$AS712,'V. Datos'!$A$4)-COUNTIFS($I711:$AS711,'V. Datos'!$C$4)</f>
        <v>0</v>
      </c>
      <c r="AV711" s="177"/>
      <c r="AW711" s="47"/>
      <c r="AX711" s="47"/>
      <c r="AY711" s="47"/>
      <c r="AZ711" s="47"/>
      <c r="BA711" s="47"/>
    </row>
    <row r="712" spans="2:53" s="40" customFormat="1" ht="18" customHeight="1" thickBot="1" x14ac:dyDescent="0.25">
      <c r="B712" s="168"/>
      <c r="C712" s="170"/>
      <c r="D712" s="172"/>
      <c r="E712" s="174"/>
      <c r="F712" s="96" t="s">
        <v>4</v>
      </c>
      <c r="G712" s="176"/>
      <c r="H712" s="176"/>
      <c r="I712" s="146"/>
      <c r="J712" s="146"/>
      <c r="K712" s="147"/>
      <c r="L712" s="148"/>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4"/>
      <c r="AQ712" s="41"/>
      <c r="AR712" s="45"/>
      <c r="AS712" s="44"/>
      <c r="AT712" s="176"/>
      <c r="AU712" s="176"/>
      <c r="AV712" s="178"/>
      <c r="AW712" s="47"/>
      <c r="AX712" s="47"/>
      <c r="AY712" s="47"/>
      <c r="AZ712" s="47"/>
      <c r="BA712" s="47"/>
    </row>
    <row r="713" spans="2:53" s="40" customFormat="1" ht="18" customHeight="1" x14ac:dyDescent="0.2">
      <c r="B713" s="167"/>
      <c r="C713" s="169"/>
      <c r="D713" s="171"/>
      <c r="E713" s="173"/>
      <c r="F713" s="95" t="s">
        <v>24</v>
      </c>
      <c r="G713" s="175"/>
      <c r="H713" s="175"/>
      <c r="I713" s="143"/>
      <c r="J713" s="143"/>
      <c r="K713" s="144"/>
      <c r="L713" s="145"/>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c r="AO713" s="37"/>
      <c r="AP713" s="38"/>
      <c r="AQ713" s="35"/>
      <c r="AR713" s="39"/>
      <c r="AS713" s="38"/>
      <c r="AT713" s="175">
        <f>+G713+COUNTIF($I714:$AS714,'V. Datos'!$A$3)-COUNTIFS($I713:$AS713,'V. Datos'!$A$3)</f>
        <v>0</v>
      </c>
      <c r="AU713" s="175">
        <f>+H713+COUNTIF($I714:$AS714,'V. Datos'!$A$4)-COUNTIFS($I713:$AS713,'V. Datos'!$C$4)</f>
        <v>0</v>
      </c>
      <c r="AV713" s="177"/>
      <c r="AW713" s="47"/>
      <c r="AX713" s="47"/>
      <c r="AY713" s="47"/>
      <c r="AZ713" s="47"/>
      <c r="BA713" s="47"/>
    </row>
    <row r="714" spans="2:53" s="40" customFormat="1" ht="18" customHeight="1" thickBot="1" x14ac:dyDescent="0.25">
      <c r="B714" s="168"/>
      <c r="C714" s="170"/>
      <c r="D714" s="172"/>
      <c r="E714" s="174"/>
      <c r="F714" s="96" t="s">
        <v>4</v>
      </c>
      <c r="G714" s="176"/>
      <c r="H714" s="176"/>
      <c r="I714" s="146"/>
      <c r="J714" s="146"/>
      <c r="K714" s="147"/>
      <c r="L714" s="148"/>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4"/>
      <c r="AQ714" s="41"/>
      <c r="AR714" s="45"/>
      <c r="AS714" s="44"/>
      <c r="AT714" s="176"/>
      <c r="AU714" s="176"/>
      <c r="AV714" s="178"/>
      <c r="AW714" s="47"/>
      <c r="AX714" s="47"/>
      <c r="AY714" s="47"/>
      <c r="AZ714" s="47"/>
      <c r="BA714" s="47"/>
    </row>
    <row r="715" spans="2:53" s="40" customFormat="1" ht="18" customHeight="1" x14ac:dyDescent="0.2">
      <c r="B715" s="167"/>
      <c r="C715" s="169"/>
      <c r="D715" s="171"/>
      <c r="E715" s="173"/>
      <c r="F715" s="95" t="s">
        <v>24</v>
      </c>
      <c r="G715" s="175"/>
      <c r="H715" s="175"/>
      <c r="I715" s="143"/>
      <c r="J715" s="143"/>
      <c r="K715" s="144"/>
      <c r="L715" s="145"/>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c r="AO715" s="37"/>
      <c r="AP715" s="38"/>
      <c r="AQ715" s="35"/>
      <c r="AR715" s="39"/>
      <c r="AS715" s="38"/>
      <c r="AT715" s="175">
        <f>+G715+COUNTIF($I716:$AS716,'V. Datos'!$A$3)-COUNTIFS($I715:$AS715,'V. Datos'!$A$3)</f>
        <v>0</v>
      </c>
      <c r="AU715" s="175">
        <f>+H715+COUNTIF($I716:$AS716,'V. Datos'!$A$4)-COUNTIFS($I715:$AS715,'V. Datos'!$C$4)</f>
        <v>0</v>
      </c>
      <c r="AV715" s="177"/>
      <c r="AW715" s="47"/>
      <c r="AX715" s="47"/>
      <c r="AY715" s="47"/>
      <c r="AZ715" s="47"/>
      <c r="BA715" s="47"/>
    </row>
    <row r="716" spans="2:53" s="40" customFormat="1" ht="18" customHeight="1" thickBot="1" x14ac:dyDescent="0.25">
      <c r="B716" s="168"/>
      <c r="C716" s="170"/>
      <c r="D716" s="172"/>
      <c r="E716" s="174"/>
      <c r="F716" s="96" t="s">
        <v>4</v>
      </c>
      <c r="G716" s="176"/>
      <c r="H716" s="176"/>
      <c r="I716" s="146"/>
      <c r="J716" s="146"/>
      <c r="K716" s="147"/>
      <c r="L716" s="148"/>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4"/>
      <c r="AQ716" s="41"/>
      <c r="AR716" s="45"/>
      <c r="AS716" s="44"/>
      <c r="AT716" s="176"/>
      <c r="AU716" s="176"/>
      <c r="AV716" s="178"/>
      <c r="AW716" s="47"/>
      <c r="AX716" s="47"/>
      <c r="AY716" s="47"/>
      <c r="AZ716" s="47"/>
      <c r="BA716" s="47"/>
    </row>
    <row r="717" spans="2:53" s="40" customFormat="1" ht="18" customHeight="1" x14ac:dyDescent="0.2">
      <c r="B717" s="167"/>
      <c r="C717" s="169"/>
      <c r="D717" s="171"/>
      <c r="E717" s="173"/>
      <c r="F717" s="95" t="s">
        <v>24</v>
      </c>
      <c r="G717" s="175"/>
      <c r="H717" s="175"/>
      <c r="I717" s="143"/>
      <c r="J717" s="143"/>
      <c r="K717" s="144"/>
      <c r="L717" s="145"/>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c r="AO717" s="37"/>
      <c r="AP717" s="38"/>
      <c r="AQ717" s="35"/>
      <c r="AR717" s="39"/>
      <c r="AS717" s="38"/>
      <c r="AT717" s="175">
        <f>+G717+COUNTIF($I718:$AS718,'V. Datos'!$A$3)-COUNTIFS($I717:$AS717,'V. Datos'!$A$3)</f>
        <v>0</v>
      </c>
      <c r="AU717" s="175">
        <f>+H717+COUNTIF($I718:$AS718,'V. Datos'!$A$4)-COUNTIFS($I717:$AS717,'V. Datos'!$C$4)</f>
        <v>0</v>
      </c>
      <c r="AV717" s="177"/>
      <c r="AW717" s="47"/>
      <c r="AX717" s="47"/>
      <c r="AY717" s="47"/>
      <c r="AZ717" s="47"/>
      <c r="BA717" s="47"/>
    </row>
    <row r="718" spans="2:53" s="40" customFormat="1" ht="18" customHeight="1" thickBot="1" x14ac:dyDescent="0.25">
      <c r="B718" s="168"/>
      <c r="C718" s="170"/>
      <c r="D718" s="172"/>
      <c r="E718" s="174"/>
      <c r="F718" s="96" t="s">
        <v>4</v>
      </c>
      <c r="G718" s="176"/>
      <c r="H718" s="176"/>
      <c r="I718" s="146"/>
      <c r="J718" s="146"/>
      <c r="K718" s="147"/>
      <c r="L718" s="148"/>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4"/>
      <c r="AQ718" s="41"/>
      <c r="AR718" s="45"/>
      <c r="AS718" s="44"/>
      <c r="AT718" s="176"/>
      <c r="AU718" s="176"/>
      <c r="AV718" s="178"/>
      <c r="AW718" s="47"/>
      <c r="AX718" s="47"/>
      <c r="AY718" s="47"/>
      <c r="AZ718" s="47"/>
      <c r="BA718" s="47"/>
    </row>
    <row r="719" spans="2:53" s="40" customFormat="1" ht="18" customHeight="1" x14ac:dyDescent="0.2">
      <c r="B719" s="167"/>
      <c r="C719" s="169"/>
      <c r="D719" s="171"/>
      <c r="E719" s="173"/>
      <c r="F719" s="95" t="s">
        <v>24</v>
      </c>
      <c r="G719" s="175"/>
      <c r="H719" s="175"/>
      <c r="I719" s="143"/>
      <c r="J719" s="143"/>
      <c r="K719" s="144"/>
      <c r="L719" s="145"/>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c r="AO719" s="37"/>
      <c r="AP719" s="38"/>
      <c r="AQ719" s="35"/>
      <c r="AR719" s="39"/>
      <c r="AS719" s="38"/>
      <c r="AT719" s="175">
        <f>+G719+COUNTIF($I720:$AS720,'V. Datos'!$A$3)-COUNTIFS($I719:$AS719,'V. Datos'!$A$3)</f>
        <v>0</v>
      </c>
      <c r="AU719" s="175">
        <f>+H719+COUNTIF($I720:$AS720,'V. Datos'!$A$4)-COUNTIFS($I719:$AS719,'V. Datos'!$C$4)</f>
        <v>0</v>
      </c>
      <c r="AV719" s="177"/>
      <c r="AW719" s="47"/>
      <c r="AX719" s="47"/>
      <c r="AY719" s="47"/>
      <c r="AZ719" s="47"/>
      <c r="BA719" s="47"/>
    </row>
    <row r="720" spans="2:53" s="40" customFormat="1" ht="18" customHeight="1" thickBot="1" x14ac:dyDescent="0.25">
      <c r="B720" s="168"/>
      <c r="C720" s="170"/>
      <c r="D720" s="172"/>
      <c r="E720" s="174"/>
      <c r="F720" s="96" t="s">
        <v>4</v>
      </c>
      <c r="G720" s="176"/>
      <c r="H720" s="176"/>
      <c r="I720" s="146"/>
      <c r="J720" s="146"/>
      <c r="K720" s="147"/>
      <c r="L720" s="148"/>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4"/>
      <c r="AQ720" s="41"/>
      <c r="AR720" s="45"/>
      <c r="AS720" s="44"/>
      <c r="AT720" s="176"/>
      <c r="AU720" s="176"/>
      <c r="AV720" s="178"/>
      <c r="AW720" s="47"/>
      <c r="AX720" s="47"/>
      <c r="AY720" s="47"/>
      <c r="AZ720" s="47"/>
      <c r="BA720" s="47"/>
    </row>
    <row r="721" spans="2:53" s="40" customFormat="1" ht="18" customHeight="1" x14ac:dyDescent="0.2">
      <c r="B721" s="167"/>
      <c r="C721" s="169"/>
      <c r="D721" s="171"/>
      <c r="E721" s="173"/>
      <c r="F721" s="95" t="s">
        <v>24</v>
      </c>
      <c r="G721" s="175"/>
      <c r="H721" s="175"/>
      <c r="I721" s="143"/>
      <c r="J721" s="143"/>
      <c r="K721" s="144"/>
      <c r="L721" s="145"/>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c r="AO721" s="37"/>
      <c r="AP721" s="38"/>
      <c r="AQ721" s="35"/>
      <c r="AR721" s="39"/>
      <c r="AS721" s="38"/>
      <c r="AT721" s="175">
        <f>+G721+COUNTIF($I722:$AS722,'V. Datos'!$A$3)-COUNTIFS($I721:$AS721,'V. Datos'!$A$3)</f>
        <v>0</v>
      </c>
      <c r="AU721" s="175">
        <f>+H721+COUNTIF($I722:$AS722,'V. Datos'!$A$4)-COUNTIFS($I721:$AS721,'V. Datos'!$C$4)</f>
        <v>0</v>
      </c>
      <c r="AV721" s="177"/>
      <c r="AW721" s="47"/>
      <c r="AX721" s="47"/>
      <c r="AY721" s="47"/>
      <c r="AZ721" s="47"/>
      <c r="BA721" s="47"/>
    </row>
    <row r="722" spans="2:53" s="40" customFormat="1" ht="18" customHeight="1" thickBot="1" x14ac:dyDescent="0.25">
      <c r="B722" s="168"/>
      <c r="C722" s="170"/>
      <c r="D722" s="172"/>
      <c r="E722" s="174"/>
      <c r="F722" s="96" t="s">
        <v>4</v>
      </c>
      <c r="G722" s="176"/>
      <c r="H722" s="176"/>
      <c r="I722" s="146"/>
      <c r="J722" s="146"/>
      <c r="K722" s="147"/>
      <c r="L722" s="148"/>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4"/>
      <c r="AQ722" s="41"/>
      <c r="AR722" s="45"/>
      <c r="AS722" s="44"/>
      <c r="AT722" s="176"/>
      <c r="AU722" s="176"/>
      <c r="AV722" s="178"/>
      <c r="AW722" s="47"/>
      <c r="AX722" s="47"/>
      <c r="AY722" s="47"/>
      <c r="AZ722" s="47"/>
      <c r="BA722" s="47"/>
    </row>
    <row r="723" spans="2:53" s="40" customFormat="1" ht="18" customHeight="1" x14ac:dyDescent="0.2">
      <c r="B723" s="167"/>
      <c r="C723" s="169"/>
      <c r="D723" s="171"/>
      <c r="E723" s="173"/>
      <c r="F723" s="95" t="s">
        <v>24</v>
      </c>
      <c r="G723" s="175"/>
      <c r="H723" s="175"/>
      <c r="I723" s="143"/>
      <c r="J723" s="143"/>
      <c r="K723" s="144"/>
      <c r="L723" s="145"/>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c r="AO723" s="37"/>
      <c r="AP723" s="38"/>
      <c r="AQ723" s="35"/>
      <c r="AR723" s="39"/>
      <c r="AS723" s="38"/>
      <c r="AT723" s="175">
        <f>+G723+COUNTIF($I724:$AS724,'V. Datos'!$A$3)-COUNTIFS($I723:$AS723,'V. Datos'!$A$3)</f>
        <v>0</v>
      </c>
      <c r="AU723" s="175">
        <f>+H723+COUNTIF($I724:$AS724,'V. Datos'!$A$4)-COUNTIFS($I723:$AS723,'V. Datos'!$C$4)</f>
        <v>0</v>
      </c>
      <c r="AV723" s="177"/>
      <c r="AW723" s="47"/>
      <c r="AX723" s="47"/>
      <c r="AY723" s="47"/>
      <c r="AZ723" s="47"/>
      <c r="BA723" s="47"/>
    </row>
    <row r="724" spans="2:53" s="40" customFormat="1" ht="18" customHeight="1" thickBot="1" x14ac:dyDescent="0.25">
      <c r="B724" s="168"/>
      <c r="C724" s="170"/>
      <c r="D724" s="172"/>
      <c r="E724" s="174"/>
      <c r="F724" s="96" t="s">
        <v>4</v>
      </c>
      <c r="G724" s="176"/>
      <c r="H724" s="176"/>
      <c r="I724" s="146"/>
      <c r="J724" s="146"/>
      <c r="K724" s="147"/>
      <c r="L724" s="148"/>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4"/>
      <c r="AQ724" s="41"/>
      <c r="AR724" s="45"/>
      <c r="AS724" s="44"/>
      <c r="AT724" s="176"/>
      <c r="AU724" s="176"/>
      <c r="AV724" s="178"/>
      <c r="AW724" s="47"/>
      <c r="AX724" s="47"/>
      <c r="AY724" s="47"/>
      <c r="AZ724" s="47"/>
      <c r="BA724" s="47"/>
    </row>
    <row r="725" spans="2:53" s="40" customFormat="1" ht="18" customHeight="1" x14ac:dyDescent="0.2">
      <c r="B725" s="167"/>
      <c r="C725" s="169"/>
      <c r="D725" s="171"/>
      <c r="E725" s="173"/>
      <c r="F725" s="95" t="s">
        <v>24</v>
      </c>
      <c r="G725" s="175"/>
      <c r="H725" s="175"/>
      <c r="I725" s="143"/>
      <c r="J725" s="143"/>
      <c r="K725" s="144"/>
      <c r="L725" s="145"/>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c r="AO725" s="37"/>
      <c r="AP725" s="38"/>
      <c r="AQ725" s="35"/>
      <c r="AR725" s="39"/>
      <c r="AS725" s="38"/>
      <c r="AT725" s="175">
        <f>+G725+COUNTIF($I726:$AS726,'V. Datos'!$A$3)-COUNTIFS($I725:$AS725,'V. Datos'!$A$3)</f>
        <v>0</v>
      </c>
      <c r="AU725" s="175">
        <f>+H725+COUNTIF($I726:$AS726,'V. Datos'!$A$4)-COUNTIFS($I725:$AS725,'V. Datos'!$C$4)</f>
        <v>0</v>
      </c>
      <c r="AV725" s="177"/>
      <c r="AW725" s="47"/>
      <c r="AX725" s="47"/>
      <c r="AY725" s="47"/>
      <c r="AZ725" s="47"/>
      <c r="BA725" s="47"/>
    </row>
    <row r="726" spans="2:53" s="40" customFormat="1" ht="18" customHeight="1" thickBot="1" x14ac:dyDescent="0.25">
      <c r="B726" s="168"/>
      <c r="C726" s="170"/>
      <c r="D726" s="172"/>
      <c r="E726" s="174"/>
      <c r="F726" s="96" t="s">
        <v>4</v>
      </c>
      <c r="G726" s="176"/>
      <c r="H726" s="176"/>
      <c r="I726" s="146"/>
      <c r="J726" s="146"/>
      <c r="K726" s="147"/>
      <c r="L726" s="148"/>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4"/>
      <c r="AQ726" s="41"/>
      <c r="AR726" s="45"/>
      <c r="AS726" s="44"/>
      <c r="AT726" s="176"/>
      <c r="AU726" s="176"/>
      <c r="AV726" s="178"/>
      <c r="AW726" s="47"/>
      <c r="AX726" s="47"/>
      <c r="AY726" s="47"/>
      <c r="AZ726" s="47"/>
      <c r="BA726" s="47"/>
    </row>
    <row r="727" spans="2:53" s="40" customFormat="1" ht="18" customHeight="1" x14ac:dyDescent="0.2">
      <c r="B727" s="167"/>
      <c r="C727" s="169"/>
      <c r="D727" s="171"/>
      <c r="E727" s="173"/>
      <c r="F727" s="95" t="s">
        <v>24</v>
      </c>
      <c r="G727" s="175"/>
      <c r="H727" s="175"/>
      <c r="I727" s="143"/>
      <c r="J727" s="143"/>
      <c r="K727" s="144"/>
      <c r="L727" s="145"/>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8"/>
      <c r="AQ727" s="35"/>
      <c r="AR727" s="39"/>
      <c r="AS727" s="38"/>
      <c r="AT727" s="175">
        <f>+G727+COUNTIF($I728:$AS728,'V. Datos'!$A$3)-COUNTIFS($I727:$AS727,'V. Datos'!$A$3)</f>
        <v>0</v>
      </c>
      <c r="AU727" s="175">
        <f>+H727+COUNTIF($I728:$AS728,'V. Datos'!$A$4)-COUNTIFS($I727:$AS727,'V. Datos'!$C$4)</f>
        <v>0</v>
      </c>
      <c r="AV727" s="177"/>
      <c r="AW727" s="47"/>
      <c r="AX727" s="47"/>
      <c r="AY727" s="47"/>
      <c r="AZ727" s="47"/>
      <c r="BA727" s="47"/>
    </row>
    <row r="728" spans="2:53" s="40" customFormat="1" ht="18" customHeight="1" thickBot="1" x14ac:dyDescent="0.25">
      <c r="B728" s="168"/>
      <c r="C728" s="170"/>
      <c r="D728" s="172"/>
      <c r="E728" s="174"/>
      <c r="F728" s="96" t="s">
        <v>4</v>
      </c>
      <c r="G728" s="176"/>
      <c r="H728" s="176"/>
      <c r="I728" s="146"/>
      <c r="J728" s="146"/>
      <c r="K728" s="147"/>
      <c r="L728" s="148"/>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4"/>
      <c r="AQ728" s="41"/>
      <c r="AR728" s="45"/>
      <c r="AS728" s="44"/>
      <c r="AT728" s="176"/>
      <c r="AU728" s="176"/>
      <c r="AV728" s="178"/>
      <c r="AW728" s="47"/>
      <c r="AX728" s="47"/>
      <c r="AY728" s="47"/>
      <c r="AZ728" s="47"/>
      <c r="BA728" s="47"/>
    </row>
    <row r="729" spans="2:53" s="40" customFormat="1" ht="18" customHeight="1" x14ac:dyDescent="0.2">
      <c r="B729" s="167"/>
      <c r="C729" s="169"/>
      <c r="D729" s="171"/>
      <c r="E729" s="173"/>
      <c r="F729" s="95" t="s">
        <v>24</v>
      </c>
      <c r="G729" s="175"/>
      <c r="H729" s="175"/>
      <c r="I729" s="143"/>
      <c r="J729" s="143"/>
      <c r="K729" s="144"/>
      <c r="L729" s="145"/>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8"/>
      <c r="AQ729" s="35"/>
      <c r="AR729" s="39"/>
      <c r="AS729" s="38"/>
      <c r="AT729" s="175">
        <f>+G729+COUNTIF($I730:$AS730,'V. Datos'!$A$3)-COUNTIFS($I729:$AS729,'V. Datos'!$A$3)</f>
        <v>0</v>
      </c>
      <c r="AU729" s="175">
        <f>+H729+COUNTIF($I730:$AS730,'V. Datos'!$A$4)-COUNTIFS($I729:$AS729,'V. Datos'!$C$4)</f>
        <v>0</v>
      </c>
      <c r="AV729" s="177"/>
      <c r="AW729" s="47"/>
      <c r="AX729" s="47"/>
      <c r="AY729" s="47"/>
      <c r="AZ729" s="47"/>
      <c r="BA729" s="47"/>
    </row>
    <row r="730" spans="2:53" s="40" customFormat="1" ht="18" customHeight="1" thickBot="1" x14ac:dyDescent="0.25">
      <c r="B730" s="168"/>
      <c r="C730" s="170"/>
      <c r="D730" s="172"/>
      <c r="E730" s="174"/>
      <c r="F730" s="96" t="s">
        <v>4</v>
      </c>
      <c r="G730" s="176"/>
      <c r="H730" s="176"/>
      <c r="I730" s="146"/>
      <c r="J730" s="146"/>
      <c r="K730" s="147"/>
      <c r="L730" s="148"/>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4"/>
      <c r="AQ730" s="41"/>
      <c r="AR730" s="45"/>
      <c r="AS730" s="44"/>
      <c r="AT730" s="176"/>
      <c r="AU730" s="176"/>
      <c r="AV730" s="178"/>
      <c r="AW730" s="47"/>
      <c r="AX730" s="47"/>
      <c r="AY730" s="47"/>
      <c r="AZ730" s="47"/>
      <c r="BA730" s="47"/>
    </row>
    <row r="731" spans="2:53" s="40" customFormat="1" ht="18" customHeight="1" x14ac:dyDescent="0.2">
      <c r="B731" s="167"/>
      <c r="C731" s="169"/>
      <c r="D731" s="171"/>
      <c r="E731" s="173"/>
      <c r="F731" s="95" t="s">
        <v>24</v>
      </c>
      <c r="G731" s="175"/>
      <c r="H731" s="175"/>
      <c r="I731" s="143"/>
      <c r="J731" s="143"/>
      <c r="K731" s="144"/>
      <c r="L731" s="145"/>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8"/>
      <c r="AQ731" s="35"/>
      <c r="AR731" s="39"/>
      <c r="AS731" s="38"/>
      <c r="AT731" s="175">
        <f>+G731+COUNTIF($I732:$AS732,'V. Datos'!$A$3)-COUNTIFS($I731:$AS731,'V. Datos'!$A$3)</f>
        <v>0</v>
      </c>
      <c r="AU731" s="175">
        <f>+H731+COUNTIF($I732:$AS732,'V. Datos'!$A$4)-COUNTIFS($I731:$AS731,'V. Datos'!$C$4)</f>
        <v>0</v>
      </c>
      <c r="AV731" s="177"/>
      <c r="AW731" s="47"/>
      <c r="AX731" s="47"/>
      <c r="AY731" s="47"/>
      <c r="AZ731" s="47"/>
      <c r="BA731" s="47"/>
    </row>
    <row r="732" spans="2:53" s="40" customFormat="1" ht="18" customHeight="1" thickBot="1" x14ac:dyDescent="0.25">
      <c r="B732" s="168"/>
      <c r="C732" s="170"/>
      <c r="D732" s="172"/>
      <c r="E732" s="174"/>
      <c r="F732" s="96" t="s">
        <v>4</v>
      </c>
      <c r="G732" s="176"/>
      <c r="H732" s="176"/>
      <c r="I732" s="146"/>
      <c r="J732" s="146"/>
      <c r="K732" s="147"/>
      <c r="L732" s="148"/>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4"/>
      <c r="AQ732" s="41"/>
      <c r="AR732" s="45"/>
      <c r="AS732" s="44"/>
      <c r="AT732" s="176"/>
      <c r="AU732" s="176"/>
      <c r="AV732" s="178"/>
      <c r="AW732" s="47"/>
      <c r="AX732" s="47"/>
      <c r="AY732" s="47"/>
      <c r="AZ732" s="47"/>
      <c r="BA732" s="47"/>
    </row>
    <row r="733" spans="2:53" s="40" customFormat="1" ht="18" customHeight="1" x14ac:dyDescent="0.2">
      <c r="B733" s="167"/>
      <c r="C733" s="169"/>
      <c r="D733" s="171"/>
      <c r="E733" s="173"/>
      <c r="F733" s="95" t="s">
        <v>24</v>
      </c>
      <c r="G733" s="175"/>
      <c r="H733" s="175"/>
      <c r="I733" s="143"/>
      <c r="J733" s="143"/>
      <c r="K733" s="144"/>
      <c r="L733" s="145"/>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8"/>
      <c r="AQ733" s="35"/>
      <c r="AR733" s="39"/>
      <c r="AS733" s="38"/>
      <c r="AT733" s="175">
        <f>+G733+COUNTIF($I734:$AS734,'V. Datos'!$A$3)-COUNTIFS($I733:$AS733,'V. Datos'!$A$3)</f>
        <v>0</v>
      </c>
      <c r="AU733" s="175">
        <f>+H733+COUNTIF($I734:$AS734,'V. Datos'!$A$4)-COUNTIFS($I733:$AS733,'V. Datos'!$C$4)</f>
        <v>0</v>
      </c>
      <c r="AV733" s="177"/>
      <c r="AW733" s="47"/>
      <c r="AX733" s="47"/>
      <c r="AY733" s="47"/>
      <c r="AZ733" s="47"/>
      <c r="BA733" s="47"/>
    </row>
    <row r="734" spans="2:53" s="40" customFormat="1" ht="18" customHeight="1" thickBot="1" x14ac:dyDescent="0.25">
      <c r="B734" s="168"/>
      <c r="C734" s="170"/>
      <c r="D734" s="172"/>
      <c r="E734" s="174"/>
      <c r="F734" s="96" t="s">
        <v>4</v>
      </c>
      <c r="G734" s="176"/>
      <c r="H734" s="176"/>
      <c r="I734" s="146"/>
      <c r="J734" s="146"/>
      <c r="K734" s="147"/>
      <c r="L734" s="148"/>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4"/>
      <c r="AQ734" s="41"/>
      <c r="AR734" s="45"/>
      <c r="AS734" s="44"/>
      <c r="AT734" s="176"/>
      <c r="AU734" s="176"/>
      <c r="AV734" s="178"/>
      <c r="AW734" s="47"/>
      <c r="AX734" s="47"/>
      <c r="AY734" s="47"/>
      <c r="AZ734" s="47"/>
      <c r="BA734" s="47"/>
    </row>
    <row r="735" spans="2:53" s="40" customFormat="1" ht="18" customHeight="1" x14ac:dyDescent="0.2">
      <c r="B735" s="167"/>
      <c r="C735" s="169"/>
      <c r="D735" s="171"/>
      <c r="E735" s="173"/>
      <c r="F735" s="95" t="s">
        <v>24</v>
      </c>
      <c r="G735" s="175"/>
      <c r="H735" s="175"/>
      <c r="I735" s="143"/>
      <c r="J735" s="143"/>
      <c r="K735" s="144"/>
      <c r="L735" s="145"/>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8"/>
      <c r="AQ735" s="35"/>
      <c r="AR735" s="39"/>
      <c r="AS735" s="38"/>
      <c r="AT735" s="175">
        <f>+G735+COUNTIF($I736:$AS736,'V. Datos'!$A$3)-COUNTIFS($I735:$AS735,'V. Datos'!$A$3)</f>
        <v>0</v>
      </c>
      <c r="AU735" s="175">
        <f>+H735+COUNTIF($I736:$AS736,'V. Datos'!$A$4)-COUNTIFS($I735:$AS735,'V. Datos'!$C$4)</f>
        <v>0</v>
      </c>
      <c r="AV735" s="177"/>
      <c r="AW735" s="47"/>
      <c r="AX735" s="47"/>
      <c r="AY735" s="47"/>
      <c r="AZ735" s="47"/>
      <c r="BA735" s="47"/>
    </row>
    <row r="736" spans="2:53" s="40" customFormat="1" ht="18" customHeight="1" thickBot="1" x14ac:dyDescent="0.25">
      <c r="B736" s="168"/>
      <c r="C736" s="170"/>
      <c r="D736" s="172"/>
      <c r="E736" s="174"/>
      <c r="F736" s="96" t="s">
        <v>4</v>
      </c>
      <c r="G736" s="176"/>
      <c r="H736" s="176"/>
      <c r="I736" s="146"/>
      <c r="J736" s="146"/>
      <c r="K736" s="147"/>
      <c r="L736" s="148"/>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4"/>
      <c r="AQ736" s="41"/>
      <c r="AR736" s="45"/>
      <c r="AS736" s="44"/>
      <c r="AT736" s="176"/>
      <c r="AU736" s="176"/>
      <c r="AV736" s="178"/>
      <c r="AW736" s="47"/>
      <c r="AX736" s="47"/>
      <c r="AY736" s="47"/>
      <c r="AZ736" s="47"/>
      <c r="BA736" s="47"/>
    </row>
    <row r="737" spans="2:53" s="40" customFormat="1" ht="18" customHeight="1" x14ac:dyDescent="0.2">
      <c r="B737" s="167"/>
      <c r="C737" s="169"/>
      <c r="D737" s="171"/>
      <c r="E737" s="173"/>
      <c r="F737" s="95" t="s">
        <v>24</v>
      </c>
      <c r="G737" s="175"/>
      <c r="H737" s="175"/>
      <c r="I737" s="143"/>
      <c r="J737" s="143"/>
      <c r="K737" s="144"/>
      <c r="L737" s="145"/>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8"/>
      <c r="AQ737" s="35"/>
      <c r="AR737" s="39"/>
      <c r="AS737" s="38"/>
      <c r="AT737" s="175">
        <f>+G737+COUNTIF($I738:$AS738,'V. Datos'!$A$3)-COUNTIFS($I737:$AS737,'V. Datos'!$A$3)</f>
        <v>0</v>
      </c>
      <c r="AU737" s="175">
        <f>+H737+COUNTIF($I738:$AS738,'V. Datos'!$A$4)-COUNTIFS($I737:$AS737,'V. Datos'!$C$4)</f>
        <v>0</v>
      </c>
      <c r="AV737" s="177"/>
      <c r="AW737" s="47"/>
      <c r="AX737" s="47"/>
      <c r="AY737" s="47"/>
      <c r="AZ737" s="47"/>
      <c r="BA737" s="47"/>
    </row>
    <row r="738" spans="2:53" s="40" customFormat="1" ht="18" customHeight="1" thickBot="1" x14ac:dyDescent="0.25">
      <c r="B738" s="168"/>
      <c r="C738" s="170"/>
      <c r="D738" s="172"/>
      <c r="E738" s="174"/>
      <c r="F738" s="96" t="s">
        <v>4</v>
      </c>
      <c r="G738" s="176"/>
      <c r="H738" s="176"/>
      <c r="I738" s="146"/>
      <c r="J738" s="146"/>
      <c r="K738" s="147"/>
      <c r="L738" s="148"/>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4"/>
      <c r="AQ738" s="41"/>
      <c r="AR738" s="45"/>
      <c r="AS738" s="44"/>
      <c r="AT738" s="176"/>
      <c r="AU738" s="176"/>
      <c r="AV738" s="178"/>
      <c r="AW738" s="47"/>
      <c r="AX738" s="47"/>
      <c r="AY738" s="47"/>
      <c r="AZ738" s="47"/>
      <c r="BA738" s="47"/>
    </row>
    <row r="739" spans="2:53" s="40" customFormat="1" ht="18" customHeight="1" x14ac:dyDescent="0.2">
      <c r="B739" s="167"/>
      <c r="C739" s="169"/>
      <c r="D739" s="171"/>
      <c r="E739" s="173"/>
      <c r="F739" s="95" t="s">
        <v>24</v>
      </c>
      <c r="G739" s="175"/>
      <c r="H739" s="175"/>
      <c r="I739" s="143"/>
      <c r="J739" s="143"/>
      <c r="K739" s="144"/>
      <c r="L739" s="145"/>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8"/>
      <c r="AQ739" s="35"/>
      <c r="AR739" s="39"/>
      <c r="AS739" s="38"/>
      <c r="AT739" s="175">
        <f>+G739+COUNTIF($I740:$AS740,'V. Datos'!$A$3)-COUNTIFS($I739:$AS739,'V. Datos'!$A$3)</f>
        <v>0</v>
      </c>
      <c r="AU739" s="175">
        <f>+H739+COUNTIF($I740:$AS740,'V. Datos'!$A$4)-COUNTIFS($I739:$AS739,'V. Datos'!$C$4)</f>
        <v>0</v>
      </c>
      <c r="AV739" s="177"/>
      <c r="AW739" s="47"/>
      <c r="AX739" s="47"/>
      <c r="AY739" s="47"/>
      <c r="AZ739" s="47"/>
      <c r="BA739" s="47"/>
    </row>
    <row r="740" spans="2:53" s="40" customFormat="1" ht="18" customHeight="1" thickBot="1" x14ac:dyDescent="0.25">
      <c r="B740" s="168"/>
      <c r="C740" s="170"/>
      <c r="D740" s="172"/>
      <c r="E740" s="174"/>
      <c r="F740" s="96" t="s">
        <v>4</v>
      </c>
      <c r="G740" s="176"/>
      <c r="H740" s="176"/>
      <c r="I740" s="146"/>
      <c r="J740" s="146"/>
      <c r="K740" s="147"/>
      <c r="L740" s="148"/>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4"/>
      <c r="AQ740" s="41"/>
      <c r="AR740" s="45"/>
      <c r="AS740" s="44"/>
      <c r="AT740" s="176"/>
      <c r="AU740" s="176"/>
      <c r="AV740" s="178"/>
      <c r="AW740" s="47"/>
      <c r="AX740" s="47"/>
      <c r="AY740" s="47"/>
      <c r="AZ740" s="47"/>
      <c r="BA740" s="47"/>
    </row>
    <row r="741" spans="2:53" s="40" customFormat="1" ht="18" customHeight="1" x14ac:dyDescent="0.2">
      <c r="B741" s="167"/>
      <c r="C741" s="169"/>
      <c r="D741" s="171"/>
      <c r="E741" s="173"/>
      <c r="F741" s="95" t="s">
        <v>24</v>
      </c>
      <c r="G741" s="175"/>
      <c r="H741" s="175"/>
      <c r="I741" s="143"/>
      <c r="J741" s="143"/>
      <c r="K741" s="144"/>
      <c r="L741" s="145"/>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8"/>
      <c r="AQ741" s="35"/>
      <c r="AR741" s="39"/>
      <c r="AS741" s="38"/>
      <c r="AT741" s="175">
        <f>+G741+COUNTIF($I742:$AS742,'V. Datos'!$A$3)-COUNTIFS($I741:$AS741,'V. Datos'!$A$3)</f>
        <v>0</v>
      </c>
      <c r="AU741" s="175">
        <f>+H741+COUNTIF($I742:$AS742,'V. Datos'!$A$4)-COUNTIFS($I741:$AS741,'V. Datos'!$C$4)</f>
        <v>0</v>
      </c>
      <c r="AV741" s="177"/>
      <c r="AW741" s="47"/>
      <c r="AX741" s="47"/>
      <c r="AY741" s="47"/>
      <c r="AZ741" s="47"/>
      <c r="BA741" s="47"/>
    </row>
    <row r="742" spans="2:53" s="40" customFormat="1" ht="18" customHeight="1" thickBot="1" x14ac:dyDescent="0.25">
      <c r="B742" s="168"/>
      <c r="C742" s="170"/>
      <c r="D742" s="172"/>
      <c r="E742" s="174"/>
      <c r="F742" s="96" t="s">
        <v>4</v>
      </c>
      <c r="G742" s="176"/>
      <c r="H742" s="176"/>
      <c r="I742" s="146"/>
      <c r="J742" s="146"/>
      <c r="K742" s="147"/>
      <c r="L742" s="148"/>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4"/>
      <c r="AQ742" s="41"/>
      <c r="AR742" s="45"/>
      <c r="AS742" s="44"/>
      <c r="AT742" s="176"/>
      <c r="AU742" s="176"/>
      <c r="AV742" s="178"/>
      <c r="AW742" s="47"/>
      <c r="AX742" s="47"/>
      <c r="AY742" s="47"/>
      <c r="AZ742" s="47"/>
      <c r="BA742" s="47"/>
    </row>
    <row r="743" spans="2:53" s="40" customFormat="1" ht="18" customHeight="1" x14ac:dyDescent="0.2">
      <c r="B743" s="167"/>
      <c r="C743" s="169"/>
      <c r="D743" s="171"/>
      <c r="E743" s="173"/>
      <c r="F743" s="95" t="s">
        <v>24</v>
      </c>
      <c r="G743" s="175"/>
      <c r="H743" s="175"/>
      <c r="I743" s="143"/>
      <c r="J743" s="143"/>
      <c r="K743" s="144"/>
      <c r="L743" s="145"/>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8"/>
      <c r="AQ743" s="35"/>
      <c r="AR743" s="39"/>
      <c r="AS743" s="38"/>
      <c r="AT743" s="175">
        <f>+G743+COUNTIF($I744:$AS744,'V. Datos'!$A$3)-COUNTIFS($I743:$AS743,'V. Datos'!$A$3)</f>
        <v>0</v>
      </c>
      <c r="AU743" s="175">
        <f>+H743+COUNTIF($I744:$AS744,'V. Datos'!$A$4)-COUNTIFS($I743:$AS743,'V. Datos'!$C$4)</f>
        <v>0</v>
      </c>
      <c r="AV743" s="177"/>
      <c r="AW743" s="47"/>
      <c r="AX743" s="47"/>
      <c r="AY743" s="47"/>
      <c r="AZ743" s="47"/>
      <c r="BA743" s="47"/>
    </row>
    <row r="744" spans="2:53" s="40" customFormat="1" ht="18" customHeight="1" thickBot="1" x14ac:dyDescent="0.25">
      <c r="B744" s="168"/>
      <c r="C744" s="170"/>
      <c r="D744" s="172"/>
      <c r="E744" s="174"/>
      <c r="F744" s="96" t="s">
        <v>4</v>
      </c>
      <c r="G744" s="176"/>
      <c r="H744" s="176"/>
      <c r="I744" s="146"/>
      <c r="J744" s="146"/>
      <c r="K744" s="147"/>
      <c r="L744" s="148"/>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4"/>
      <c r="AQ744" s="41"/>
      <c r="AR744" s="45"/>
      <c r="AS744" s="44"/>
      <c r="AT744" s="176"/>
      <c r="AU744" s="176"/>
      <c r="AV744" s="178"/>
      <c r="AW744" s="47"/>
      <c r="AX744" s="47"/>
      <c r="AY744" s="47"/>
      <c r="AZ744" s="47"/>
      <c r="BA744" s="47"/>
    </row>
    <row r="745" spans="2:53" s="40" customFormat="1" ht="18" customHeight="1" x14ac:dyDescent="0.2">
      <c r="B745" s="167"/>
      <c r="C745" s="169"/>
      <c r="D745" s="171"/>
      <c r="E745" s="173"/>
      <c r="F745" s="95" t="s">
        <v>24</v>
      </c>
      <c r="G745" s="175"/>
      <c r="H745" s="175"/>
      <c r="I745" s="143"/>
      <c r="J745" s="143"/>
      <c r="K745" s="144"/>
      <c r="L745" s="145"/>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8"/>
      <c r="AQ745" s="35"/>
      <c r="AR745" s="39"/>
      <c r="AS745" s="38"/>
      <c r="AT745" s="175">
        <f>+G745+COUNTIF($I746:$AS746,'V. Datos'!$A$3)-COUNTIFS($I745:$AS745,'V. Datos'!$A$3)</f>
        <v>0</v>
      </c>
      <c r="AU745" s="175">
        <f>+H745+COUNTIF($I746:$AS746,'V. Datos'!$A$4)-COUNTIFS($I745:$AS745,'V. Datos'!$C$4)</f>
        <v>0</v>
      </c>
      <c r="AV745" s="177"/>
      <c r="AW745" s="47"/>
      <c r="AX745" s="47"/>
      <c r="AY745" s="47"/>
      <c r="AZ745" s="47"/>
      <c r="BA745" s="47"/>
    </row>
    <row r="746" spans="2:53" s="40" customFormat="1" ht="18" customHeight="1" thickBot="1" x14ac:dyDescent="0.25">
      <c r="B746" s="168"/>
      <c r="C746" s="170"/>
      <c r="D746" s="172"/>
      <c r="E746" s="174"/>
      <c r="F746" s="96" t="s">
        <v>4</v>
      </c>
      <c r="G746" s="176"/>
      <c r="H746" s="176"/>
      <c r="I746" s="146"/>
      <c r="J746" s="146"/>
      <c r="K746" s="147"/>
      <c r="L746" s="148"/>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4"/>
      <c r="AQ746" s="41"/>
      <c r="AR746" s="45"/>
      <c r="AS746" s="44"/>
      <c r="AT746" s="176"/>
      <c r="AU746" s="176"/>
      <c r="AV746" s="178"/>
      <c r="AW746" s="47"/>
      <c r="AX746" s="47"/>
      <c r="AY746" s="47"/>
      <c r="AZ746" s="47"/>
      <c r="BA746" s="47"/>
    </row>
    <row r="747" spans="2:53" s="40" customFormat="1" ht="18" customHeight="1" x14ac:dyDescent="0.2">
      <c r="B747" s="167"/>
      <c r="C747" s="169"/>
      <c r="D747" s="171"/>
      <c r="E747" s="173"/>
      <c r="F747" s="95" t="s">
        <v>24</v>
      </c>
      <c r="G747" s="175"/>
      <c r="H747" s="175"/>
      <c r="I747" s="143"/>
      <c r="J747" s="143"/>
      <c r="K747" s="144"/>
      <c r="L747" s="145"/>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8"/>
      <c r="AQ747" s="35"/>
      <c r="AR747" s="39"/>
      <c r="AS747" s="38"/>
      <c r="AT747" s="175">
        <f>+G747+COUNTIF($I748:$AS748,'V. Datos'!$A$3)-COUNTIFS($I747:$AS747,'V. Datos'!$A$3)</f>
        <v>0</v>
      </c>
      <c r="AU747" s="175">
        <f>+H747+COUNTIF($I748:$AS748,'V. Datos'!$A$4)-COUNTIFS($I747:$AS747,'V. Datos'!$C$4)</f>
        <v>0</v>
      </c>
      <c r="AV747" s="177"/>
      <c r="AW747" s="47"/>
      <c r="AX747" s="47"/>
      <c r="AY747" s="47"/>
      <c r="AZ747" s="47"/>
      <c r="BA747" s="47"/>
    </row>
    <row r="748" spans="2:53" s="40" customFormat="1" ht="18" customHeight="1" thickBot="1" x14ac:dyDescent="0.25">
      <c r="B748" s="168"/>
      <c r="C748" s="170"/>
      <c r="D748" s="172"/>
      <c r="E748" s="174"/>
      <c r="F748" s="96" t="s">
        <v>4</v>
      </c>
      <c r="G748" s="176"/>
      <c r="H748" s="176"/>
      <c r="I748" s="146"/>
      <c r="J748" s="146"/>
      <c r="K748" s="147"/>
      <c r="L748" s="148"/>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4"/>
      <c r="AQ748" s="41"/>
      <c r="AR748" s="45"/>
      <c r="AS748" s="44"/>
      <c r="AT748" s="176"/>
      <c r="AU748" s="176"/>
      <c r="AV748" s="178"/>
      <c r="AW748" s="47"/>
      <c r="AX748" s="47"/>
      <c r="AY748" s="47"/>
      <c r="AZ748" s="47"/>
      <c r="BA748" s="47"/>
    </row>
    <row r="749" spans="2:53" s="40" customFormat="1" ht="18" customHeight="1" x14ac:dyDescent="0.2">
      <c r="B749" s="167"/>
      <c r="C749" s="169"/>
      <c r="D749" s="171"/>
      <c r="E749" s="173"/>
      <c r="F749" s="95" t="s">
        <v>24</v>
      </c>
      <c r="G749" s="175"/>
      <c r="H749" s="175"/>
      <c r="I749" s="143"/>
      <c r="J749" s="143"/>
      <c r="K749" s="144"/>
      <c r="L749" s="145"/>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8"/>
      <c r="AQ749" s="35"/>
      <c r="AR749" s="39"/>
      <c r="AS749" s="38"/>
      <c r="AT749" s="175">
        <f>+G749+COUNTIF($I750:$AS750,'V. Datos'!$A$3)-COUNTIFS($I749:$AS749,'V. Datos'!$A$3)</f>
        <v>0</v>
      </c>
      <c r="AU749" s="175">
        <f>+H749+COUNTIF($I750:$AS750,'V. Datos'!$A$4)-COUNTIFS($I749:$AS749,'V. Datos'!$C$4)</f>
        <v>0</v>
      </c>
      <c r="AV749" s="177"/>
      <c r="AW749" s="47"/>
      <c r="AX749" s="47"/>
      <c r="AY749" s="47"/>
      <c r="AZ749" s="47"/>
      <c r="BA749" s="47"/>
    </row>
    <row r="750" spans="2:53" s="40" customFormat="1" ht="18" customHeight="1" thickBot="1" x14ac:dyDescent="0.25">
      <c r="B750" s="168"/>
      <c r="C750" s="170"/>
      <c r="D750" s="172"/>
      <c r="E750" s="174"/>
      <c r="F750" s="96" t="s">
        <v>4</v>
      </c>
      <c r="G750" s="176"/>
      <c r="H750" s="176"/>
      <c r="I750" s="146"/>
      <c r="J750" s="146"/>
      <c r="K750" s="147"/>
      <c r="L750" s="148"/>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4"/>
      <c r="AQ750" s="41"/>
      <c r="AR750" s="45"/>
      <c r="AS750" s="44"/>
      <c r="AT750" s="176"/>
      <c r="AU750" s="176"/>
      <c r="AV750" s="178"/>
      <c r="AW750" s="47"/>
      <c r="AX750" s="47"/>
      <c r="AY750" s="47"/>
      <c r="AZ750" s="47"/>
      <c r="BA750" s="47"/>
    </row>
    <row r="751" spans="2:53" s="40" customFormat="1" ht="18" customHeight="1" x14ac:dyDescent="0.2">
      <c r="B751" s="167"/>
      <c r="C751" s="169"/>
      <c r="D751" s="171"/>
      <c r="E751" s="173"/>
      <c r="F751" s="95" t="s">
        <v>24</v>
      </c>
      <c r="G751" s="175"/>
      <c r="H751" s="175"/>
      <c r="I751" s="143"/>
      <c r="J751" s="143"/>
      <c r="K751" s="144"/>
      <c r="L751" s="145"/>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8"/>
      <c r="AQ751" s="35"/>
      <c r="AR751" s="39"/>
      <c r="AS751" s="38"/>
      <c r="AT751" s="175">
        <f>+G751+COUNTIF($I752:$AS752,'V. Datos'!$A$3)-COUNTIFS($I751:$AS751,'V. Datos'!$A$3)</f>
        <v>0</v>
      </c>
      <c r="AU751" s="175">
        <f>+H751+COUNTIF($I752:$AS752,'V. Datos'!$A$4)-COUNTIFS($I751:$AS751,'V. Datos'!$C$4)</f>
        <v>0</v>
      </c>
      <c r="AV751" s="177"/>
      <c r="AW751" s="47"/>
      <c r="AX751" s="47"/>
      <c r="AY751" s="47"/>
      <c r="AZ751" s="47"/>
      <c r="BA751" s="47"/>
    </row>
    <row r="752" spans="2:53" s="40" customFormat="1" ht="18" customHeight="1" thickBot="1" x14ac:dyDescent="0.25">
      <c r="B752" s="168"/>
      <c r="C752" s="170"/>
      <c r="D752" s="172"/>
      <c r="E752" s="174"/>
      <c r="F752" s="96" t="s">
        <v>4</v>
      </c>
      <c r="G752" s="176"/>
      <c r="H752" s="176"/>
      <c r="I752" s="146"/>
      <c r="J752" s="146"/>
      <c r="K752" s="147"/>
      <c r="L752" s="148"/>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4"/>
      <c r="AQ752" s="41"/>
      <c r="AR752" s="45"/>
      <c r="AS752" s="44"/>
      <c r="AT752" s="176"/>
      <c r="AU752" s="176"/>
      <c r="AV752" s="178"/>
      <c r="AW752" s="47"/>
      <c r="AX752" s="47"/>
      <c r="AY752" s="47"/>
      <c r="AZ752" s="47"/>
      <c r="BA752" s="47"/>
    </row>
    <row r="753" spans="2:53" s="40" customFormat="1" ht="18" customHeight="1" x14ac:dyDescent="0.2">
      <c r="B753" s="167"/>
      <c r="C753" s="169"/>
      <c r="D753" s="171"/>
      <c r="E753" s="173"/>
      <c r="F753" s="95" t="s">
        <v>24</v>
      </c>
      <c r="G753" s="175"/>
      <c r="H753" s="175"/>
      <c r="I753" s="143"/>
      <c r="J753" s="143"/>
      <c r="K753" s="144"/>
      <c r="L753" s="145"/>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8"/>
      <c r="AQ753" s="35"/>
      <c r="AR753" s="39"/>
      <c r="AS753" s="38"/>
      <c r="AT753" s="175">
        <f>+G753+COUNTIF($I754:$AS754,'V. Datos'!$A$3)-COUNTIFS($I753:$AS753,'V. Datos'!$A$3)</f>
        <v>0</v>
      </c>
      <c r="AU753" s="175">
        <f>+H753+COUNTIF($I754:$AS754,'V. Datos'!$A$4)-COUNTIFS($I753:$AS753,'V. Datos'!$C$4)</f>
        <v>0</v>
      </c>
      <c r="AV753" s="177"/>
      <c r="AW753" s="47"/>
      <c r="AX753" s="47"/>
      <c r="AY753" s="47"/>
      <c r="AZ753" s="47"/>
      <c r="BA753" s="47"/>
    </row>
    <row r="754" spans="2:53" s="40" customFormat="1" ht="18" customHeight="1" thickBot="1" x14ac:dyDescent="0.25">
      <c r="B754" s="168"/>
      <c r="C754" s="170"/>
      <c r="D754" s="172"/>
      <c r="E754" s="174"/>
      <c r="F754" s="96" t="s">
        <v>4</v>
      </c>
      <c r="G754" s="176"/>
      <c r="H754" s="176"/>
      <c r="I754" s="146"/>
      <c r="J754" s="146"/>
      <c r="K754" s="147"/>
      <c r="L754" s="148"/>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4"/>
      <c r="AQ754" s="41"/>
      <c r="AR754" s="45"/>
      <c r="AS754" s="44"/>
      <c r="AT754" s="176"/>
      <c r="AU754" s="176"/>
      <c r="AV754" s="178"/>
      <c r="AW754" s="47"/>
      <c r="AX754" s="47"/>
      <c r="AY754" s="47"/>
      <c r="AZ754" s="47"/>
      <c r="BA754" s="47"/>
    </row>
    <row r="755" spans="2:53" s="40" customFormat="1" ht="18" customHeight="1" x14ac:dyDescent="0.2">
      <c r="B755" s="167"/>
      <c r="C755" s="169"/>
      <c r="D755" s="171"/>
      <c r="E755" s="173"/>
      <c r="F755" s="95" t="s">
        <v>24</v>
      </c>
      <c r="G755" s="175"/>
      <c r="H755" s="175"/>
      <c r="I755" s="143"/>
      <c r="J755" s="143"/>
      <c r="K755" s="144"/>
      <c r="L755" s="145"/>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8"/>
      <c r="AQ755" s="35"/>
      <c r="AR755" s="39"/>
      <c r="AS755" s="38"/>
      <c r="AT755" s="175">
        <f>+G755+COUNTIF($I756:$AS756,'V. Datos'!$A$3)-COUNTIFS($I755:$AS755,'V. Datos'!$A$3)</f>
        <v>0</v>
      </c>
      <c r="AU755" s="175">
        <f>+H755+COUNTIF($I756:$AS756,'V. Datos'!$A$4)-COUNTIFS($I755:$AS755,'V. Datos'!$C$4)</f>
        <v>0</v>
      </c>
      <c r="AV755" s="177"/>
      <c r="AW755" s="47"/>
      <c r="AX755" s="47"/>
      <c r="AY755" s="47"/>
      <c r="AZ755" s="47"/>
      <c r="BA755" s="47"/>
    </row>
    <row r="756" spans="2:53" s="40" customFormat="1" ht="18" customHeight="1" thickBot="1" x14ac:dyDescent="0.25">
      <c r="B756" s="168"/>
      <c r="C756" s="170"/>
      <c r="D756" s="172"/>
      <c r="E756" s="174"/>
      <c r="F756" s="96" t="s">
        <v>4</v>
      </c>
      <c r="G756" s="176"/>
      <c r="H756" s="176"/>
      <c r="I756" s="146"/>
      <c r="J756" s="146"/>
      <c r="K756" s="147"/>
      <c r="L756" s="148"/>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4"/>
      <c r="AQ756" s="41"/>
      <c r="AR756" s="45"/>
      <c r="AS756" s="44"/>
      <c r="AT756" s="176"/>
      <c r="AU756" s="176"/>
      <c r="AV756" s="178"/>
      <c r="AW756" s="47"/>
      <c r="AX756" s="47"/>
      <c r="AY756" s="47"/>
      <c r="AZ756" s="47"/>
      <c r="BA756" s="47"/>
    </row>
    <row r="757" spans="2:53" s="40" customFormat="1" ht="18" customHeight="1" x14ac:dyDescent="0.2">
      <c r="B757" s="167"/>
      <c r="C757" s="169"/>
      <c r="D757" s="171"/>
      <c r="E757" s="173"/>
      <c r="F757" s="95" t="s">
        <v>24</v>
      </c>
      <c r="G757" s="175"/>
      <c r="H757" s="175"/>
      <c r="I757" s="143"/>
      <c r="J757" s="143"/>
      <c r="K757" s="144"/>
      <c r="L757" s="145"/>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8"/>
      <c r="AQ757" s="35"/>
      <c r="AR757" s="39"/>
      <c r="AS757" s="38"/>
      <c r="AT757" s="175">
        <f>+G757+COUNTIF($I758:$AS758,'V. Datos'!$A$3)-COUNTIFS($I757:$AS757,'V. Datos'!$A$3)</f>
        <v>0</v>
      </c>
      <c r="AU757" s="175">
        <f>+H757+COUNTIF($I758:$AS758,'V. Datos'!$A$4)-COUNTIFS($I757:$AS757,'V. Datos'!$C$4)</f>
        <v>0</v>
      </c>
      <c r="AV757" s="177"/>
      <c r="AW757" s="47"/>
      <c r="AX757" s="47"/>
      <c r="AY757" s="47"/>
      <c r="AZ757" s="47"/>
      <c r="BA757" s="47"/>
    </row>
    <row r="758" spans="2:53" s="40" customFormat="1" ht="18" customHeight="1" thickBot="1" x14ac:dyDescent="0.25">
      <c r="B758" s="168"/>
      <c r="C758" s="170"/>
      <c r="D758" s="172"/>
      <c r="E758" s="174"/>
      <c r="F758" s="96" t="s">
        <v>4</v>
      </c>
      <c r="G758" s="176"/>
      <c r="H758" s="176"/>
      <c r="I758" s="146"/>
      <c r="J758" s="146"/>
      <c r="K758" s="147"/>
      <c r="L758" s="148"/>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4"/>
      <c r="AQ758" s="41"/>
      <c r="AR758" s="45"/>
      <c r="AS758" s="44"/>
      <c r="AT758" s="176"/>
      <c r="AU758" s="176"/>
      <c r="AV758" s="178"/>
      <c r="AW758" s="47"/>
      <c r="AX758" s="47"/>
      <c r="AY758" s="47"/>
      <c r="AZ758" s="47"/>
      <c r="BA758" s="47"/>
    </row>
    <row r="759" spans="2:53" s="40" customFormat="1" ht="18" customHeight="1" x14ac:dyDescent="0.2">
      <c r="B759" s="167"/>
      <c r="C759" s="169"/>
      <c r="D759" s="171"/>
      <c r="E759" s="173"/>
      <c r="F759" s="95" t="s">
        <v>24</v>
      </c>
      <c r="G759" s="175"/>
      <c r="H759" s="175"/>
      <c r="I759" s="143"/>
      <c r="J759" s="143"/>
      <c r="K759" s="144"/>
      <c r="L759" s="145"/>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8"/>
      <c r="AQ759" s="35"/>
      <c r="AR759" s="39"/>
      <c r="AS759" s="38"/>
      <c r="AT759" s="175">
        <f>+G759+COUNTIF($I760:$AS760,'V. Datos'!$A$3)-COUNTIFS($I759:$AS759,'V. Datos'!$A$3)</f>
        <v>0</v>
      </c>
      <c r="AU759" s="175">
        <f>+H759+COUNTIF($I760:$AS760,'V. Datos'!$A$4)-COUNTIFS($I759:$AS759,'V. Datos'!$C$4)</f>
        <v>0</v>
      </c>
      <c r="AV759" s="177"/>
      <c r="AW759" s="47"/>
      <c r="AX759" s="47"/>
      <c r="AY759" s="47"/>
      <c r="AZ759" s="47"/>
      <c r="BA759" s="47"/>
    </row>
    <row r="760" spans="2:53" s="40" customFormat="1" ht="18" customHeight="1" thickBot="1" x14ac:dyDescent="0.25">
      <c r="B760" s="168"/>
      <c r="C760" s="170"/>
      <c r="D760" s="172"/>
      <c r="E760" s="174"/>
      <c r="F760" s="96" t="s">
        <v>4</v>
      </c>
      <c r="G760" s="176"/>
      <c r="H760" s="176"/>
      <c r="I760" s="146"/>
      <c r="J760" s="146"/>
      <c r="K760" s="147"/>
      <c r="L760" s="148"/>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4"/>
      <c r="AQ760" s="41"/>
      <c r="AR760" s="45"/>
      <c r="AS760" s="44"/>
      <c r="AT760" s="176"/>
      <c r="AU760" s="176"/>
      <c r="AV760" s="178"/>
      <c r="AW760" s="47"/>
      <c r="AX760" s="47"/>
      <c r="AY760" s="47"/>
      <c r="AZ760" s="47"/>
      <c r="BA760" s="47"/>
    </row>
    <row r="761" spans="2:53" s="40" customFormat="1" ht="18" customHeight="1" x14ac:dyDescent="0.2">
      <c r="B761" s="167"/>
      <c r="C761" s="169"/>
      <c r="D761" s="171"/>
      <c r="E761" s="173"/>
      <c r="F761" s="95" t="s">
        <v>24</v>
      </c>
      <c r="G761" s="175"/>
      <c r="H761" s="175"/>
      <c r="I761" s="143"/>
      <c r="J761" s="143"/>
      <c r="K761" s="144"/>
      <c r="L761" s="145"/>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8"/>
      <c r="AQ761" s="35"/>
      <c r="AR761" s="39"/>
      <c r="AS761" s="38"/>
      <c r="AT761" s="175">
        <f>+G761+COUNTIF($I762:$AS762,'V. Datos'!$A$3)-COUNTIFS($I761:$AS761,'V. Datos'!$A$3)</f>
        <v>0</v>
      </c>
      <c r="AU761" s="175">
        <f>+H761+COUNTIF($I762:$AS762,'V. Datos'!$A$4)-COUNTIFS($I761:$AS761,'V. Datos'!$C$4)</f>
        <v>0</v>
      </c>
      <c r="AV761" s="177"/>
      <c r="AW761" s="47"/>
      <c r="AX761" s="47"/>
      <c r="AY761" s="47"/>
      <c r="AZ761" s="47"/>
      <c r="BA761" s="47"/>
    </row>
    <row r="762" spans="2:53" s="40" customFormat="1" ht="18" customHeight="1" thickBot="1" x14ac:dyDescent="0.25">
      <c r="B762" s="168"/>
      <c r="C762" s="170"/>
      <c r="D762" s="172"/>
      <c r="E762" s="174"/>
      <c r="F762" s="96" t="s">
        <v>4</v>
      </c>
      <c r="G762" s="176"/>
      <c r="H762" s="176"/>
      <c r="I762" s="146"/>
      <c r="J762" s="146"/>
      <c r="K762" s="147"/>
      <c r="L762" s="148"/>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4"/>
      <c r="AQ762" s="41"/>
      <c r="AR762" s="45"/>
      <c r="AS762" s="44"/>
      <c r="AT762" s="176"/>
      <c r="AU762" s="176"/>
      <c r="AV762" s="178"/>
      <c r="AW762" s="47"/>
      <c r="AX762" s="47"/>
      <c r="AY762" s="47"/>
      <c r="AZ762" s="47"/>
      <c r="BA762" s="47"/>
    </row>
    <row r="763" spans="2:53" s="40" customFormat="1" ht="18" customHeight="1" x14ac:dyDescent="0.2">
      <c r="B763" s="167"/>
      <c r="C763" s="169"/>
      <c r="D763" s="171"/>
      <c r="E763" s="173"/>
      <c r="F763" s="95" t="s">
        <v>24</v>
      </c>
      <c r="G763" s="175"/>
      <c r="H763" s="175"/>
      <c r="I763" s="143"/>
      <c r="J763" s="143"/>
      <c r="K763" s="144"/>
      <c r="L763" s="145"/>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8"/>
      <c r="AQ763" s="35"/>
      <c r="AR763" s="39"/>
      <c r="AS763" s="38"/>
      <c r="AT763" s="175">
        <f>+G763+COUNTIF($I764:$AS764,'V. Datos'!$A$3)-COUNTIFS($I763:$AS763,'V. Datos'!$A$3)</f>
        <v>0</v>
      </c>
      <c r="AU763" s="175">
        <f>+H763+COUNTIF($I764:$AS764,'V. Datos'!$A$4)-COUNTIFS($I763:$AS763,'V. Datos'!$C$4)</f>
        <v>0</v>
      </c>
      <c r="AV763" s="177"/>
      <c r="AW763" s="47"/>
      <c r="AX763" s="47"/>
      <c r="AY763" s="47"/>
      <c r="AZ763" s="47"/>
      <c r="BA763" s="47"/>
    </row>
    <row r="764" spans="2:53" s="40" customFormat="1" ht="18" customHeight="1" thickBot="1" x14ac:dyDescent="0.25">
      <c r="B764" s="168"/>
      <c r="C764" s="170"/>
      <c r="D764" s="172"/>
      <c r="E764" s="174"/>
      <c r="F764" s="96" t="s">
        <v>4</v>
      </c>
      <c r="G764" s="176"/>
      <c r="H764" s="176"/>
      <c r="I764" s="146"/>
      <c r="J764" s="146"/>
      <c r="K764" s="147"/>
      <c r="L764" s="148"/>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4"/>
      <c r="AQ764" s="41"/>
      <c r="AR764" s="45"/>
      <c r="AS764" s="44"/>
      <c r="AT764" s="176"/>
      <c r="AU764" s="176"/>
      <c r="AV764" s="178"/>
      <c r="AW764" s="47"/>
      <c r="AX764" s="47"/>
      <c r="AY764" s="47"/>
      <c r="AZ764" s="47"/>
      <c r="BA764" s="47"/>
    </row>
    <row r="765" spans="2:53" s="40" customFormat="1" ht="18" customHeight="1" x14ac:dyDescent="0.2">
      <c r="B765" s="167"/>
      <c r="C765" s="169"/>
      <c r="D765" s="171"/>
      <c r="E765" s="173"/>
      <c r="F765" s="95" t="s">
        <v>24</v>
      </c>
      <c r="G765" s="175"/>
      <c r="H765" s="175"/>
      <c r="I765" s="143"/>
      <c r="J765" s="143"/>
      <c r="K765" s="144"/>
      <c r="L765" s="145"/>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8"/>
      <c r="AQ765" s="35"/>
      <c r="AR765" s="39"/>
      <c r="AS765" s="38"/>
      <c r="AT765" s="175">
        <f>+G765+COUNTIF($I766:$AS766,'V. Datos'!$A$3)-COUNTIFS($I765:$AS765,'V. Datos'!$A$3)</f>
        <v>0</v>
      </c>
      <c r="AU765" s="175">
        <f>+H765+COUNTIF($I766:$AS766,'V. Datos'!$A$4)-COUNTIFS($I765:$AS765,'V. Datos'!$C$4)</f>
        <v>0</v>
      </c>
      <c r="AV765" s="177"/>
      <c r="AW765" s="47"/>
      <c r="AX765" s="47"/>
      <c r="AY765" s="47"/>
      <c r="AZ765" s="47"/>
      <c r="BA765" s="47"/>
    </row>
    <row r="766" spans="2:53" s="40" customFormat="1" ht="18" customHeight="1" thickBot="1" x14ac:dyDescent="0.25">
      <c r="B766" s="168"/>
      <c r="C766" s="170"/>
      <c r="D766" s="172"/>
      <c r="E766" s="174"/>
      <c r="F766" s="96" t="s">
        <v>4</v>
      </c>
      <c r="G766" s="176"/>
      <c r="H766" s="176"/>
      <c r="I766" s="146"/>
      <c r="J766" s="146"/>
      <c r="K766" s="147"/>
      <c r="L766" s="148"/>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4"/>
      <c r="AQ766" s="41"/>
      <c r="AR766" s="45"/>
      <c r="AS766" s="44"/>
      <c r="AT766" s="176"/>
      <c r="AU766" s="176"/>
      <c r="AV766" s="178"/>
      <c r="AW766" s="47"/>
      <c r="AX766" s="47"/>
      <c r="AY766" s="47"/>
      <c r="AZ766" s="47"/>
      <c r="BA766" s="47"/>
    </row>
    <row r="767" spans="2:53" s="40" customFormat="1" ht="18" customHeight="1" x14ac:dyDescent="0.2">
      <c r="B767" s="167"/>
      <c r="C767" s="169"/>
      <c r="D767" s="171"/>
      <c r="E767" s="173"/>
      <c r="F767" s="95" t="s">
        <v>24</v>
      </c>
      <c r="G767" s="175"/>
      <c r="H767" s="175"/>
      <c r="I767" s="143"/>
      <c r="J767" s="143"/>
      <c r="K767" s="144"/>
      <c r="L767" s="145"/>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8"/>
      <c r="AQ767" s="35"/>
      <c r="AR767" s="39"/>
      <c r="AS767" s="38"/>
      <c r="AT767" s="175">
        <f>+G767+COUNTIF($I768:$AS768,'V. Datos'!$A$3)-COUNTIFS($I767:$AS767,'V. Datos'!$A$3)</f>
        <v>0</v>
      </c>
      <c r="AU767" s="175">
        <f>+H767+COUNTIF($I768:$AS768,'V. Datos'!$A$4)-COUNTIFS($I767:$AS767,'V. Datos'!$C$4)</f>
        <v>0</v>
      </c>
      <c r="AV767" s="177"/>
      <c r="AW767" s="47"/>
      <c r="AX767" s="47"/>
      <c r="AY767" s="47"/>
      <c r="AZ767" s="47"/>
      <c r="BA767" s="47"/>
    </row>
    <row r="768" spans="2:53" s="40" customFormat="1" ht="18" customHeight="1" thickBot="1" x14ac:dyDescent="0.25">
      <c r="B768" s="168"/>
      <c r="C768" s="170"/>
      <c r="D768" s="172"/>
      <c r="E768" s="174"/>
      <c r="F768" s="96" t="s">
        <v>4</v>
      </c>
      <c r="G768" s="176"/>
      <c r="H768" s="176"/>
      <c r="I768" s="146"/>
      <c r="J768" s="146"/>
      <c r="K768" s="147"/>
      <c r="L768" s="148"/>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4"/>
      <c r="AQ768" s="41"/>
      <c r="AR768" s="45"/>
      <c r="AS768" s="44"/>
      <c r="AT768" s="176"/>
      <c r="AU768" s="176"/>
      <c r="AV768" s="178"/>
      <c r="AW768" s="47"/>
      <c r="AX768" s="47"/>
      <c r="AY768" s="47"/>
      <c r="AZ768" s="47"/>
      <c r="BA768" s="47"/>
    </row>
    <row r="769" spans="2:53" s="40" customFormat="1" ht="18" customHeight="1" x14ac:dyDescent="0.2">
      <c r="B769" s="167"/>
      <c r="C769" s="169"/>
      <c r="D769" s="171"/>
      <c r="E769" s="173"/>
      <c r="F769" s="95" t="s">
        <v>24</v>
      </c>
      <c r="G769" s="175"/>
      <c r="H769" s="175"/>
      <c r="I769" s="143"/>
      <c r="J769" s="143"/>
      <c r="K769" s="144"/>
      <c r="L769" s="145"/>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8"/>
      <c r="AQ769" s="35"/>
      <c r="AR769" s="39"/>
      <c r="AS769" s="38"/>
      <c r="AT769" s="175">
        <f>+G769+COUNTIF($I770:$AS770,'V. Datos'!$A$3)-COUNTIFS($I769:$AS769,'V. Datos'!$A$3)</f>
        <v>0</v>
      </c>
      <c r="AU769" s="175">
        <f>+H769+COUNTIF($I770:$AS770,'V. Datos'!$A$4)-COUNTIFS($I769:$AS769,'V. Datos'!$C$4)</f>
        <v>0</v>
      </c>
      <c r="AV769" s="177"/>
      <c r="AW769" s="47"/>
      <c r="AX769" s="47"/>
      <c r="AY769" s="47"/>
      <c r="AZ769" s="47"/>
      <c r="BA769" s="47"/>
    </row>
    <row r="770" spans="2:53" s="40" customFormat="1" ht="18" customHeight="1" thickBot="1" x14ac:dyDescent="0.25">
      <c r="B770" s="168"/>
      <c r="C770" s="170"/>
      <c r="D770" s="172"/>
      <c r="E770" s="174"/>
      <c r="F770" s="96" t="s">
        <v>4</v>
      </c>
      <c r="G770" s="176"/>
      <c r="H770" s="176"/>
      <c r="I770" s="146"/>
      <c r="J770" s="146"/>
      <c r="K770" s="147"/>
      <c r="L770" s="148"/>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4"/>
      <c r="AQ770" s="41"/>
      <c r="AR770" s="45"/>
      <c r="AS770" s="44"/>
      <c r="AT770" s="176"/>
      <c r="AU770" s="176"/>
      <c r="AV770" s="178"/>
      <c r="AW770" s="47"/>
      <c r="AX770" s="47"/>
      <c r="AY770" s="47"/>
      <c r="AZ770" s="47"/>
      <c r="BA770" s="47"/>
    </row>
    <row r="771" spans="2:53" s="40" customFormat="1" ht="18" customHeight="1" x14ac:dyDescent="0.2">
      <c r="B771" s="167"/>
      <c r="C771" s="169"/>
      <c r="D771" s="171"/>
      <c r="E771" s="173"/>
      <c r="F771" s="95" t="s">
        <v>24</v>
      </c>
      <c r="G771" s="175"/>
      <c r="H771" s="175"/>
      <c r="I771" s="143"/>
      <c r="J771" s="143"/>
      <c r="K771" s="144"/>
      <c r="L771" s="145"/>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8"/>
      <c r="AQ771" s="35"/>
      <c r="AR771" s="39"/>
      <c r="AS771" s="38"/>
      <c r="AT771" s="175">
        <f>+G771+COUNTIF($I772:$AS772,'V. Datos'!$A$3)-COUNTIFS($I771:$AS771,'V. Datos'!$A$3)</f>
        <v>0</v>
      </c>
      <c r="AU771" s="175">
        <f>+H771+COUNTIF($I772:$AS772,'V. Datos'!$A$4)-COUNTIFS($I771:$AS771,'V. Datos'!$C$4)</f>
        <v>0</v>
      </c>
      <c r="AV771" s="177"/>
      <c r="AW771" s="47"/>
      <c r="AX771" s="47"/>
      <c r="AY771" s="47"/>
      <c r="AZ771" s="47"/>
      <c r="BA771" s="47"/>
    </row>
    <row r="772" spans="2:53" s="40" customFormat="1" ht="18" customHeight="1" thickBot="1" x14ac:dyDescent="0.25">
      <c r="B772" s="168"/>
      <c r="C772" s="170"/>
      <c r="D772" s="172"/>
      <c r="E772" s="174"/>
      <c r="F772" s="96" t="s">
        <v>4</v>
      </c>
      <c r="G772" s="176"/>
      <c r="H772" s="176"/>
      <c r="I772" s="146"/>
      <c r="J772" s="146"/>
      <c r="K772" s="147"/>
      <c r="L772" s="148"/>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4"/>
      <c r="AQ772" s="41"/>
      <c r="AR772" s="45"/>
      <c r="AS772" s="44"/>
      <c r="AT772" s="176"/>
      <c r="AU772" s="176"/>
      <c r="AV772" s="178"/>
      <c r="AW772" s="47"/>
      <c r="AX772" s="47"/>
      <c r="AY772" s="47"/>
      <c r="AZ772" s="47"/>
      <c r="BA772" s="47"/>
    </row>
    <row r="773" spans="2:53" s="40" customFormat="1" ht="18" customHeight="1" x14ac:dyDescent="0.2">
      <c r="B773" s="167"/>
      <c r="C773" s="169"/>
      <c r="D773" s="171"/>
      <c r="E773" s="173"/>
      <c r="F773" s="95" t="s">
        <v>24</v>
      </c>
      <c r="G773" s="175"/>
      <c r="H773" s="175"/>
      <c r="I773" s="143"/>
      <c r="J773" s="143"/>
      <c r="K773" s="144"/>
      <c r="L773" s="145"/>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8"/>
      <c r="AQ773" s="35"/>
      <c r="AR773" s="39"/>
      <c r="AS773" s="38"/>
      <c r="AT773" s="175">
        <f>+G773+COUNTIF($I774:$AS774,'V. Datos'!$A$3)-COUNTIFS($I773:$AS773,'V. Datos'!$A$3)</f>
        <v>0</v>
      </c>
      <c r="AU773" s="175">
        <f>+H773+COUNTIF($I774:$AS774,'V. Datos'!$A$4)-COUNTIFS($I773:$AS773,'V. Datos'!$C$4)</f>
        <v>0</v>
      </c>
      <c r="AV773" s="177"/>
      <c r="AW773" s="47"/>
      <c r="AX773" s="47"/>
      <c r="AY773" s="47"/>
      <c r="AZ773" s="47"/>
      <c r="BA773" s="47"/>
    </row>
    <row r="774" spans="2:53" s="40" customFormat="1" ht="18" customHeight="1" thickBot="1" x14ac:dyDescent="0.25">
      <c r="B774" s="168"/>
      <c r="C774" s="170"/>
      <c r="D774" s="172"/>
      <c r="E774" s="174"/>
      <c r="F774" s="96" t="s">
        <v>4</v>
      </c>
      <c r="G774" s="176"/>
      <c r="H774" s="176"/>
      <c r="I774" s="146"/>
      <c r="J774" s="146"/>
      <c r="K774" s="147"/>
      <c r="L774" s="148"/>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4"/>
      <c r="AQ774" s="41"/>
      <c r="AR774" s="45"/>
      <c r="AS774" s="44"/>
      <c r="AT774" s="176"/>
      <c r="AU774" s="176"/>
      <c r="AV774" s="178"/>
      <c r="AW774" s="47"/>
      <c r="AX774" s="47"/>
      <c r="AY774" s="47"/>
      <c r="AZ774" s="47"/>
      <c r="BA774" s="47"/>
    </row>
    <row r="775" spans="2:53" s="40" customFormat="1" ht="18" customHeight="1" x14ac:dyDescent="0.2">
      <c r="B775" s="167"/>
      <c r="C775" s="169"/>
      <c r="D775" s="171"/>
      <c r="E775" s="173"/>
      <c r="F775" s="95" t="s">
        <v>24</v>
      </c>
      <c r="G775" s="175"/>
      <c r="H775" s="175"/>
      <c r="I775" s="143"/>
      <c r="J775" s="143"/>
      <c r="K775" s="144"/>
      <c r="L775" s="145"/>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8"/>
      <c r="AQ775" s="35"/>
      <c r="AR775" s="39"/>
      <c r="AS775" s="38"/>
      <c r="AT775" s="175">
        <f>+G775+COUNTIF($I776:$AS776,'V. Datos'!$A$3)-COUNTIFS($I775:$AS775,'V. Datos'!$A$3)</f>
        <v>0</v>
      </c>
      <c r="AU775" s="175">
        <f>+H775+COUNTIF($I776:$AS776,'V. Datos'!$A$4)-COUNTIFS($I775:$AS775,'V. Datos'!$C$4)</f>
        <v>0</v>
      </c>
      <c r="AV775" s="177"/>
      <c r="AW775" s="47"/>
      <c r="AX775" s="47"/>
      <c r="AY775" s="47"/>
      <c r="AZ775" s="47"/>
      <c r="BA775" s="47"/>
    </row>
    <row r="776" spans="2:53" s="40" customFormat="1" ht="18" customHeight="1" thickBot="1" x14ac:dyDescent="0.25">
      <c r="B776" s="168"/>
      <c r="C776" s="170"/>
      <c r="D776" s="172"/>
      <c r="E776" s="174"/>
      <c r="F776" s="96" t="s">
        <v>4</v>
      </c>
      <c r="G776" s="176"/>
      <c r="H776" s="176"/>
      <c r="I776" s="146"/>
      <c r="J776" s="146"/>
      <c r="K776" s="147"/>
      <c r="L776" s="148"/>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4"/>
      <c r="AQ776" s="41"/>
      <c r="AR776" s="45"/>
      <c r="AS776" s="44"/>
      <c r="AT776" s="176"/>
      <c r="AU776" s="176"/>
      <c r="AV776" s="178"/>
      <c r="AW776" s="47"/>
      <c r="AX776" s="47"/>
      <c r="AY776" s="47"/>
      <c r="AZ776" s="47"/>
      <c r="BA776" s="47"/>
    </row>
    <row r="777" spans="2:53" s="40" customFormat="1" ht="18" customHeight="1" x14ac:dyDescent="0.2">
      <c r="B777" s="167"/>
      <c r="C777" s="169"/>
      <c r="D777" s="171"/>
      <c r="E777" s="173"/>
      <c r="F777" s="95" t="s">
        <v>24</v>
      </c>
      <c r="G777" s="175"/>
      <c r="H777" s="175"/>
      <c r="I777" s="143"/>
      <c r="J777" s="143"/>
      <c r="K777" s="144"/>
      <c r="L777" s="145"/>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8"/>
      <c r="AQ777" s="35"/>
      <c r="AR777" s="39"/>
      <c r="AS777" s="38"/>
      <c r="AT777" s="175">
        <f>+G777+COUNTIF($I778:$AS778,'V. Datos'!$A$3)-COUNTIFS($I777:$AS777,'V. Datos'!$A$3)</f>
        <v>0</v>
      </c>
      <c r="AU777" s="175">
        <f>+H777+COUNTIF($I778:$AS778,'V. Datos'!$A$4)-COUNTIFS($I777:$AS777,'V. Datos'!$C$4)</f>
        <v>0</v>
      </c>
      <c r="AV777" s="177"/>
      <c r="AW777" s="47"/>
      <c r="AX777" s="47"/>
      <c r="AY777" s="47"/>
      <c r="AZ777" s="47"/>
      <c r="BA777" s="47"/>
    </row>
    <row r="778" spans="2:53" s="40" customFormat="1" ht="18" customHeight="1" thickBot="1" x14ac:dyDescent="0.25">
      <c r="B778" s="168"/>
      <c r="C778" s="170"/>
      <c r="D778" s="172"/>
      <c r="E778" s="174"/>
      <c r="F778" s="96" t="s">
        <v>4</v>
      </c>
      <c r="G778" s="176"/>
      <c r="H778" s="176"/>
      <c r="I778" s="146"/>
      <c r="J778" s="146"/>
      <c r="K778" s="147"/>
      <c r="L778" s="148"/>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4"/>
      <c r="AQ778" s="41"/>
      <c r="AR778" s="45"/>
      <c r="AS778" s="44"/>
      <c r="AT778" s="176"/>
      <c r="AU778" s="176"/>
      <c r="AV778" s="178"/>
      <c r="AW778" s="47"/>
      <c r="AX778" s="47"/>
      <c r="AY778" s="47"/>
      <c r="AZ778" s="47"/>
      <c r="BA778" s="47"/>
    </row>
    <row r="779" spans="2:53" s="40" customFormat="1" ht="18" customHeight="1" x14ac:dyDescent="0.2">
      <c r="B779" s="167"/>
      <c r="C779" s="169"/>
      <c r="D779" s="171"/>
      <c r="E779" s="173"/>
      <c r="F779" s="95" t="s">
        <v>24</v>
      </c>
      <c r="G779" s="175"/>
      <c r="H779" s="175"/>
      <c r="I779" s="143"/>
      <c r="J779" s="143"/>
      <c r="K779" s="144"/>
      <c r="L779" s="145"/>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8"/>
      <c r="AQ779" s="35"/>
      <c r="AR779" s="39"/>
      <c r="AS779" s="38"/>
      <c r="AT779" s="175">
        <f>+G779+COUNTIF($I780:$AS780,'V. Datos'!$A$3)-COUNTIFS($I779:$AS779,'V. Datos'!$A$3)</f>
        <v>0</v>
      </c>
      <c r="AU779" s="175">
        <f>+H779+COUNTIF($I780:$AS780,'V. Datos'!$A$4)-COUNTIFS($I779:$AS779,'V. Datos'!$C$4)</f>
        <v>0</v>
      </c>
      <c r="AV779" s="177"/>
      <c r="AW779" s="47"/>
      <c r="AX779" s="47"/>
      <c r="AY779" s="47"/>
      <c r="AZ779" s="47"/>
      <c r="BA779" s="47"/>
    </row>
    <row r="780" spans="2:53" s="40" customFormat="1" ht="18" customHeight="1" thickBot="1" x14ac:dyDescent="0.25">
      <c r="B780" s="168"/>
      <c r="C780" s="170"/>
      <c r="D780" s="172"/>
      <c r="E780" s="174"/>
      <c r="F780" s="96" t="s">
        <v>4</v>
      </c>
      <c r="G780" s="176"/>
      <c r="H780" s="176"/>
      <c r="I780" s="146"/>
      <c r="J780" s="146"/>
      <c r="K780" s="147"/>
      <c r="L780" s="148"/>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4"/>
      <c r="AQ780" s="41"/>
      <c r="AR780" s="45"/>
      <c r="AS780" s="44"/>
      <c r="AT780" s="176"/>
      <c r="AU780" s="176"/>
      <c r="AV780" s="178"/>
      <c r="AW780" s="47"/>
      <c r="AX780" s="47"/>
      <c r="AY780" s="47"/>
      <c r="AZ780" s="47"/>
      <c r="BA780" s="47"/>
    </row>
    <row r="781" spans="2:53" s="40" customFormat="1" ht="18" customHeight="1" x14ac:dyDescent="0.2">
      <c r="B781" s="167"/>
      <c r="C781" s="169"/>
      <c r="D781" s="171"/>
      <c r="E781" s="173"/>
      <c r="F781" s="95" t="s">
        <v>24</v>
      </c>
      <c r="G781" s="175"/>
      <c r="H781" s="175"/>
      <c r="I781" s="143"/>
      <c r="J781" s="143"/>
      <c r="K781" s="144"/>
      <c r="L781" s="145"/>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8"/>
      <c r="AQ781" s="35"/>
      <c r="AR781" s="39"/>
      <c r="AS781" s="38"/>
      <c r="AT781" s="175">
        <f>+G781+COUNTIF($I782:$AS782,'V. Datos'!$A$3)-COUNTIFS($I781:$AS781,'V. Datos'!$A$3)</f>
        <v>0</v>
      </c>
      <c r="AU781" s="175">
        <f>+H781+COUNTIF($I782:$AS782,'V. Datos'!$A$4)-COUNTIFS($I781:$AS781,'V. Datos'!$C$4)</f>
        <v>0</v>
      </c>
      <c r="AV781" s="177"/>
      <c r="AW781" s="47"/>
      <c r="AX781" s="47"/>
      <c r="AY781" s="47"/>
      <c r="AZ781" s="47"/>
      <c r="BA781" s="47"/>
    </row>
    <row r="782" spans="2:53" s="40" customFormat="1" ht="18" customHeight="1" thickBot="1" x14ac:dyDescent="0.25">
      <c r="B782" s="168"/>
      <c r="C782" s="170"/>
      <c r="D782" s="172"/>
      <c r="E782" s="174"/>
      <c r="F782" s="96" t="s">
        <v>4</v>
      </c>
      <c r="G782" s="176"/>
      <c r="H782" s="176"/>
      <c r="I782" s="146"/>
      <c r="J782" s="146"/>
      <c r="K782" s="147"/>
      <c r="L782" s="148"/>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4"/>
      <c r="AQ782" s="41"/>
      <c r="AR782" s="45"/>
      <c r="AS782" s="44"/>
      <c r="AT782" s="176"/>
      <c r="AU782" s="176"/>
      <c r="AV782" s="178"/>
      <c r="AW782" s="47"/>
      <c r="AX782" s="47"/>
      <c r="AY782" s="47"/>
      <c r="AZ782" s="47"/>
      <c r="BA782" s="47"/>
    </row>
    <row r="783" spans="2:53" s="40" customFormat="1" ht="18" customHeight="1" x14ac:dyDescent="0.2">
      <c r="B783" s="167"/>
      <c r="C783" s="169"/>
      <c r="D783" s="171"/>
      <c r="E783" s="173"/>
      <c r="F783" s="95" t="s">
        <v>24</v>
      </c>
      <c r="G783" s="175"/>
      <c r="H783" s="175"/>
      <c r="I783" s="143"/>
      <c r="J783" s="143"/>
      <c r="K783" s="144"/>
      <c r="L783" s="145"/>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8"/>
      <c r="AQ783" s="35"/>
      <c r="AR783" s="39"/>
      <c r="AS783" s="38"/>
      <c r="AT783" s="175">
        <f>+G783+COUNTIF($I784:$AS784,'V. Datos'!$A$3)-COUNTIFS($I783:$AS783,'V. Datos'!$A$3)</f>
        <v>0</v>
      </c>
      <c r="AU783" s="175">
        <f>+H783+COUNTIF($I784:$AS784,'V. Datos'!$A$4)-COUNTIFS($I783:$AS783,'V. Datos'!$C$4)</f>
        <v>0</v>
      </c>
      <c r="AV783" s="177"/>
      <c r="AW783" s="47"/>
      <c r="AX783" s="47"/>
      <c r="AY783" s="47"/>
      <c r="AZ783" s="47"/>
      <c r="BA783" s="47"/>
    </row>
    <row r="784" spans="2:53" s="40" customFormat="1" ht="18" customHeight="1" thickBot="1" x14ac:dyDescent="0.25">
      <c r="B784" s="168"/>
      <c r="C784" s="170"/>
      <c r="D784" s="172"/>
      <c r="E784" s="174"/>
      <c r="F784" s="96" t="s">
        <v>4</v>
      </c>
      <c r="G784" s="176"/>
      <c r="H784" s="176"/>
      <c r="I784" s="146"/>
      <c r="J784" s="146"/>
      <c r="K784" s="147"/>
      <c r="L784" s="148"/>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4"/>
      <c r="AQ784" s="41"/>
      <c r="AR784" s="45"/>
      <c r="AS784" s="44"/>
      <c r="AT784" s="176"/>
      <c r="AU784" s="176"/>
      <c r="AV784" s="178"/>
      <c r="AW784" s="47"/>
      <c r="AX784" s="47"/>
      <c r="AY784" s="47"/>
      <c r="AZ784" s="47"/>
      <c r="BA784" s="47"/>
    </row>
    <row r="785" spans="2:53" s="40" customFormat="1" ht="18" customHeight="1" x14ac:dyDescent="0.2">
      <c r="B785" s="167"/>
      <c r="C785" s="169"/>
      <c r="D785" s="171"/>
      <c r="E785" s="173"/>
      <c r="F785" s="95" t="s">
        <v>24</v>
      </c>
      <c r="G785" s="175"/>
      <c r="H785" s="175"/>
      <c r="I785" s="143"/>
      <c r="J785" s="143"/>
      <c r="K785" s="144"/>
      <c r="L785" s="145"/>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8"/>
      <c r="AQ785" s="35"/>
      <c r="AR785" s="39"/>
      <c r="AS785" s="38"/>
      <c r="AT785" s="175">
        <f>+G785+COUNTIF($I786:$AS786,'V. Datos'!$A$3)-COUNTIFS($I785:$AS785,'V. Datos'!$A$3)</f>
        <v>0</v>
      </c>
      <c r="AU785" s="175">
        <f>+H785+COUNTIF($I786:$AS786,'V. Datos'!$A$4)-COUNTIFS($I785:$AS785,'V. Datos'!$C$4)</f>
        <v>0</v>
      </c>
      <c r="AV785" s="177"/>
      <c r="AW785" s="47"/>
      <c r="AX785" s="47"/>
      <c r="AY785" s="47"/>
      <c r="AZ785" s="47"/>
      <c r="BA785" s="47"/>
    </row>
    <row r="786" spans="2:53" s="40" customFormat="1" ht="18" customHeight="1" thickBot="1" x14ac:dyDescent="0.25">
      <c r="B786" s="168"/>
      <c r="C786" s="170"/>
      <c r="D786" s="172"/>
      <c r="E786" s="174"/>
      <c r="F786" s="96" t="s">
        <v>4</v>
      </c>
      <c r="G786" s="176"/>
      <c r="H786" s="176"/>
      <c r="I786" s="146"/>
      <c r="J786" s="146"/>
      <c r="K786" s="147"/>
      <c r="L786" s="148"/>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4"/>
      <c r="AQ786" s="41"/>
      <c r="AR786" s="45"/>
      <c r="AS786" s="44"/>
      <c r="AT786" s="176"/>
      <c r="AU786" s="176"/>
      <c r="AV786" s="178"/>
      <c r="AW786" s="47"/>
      <c r="AX786" s="47"/>
      <c r="AY786" s="47"/>
      <c r="AZ786" s="47"/>
      <c r="BA786" s="47"/>
    </row>
    <row r="787" spans="2:53" s="40" customFormat="1" ht="18" customHeight="1" x14ac:dyDescent="0.2">
      <c r="B787" s="167"/>
      <c r="C787" s="169"/>
      <c r="D787" s="171"/>
      <c r="E787" s="173"/>
      <c r="F787" s="95" t="s">
        <v>24</v>
      </c>
      <c r="G787" s="175"/>
      <c r="H787" s="175"/>
      <c r="I787" s="143"/>
      <c r="J787" s="143"/>
      <c r="K787" s="144"/>
      <c r="L787" s="145"/>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8"/>
      <c r="AQ787" s="35"/>
      <c r="AR787" s="39"/>
      <c r="AS787" s="38"/>
      <c r="AT787" s="175">
        <f>+G787+COUNTIF($I788:$AS788,'V. Datos'!$A$3)-COUNTIFS($I787:$AS787,'V. Datos'!$A$3)</f>
        <v>0</v>
      </c>
      <c r="AU787" s="175">
        <f>+H787+COUNTIF($I788:$AS788,'V. Datos'!$A$4)-COUNTIFS($I787:$AS787,'V. Datos'!$C$4)</f>
        <v>0</v>
      </c>
      <c r="AV787" s="177"/>
      <c r="AW787" s="47"/>
      <c r="AX787" s="47"/>
      <c r="AY787" s="47"/>
      <c r="AZ787" s="47"/>
      <c r="BA787" s="47"/>
    </row>
    <row r="788" spans="2:53" s="40" customFormat="1" ht="18" customHeight="1" thickBot="1" x14ac:dyDescent="0.25">
      <c r="B788" s="168"/>
      <c r="C788" s="170"/>
      <c r="D788" s="172"/>
      <c r="E788" s="174"/>
      <c r="F788" s="96" t="s">
        <v>4</v>
      </c>
      <c r="G788" s="176"/>
      <c r="H788" s="176"/>
      <c r="I788" s="146"/>
      <c r="J788" s="146"/>
      <c r="K788" s="147"/>
      <c r="L788" s="148"/>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4"/>
      <c r="AQ788" s="41"/>
      <c r="AR788" s="45"/>
      <c r="AS788" s="44"/>
      <c r="AT788" s="176"/>
      <c r="AU788" s="176"/>
      <c r="AV788" s="178"/>
      <c r="AW788" s="47"/>
      <c r="AX788" s="47"/>
      <c r="AY788" s="47"/>
      <c r="AZ788" s="47"/>
      <c r="BA788" s="47"/>
    </row>
    <row r="789" spans="2:53" s="40" customFormat="1" ht="18" customHeight="1" x14ac:dyDescent="0.2">
      <c r="B789" s="167"/>
      <c r="C789" s="169"/>
      <c r="D789" s="171"/>
      <c r="E789" s="173"/>
      <c r="F789" s="95" t="s">
        <v>24</v>
      </c>
      <c r="G789" s="175"/>
      <c r="H789" s="175"/>
      <c r="I789" s="143"/>
      <c r="J789" s="143"/>
      <c r="K789" s="144"/>
      <c r="L789" s="145"/>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8"/>
      <c r="AQ789" s="35"/>
      <c r="AR789" s="39"/>
      <c r="AS789" s="38"/>
      <c r="AT789" s="175">
        <f>+G789+COUNTIF($I790:$AS790,'V. Datos'!$A$3)-COUNTIFS($I789:$AS789,'V. Datos'!$A$3)</f>
        <v>0</v>
      </c>
      <c r="AU789" s="175">
        <f>+H789+COUNTIF($I790:$AS790,'V. Datos'!$A$4)-COUNTIFS($I789:$AS789,'V. Datos'!$C$4)</f>
        <v>0</v>
      </c>
      <c r="AV789" s="177"/>
      <c r="AW789" s="47"/>
      <c r="AX789" s="47"/>
      <c r="AY789" s="47"/>
      <c r="AZ789" s="47"/>
      <c r="BA789" s="47"/>
    </row>
    <row r="790" spans="2:53" s="40" customFormat="1" ht="18" customHeight="1" thickBot="1" x14ac:dyDescent="0.25">
      <c r="B790" s="168"/>
      <c r="C790" s="170"/>
      <c r="D790" s="172"/>
      <c r="E790" s="174"/>
      <c r="F790" s="96" t="s">
        <v>4</v>
      </c>
      <c r="G790" s="176"/>
      <c r="H790" s="176"/>
      <c r="I790" s="146"/>
      <c r="J790" s="146"/>
      <c r="K790" s="147"/>
      <c r="L790" s="148"/>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4"/>
      <c r="AQ790" s="41"/>
      <c r="AR790" s="45"/>
      <c r="AS790" s="44"/>
      <c r="AT790" s="176"/>
      <c r="AU790" s="176"/>
      <c r="AV790" s="178"/>
      <c r="AW790" s="47"/>
      <c r="AX790" s="47"/>
      <c r="AY790" s="47"/>
      <c r="AZ790" s="47"/>
      <c r="BA790" s="47"/>
    </row>
    <row r="791" spans="2:53" s="40" customFormat="1" ht="18" customHeight="1" x14ac:dyDescent="0.2">
      <c r="B791" s="167"/>
      <c r="C791" s="169"/>
      <c r="D791" s="171"/>
      <c r="E791" s="173"/>
      <c r="F791" s="95" t="s">
        <v>24</v>
      </c>
      <c r="G791" s="175"/>
      <c r="H791" s="175"/>
      <c r="I791" s="143"/>
      <c r="J791" s="143"/>
      <c r="K791" s="144"/>
      <c r="L791" s="145"/>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8"/>
      <c r="AQ791" s="35"/>
      <c r="AR791" s="39"/>
      <c r="AS791" s="38"/>
      <c r="AT791" s="175">
        <f>+G791+COUNTIF($I792:$AS792,'V. Datos'!$A$3)-COUNTIFS($I791:$AS791,'V. Datos'!$A$3)</f>
        <v>0</v>
      </c>
      <c r="AU791" s="175">
        <f>+H791+COUNTIF($I792:$AS792,'V. Datos'!$A$4)-COUNTIFS($I791:$AS791,'V. Datos'!$C$4)</f>
        <v>0</v>
      </c>
      <c r="AV791" s="177"/>
      <c r="AW791" s="47"/>
      <c r="AX791" s="47"/>
      <c r="AY791" s="47"/>
      <c r="AZ791" s="47"/>
      <c r="BA791" s="47"/>
    </row>
    <row r="792" spans="2:53" s="40" customFormat="1" ht="18" customHeight="1" thickBot="1" x14ac:dyDescent="0.25">
      <c r="B792" s="168"/>
      <c r="C792" s="170"/>
      <c r="D792" s="172"/>
      <c r="E792" s="174"/>
      <c r="F792" s="96" t="s">
        <v>4</v>
      </c>
      <c r="G792" s="176"/>
      <c r="H792" s="176"/>
      <c r="I792" s="146"/>
      <c r="J792" s="146"/>
      <c r="K792" s="147"/>
      <c r="L792" s="148"/>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4"/>
      <c r="AQ792" s="41"/>
      <c r="AR792" s="45"/>
      <c r="AS792" s="44"/>
      <c r="AT792" s="176"/>
      <c r="AU792" s="176"/>
      <c r="AV792" s="178"/>
      <c r="AW792" s="47"/>
      <c r="AX792" s="47"/>
      <c r="AY792" s="47"/>
      <c r="AZ792" s="47"/>
      <c r="BA792" s="47"/>
    </row>
    <row r="793" spans="2:53" s="40" customFormat="1" ht="18" customHeight="1" x14ac:dyDescent="0.2">
      <c r="B793" s="167"/>
      <c r="C793" s="169"/>
      <c r="D793" s="171"/>
      <c r="E793" s="173"/>
      <c r="F793" s="95" t="s">
        <v>24</v>
      </c>
      <c r="G793" s="175"/>
      <c r="H793" s="175"/>
      <c r="I793" s="143"/>
      <c r="J793" s="143"/>
      <c r="K793" s="144"/>
      <c r="L793" s="145"/>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8"/>
      <c r="AQ793" s="35"/>
      <c r="AR793" s="39"/>
      <c r="AS793" s="38"/>
      <c r="AT793" s="175">
        <f>+G793+COUNTIF($I794:$AS794,'V. Datos'!$A$3)-COUNTIFS($I793:$AS793,'V. Datos'!$A$3)</f>
        <v>0</v>
      </c>
      <c r="AU793" s="175">
        <f>+H793+COUNTIF($I794:$AS794,'V. Datos'!$A$4)-COUNTIFS($I793:$AS793,'V. Datos'!$C$4)</f>
        <v>0</v>
      </c>
      <c r="AV793" s="177"/>
      <c r="AW793" s="47"/>
      <c r="AX793" s="47"/>
      <c r="AY793" s="47"/>
      <c r="AZ793" s="47"/>
      <c r="BA793" s="47"/>
    </row>
    <row r="794" spans="2:53" s="40" customFormat="1" ht="18" customHeight="1" thickBot="1" x14ac:dyDescent="0.25">
      <c r="B794" s="168"/>
      <c r="C794" s="170"/>
      <c r="D794" s="172"/>
      <c r="E794" s="174"/>
      <c r="F794" s="96" t="s">
        <v>4</v>
      </c>
      <c r="G794" s="176"/>
      <c r="H794" s="176"/>
      <c r="I794" s="146"/>
      <c r="J794" s="146"/>
      <c r="K794" s="147"/>
      <c r="L794" s="148"/>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4"/>
      <c r="AQ794" s="41"/>
      <c r="AR794" s="45"/>
      <c r="AS794" s="44"/>
      <c r="AT794" s="176"/>
      <c r="AU794" s="176"/>
      <c r="AV794" s="178"/>
      <c r="AW794" s="47"/>
      <c r="AX794" s="47"/>
      <c r="AY794" s="47"/>
      <c r="AZ794" s="47"/>
      <c r="BA794" s="47"/>
    </row>
    <row r="795" spans="2:53" s="40" customFormat="1" ht="18" customHeight="1" x14ac:dyDescent="0.2">
      <c r="B795" s="167"/>
      <c r="C795" s="169"/>
      <c r="D795" s="171"/>
      <c r="E795" s="173"/>
      <c r="F795" s="95" t="s">
        <v>24</v>
      </c>
      <c r="G795" s="175"/>
      <c r="H795" s="175"/>
      <c r="I795" s="143"/>
      <c r="J795" s="143"/>
      <c r="K795" s="144"/>
      <c r="L795" s="145"/>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8"/>
      <c r="AQ795" s="35"/>
      <c r="AR795" s="39"/>
      <c r="AS795" s="38"/>
      <c r="AT795" s="175">
        <f>+G795+COUNTIF($I796:$AS796,'V. Datos'!$A$3)-COUNTIFS($I795:$AS795,'V. Datos'!$A$3)</f>
        <v>0</v>
      </c>
      <c r="AU795" s="175">
        <f>+H795+COUNTIF($I796:$AS796,'V. Datos'!$A$4)-COUNTIFS($I795:$AS795,'V. Datos'!$C$4)</f>
        <v>0</v>
      </c>
      <c r="AV795" s="177"/>
      <c r="AW795" s="47"/>
      <c r="AX795" s="47"/>
      <c r="AY795" s="47"/>
      <c r="AZ795" s="47"/>
      <c r="BA795" s="47"/>
    </row>
    <row r="796" spans="2:53" s="40" customFormat="1" ht="18" customHeight="1" thickBot="1" x14ac:dyDescent="0.25">
      <c r="B796" s="168"/>
      <c r="C796" s="170"/>
      <c r="D796" s="172"/>
      <c r="E796" s="174"/>
      <c r="F796" s="96" t="s">
        <v>4</v>
      </c>
      <c r="G796" s="176"/>
      <c r="H796" s="176"/>
      <c r="I796" s="146"/>
      <c r="J796" s="146"/>
      <c r="K796" s="147"/>
      <c r="L796" s="148"/>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4"/>
      <c r="AQ796" s="41"/>
      <c r="AR796" s="45"/>
      <c r="AS796" s="44"/>
      <c r="AT796" s="176"/>
      <c r="AU796" s="176"/>
      <c r="AV796" s="178"/>
      <c r="AW796" s="47"/>
      <c r="AX796" s="47"/>
      <c r="AY796" s="47"/>
      <c r="AZ796" s="47"/>
      <c r="BA796" s="47"/>
    </row>
    <row r="797" spans="2:53" s="40" customFormat="1" ht="18" customHeight="1" x14ac:dyDescent="0.2">
      <c r="B797" s="167"/>
      <c r="C797" s="169"/>
      <c r="D797" s="171"/>
      <c r="E797" s="173"/>
      <c r="F797" s="95" t="s">
        <v>24</v>
      </c>
      <c r="G797" s="175"/>
      <c r="H797" s="175"/>
      <c r="I797" s="143"/>
      <c r="J797" s="143"/>
      <c r="K797" s="144"/>
      <c r="L797" s="145"/>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8"/>
      <c r="AQ797" s="35"/>
      <c r="AR797" s="39"/>
      <c r="AS797" s="38"/>
      <c r="AT797" s="175">
        <f>+G797+COUNTIF($I798:$AS798,'V. Datos'!$A$3)-COUNTIFS($I797:$AS797,'V. Datos'!$A$3)</f>
        <v>0</v>
      </c>
      <c r="AU797" s="175">
        <f>+H797+COUNTIF($I798:$AS798,'V. Datos'!$A$4)-COUNTIFS($I797:$AS797,'V. Datos'!$C$4)</f>
        <v>0</v>
      </c>
      <c r="AV797" s="177"/>
      <c r="AW797" s="47"/>
      <c r="AX797" s="47"/>
      <c r="AY797" s="47"/>
      <c r="AZ797" s="47"/>
      <c r="BA797" s="47"/>
    </row>
    <row r="798" spans="2:53" s="40" customFormat="1" ht="18" customHeight="1" thickBot="1" x14ac:dyDescent="0.25">
      <c r="B798" s="168"/>
      <c r="C798" s="170"/>
      <c r="D798" s="172"/>
      <c r="E798" s="174"/>
      <c r="F798" s="96" t="s">
        <v>4</v>
      </c>
      <c r="G798" s="176"/>
      <c r="H798" s="176"/>
      <c r="I798" s="146"/>
      <c r="J798" s="146"/>
      <c r="K798" s="147"/>
      <c r="L798" s="148"/>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4"/>
      <c r="AQ798" s="41"/>
      <c r="AR798" s="45"/>
      <c r="AS798" s="44"/>
      <c r="AT798" s="176"/>
      <c r="AU798" s="176"/>
      <c r="AV798" s="178"/>
      <c r="AW798" s="47"/>
      <c r="AX798" s="47"/>
      <c r="AY798" s="47"/>
      <c r="AZ798" s="47"/>
      <c r="BA798" s="47"/>
    </row>
    <row r="799" spans="2:53" s="40" customFormat="1" ht="18" customHeight="1" x14ac:dyDescent="0.2">
      <c r="B799" s="167"/>
      <c r="C799" s="169"/>
      <c r="D799" s="171"/>
      <c r="E799" s="173"/>
      <c r="F799" s="95" t="s">
        <v>24</v>
      </c>
      <c r="G799" s="175"/>
      <c r="H799" s="175"/>
      <c r="I799" s="143"/>
      <c r="J799" s="143"/>
      <c r="K799" s="144"/>
      <c r="L799" s="145"/>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8"/>
      <c r="AQ799" s="35"/>
      <c r="AR799" s="39"/>
      <c r="AS799" s="38"/>
      <c r="AT799" s="175">
        <f>+G799+COUNTIF($I800:$AS800,'V. Datos'!$A$3)-COUNTIFS($I799:$AS799,'V. Datos'!$A$3)</f>
        <v>0</v>
      </c>
      <c r="AU799" s="175">
        <f>+H799+COUNTIF($I800:$AS800,'V. Datos'!$A$4)-COUNTIFS($I799:$AS799,'V. Datos'!$C$4)</f>
        <v>0</v>
      </c>
      <c r="AV799" s="177"/>
      <c r="AW799" s="47"/>
      <c r="AX799" s="47"/>
      <c r="AY799" s="47"/>
      <c r="AZ799" s="47"/>
      <c r="BA799" s="47"/>
    </row>
    <row r="800" spans="2:53" s="40" customFormat="1" ht="18" customHeight="1" thickBot="1" x14ac:dyDescent="0.25">
      <c r="B800" s="168"/>
      <c r="C800" s="170"/>
      <c r="D800" s="172"/>
      <c r="E800" s="174"/>
      <c r="F800" s="96" t="s">
        <v>4</v>
      </c>
      <c r="G800" s="176"/>
      <c r="H800" s="176"/>
      <c r="I800" s="146"/>
      <c r="J800" s="146"/>
      <c r="K800" s="147"/>
      <c r="L800" s="148"/>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4"/>
      <c r="AQ800" s="41"/>
      <c r="AR800" s="45"/>
      <c r="AS800" s="44"/>
      <c r="AT800" s="176"/>
      <c r="AU800" s="176"/>
      <c r="AV800" s="178"/>
      <c r="AW800" s="47"/>
      <c r="AX800" s="47"/>
      <c r="AY800" s="47"/>
      <c r="AZ800" s="47"/>
      <c r="BA800" s="47"/>
    </row>
    <row r="801" spans="2:53" s="40" customFormat="1" ht="18" customHeight="1" x14ac:dyDescent="0.2">
      <c r="B801" s="167"/>
      <c r="C801" s="169"/>
      <c r="D801" s="171"/>
      <c r="E801" s="173"/>
      <c r="F801" s="95" t="s">
        <v>24</v>
      </c>
      <c r="G801" s="175"/>
      <c r="H801" s="175"/>
      <c r="I801" s="143"/>
      <c r="J801" s="143"/>
      <c r="K801" s="144"/>
      <c r="L801" s="145"/>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8"/>
      <c r="AQ801" s="35"/>
      <c r="AR801" s="39"/>
      <c r="AS801" s="38"/>
      <c r="AT801" s="175">
        <f>+G801+COUNTIF($I802:$AS802,'V. Datos'!$A$3)-COUNTIFS($I801:$AS801,'V. Datos'!$A$3)</f>
        <v>0</v>
      </c>
      <c r="AU801" s="175">
        <f>+H801+COUNTIF($I802:$AS802,'V. Datos'!$A$4)-COUNTIFS($I801:$AS801,'V. Datos'!$C$4)</f>
        <v>0</v>
      </c>
      <c r="AV801" s="177"/>
      <c r="AW801" s="47"/>
      <c r="AX801" s="47"/>
      <c r="AY801" s="47"/>
      <c r="AZ801" s="47"/>
      <c r="BA801" s="47"/>
    </row>
    <row r="802" spans="2:53" s="40" customFormat="1" ht="18" customHeight="1" thickBot="1" x14ac:dyDescent="0.25">
      <c r="B802" s="168"/>
      <c r="C802" s="170"/>
      <c r="D802" s="172"/>
      <c r="E802" s="174"/>
      <c r="F802" s="96" t="s">
        <v>4</v>
      </c>
      <c r="G802" s="176"/>
      <c r="H802" s="176"/>
      <c r="I802" s="146"/>
      <c r="J802" s="146"/>
      <c r="K802" s="147"/>
      <c r="L802" s="148"/>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4"/>
      <c r="AQ802" s="41"/>
      <c r="AR802" s="45"/>
      <c r="AS802" s="44"/>
      <c r="AT802" s="176"/>
      <c r="AU802" s="176"/>
      <c r="AV802" s="178"/>
      <c r="AW802" s="47"/>
      <c r="AX802" s="47"/>
      <c r="AY802" s="47"/>
      <c r="AZ802" s="47"/>
      <c r="BA802" s="47"/>
    </row>
    <row r="803" spans="2:53" s="40" customFormat="1" ht="18" customHeight="1" x14ac:dyDescent="0.2">
      <c r="B803" s="167"/>
      <c r="C803" s="169"/>
      <c r="D803" s="171"/>
      <c r="E803" s="173"/>
      <c r="F803" s="95" t="s">
        <v>24</v>
      </c>
      <c r="G803" s="175"/>
      <c r="H803" s="175"/>
      <c r="I803" s="143"/>
      <c r="J803" s="143"/>
      <c r="K803" s="144"/>
      <c r="L803" s="145"/>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8"/>
      <c r="AQ803" s="35"/>
      <c r="AR803" s="39"/>
      <c r="AS803" s="38"/>
      <c r="AT803" s="175">
        <f>+G803+COUNTIF($I804:$AS804,'V. Datos'!$A$3)-COUNTIFS($I803:$AS803,'V. Datos'!$A$3)</f>
        <v>0</v>
      </c>
      <c r="AU803" s="175">
        <f>+H803+COUNTIF($I804:$AS804,'V. Datos'!$A$4)-COUNTIFS($I803:$AS803,'V. Datos'!$C$4)</f>
        <v>0</v>
      </c>
      <c r="AV803" s="177"/>
      <c r="AW803" s="47"/>
      <c r="AX803" s="47"/>
      <c r="AY803" s="47"/>
      <c r="AZ803" s="47"/>
      <c r="BA803" s="47"/>
    </row>
    <row r="804" spans="2:53" s="40" customFormat="1" ht="18" customHeight="1" thickBot="1" x14ac:dyDescent="0.25">
      <c r="B804" s="168"/>
      <c r="C804" s="170"/>
      <c r="D804" s="172"/>
      <c r="E804" s="174"/>
      <c r="F804" s="96" t="s">
        <v>4</v>
      </c>
      <c r="G804" s="176"/>
      <c r="H804" s="176"/>
      <c r="I804" s="146"/>
      <c r="J804" s="146"/>
      <c r="K804" s="147"/>
      <c r="L804" s="148"/>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4"/>
      <c r="AQ804" s="41"/>
      <c r="AR804" s="45"/>
      <c r="AS804" s="44"/>
      <c r="AT804" s="176"/>
      <c r="AU804" s="176"/>
      <c r="AV804" s="178"/>
      <c r="AW804" s="47"/>
      <c r="AX804" s="47"/>
      <c r="AY804" s="47"/>
      <c r="AZ804" s="47"/>
      <c r="BA804" s="47"/>
    </row>
    <row r="805" spans="2:53" s="40" customFormat="1" ht="18" customHeight="1" x14ac:dyDescent="0.2">
      <c r="B805" s="167"/>
      <c r="C805" s="169"/>
      <c r="D805" s="171"/>
      <c r="E805" s="173"/>
      <c r="F805" s="95" t="s">
        <v>24</v>
      </c>
      <c r="G805" s="175"/>
      <c r="H805" s="175"/>
      <c r="I805" s="143"/>
      <c r="J805" s="143"/>
      <c r="K805" s="144"/>
      <c r="L805" s="145"/>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8"/>
      <c r="AQ805" s="35"/>
      <c r="AR805" s="39"/>
      <c r="AS805" s="38"/>
      <c r="AT805" s="175">
        <f>+G805+COUNTIF($I806:$AS806,'V. Datos'!$A$3)-COUNTIFS($I805:$AS805,'V. Datos'!$A$3)</f>
        <v>0</v>
      </c>
      <c r="AU805" s="175">
        <f>+H805+COUNTIF($I806:$AS806,'V. Datos'!$A$4)-COUNTIFS($I805:$AS805,'V. Datos'!$C$4)</f>
        <v>0</v>
      </c>
      <c r="AV805" s="177"/>
      <c r="AW805" s="47"/>
      <c r="AX805" s="47"/>
      <c r="AY805" s="47"/>
      <c r="AZ805" s="47"/>
      <c r="BA805" s="47"/>
    </row>
    <row r="806" spans="2:53" s="40" customFormat="1" ht="18" customHeight="1" thickBot="1" x14ac:dyDescent="0.25">
      <c r="B806" s="168"/>
      <c r="C806" s="170"/>
      <c r="D806" s="172"/>
      <c r="E806" s="174"/>
      <c r="F806" s="96" t="s">
        <v>4</v>
      </c>
      <c r="G806" s="176"/>
      <c r="H806" s="176"/>
      <c r="I806" s="146"/>
      <c r="J806" s="146"/>
      <c r="K806" s="147"/>
      <c r="L806" s="148"/>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4"/>
      <c r="AQ806" s="41"/>
      <c r="AR806" s="45"/>
      <c r="AS806" s="44"/>
      <c r="AT806" s="176"/>
      <c r="AU806" s="176"/>
      <c r="AV806" s="178"/>
      <c r="AW806" s="47"/>
      <c r="AX806" s="47"/>
      <c r="AY806" s="47"/>
      <c r="AZ806" s="47"/>
      <c r="BA806" s="47"/>
    </row>
    <row r="807" spans="2:53" s="40" customFormat="1" ht="18" customHeight="1" x14ac:dyDescent="0.2">
      <c r="B807" s="167"/>
      <c r="C807" s="169"/>
      <c r="D807" s="171"/>
      <c r="E807" s="173"/>
      <c r="F807" s="95" t="s">
        <v>24</v>
      </c>
      <c r="G807" s="175"/>
      <c r="H807" s="175"/>
      <c r="I807" s="143"/>
      <c r="J807" s="143"/>
      <c r="K807" s="144"/>
      <c r="L807" s="145"/>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8"/>
      <c r="AQ807" s="35"/>
      <c r="AR807" s="39"/>
      <c r="AS807" s="38"/>
      <c r="AT807" s="175">
        <f>+G807+COUNTIF($I808:$AS808,'V. Datos'!$A$3)-COUNTIFS($I807:$AS807,'V. Datos'!$A$3)</f>
        <v>0</v>
      </c>
      <c r="AU807" s="175">
        <f>+H807+COUNTIF($I808:$AS808,'V. Datos'!$A$4)-COUNTIFS($I807:$AS807,'V. Datos'!$C$4)</f>
        <v>0</v>
      </c>
      <c r="AV807" s="177"/>
      <c r="AW807" s="47"/>
      <c r="AX807" s="47"/>
      <c r="AY807" s="47"/>
      <c r="AZ807" s="47"/>
      <c r="BA807" s="47"/>
    </row>
    <row r="808" spans="2:53" s="40" customFormat="1" ht="18" customHeight="1" thickBot="1" x14ac:dyDescent="0.25">
      <c r="B808" s="168"/>
      <c r="C808" s="170"/>
      <c r="D808" s="172"/>
      <c r="E808" s="174"/>
      <c r="F808" s="96" t="s">
        <v>4</v>
      </c>
      <c r="G808" s="176"/>
      <c r="H808" s="176"/>
      <c r="I808" s="146"/>
      <c r="J808" s="146"/>
      <c r="K808" s="147"/>
      <c r="L808" s="148"/>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4"/>
      <c r="AQ808" s="41"/>
      <c r="AR808" s="45"/>
      <c r="AS808" s="44"/>
      <c r="AT808" s="176"/>
      <c r="AU808" s="176"/>
      <c r="AV808" s="178"/>
      <c r="AW808" s="47"/>
      <c r="AX808" s="47"/>
      <c r="AY808" s="47"/>
      <c r="AZ808" s="47"/>
      <c r="BA808" s="47"/>
    </row>
    <row r="809" spans="2:53" s="40" customFormat="1" ht="18" customHeight="1" x14ac:dyDescent="0.2">
      <c r="B809" s="167"/>
      <c r="C809" s="169"/>
      <c r="D809" s="171"/>
      <c r="E809" s="173"/>
      <c r="F809" s="95" t="s">
        <v>24</v>
      </c>
      <c r="G809" s="175"/>
      <c r="H809" s="175"/>
      <c r="I809" s="143"/>
      <c r="J809" s="143"/>
      <c r="K809" s="144"/>
      <c r="L809" s="145"/>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8"/>
      <c r="AQ809" s="35"/>
      <c r="AR809" s="39"/>
      <c r="AS809" s="38"/>
      <c r="AT809" s="175">
        <f>+G809+COUNTIF($I810:$AS810,'V. Datos'!$A$3)-COUNTIFS($I809:$AS809,'V. Datos'!$A$3)</f>
        <v>0</v>
      </c>
      <c r="AU809" s="175">
        <f>+H809+COUNTIF($I810:$AS810,'V. Datos'!$A$4)-COUNTIFS($I809:$AS809,'V. Datos'!$C$4)</f>
        <v>0</v>
      </c>
      <c r="AV809" s="177"/>
      <c r="AW809" s="47"/>
      <c r="AX809" s="47"/>
      <c r="AY809" s="47"/>
      <c r="AZ809" s="47"/>
      <c r="BA809" s="47"/>
    </row>
    <row r="810" spans="2:53" s="40" customFormat="1" ht="18" customHeight="1" thickBot="1" x14ac:dyDescent="0.25">
      <c r="B810" s="168"/>
      <c r="C810" s="170"/>
      <c r="D810" s="172"/>
      <c r="E810" s="174"/>
      <c r="F810" s="96" t="s">
        <v>4</v>
      </c>
      <c r="G810" s="176"/>
      <c r="H810" s="176"/>
      <c r="I810" s="146"/>
      <c r="J810" s="146"/>
      <c r="K810" s="147"/>
      <c r="L810" s="148"/>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4"/>
      <c r="AQ810" s="41"/>
      <c r="AR810" s="45"/>
      <c r="AS810" s="44"/>
      <c r="AT810" s="176"/>
      <c r="AU810" s="176"/>
      <c r="AV810" s="178"/>
      <c r="AW810" s="47"/>
      <c r="AX810" s="47"/>
      <c r="AY810" s="47"/>
      <c r="AZ810" s="47"/>
      <c r="BA810" s="47"/>
    </row>
    <row r="811" spans="2:53" s="40" customFormat="1" ht="18" customHeight="1" x14ac:dyDescent="0.2">
      <c r="B811" s="167"/>
      <c r="C811" s="169"/>
      <c r="D811" s="171"/>
      <c r="E811" s="173"/>
      <c r="F811" s="95" t="s">
        <v>24</v>
      </c>
      <c r="G811" s="175"/>
      <c r="H811" s="175"/>
      <c r="I811" s="143"/>
      <c r="J811" s="143"/>
      <c r="K811" s="144"/>
      <c r="L811" s="145"/>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8"/>
      <c r="AQ811" s="35"/>
      <c r="AR811" s="39"/>
      <c r="AS811" s="38"/>
      <c r="AT811" s="175">
        <f>+G811+COUNTIF($I812:$AS812,'V. Datos'!$A$3)-COUNTIFS($I811:$AS811,'V. Datos'!$A$3)</f>
        <v>0</v>
      </c>
      <c r="AU811" s="175">
        <f>+H811+COUNTIF($I812:$AS812,'V. Datos'!$A$4)-COUNTIFS($I811:$AS811,'V. Datos'!$C$4)</f>
        <v>0</v>
      </c>
      <c r="AV811" s="177"/>
      <c r="AW811" s="47"/>
      <c r="AX811" s="47"/>
      <c r="AY811" s="47"/>
      <c r="AZ811" s="47"/>
      <c r="BA811" s="47"/>
    </row>
    <row r="812" spans="2:53" s="40" customFormat="1" ht="18" customHeight="1" thickBot="1" x14ac:dyDescent="0.25">
      <c r="B812" s="168"/>
      <c r="C812" s="170"/>
      <c r="D812" s="172"/>
      <c r="E812" s="174"/>
      <c r="F812" s="96" t="s">
        <v>4</v>
      </c>
      <c r="G812" s="176"/>
      <c r="H812" s="176"/>
      <c r="I812" s="146"/>
      <c r="J812" s="146"/>
      <c r="K812" s="147"/>
      <c r="L812" s="148"/>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4"/>
      <c r="AQ812" s="41"/>
      <c r="AR812" s="45"/>
      <c r="AS812" s="44"/>
      <c r="AT812" s="176"/>
      <c r="AU812" s="176"/>
      <c r="AV812" s="178"/>
      <c r="AW812" s="47"/>
      <c r="AX812" s="47"/>
      <c r="AY812" s="47"/>
      <c r="AZ812" s="47"/>
      <c r="BA812" s="47"/>
    </row>
    <row r="813" spans="2:53" s="40" customFormat="1" ht="18" customHeight="1" x14ac:dyDescent="0.2">
      <c r="B813" s="167"/>
      <c r="C813" s="169"/>
      <c r="D813" s="171"/>
      <c r="E813" s="173"/>
      <c r="F813" s="95" t="s">
        <v>24</v>
      </c>
      <c r="G813" s="175"/>
      <c r="H813" s="175"/>
      <c r="I813" s="143"/>
      <c r="J813" s="143"/>
      <c r="K813" s="144"/>
      <c r="L813" s="145"/>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8"/>
      <c r="AQ813" s="35"/>
      <c r="AR813" s="39"/>
      <c r="AS813" s="38"/>
      <c r="AT813" s="175">
        <f>+G813+COUNTIF($I814:$AS814,'V. Datos'!$A$3)-COUNTIFS($I813:$AS813,'V. Datos'!$A$3)</f>
        <v>0</v>
      </c>
      <c r="AU813" s="175">
        <f>+H813+COUNTIF($I814:$AS814,'V. Datos'!$A$4)-COUNTIFS($I813:$AS813,'V. Datos'!$C$4)</f>
        <v>0</v>
      </c>
      <c r="AV813" s="177"/>
      <c r="AW813" s="47"/>
      <c r="AX813" s="47"/>
      <c r="AY813" s="47"/>
      <c r="AZ813" s="47"/>
      <c r="BA813" s="47"/>
    </row>
    <row r="814" spans="2:53" s="40" customFormat="1" ht="18" customHeight="1" thickBot="1" x14ac:dyDescent="0.25">
      <c r="B814" s="168"/>
      <c r="C814" s="170"/>
      <c r="D814" s="172"/>
      <c r="E814" s="174"/>
      <c r="F814" s="96" t="s">
        <v>4</v>
      </c>
      <c r="G814" s="176"/>
      <c r="H814" s="176"/>
      <c r="I814" s="146"/>
      <c r="J814" s="146"/>
      <c r="K814" s="147"/>
      <c r="L814" s="148"/>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4"/>
      <c r="AQ814" s="41"/>
      <c r="AR814" s="45"/>
      <c r="AS814" s="44"/>
      <c r="AT814" s="176"/>
      <c r="AU814" s="176"/>
      <c r="AV814" s="178"/>
      <c r="AW814" s="47"/>
      <c r="AX814" s="47"/>
      <c r="AY814" s="47"/>
      <c r="AZ814" s="47"/>
      <c r="BA814" s="47"/>
    </row>
    <row r="815" spans="2:53" s="40" customFormat="1" ht="18" customHeight="1" x14ac:dyDescent="0.2">
      <c r="B815" s="167"/>
      <c r="C815" s="169"/>
      <c r="D815" s="171"/>
      <c r="E815" s="173"/>
      <c r="F815" s="95" t="s">
        <v>24</v>
      </c>
      <c r="G815" s="175"/>
      <c r="H815" s="175"/>
      <c r="I815" s="143"/>
      <c r="J815" s="143"/>
      <c r="K815" s="144"/>
      <c r="L815" s="145"/>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8"/>
      <c r="AQ815" s="35"/>
      <c r="AR815" s="39"/>
      <c r="AS815" s="38"/>
      <c r="AT815" s="175">
        <f>+G815+COUNTIF($I816:$AS816,'V. Datos'!$A$3)-COUNTIFS($I815:$AS815,'V. Datos'!$A$3)</f>
        <v>0</v>
      </c>
      <c r="AU815" s="175">
        <f>+H815+COUNTIF($I816:$AS816,'V. Datos'!$A$4)-COUNTIFS($I815:$AS815,'V. Datos'!$C$4)</f>
        <v>0</v>
      </c>
      <c r="AV815" s="177"/>
      <c r="AW815" s="47"/>
      <c r="AX815" s="47"/>
      <c r="AY815" s="47"/>
      <c r="AZ815" s="47"/>
      <c r="BA815" s="47"/>
    </row>
    <row r="816" spans="2:53" s="40" customFormat="1" ht="18" customHeight="1" thickBot="1" x14ac:dyDescent="0.25">
      <c r="B816" s="168"/>
      <c r="C816" s="170"/>
      <c r="D816" s="172"/>
      <c r="E816" s="174"/>
      <c r="F816" s="96" t="s">
        <v>4</v>
      </c>
      <c r="G816" s="176"/>
      <c r="H816" s="176"/>
      <c r="I816" s="146"/>
      <c r="J816" s="146"/>
      <c r="K816" s="147"/>
      <c r="L816" s="148"/>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4"/>
      <c r="AQ816" s="41"/>
      <c r="AR816" s="45"/>
      <c r="AS816" s="44"/>
      <c r="AT816" s="176"/>
      <c r="AU816" s="176"/>
      <c r="AV816" s="178"/>
      <c r="AW816" s="47"/>
      <c r="AX816" s="47"/>
      <c r="AY816" s="47"/>
      <c r="AZ816" s="47"/>
      <c r="BA816" s="47"/>
    </row>
    <row r="817" spans="2:53" s="40" customFormat="1" ht="18" customHeight="1" x14ac:dyDescent="0.2">
      <c r="B817" s="167"/>
      <c r="C817" s="169"/>
      <c r="D817" s="171"/>
      <c r="E817" s="173"/>
      <c r="F817" s="95" t="s">
        <v>24</v>
      </c>
      <c r="G817" s="175"/>
      <c r="H817" s="175"/>
      <c r="I817" s="143"/>
      <c r="J817" s="143"/>
      <c r="K817" s="144"/>
      <c r="L817" s="145"/>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8"/>
      <c r="AQ817" s="35"/>
      <c r="AR817" s="39"/>
      <c r="AS817" s="38"/>
      <c r="AT817" s="175">
        <f>+G817+COUNTIF($I818:$AS818,'V. Datos'!$A$3)-COUNTIFS($I817:$AS817,'V. Datos'!$A$3)</f>
        <v>0</v>
      </c>
      <c r="AU817" s="175">
        <f>+H817+COUNTIF($I818:$AS818,'V. Datos'!$A$4)-COUNTIFS($I817:$AS817,'V. Datos'!$C$4)</f>
        <v>0</v>
      </c>
      <c r="AV817" s="177"/>
      <c r="AW817" s="47"/>
      <c r="AX817" s="47"/>
      <c r="AY817" s="47"/>
      <c r="AZ817" s="47"/>
      <c r="BA817" s="47"/>
    </row>
    <row r="818" spans="2:53" s="40" customFormat="1" ht="18" customHeight="1" thickBot="1" x14ac:dyDescent="0.25">
      <c r="B818" s="168"/>
      <c r="C818" s="170"/>
      <c r="D818" s="172"/>
      <c r="E818" s="174"/>
      <c r="F818" s="96" t="s">
        <v>4</v>
      </c>
      <c r="G818" s="176"/>
      <c r="H818" s="176"/>
      <c r="I818" s="146"/>
      <c r="J818" s="146"/>
      <c r="K818" s="147"/>
      <c r="L818" s="148"/>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4"/>
      <c r="AQ818" s="41"/>
      <c r="AR818" s="45"/>
      <c r="AS818" s="44"/>
      <c r="AT818" s="176"/>
      <c r="AU818" s="176"/>
      <c r="AV818" s="178"/>
      <c r="AW818" s="47"/>
      <c r="AX818" s="47"/>
      <c r="AY818" s="47"/>
      <c r="AZ818" s="47"/>
      <c r="BA818" s="47"/>
    </row>
    <row r="819" spans="2:53" s="40" customFormat="1" ht="18" customHeight="1" x14ac:dyDescent="0.2">
      <c r="B819" s="167"/>
      <c r="C819" s="169"/>
      <c r="D819" s="171"/>
      <c r="E819" s="173"/>
      <c r="F819" s="95" t="s">
        <v>24</v>
      </c>
      <c r="G819" s="175"/>
      <c r="H819" s="175"/>
      <c r="I819" s="143"/>
      <c r="J819" s="143"/>
      <c r="K819" s="144"/>
      <c r="L819" s="145"/>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8"/>
      <c r="AQ819" s="35"/>
      <c r="AR819" s="39"/>
      <c r="AS819" s="38"/>
      <c r="AT819" s="175">
        <f>+G819+COUNTIF($I820:$AS820,'V. Datos'!$A$3)-COUNTIFS($I819:$AS819,'V. Datos'!$A$3)</f>
        <v>0</v>
      </c>
      <c r="AU819" s="175">
        <f>+H819+COUNTIF($I820:$AS820,'V. Datos'!$A$4)-COUNTIFS($I819:$AS819,'V. Datos'!$C$4)</f>
        <v>0</v>
      </c>
      <c r="AV819" s="177"/>
      <c r="AW819" s="47"/>
      <c r="AX819" s="47"/>
      <c r="AY819" s="47"/>
      <c r="AZ819" s="47"/>
      <c r="BA819" s="47"/>
    </row>
    <row r="820" spans="2:53" s="40" customFormat="1" ht="18" customHeight="1" thickBot="1" x14ac:dyDescent="0.25">
      <c r="B820" s="168"/>
      <c r="C820" s="170"/>
      <c r="D820" s="172"/>
      <c r="E820" s="174"/>
      <c r="F820" s="96" t="s">
        <v>4</v>
      </c>
      <c r="G820" s="176"/>
      <c r="H820" s="176"/>
      <c r="I820" s="146"/>
      <c r="J820" s="146"/>
      <c r="K820" s="147"/>
      <c r="L820" s="148"/>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4"/>
      <c r="AQ820" s="41"/>
      <c r="AR820" s="45"/>
      <c r="AS820" s="44"/>
      <c r="AT820" s="176"/>
      <c r="AU820" s="176"/>
      <c r="AV820" s="178"/>
      <c r="AW820" s="47"/>
      <c r="AX820" s="47"/>
      <c r="AY820" s="47"/>
      <c r="AZ820" s="47"/>
      <c r="BA820" s="47"/>
    </row>
    <row r="821" spans="2:53" s="40" customFormat="1" ht="18" customHeight="1" x14ac:dyDescent="0.2">
      <c r="B821" s="167"/>
      <c r="C821" s="169"/>
      <c r="D821" s="171"/>
      <c r="E821" s="173"/>
      <c r="F821" s="95" t="s">
        <v>24</v>
      </c>
      <c r="G821" s="175"/>
      <c r="H821" s="175"/>
      <c r="I821" s="143"/>
      <c r="J821" s="143"/>
      <c r="K821" s="144"/>
      <c r="L821" s="145"/>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8"/>
      <c r="AQ821" s="35"/>
      <c r="AR821" s="39"/>
      <c r="AS821" s="38"/>
      <c r="AT821" s="175">
        <f>+G821+COUNTIF($I822:$AS822,'V. Datos'!$A$3)-COUNTIFS($I821:$AS821,'V. Datos'!$A$3)</f>
        <v>0</v>
      </c>
      <c r="AU821" s="175">
        <f>+H821+COUNTIF($I822:$AS822,'V. Datos'!$A$4)-COUNTIFS($I821:$AS821,'V. Datos'!$C$4)</f>
        <v>0</v>
      </c>
      <c r="AV821" s="177"/>
      <c r="AW821" s="47"/>
      <c r="AX821" s="47"/>
      <c r="AY821" s="47"/>
      <c r="AZ821" s="47"/>
      <c r="BA821" s="47"/>
    </row>
    <row r="822" spans="2:53" s="40" customFormat="1" ht="18" customHeight="1" thickBot="1" x14ac:dyDescent="0.25">
      <c r="B822" s="168"/>
      <c r="C822" s="170"/>
      <c r="D822" s="172"/>
      <c r="E822" s="174"/>
      <c r="F822" s="96" t="s">
        <v>4</v>
      </c>
      <c r="G822" s="176"/>
      <c r="H822" s="176"/>
      <c r="I822" s="146"/>
      <c r="J822" s="146"/>
      <c r="K822" s="147"/>
      <c r="L822" s="148"/>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4"/>
      <c r="AQ822" s="41"/>
      <c r="AR822" s="45"/>
      <c r="AS822" s="44"/>
      <c r="AT822" s="176"/>
      <c r="AU822" s="176"/>
      <c r="AV822" s="178"/>
      <c r="AW822" s="47"/>
      <c r="AX822" s="47"/>
      <c r="AY822" s="47"/>
      <c r="AZ822" s="47"/>
      <c r="BA822" s="47"/>
    </row>
    <row r="823" spans="2:53" s="40" customFormat="1" ht="18" customHeight="1" x14ac:dyDescent="0.2">
      <c r="B823" s="167"/>
      <c r="C823" s="169"/>
      <c r="D823" s="171"/>
      <c r="E823" s="173"/>
      <c r="F823" s="95" t="s">
        <v>24</v>
      </c>
      <c r="G823" s="175"/>
      <c r="H823" s="175"/>
      <c r="I823" s="143"/>
      <c r="J823" s="143"/>
      <c r="K823" s="144"/>
      <c r="L823" s="145"/>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8"/>
      <c r="AQ823" s="35"/>
      <c r="AR823" s="39"/>
      <c r="AS823" s="38"/>
      <c r="AT823" s="175">
        <f>+G823+COUNTIF($I824:$AS824,'V. Datos'!$A$3)-COUNTIFS($I823:$AS823,'V. Datos'!$A$3)</f>
        <v>0</v>
      </c>
      <c r="AU823" s="175">
        <f>+H823+COUNTIF($I824:$AS824,'V. Datos'!$A$4)-COUNTIFS($I823:$AS823,'V. Datos'!$C$4)</f>
        <v>0</v>
      </c>
      <c r="AV823" s="177"/>
      <c r="AW823" s="47"/>
      <c r="AX823" s="47"/>
      <c r="AY823" s="47"/>
      <c r="AZ823" s="47"/>
      <c r="BA823" s="47"/>
    </row>
    <row r="824" spans="2:53" s="40" customFormat="1" ht="18" customHeight="1" thickBot="1" x14ac:dyDescent="0.25">
      <c r="B824" s="168"/>
      <c r="C824" s="170"/>
      <c r="D824" s="172"/>
      <c r="E824" s="174"/>
      <c r="F824" s="96" t="s">
        <v>4</v>
      </c>
      <c r="G824" s="176"/>
      <c r="H824" s="176"/>
      <c r="I824" s="146"/>
      <c r="J824" s="146"/>
      <c r="K824" s="147"/>
      <c r="L824" s="148"/>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4"/>
      <c r="AQ824" s="41"/>
      <c r="AR824" s="45"/>
      <c r="AS824" s="44"/>
      <c r="AT824" s="176"/>
      <c r="AU824" s="176"/>
      <c r="AV824" s="178"/>
      <c r="AW824" s="47"/>
      <c r="AX824" s="47"/>
      <c r="AY824" s="47"/>
      <c r="AZ824" s="47"/>
      <c r="BA824" s="47"/>
    </row>
    <row r="825" spans="2:53" s="40" customFormat="1" ht="18" customHeight="1" x14ac:dyDescent="0.2">
      <c r="B825" s="167"/>
      <c r="C825" s="169"/>
      <c r="D825" s="171"/>
      <c r="E825" s="173"/>
      <c r="F825" s="95" t="s">
        <v>24</v>
      </c>
      <c r="G825" s="175"/>
      <c r="H825" s="175"/>
      <c r="I825" s="143"/>
      <c r="J825" s="143"/>
      <c r="K825" s="144"/>
      <c r="L825" s="145"/>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8"/>
      <c r="AQ825" s="35"/>
      <c r="AR825" s="39"/>
      <c r="AS825" s="38"/>
      <c r="AT825" s="175">
        <f>+G825+COUNTIF($I826:$AS826,'V. Datos'!$A$3)-COUNTIFS($I825:$AS825,'V. Datos'!$A$3)</f>
        <v>0</v>
      </c>
      <c r="AU825" s="175">
        <f>+H825+COUNTIF($I826:$AS826,'V. Datos'!$A$4)-COUNTIFS($I825:$AS825,'V. Datos'!$C$4)</f>
        <v>0</v>
      </c>
      <c r="AV825" s="177"/>
      <c r="AW825" s="47"/>
      <c r="AX825" s="47"/>
      <c r="AY825" s="47"/>
      <c r="AZ825" s="47"/>
      <c r="BA825" s="47"/>
    </row>
    <row r="826" spans="2:53" s="40" customFormat="1" ht="18" customHeight="1" thickBot="1" x14ac:dyDescent="0.25">
      <c r="B826" s="168"/>
      <c r="C826" s="170"/>
      <c r="D826" s="172"/>
      <c r="E826" s="174"/>
      <c r="F826" s="96" t="s">
        <v>4</v>
      </c>
      <c r="G826" s="176"/>
      <c r="H826" s="176"/>
      <c r="I826" s="146"/>
      <c r="J826" s="146"/>
      <c r="K826" s="147"/>
      <c r="L826" s="148"/>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4"/>
      <c r="AQ826" s="41"/>
      <c r="AR826" s="45"/>
      <c r="AS826" s="44"/>
      <c r="AT826" s="176"/>
      <c r="AU826" s="176"/>
      <c r="AV826" s="178"/>
      <c r="AW826" s="47"/>
      <c r="AX826" s="47"/>
      <c r="AY826" s="47"/>
      <c r="AZ826" s="47"/>
      <c r="BA826" s="47"/>
    </row>
    <row r="827" spans="2:53" s="40" customFormat="1" ht="18" customHeight="1" x14ac:dyDescent="0.2">
      <c r="B827" s="167"/>
      <c r="C827" s="169"/>
      <c r="D827" s="171"/>
      <c r="E827" s="173"/>
      <c r="F827" s="95" t="s">
        <v>24</v>
      </c>
      <c r="G827" s="175"/>
      <c r="H827" s="175"/>
      <c r="I827" s="143"/>
      <c r="J827" s="143"/>
      <c r="K827" s="144"/>
      <c r="L827" s="145"/>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8"/>
      <c r="AQ827" s="35"/>
      <c r="AR827" s="39"/>
      <c r="AS827" s="38"/>
      <c r="AT827" s="175">
        <f>+G827+COUNTIF($I828:$AS828,'V. Datos'!$A$3)-COUNTIFS($I827:$AS827,'V. Datos'!$A$3)</f>
        <v>0</v>
      </c>
      <c r="AU827" s="175">
        <f>+H827+COUNTIF($I828:$AS828,'V. Datos'!$A$4)-COUNTIFS($I827:$AS827,'V. Datos'!$C$4)</f>
        <v>0</v>
      </c>
      <c r="AV827" s="177"/>
      <c r="AW827" s="47"/>
      <c r="AX827" s="47"/>
      <c r="AY827" s="47"/>
      <c r="AZ827" s="47"/>
      <c r="BA827" s="47"/>
    </row>
    <row r="828" spans="2:53" s="40" customFormat="1" ht="18" customHeight="1" thickBot="1" x14ac:dyDescent="0.25">
      <c r="B828" s="168"/>
      <c r="C828" s="170"/>
      <c r="D828" s="172"/>
      <c r="E828" s="174"/>
      <c r="F828" s="96" t="s">
        <v>4</v>
      </c>
      <c r="G828" s="176"/>
      <c r="H828" s="176"/>
      <c r="I828" s="146"/>
      <c r="J828" s="146"/>
      <c r="K828" s="147"/>
      <c r="L828" s="148"/>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4"/>
      <c r="AQ828" s="41"/>
      <c r="AR828" s="45"/>
      <c r="AS828" s="44"/>
      <c r="AT828" s="176"/>
      <c r="AU828" s="176"/>
      <c r="AV828" s="178"/>
      <c r="AW828" s="47"/>
      <c r="AX828" s="47"/>
      <c r="AY828" s="47"/>
      <c r="AZ828" s="47"/>
      <c r="BA828" s="47"/>
    </row>
    <row r="829" spans="2:53" s="40" customFormat="1" ht="18" customHeight="1" x14ac:dyDescent="0.2">
      <c r="B829" s="167"/>
      <c r="C829" s="169"/>
      <c r="D829" s="171"/>
      <c r="E829" s="173"/>
      <c r="F829" s="95" t="s">
        <v>24</v>
      </c>
      <c r="G829" s="175"/>
      <c r="H829" s="175"/>
      <c r="I829" s="143"/>
      <c r="J829" s="143"/>
      <c r="K829" s="144"/>
      <c r="L829" s="145"/>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8"/>
      <c r="AQ829" s="35"/>
      <c r="AR829" s="39"/>
      <c r="AS829" s="38"/>
      <c r="AT829" s="175">
        <f>+G829+COUNTIF($I830:$AS830,'V. Datos'!$A$3)-COUNTIFS($I829:$AS829,'V. Datos'!$A$3)</f>
        <v>0</v>
      </c>
      <c r="AU829" s="175">
        <f>+H829+COUNTIF($I830:$AS830,'V. Datos'!$A$4)-COUNTIFS($I829:$AS829,'V. Datos'!$C$4)</f>
        <v>0</v>
      </c>
      <c r="AV829" s="177"/>
      <c r="AW829" s="47"/>
      <c r="AX829" s="47"/>
      <c r="AY829" s="47"/>
      <c r="AZ829" s="47"/>
      <c r="BA829" s="47"/>
    </row>
    <row r="830" spans="2:53" s="40" customFormat="1" ht="18" customHeight="1" thickBot="1" x14ac:dyDescent="0.25">
      <c r="B830" s="168"/>
      <c r="C830" s="170"/>
      <c r="D830" s="172"/>
      <c r="E830" s="174"/>
      <c r="F830" s="96" t="s">
        <v>4</v>
      </c>
      <c r="G830" s="176"/>
      <c r="H830" s="176"/>
      <c r="I830" s="146"/>
      <c r="J830" s="146"/>
      <c r="K830" s="147"/>
      <c r="L830" s="148"/>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4"/>
      <c r="AQ830" s="41"/>
      <c r="AR830" s="45"/>
      <c r="AS830" s="44"/>
      <c r="AT830" s="176"/>
      <c r="AU830" s="176"/>
      <c r="AV830" s="178"/>
      <c r="AW830" s="47"/>
      <c r="AX830" s="47"/>
      <c r="AY830" s="47"/>
      <c r="AZ830" s="47"/>
      <c r="BA830" s="47"/>
    </row>
    <row r="831" spans="2:53" s="40" customFormat="1" ht="18" customHeight="1" x14ac:dyDescent="0.2">
      <c r="B831" s="167"/>
      <c r="C831" s="169"/>
      <c r="D831" s="171"/>
      <c r="E831" s="173"/>
      <c r="F831" s="95" t="s">
        <v>24</v>
      </c>
      <c r="G831" s="175"/>
      <c r="H831" s="175"/>
      <c r="I831" s="143"/>
      <c r="J831" s="143"/>
      <c r="K831" s="144"/>
      <c r="L831" s="145"/>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8"/>
      <c r="AQ831" s="35"/>
      <c r="AR831" s="39"/>
      <c r="AS831" s="38"/>
      <c r="AT831" s="175">
        <f>+G831+COUNTIF($I832:$AS832,'V. Datos'!$A$3)-COUNTIFS($I831:$AS831,'V. Datos'!$A$3)</f>
        <v>0</v>
      </c>
      <c r="AU831" s="175">
        <f>+H831+COUNTIF($I832:$AS832,'V. Datos'!$A$4)-COUNTIFS($I831:$AS831,'V. Datos'!$C$4)</f>
        <v>0</v>
      </c>
      <c r="AV831" s="177"/>
      <c r="AW831" s="47"/>
      <c r="AX831" s="47"/>
      <c r="AY831" s="47"/>
      <c r="AZ831" s="47"/>
      <c r="BA831" s="47"/>
    </row>
    <row r="832" spans="2:53" s="40" customFormat="1" ht="18" customHeight="1" thickBot="1" x14ac:dyDescent="0.25">
      <c r="B832" s="168"/>
      <c r="C832" s="170"/>
      <c r="D832" s="172"/>
      <c r="E832" s="174"/>
      <c r="F832" s="96" t="s">
        <v>4</v>
      </c>
      <c r="G832" s="176"/>
      <c r="H832" s="176"/>
      <c r="I832" s="146"/>
      <c r="J832" s="146"/>
      <c r="K832" s="147"/>
      <c r="L832" s="148"/>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4"/>
      <c r="AQ832" s="41"/>
      <c r="AR832" s="45"/>
      <c r="AS832" s="44"/>
      <c r="AT832" s="176"/>
      <c r="AU832" s="176"/>
      <c r="AV832" s="178"/>
      <c r="AW832" s="47"/>
      <c r="AX832" s="47"/>
      <c r="AY832" s="47"/>
      <c r="AZ832" s="47"/>
      <c r="BA832" s="47"/>
    </row>
    <row r="833" spans="2:53" s="40" customFormat="1" ht="18" customHeight="1" x14ac:dyDescent="0.2">
      <c r="B833" s="167"/>
      <c r="C833" s="169"/>
      <c r="D833" s="171"/>
      <c r="E833" s="173"/>
      <c r="F833" s="95" t="s">
        <v>24</v>
      </c>
      <c r="G833" s="175"/>
      <c r="H833" s="175"/>
      <c r="I833" s="143"/>
      <c r="J833" s="143"/>
      <c r="K833" s="144"/>
      <c r="L833" s="145"/>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8"/>
      <c r="AQ833" s="35"/>
      <c r="AR833" s="39"/>
      <c r="AS833" s="38"/>
      <c r="AT833" s="175">
        <f>+G833+COUNTIF($I834:$AS834,'V. Datos'!$A$3)-COUNTIFS($I833:$AS833,'V. Datos'!$A$3)</f>
        <v>0</v>
      </c>
      <c r="AU833" s="175">
        <f>+H833+COUNTIF($I834:$AS834,'V. Datos'!$A$4)-COUNTIFS($I833:$AS833,'V. Datos'!$C$4)</f>
        <v>0</v>
      </c>
      <c r="AV833" s="177"/>
      <c r="AW833" s="47"/>
      <c r="AX833" s="47"/>
      <c r="AY833" s="47"/>
      <c r="AZ833" s="47"/>
      <c r="BA833" s="47"/>
    </row>
    <row r="834" spans="2:53" s="40" customFormat="1" ht="18" customHeight="1" thickBot="1" x14ac:dyDescent="0.25">
      <c r="B834" s="168"/>
      <c r="C834" s="170"/>
      <c r="D834" s="172"/>
      <c r="E834" s="174"/>
      <c r="F834" s="96" t="s">
        <v>4</v>
      </c>
      <c r="G834" s="176"/>
      <c r="H834" s="176"/>
      <c r="I834" s="146"/>
      <c r="J834" s="146"/>
      <c r="K834" s="147"/>
      <c r="L834" s="148"/>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4"/>
      <c r="AQ834" s="41"/>
      <c r="AR834" s="45"/>
      <c r="AS834" s="44"/>
      <c r="AT834" s="176"/>
      <c r="AU834" s="176"/>
      <c r="AV834" s="178"/>
      <c r="AW834" s="47"/>
      <c r="AX834" s="47"/>
      <c r="AY834" s="47"/>
      <c r="AZ834" s="47"/>
      <c r="BA834" s="47"/>
    </row>
    <row r="835" spans="2:53" s="40" customFormat="1" ht="18" customHeight="1" x14ac:dyDescent="0.2">
      <c r="B835" s="167"/>
      <c r="C835" s="169"/>
      <c r="D835" s="171"/>
      <c r="E835" s="173"/>
      <c r="F835" s="95" t="s">
        <v>24</v>
      </c>
      <c r="G835" s="175"/>
      <c r="H835" s="175"/>
      <c r="I835" s="143"/>
      <c r="J835" s="143"/>
      <c r="K835" s="144"/>
      <c r="L835" s="145"/>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8"/>
      <c r="AQ835" s="35"/>
      <c r="AR835" s="39"/>
      <c r="AS835" s="38"/>
      <c r="AT835" s="175">
        <f>+G835+COUNTIF($I836:$AS836,'V. Datos'!$A$3)-COUNTIFS($I835:$AS835,'V. Datos'!$A$3)</f>
        <v>0</v>
      </c>
      <c r="AU835" s="175">
        <f>+H835+COUNTIF($I836:$AS836,'V. Datos'!$A$4)-COUNTIFS($I835:$AS835,'V. Datos'!$C$4)</f>
        <v>0</v>
      </c>
      <c r="AV835" s="177"/>
      <c r="AW835" s="47"/>
      <c r="AX835" s="47"/>
      <c r="AY835" s="47"/>
      <c r="AZ835" s="47"/>
      <c r="BA835" s="47"/>
    </row>
    <row r="836" spans="2:53" s="40" customFormat="1" ht="18" customHeight="1" thickBot="1" x14ac:dyDescent="0.25">
      <c r="B836" s="168"/>
      <c r="C836" s="170"/>
      <c r="D836" s="172"/>
      <c r="E836" s="174"/>
      <c r="F836" s="96" t="s">
        <v>4</v>
      </c>
      <c r="G836" s="176"/>
      <c r="H836" s="176"/>
      <c r="I836" s="146"/>
      <c r="J836" s="146"/>
      <c r="K836" s="147"/>
      <c r="L836" s="148"/>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4"/>
      <c r="AQ836" s="41"/>
      <c r="AR836" s="45"/>
      <c r="AS836" s="44"/>
      <c r="AT836" s="176"/>
      <c r="AU836" s="176"/>
      <c r="AV836" s="178"/>
      <c r="AW836" s="47"/>
      <c r="AX836" s="47"/>
      <c r="AY836" s="47"/>
      <c r="AZ836" s="47"/>
      <c r="BA836" s="47"/>
    </row>
    <row r="837" spans="2:53" s="40" customFormat="1" ht="18" customHeight="1" x14ac:dyDescent="0.2">
      <c r="B837" s="167"/>
      <c r="C837" s="169"/>
      <c r="D837" s="171"/>
      <c r="E837" s="173"/>
      <c r="F837" s="95" t="s">
        <v>24</v>
      </c>
      <c r="G837" s="175"/>
      <c r="H837" s="175"/>
      <c r="I837" s="143"/>
      <c r="J837" s="143"/>
      <c r="K837" s="144"/>
      <c r="L837" s="145"/>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8"/>
      <c r="AQ837" s="35"/>
      <c r="AR837" s="39"/>
      <c r="AS837" s="38"/>
      <c r="AT837" s="175">
        <f>+G837+COUNTIF($I838:$AS838,'V. Datos'!$A$3)-COUNTIFS($I837:$AS837,'V. Datos'!$A$3)</f>
        <v>0</v>
      </c>
      <c r="AU837" s="175">
        <f>+H837+COUNTIF($I838:$AS838,'V. Datos'!$A$4)-COUNTIFS($I837:$AS837,'V. Datos'!$C$4)</f>
        <v>0</v>
      </c>
      <c r="AV837" s="177"/>
      <c r="AW837" s="47"/>
      <c r="AX837" s="47"/>
      <c r="AY837" s="47"/>
      <c r="AZ837" s="47"/>
      <c r="BA837" s="47"/>
    </row>
    <row r="838" spans="2:53" s="40" customFormat="1" ht="18" customHeight="1" thickBot="1" x14ac:dyDescent="0.25">
      <c r="B838" s="168"/>
      <c r="C838" s="170"/>
      <c r="D838" s="172"/>
      <c r="E838" s="174"/>
      <c r="F838" s="96" t="s">
        <v>4</v>
      </c>
      <c r="G838" s="176"/>
      <c r="H838" s="176"/>
      <c r="I838" s="146"/>
      <c r="J838" s="146"/>
      <c r="K838" s="147"/>
      <c r="L838" s="148"/>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4"/>
      <c r="AQ838" s="41"/>
      <c r="AR838" s="45"/>
      <c r="AS838" s="44"/>
      <c r="AT838" s="176"/>
      <c r="AU838" s="176"/>
      <c r="AV838" s="178"/>
      <c r="AW838" s="47"/>
      <c r="AX838" s="47"/>
      <c r="AY838" s="47"/>
      <c r="AZ838" s="47"/>
      <c r="BA838" s="47"/>
    </row>
    <row r="839" spans="2:53" s="40" customFormat="1" ht="18" customHeight="1" x14ac:dyDescent="0.2">
      <c r="B839" s="167"/>
      <c r="C839" s="169"/>
      <c r="D839" s="171"/>
      <c r="E839" s="173"/>
      <c r="F839" s="95" t="s">
        <v>24</v>
      </c>
      <c r="G839" s="175"/>
      <c r="H839" s="175"/>
      <c r="I839" s="143"/>
      <c r="J839" s="143"/>
      <c r="K839" s="144"/>
      <c r="L839" s="145"/>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8"/>
      <c r="AQ839" s="35"/>
      <c r="AR839" s="39"/>
      <c r="AS839" s="38"/>
      <c r="AT839" s="175">
        <f>+G839+COUNTIF($I840:$AS840,'V. Datos'!$A$3)-COUNTIFS($I839:$AS839,'V. Datos'!$A$3)</f>
        <v>0</v>
      </c>
      <c r="AU839" s="175">
        <f>+H839+COUNTIF($I840:$AS840,'V. Datos'!$A$4)-COUNTIFS($I839:$AS839,'V. Datos'!$C$4)</f>
        <v>0</v>
      </c>
      <c r="AV839" s="177"/>
      <c r="AW839" s="47"/>
      <c r="AX839" s="47"/>
      <c r="AY839" s="47"/>
      <c r="AZ839" s="47"/>
      <c r="BA839" s="47"/>
    </row>
    <row r="840" spans="2:53" s="40" customFormat="1" ht="18" customHeight="1" thickBot="1" x14ac:dyDescent="0.25">
      <c r="B840" s="168"/>
      <c r="C840" s="170"/>
      <c r="D840" s="172"/>
      <c r="E840" s="174"/>
      <c r="F840" s="96" t="s">
        <v>4</v>
      </c>
      <c r="G840" s="176"/>
      <c r="H840" s="176"/>
      <c r="I840" s="146"/>
      <c r="J840" s="146"/>
      <c r="K840" s="147"/>
      <c r="L840" s="148"/>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4"/>
      <c r="AQ840" s="41"/>
      <c r="AR840" s="45"/>
      <c r="AS840" s="44"/>
      <c r="AT840" s="176"/>
      <c r="AU840" s="176"/>
      <c r="AV840" s="178"/>
      <c r="AW840" s="47"/>
      <c r="AX840" s="47"/>
      <c r="AY840" s="47"/>
      <c r="AZ840" s="47"/>
      <c r="BA840" s="47"/>
    </row>
    <row r="841" spans="2:53" s="40" customFormat="1" ht="18" customHeight="1" x14ac:dyDescent="0.2">
      <c r="B841" s="167"/>
      <c r="C841" s="169"/>
      <c r="D841" s="171"/>
      <c r="E841" s="173"/>
      <c r="F841" s="95" t="s">
        <v>24</v>
      </c>
      <c r="G841" s="175"/>
      <c r="H841" s="175"/>
      <c r="I841" s="143"/>
      <c r="J841" s="143"/>
      <c r="K841" s="144"/>
      <c r="L841" s="145"/>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8"/>
      <c r="AQ841" s="35"/>
      <c r="AR841" s="39"/>
      <c r="AS841" s="38"/>
      <c r="AT841" s="175">
        <f>+G841+COUNTIF($I842:$AS842,'V. Datos'!$A$3)-COUNTIFS($I841:$AS841,'V. Datos'!$A$3)</f>
        <v>0</v>
      </c>
      <c r="AU841" s="175">
        <f>+H841+COUNTIF($I842:$AS842,'V. Datos'!$A$4)-COUNTIFS($I841:$AS841,'V. Datos'!$C$4)</f>
        <v>0</v>
      </c>
      <c r="AV841" s="177"/>
      <c r="AW841" s="47"/>
      <c r="AX841" s="47"/>
      <c r="AY841" s="47"/>
      <c r="AZ841" s="47"/>
      <c r="BA841" s="47"/>
    </row>
    <row r="842" spans="2:53" s="40" customFormat="1" ht="18" customHeight="1" thickBot="1" x14ac:dyDescent="0.25">
      <c r="B842" s="168"/>
      <c r="C842" s="170"/>
      <c r="D842" s="172"/>
      <c r="E842" s="174"/>
      <c r="F842" s="96" t="s">
        <v>4</v>
      </c>
      <c r="G842" s="176"/>
      <c r="H842" s="176"/>
      <c r="I842" s="146"/>
      <c r="J842" s="146"/>
      <c r="K842" s="147"/>
      <c r="L842" s="148"/>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4"/>
      <c r="AQ842" s="41"/>
      <c r="AR842" s="45"/>
      <c r="AS842" s="44"/>
      <c r="AT842" s="176"/>
      <c r="AU842" s="176"/>
      <c r="AV842" s="178"/>
      <c r="AW842" s="47"/>
      <c r="AX842" s="47"/>
      <c r="AY842" s="47"/>
      <c r="AZ842" s="47"/>
      <c r="BA842" s="47"/>
    </row>
    <row r="843" spans="2:53" s="40" customFormat="1" ht="18" customHeight="1" x14ac:dyDescent="0.2">
      <c r="B843" s="167"/>
      <c r="C843" s="169"/>
      <c r="D843" s="171"/>
      <c r="E843" s="173"/>
      <c r="F843" s="95" t="s">
        <v>24</v>
      </c>
      <c r="G843" s="175"/>
      <c r="H843" s="175"/>
      <c r="I843" s="143"/>
      <c r="J843" s="143"/>
      <c r="K843" s="144"/>
      <c r="L843" s="145"/>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8"/>
      <c r="AQ843" s="35"/>
      <c r="AR843" s="39"/>
      <c r="AS843" s="38"/>
      <c r="AT843" s="175">
        <f>+G843+COUNTIF($I844:$AS844,'V. Datos'!$A$3)-COUNTIFS($I843:$AS843,'V. Datos'!$A$3)</f>
        <v>0</v>
      </c>
      <c r="AU843" s="175">
        <f>+H843+COUNTIF($I844:$AS844,'V. Datos'!$A$4)-COUNTIFS($I843:$AS843,'V. Datos'!$C$4)</f>
        <v>0</v>
      </c>
      <c r="AV843" s="177"/>
      <c r="AW843" s="47"/>
      <c r="AX843" s="47"/>
      <c r="AY843" s="47"/>
      <c r="AZ843" s="47"/>
      <c r="BA843" s="47"/>
    </row>
    <row r="844" spans="2:53" s="40" customFormat="1" ht="18" customHeight="1" thickBot="1" x14ac:dyDescent="0.25">
      <c r="B844" s="168"/>
      <c r="C844" s="170"/>
      <c r="D844" s="172"/>
      <c r="E844" s="174"/>
      <c r="F844" s="96" t="s">
        <v>4</v>
      </c>
      <c r="G844" s="176"/>
      <c r="H844" s="176"/>
      <c r="I844" s="146"/>
      <c r="J844" s="146"/>
      <c r="K844" s="147"/>
      <c r="L844" s="148"/>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4"/>
      <c r="AQ844" s="41"/>
      <c r="AR844" s="45"/>
      <c r="AS844" s="44"/>
      <c r="AT844" s="176"/>
      <c r="AU844" s="176"/>
      <c r="AV844" s="178"/>
      <c r="AW844" s="47"/>
      <c r="AX844" s="47"/>
      <c r="AY844" s="47"/>
      <c r="AZ844" s="47"/>
      <c r="BA844" s="47"/>
    </row>
    <row r="845" spans="2:53" s="40" customFormat="1" ht="18" customHeight="1" x14ac:dyDescent="0.2">
      <c r="B845" s="167"/>
      <c r="C845" s="169"/>
      <c r="D845" s="171"/>
      <c r="E845" s="173"/>
      <c r="F845" s="95" t="s">
        <v>24</v>
      </c>
      <c r="G845" s="175"/>
      <c r="H845" s="175"/>
      <c r="I845" s="143"/>
      <c r="J845" s="143"/>
      <c r="K845" s="144"/>
      <c r="L845" s="145"/>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8"/>
      <c r="AQ845" s="35"/>
      <c r="AR845" s="39"/>
      <c r="AS845" s="38"/>
      <c r="AT845" s="175">
        <f>+G845+COUNTIF($I846:$AS846,'V. Datos'!$A$3)-COUNTIFS($I845:$AS845,'V. Datos'!$A$3)</f>
        <v>0</v>
      </c>
      <c r="AU845" s="175">
        <f>+H845+COUNTIF($I846:$AS846,'V. Datos'!$A$4)-COUNTIFS($I845:$AS845,'V. Datos'!$C$4)</f>
        <v>0</v>
      </c>
      <c r="AV845" s="177"/>
      <c r="AW845" s="47"/>
      <c r="AX845" s="47"/>
      <c r="AY845" s="47"/>
      <c r="AZ845" s="47"/>
      <c r="BA845" s="47"/>
    </row>
    <row r="846" spans="2:53" s="40" customFormat="1" ht="18" customHeight="1" thickBot="1" x14ac:dyDescent="0.25">
      <c r="B846" s="168"/>
      <c r="C846" s="170"/>
      <c r="D846" s="172"/>
      <c r="E846" s="174"/>
      <c r="F846" s="96" t="s">
        <v>4</v>
      </c>
      <c r="G846" s="176"/>
      <c r="H846" s="176"/>
      <c r="I846" s="146"/>
      <c r="J846" s="146"/>
      <c r="K846" s="147"/>
      <c r="L846" s="148"/>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4"/>
      <c r="AQ846" s="41"/>
      <c r="AR846" s="45"/>
      <c r="AS846" s="44"/>
      <c r="AT846" s="176"/>
      <c r="AU846" s="176"/>
      <c r="AV846" s="178"/>
      <c r="AW846" s="47"/>
      <c r="AX846" s="47"/>
      <c r="AY846" s="47"/>
      <c r="AZ846" s="47"/>
      <c r="BA846" s="47"/>
    </row>
    <row r="847" spans="2:53" s="40" customFormat="1" ht="18" customHeight="1" x14ac:dyDescent="0.2">
      <c r="B847" s="167"/>
      <c r="C847" s="169"/>
      <c r="D847" s="171"/>
      <c r="E847" s="173"/>
      <c r="F847" s="95" t="s">
        <v>24</v>
      </c>
      <c r="G847" s="175"/>
      <c r="H847" s="175"/>
      <c r="I847" s="143"/>
      <c r="J847" s="143"/>
      <c r="K847" s="144"/>
      <c r="L847" s="145"/>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8"/>
      <c r="AQ847" s="35"/>
      <c r="AR847" s="39"/>
      <c r="AS847" s="38"/>
      <c r="AT847" s="175">
        <f>+G847+COUNTIF($I848:$AS848,'V. Datos'!$A$3)-COUNTIFS($I847:$AS847,'V. Datos'!$A$3)</f>
        <v>0</v>
      </c>
      <c r="AU847" s="175">
        <f>+H847+COUNTIF($I848:$AS848,'V. Datos'!$A$4)-COUNTIFS($I847:$AS847,'V. Datos'!$C$4)</f>
        <v>0</v>
      </c>
      <c r="AV847" s="177"/>
      <c r="AW847" s="47"/>
      <c r="AX847" s="47"/>
      <c r="AY847" s="47"/>
      <c r="AZ847" s="47"/>
      <c r="BA847" s="47"/>
    </row>
    <row r="848" spans="2:53" s="40" customFormat="1" ht="18" customHeight="1" thickBot="1" x14ac:dyDescent="0.25">
      <c r="B848" s="168"/>
      <c r="C848" s="170"/>
      <c r="D848" s="172"/>
      <c r="E848" s="174"/>
      <c r="F848" s="96" t="s">
        <v>4</v>
      </c>
      <c r="G848" s="176"/>
      <c r="H848" s="176"/>
      <c r="I848" s="146"/>
      <c r="J848" s="146"/>
      <c r="K848" s="147"/>
      <c r="L848" s="148"/>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4"/>
      <c r="AQ848" s="41"/>
      <c r="AR848" s="45"/>
      <c r="AS848" s="44"/>
      <c r="AT848" s="176"/>
      <c r="AU848" s="176"/>
      <c r="AV848" s="178"/>
      <c r="AW848" s="47"/>
      <c r="AX848" s="47"/>
      <c r="AY848" s="47"/>
      <c r="AZ848" s="47"/>
      <c r="BA848" s="47"/>
    </row>
    <row r="849" spans="2:53" s="40" customFormat="1" ht="18" customHeight="1" x14ac:dyDescent="0.2">
      <c r="B849" s="167"/>
      <c r="C849" s="169"/>
      <c r="D849" s="171"/>
      <c r="E849" s="173"/>
      <c r="F849" s="95" t="s">
        <v>24</v>
      </c>
      <c r="G849" s="175"/>
      <c r="H849" s="175"/>
      <c r="I849" s="143"/>
      <c r="J849" s="143"/>
      <c r="K849" s="144"/>
      <c r="L849" s="145"/>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8"/>
      <c r="AQ849" s="35"/>
      <c r="AR849" s="39"/>
      <c r="AS849" s="38"/>
      <c r="AT849" s="175">
        <f>+G849+COUNTIF($I850:$AS850,'V. Datos'!$A$3)-COUNTIFS($I849:$AS849,'V. Datos'!$A$3)</f>
        <v>0</v>
      </c>
      <c r="AU849" s="175">
        <f>+H849+COUNTIF($I850:$AS850,'V. Datos'!$A$4)-COUNTIFS($I849:$AS849,'V. Datos'!$C$4)</f>
        <v>0</v>
      </c>
      <c r="AV849" s="177"/>
      <c r="AW849" s="47"/>
      <c r="AX849" s="47"/>
      <c r="AY849" s="47"/>
      <c r="AZ849" s="47"/>
      <c r="BA849" s="47"/>
    </row>
    <row r="850" spans="2:53" s="40" customFormat="1" ht="18" customHeight="1" thickBot="1" x14ac:dyDescent="0.25">
      <c r="B850" s="168"/>
      <c r="C850" s="170"/>
      <c r="D850" s="172"/>
      <c r="E850" s="174"/>
      <c r="F850" s="96" t="s">
        <v>4</v>
      </c>
      <c r="G850" s="176"/>
      <c r="H850" s="176"/>
      <c r="I850" s="146"/>
      <c r="J850" s="146"/>
      <c r="K850" s="147"/>
      <c r="L850" s="148"/>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4"/>
      <c r="AQ850" s="41"/>
      <c r="AR850" s="45"/>
      <c r="AS850" s="44"/>
      <c r="AT850" s="176"/>
      <c r="AU850" s="176"/>
      <c r="AV850" s="178"/>
      <c r="AW850" s="47"/>
      <c r="AX850" s="47"/>
      <c r="AY850" s="47"/>
      <c r="AZ850" s="47"/>
      <c r="BA850" s="47"/>
    </row>
    <row r="851" spans="2:53" s="40" customFormat="1" ht="18" customHeight="1" x14ac:dyDescent="0.2">
      <c r="B851" s="167"/>
      <c r="C851" s="169"/>
      <c r="D851" s="171"/>
      <c r="E851" s="173"/>
      <c r="F851" s="95" t="s">
        <v>24</v>
      </c>
      <c r="G851" s="175"/>
      <c r="H851" s="175"/>
      <c r="I851" s="143"/>
      <c r="J851" s="143"/>
      <c r="K851" s="144"/>
      <c r="L851" s="145"/>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8"/>
      <c r="AQ851" s="35"/>
      <c r="AR851" s="39"/>
      <c r="AS851" s="38"/>
      <c r="AT851" s="175">
        <f>+G851+COUNTIF($I852:$AS852,'V. Datos'!$A$3)-COUNTIFS($I851:$AS851,'V. Datos'!$A$3)</f>
        <v>0</v>
      </c>
      <c r="AU851" s="175">
        <f>+H851+COUNTIF($I852:$AS852,'V. Datos'!$A$4)-COUNTIFS($I851:$AS851,'V. Datos'!$C$4)</f>
        <v>0</v>
      </c>
      <c r="AV851" s="177"/>
      <c r="AW851" s="47"/>
      <c r="AX851" s="47"/>
      <c r="AY851" s="47"/>
      <c r="AZ851" s="47"/>
      <c r="BA851" s="47"/>
    </row>
    <row r="852" spans="2:53" s="40" customFormat="1" ht="18" customHeight="1" thickBot="1" x14ac:dyDescent="0.25">
      <c r="B852" s="168"/>
      <c r="C852" s="170"/>
      <c r="D852" s="172"/>
      <c r="E852" s="174"/>
      <c r="F852" s="96" t="s">
        <v>4</v>
      </c>
      <c r="G852" s="176"/>
      <c r="H852" s="176"/>
      <c r="I852" s="146"/>
      <c r="J852" s="146"/>
      <c r="K852" s="147"/>
      <c r="L852" s="148"/>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4"/>
      <c r="AQ852" s="41"/>
      <c r="AR852" s="45"/>
      <c r="AS852" s="44"/>
      <c r="AT852" s="176"/>
      <c r="AU852" s="176"/>
      <c r="AV852" s="178"/>
      <c r="AW852" s="47"/>
      <c r="AX852" s="47"/>
      <c r="AY852" s="47"/>
      <c r="AZ852" s="47"/>
      <c r="BA852" s="47"/>
    </row>
    <row r="853" spans="2:53" s="40" customFormat="1" ht="18" customHeight="1" x14ac:dyDescent="0.2">
      <c r="B853" s="167"/>
      <c r="C853" s="169"/>
      <c r="D853" s="171"/>
      <c r="E853" s="173"/>
      <c r="F853" s="95" t="s">
        <v>24</v>
      </c>
      <c r="G853" s="175"/>
      <c r="H853" s="175"/>
      <c r="I853" s="143"/>
      <c r="J853" s="143"/>
      <c r="K853" s="144"/>
      <c r="L853" s="145"/>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8"/>
      <c r="AQ853" s="35"/>
      <c r="AR853" s="39"/>
      <c r="AS853" s="38"/>
      <c r="AT853" s="175">
        <f>+G853+COUNTIF($I854:$AS854,'V. Datos'!$A$3)-COUNTIFS($I853:$AS853,'V. Datos'!$A$3)</f>
        <v>0</v>
      </c>
      <c r="AU853" s="175">
        <f>+H853+COUNTIF($I854:$AS854,'V. Datos'!$A$4)-COUNTIFS($I853:$AS853,'V. Datos'!$C$4)</f>
        <v>0</v>
      </c>
      <c r="AV853" s="177"/>
      <c r="AW853" s="47"/>
      <c r="AX853" s="47"/>
      <c r="AY853" s="47"/>
      <c r="AZ853" s="47"/>
      <c r="BA853" s="47"/>
    </row>
    <row r="854" spans="2:53" s="40" customFormat="1" ht="18" customHeight="1" thickBot="1" x14ac:dyDescent="0.25">
      <c r="B854" s="168"/>
      <c r="C854" s="170"/>
      <c r="D854" s="172"/>
      <c r="E854" s="174"/>
      <c r="F854" s="96" t="s">
        <v>4</v>
      </c>
      <c r="G854" s="176"/>
      <c r="H854" s="176"/>
      <c r="I854" s="146"/>
      <c r="J854" s="146"/>
      <c r="K854" s="147"/>
      <c r="L854" s="148"/>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4"/>
      <c r="AQ854" s="41"/>
      <c r="AR854" s="45"/>
      <c r="AS854" s="44"/>
      <c r="AT854" s="176"/>
      <c r="AU854" s="176"/>
      <c r="AV854" s="178"/>
      <c r="AW854" s="47"/>
      <c r="AX854" s="47"/>
      <c r="AY854" s="47"/>
      <c r="AZ854" s="47"/>
      <c r="BA854" s="47"/>
    </row>
    <row r="855" spans="2:53" s="40" customFormat="1" ht="18" customHeight="1" x14ac:dyDescent="0.2">
      <c r="B855" s="167"/>
      <c r="C855" s="169"/>
      <c r="D855" s="171"/>
      <c r="E855" s="173"/>
      <c r="F855" s="95" t="s">
        <v>24</v>
      </c>
      <c r="G855" s="175"/>
      <c r="H855" s="175"/>
      <c r="I855" s="143"/>
      <c r="J855" s="143"/>
      <c r="K855" s="144"/>
      <c r="L855" s="145"/>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8"/>
      <c r="AQ855" s="35"/>
      <c r="AR855" s="39"/>
      <c r="AS855" s="38"/>
      <c r="AT855" s="175">
        <f>+G855+COUNTIF($I856:$AS856,'V. Datos'!$A$3)-COUNTIFS($I855:$AS855,'V. Datos'!$A$3)</f>
        <v>0</v>
      </c>
      <c r="AU855" s="175">
        <f>+H855+COUNTIF($I856:$AS856,'V. Datos'!$A$4)-COUNTIFS($I855:$AS855,'V. Datos'!$C$4)</f>
        <v>0</v>
      </c>
      <c r="AV855" s="177"/>
      <c r="AW855" s="47"/>
      <c r="AX855" s="47"/>
      <c r="AY855" s="47"/>
      <c r="AZ855" s="47"/>
      <c r="BA855" s="47"/>
    </row>
    <row r="856" spans="2:53" s="40" customFormat="1" ht="18" customHeight="1" thickBot="1" x14ac:dyDescent="0.25">
      <c r="B856" s="168"/>
      <c r="C856" s="170"/>
      <c r="D856" s="172"/>
      <c r="E856" s="174"/>
      <c r="F856" s="96" t="s">
        <v>4</v>
      </c>
      <c r="G856" s="176"/>
      <c r="H856" s="176"/>
      <c r="I856" s="146"/>
      <c r="J856" s="146"/>
      <c r="K856" s="147"/>
      <c r="L856" s="148"/>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4"/>
      <c r="AQ856" s="41"/>
      <c r="AR856" s="45"/>
      <c r="AS856" s="44"/>
      <c r="AT856" s="176"/>
      <c r="AU856" s="176"/>
      <c r="AV856" s="178"/>
      <c r="AW856" s="47"/>
      <c r="AX856" s="47"/>
      <c r="AY856" s="47"/>
      <c r="AZ856" s="47"/>
      <c r="BA856" s="47"/>
    </row>
    <row r="857" spans="2:53" s="40" customFormat="1" ht="18" customHeight="1" x14ac:dyDescent="0.2">
      <c r="B857" s="167"/>
      <c r="C857" s="169"/>
      <c r="D857" s="171"/>
      <c r="E857" s="173"/>
      <c r="F857" s="95" t="s">
        <v>24</v>
      </c>
      <c r="G857" s="175"/>
      <c r="H857" s="175"/>
      <c r="I857" s="143"/>
      <c r="J857" s="143"/>
      <c r="K857" s="144"/>
      <c r="L857" s="145"/>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8"/>
      <c r="AQ857" s="35"/>
      <c r="AR857" s="39"/>
      <c r="AS857" s="38"/>
      <c r="AT857" s="175">
        <f>+G857+COUNTIF($I858:$AS858,'V. Datos'!$A$3)-COUNTIFS($I857:$AS857,'V. Datos'!$A$3)</f>
        <v>0</v>
      </c>
      <c r="AU857" s="175">
        <f>+H857+COUNTIF($I858:$AS858,'V. Datos'!$A$4)-COUNTIFS($I857:$AS857,'V. Datos'!$C$4)</f>
        <v>0</v>
      </c>
      <c r="AV857" s="177"/>
      <c r="AW857" s="47"/>
      <c r="AX857" s="47"/>
      <c r="AY857" s="47"/>
      <c r="AZ857" s="47"/>
      <c r="BA857" s="47"/>
    </row>
    <row r="858" spans="2:53" s="40" customFormat="1" ht="18" customHeight="1" thickBot="1" x14ac:dyDescent="0.25">
      <c r="B858" s="168"/>
      <c r="C858" s="170"/>
      <c r="D858" s="172"/>
      <c r="E858" s="174"/>
      <c r="F858" s="96" t="s">
        <v>4</v>
      </c>
      <c r="G858" s="176"/>
      <c r="H858" s="176"/>
      <c r="I858" s="146"/>
      <c r="J858" s="146"/>
      <c r="K858" s="147"/>
      <c r="L858" s="148"/>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4"/>
      <c r="AQ858" s="41"/>
      <c r="AR858" s="45"/>
      <c r="AS858" s="44"/>
      <c r="AT858" s="176"/>
      <c r="AU858" s="176"/>
      <c r="AV858" s="178"/>
      <c r="AW858" s="47"/>
      <c r="AX858" s="47"/>
      <c r="AY858" s="47"/>
      <c r="AZ858" s="47"/>
      <c r="BA858" s="47"/>
    </row>
    <row r="859" spans="2:53" s="40" customFormat="1" ht="18" customHeight="1" x14ac:dyDescent="0.2">
      <c r="B859" s="167"/>
      <c r="C859" s="169"/>
      <c r="D859" s="171"/>
      <c r="E859" s="173"/>
      <c r="F859" s="95" t="s">
        <v>24</v>
      </c>
      <c r="G859" s="175"/>
      <c r="H859" s="175"/>
      <c r="I859" s="143"/>
      <c r="J859" s="143"/>
      <c r="K859" s="144"/>
      <c r="L859" s="145"/>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8"/>
      <c r="AQ859" s="35"/>
      <c r="AR859" s="39"/>
      <c r="AS859" s="38"/>
      <c r="AT859" s="175">
        <f>+G859+COUNTIF($I860:$AS860,'V. Datos'!$A$3)-COUNTIFS($I859:$AS859,'V. Datos'!$A$3)</f>
        <v>0</v>
      </c>
      <c r="AU859" s="175">
        <f>+H859+COUNTIF($I860:$AS860,'V. Datos'!$A$4)-COUNTIFS($I859:$AS859,'V. Datos'!$C$4)</f>
        <v>0</v>
      </c>
      <c r="AV859" s="177"/>
      <c r="AW859" s="47"/>
      <c r="AX859" s="47"/>
      <c r="AY859" s="47"/>
      <c r="AZ859" s="47"/>
      <c r="BA859" s="47"/>
    </row>
    <row r="860" spans="2:53" s="40" customFormat="1" ht="18" customHeight="1" thickBot="1" x14ac:dyDescent="0.25">
      <c r="B860" s="168"/>
      <c r="C860" s="170"/>
      <c r="D860" s="172"/>
      <c r="E860" s="174"/>
      <c r="F860" s="96" t="s">
        <v>4</v>
      </c>
      <c r="G860" s="176"/>
      <c r="H860" s="176"/>
      <c r="I860" s="146"/>
      <c r="J860" s="146"/>
      <c r="K860" s="147"/>
      <c r="L860" s="148"/>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4"/>
      <c r="AQ860" s="41"/>
      <c r="AR860" s="45"/>
      <c r="AS860" s="44"/>
      <c r="AT860" s="176"/>
      <c r="AU860" s="176"/>
      <c r="AV860" s="178"/>
      <c r="AW860" s="47"/>
      <c r="AX860" s="47"/>
      <c r="AY860" s="47"/>
      <c r="AZ860" s="47"/>
      <c r="BA860" s="47"/>
    </row>
    <row r="861" spans="2:53" s="40" customFormat="1" ht="18" customHeight="1" x14ac:dyDescent="0.2">
      <c r="B861" s="167"/>
      <c r="C861" s="169"/>
      <c r="D861" s="171"/>
      <c r="E861" s="173"/>
      <c r="F861" s="95" t="s">
        <v>24</v>
      </c>
      <c r="G861" s="175"/>
      <c r="H861" s="175"/>
      <c r="I861" s="143"/>
      <c r="J861" s="143"/>
      <c r="K861" s="144"/>
      <c r="L861" s="145"/>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8"/>
      <c r="AQ861" s="35"/>
      <c r="AR861" s="39"/>
      <c r="AS861" s="38"/>
      <c r="AT861" s="175">
        <f>+G861+COUNTIF($I862:$AS862,'V. Datos'!$A$3)-COUNTIFS($I861:$AS861,'V. Datos'!$A$3)</f>
        <v>0</v>
      </c>
      <c r="AU861" s="175">
        <f>+H861+COUNTIF($I862:$AS862,'V. Datos'!$A$4)-COUNTIFS($I861:$AS861,'V. Datos'!$C$4)</f>
        <v>0</v>
      </c>
      <c r="AV861" s="177"/>
      <c r="AW861" s="47"/>
      <c r="AX861" s="47"/>
      <c r="AY861" s="47"/>
      <c r="AZ861" s="47"/>
      <c r="BA861" s="47"/>
    </row>
    <row r="862" spans="2:53" s="40" customFormat="1" ht="18" customHeight="1" thickBot="1" x14ac:dyDescent="0.25">
      <c r="B862" s="168"/>
      <c r="C862" s="170"/>
      <c r="D862" s="172"/>
      <c r="E862" s="174"/>
      <c r="F862" s="96" t="s">
        <v>4</v>
      </c>
      <c r="G862" s="176"/>
      <c r="H862" s="176"/>
      <c r="I862" s="146"/>
      <c r="J862" s="146"/>
      <c r="K862" s="147"/>
      <c r="L862" s="148"/>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4"/>
      <c r="AQ862" s="41"/>
      <c r="AR862" s="45"/>
      <c r="AS862" s="44"/>
      <c r="AT862" s="176"/>
      <c r="AU862" s="176"/>
      <c r="AV862" s="178"/>
      <c r="AW862" s="47"/>
      <c r="AX862" s="47"/>
      <c r="AY862" s="47"/>
      <c r="AZ862" s="47"/>
      <c r="BA862" s="47"/>
    </row>
    <row r="863" spans="2:53" s="40" customFormat="1" ht="18" customHeight="1" x14ac:dyDescent="0.2">
      <c r="B863" s="167"/>
      <c r="C863" s="169"/>
      <c r="D863" s="171"/>
      <c r="E863" s="173"/>
      <c r="F863" s="95" t="s">
        <v>24</v>
      </c>
      <c r="G863" s="175"/>
      <c r="H863" s="175"/>
      <c r="I863" s="143"/>
      <c r="J863" s="143"/>
      <c r="K863" s="144"/>
      <c r="L863" s="145"/>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8"/>
      <c r="AQ863" s="35"/>
      <c r="AR863" s="39"/>
      <c r="AS863" s="38"/>
      <c r="AT863" s="175">
        <f>+G863+COUNTIF($I864:$AS864,'V. Datos'!$A$3)-COUNTIFS($I863:$AS863,'V. Datos'!$A$3)</f>
        <v>0</v>
      </c>
      <c r="AU863" s="175">
        <f>+H863+COUNTIF($I864:$AS864,'V. Datos'!$A$4)-COUNTIFS($I863:$AS863,'V. Datos'!$C$4)</f>
        <v>0</v>
      </c>
      <c r="AV863" s="177"/>
      <c r="AW863" s="47"/>
      <c r="AX863" s="47"/>
      <c r="AY863" s="47"/>
      <c r="AZ863" s="47"/>
      <c r="BA863" s="47"/>
    </row>
    <row r="864" spans="2:53" s="40" customFormat="1" ht="18" customHeight="1" thickBot="1" x14ac:dyDescent="0.25">
      <c r="B864" s="168"/>
      <c r="C864" s="170"/>
      <c r="D864" s="172"/>
      <c r="E864" s="174"/>
      <c r="F864" s="96" t="s">
        <v>4</v>
      </c>
      <c r="G864" s="176"/>
      <c r="H864" s="176"/>
      <c r="I864" s="146"/>
      <c r="J864" s="146"/>
      <c r="K864" s="147"/>
      <c r="L864" s="148"/>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4"/>
      <c r="AQ864" s="41"/>
      <c r="AR864" s="45"/>
      <c r="AS864" s="44"/>
      <c r="AT864" s="176"/>
      <c r="AU864" s="176"/>
      <c r="AV864" s="178"/>
      <c r="AW864" s="47"/>
      <c r="AX864" s="47"/>
      <c r="AY864" s="47"/>
      <c r="AZ864" s="47"/>
      <c r="BA864" s="47"/>
    </row>
    <row r="865" spans="2:53" s="40" customFormat="1" ht="18" customHeight="1" x14ac:dyDescent="0.2">
      <c r="B865" s="167"/>
      <c r="C865" s="169"/>
      <c r="D865" s="171"/>
      <c r="E865" s="173"/>
      <c r="F865" s="95" t="s">
        <v>24</v>
      </c>
      <c r="G865" s="175"/>
      <c r="H865" s="175"/>
      <c r="I865" s="143"/>
      <c r="J865" s="143"/>
      <c r="K865" s="144"/>
      <c r="L865" s="145"/>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8"/>
      <c r="AQ865" s="35"/>
      <c r="AR865" s="39"/>
      <c r="AS865" s="38"/>
      <c r="AT865" s="175">
        <f>+G865+COUNTIF($I866:$AS866,'V. Datos'!$A$3)-COUNTIFS($I865:$AS865,'V. Datos'!$A$3)</f>
        <v>0</v>
      </c>
      <c r="AU865" s="175">
        <f>+H865+COUNTIF($I866:$AS866,'V. Datos'!$A$4)-COUNTIFS($I865:$AS865,'V. Datos'!$C$4)</f>
        <v>0</v>
      </c>
      <c r="AV865" s="177"/>
      <c r="AW865" s="47"/>
      <c r="AX865" s="47"/>
      <c r="AY865" s="47"/>
      <c r="AZ865" s="47"/>
      <c r="BA865" s="47"/>
    </row>
    <row r="866" spans="2:53" s="40" customFormat="1" ht="18" customHeight="1" thickBot="1" x14ac:dyDescent="0.25">
      <c r="B866" s="168"/>
      <c r="C866" s="170"/>
      <c r="D866" s="172"/>
      <c r="E866" s="174"/>
      <c r="F866" s="96" t="s">
        <v>4</v>
      </c>
      <c r="G866" s="176"/>
      <c r="H866" s="176"/>
      <c r="I866" s="146"/>
      <c r="J866" s="146"/>
      <c r="K866" s="147"/>
      <c r="L866" s="148"/>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4"/>
      <c r="AQ866" s="41"/>
      <c r="AR866" s="45"/>
      <c r="AS866" s="44"/>
      <c r="AT866" s="176"/>
      <c r="AU866" s="176"/>
      <c r="AV866" s="178"/>
      <c r="AW866" s="47"/>
      <c r="AX866" s="47"/>
      <c r="AY866" s="47"/>
      <c r="AZ866" s="47"/>
      <c r="BA866" s="47"/>
    </row>
    <row r="867" spans="2:53" s="40" customFormat="1" ht="18" customHeight="1" x14ac:dyDescent="0.2">
      <c r="B867" s="167"/>
      <c r="C867" s="169"/>
      <c r="D867" s="171"/>
      <c r="E867" s="173"/>
      <c r="F867" s="95" t="s">
        <v>24</v>
      </c>
      <c r="G867" s="175"/>
      <c r="H867" s="175"/>
      <c r="I867" s="143"/>
      <c r="J867" s="143"/>
      <c r="K867" s="144"/>
      <c r="L867" s="145"/>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8"/>
      <c r="AQ867" s="35"/>
      <c r="AR867" s="39"/>
      <c r="AS867" s="38"/>
      <c r="AT867" s="175">
        <f>+G867+COUNTIF($I868:$AS868,'V. Datos'!$A$3)-COUNTIFS($I867:$AS867,'V. Datos'!$A$3)</f>
        <v>0</v>
      </c>
      <c r="AU867" s="175">
        <f>+H867+COUNTIF($I868:$AS868,'V. Datos'!$A$4)-COUNTIFS($I867:$AS867,'V. Datos'!$C$4)</f>
        <v>0</v>
      </c>
      <c r="AV867" s="177"/>
      <c r="AW867" s="47"/>
      <c r="AX867" s="47"/>
      <c r="AY867" s="47"/>
      <c r="AZ867" s="47"/>
      <c r="BA867" s="47"/>
    </row>
    <row r="868" spans="2:53" s="40" customFormat="1" ht="18" customHeight="1" thickBot="1" x14ac:dyDescent="0.25">
      <c r="B868" s="168"/>
      <c r="C868" s="170"/>
      <c r="D868" s="172"/>
      <c r="E868" s="174"/>
      <c r="F868" s="96" t="s">
        <v>4</v>
      </c>
      <c r="G868" s="176"/>
      <c r="H868" s="176"/>
      <c r="I868" s="146"/>
      <c r="J868" s="146"/>
      <c r="K868" s="147"/>
      <c r="L868" s="148"/>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4"/>
      <c r="AQ868" s="41"/>
      <c r="AR868" s="45"/>
      <c r="AS868" s="44"/>
      <c r="AT868" s="176"/>
      <c r="AU868" s="176"/>
      <c r="AV868" s="178"/>
      <c r="AW868" s="47"/>
      <c r="AX868" s="47"/>
      <c r="AY868" s="47"/>
      <c r="AZ868" s="47"/>
      <c r="BA868" s="47"/>
    </row>
    <row r="869" spans="2:53" s="40" customFormat="1" ht="18" customHeight="1" x14ac:dyDescent="0.2">
      <c r="B869" s="167"/>
      <c r="C869" s="169"/>
      <c r="D869" s="171"/>
      <c r="E869" s="173"/>
      <c r="F869" s="95" t="s">
        <v>24</v>
      </c>
      <c r="G869" s="175"/>
      <c r="H869" s="175"/>
      <c r="I869" s="143"/>
      <c r="J869" s="143"/>
      <c r="K869" s="144"/>
      <c r="L869" s="145"/>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8"/>
      <c r="AQ869" s="35"/>
      <c r="AR869" s="39"/>
      <c r="AS869" s="38"/>
      <c r="AT869" s="175">
        <f>+G869+COUNTIF($I870:$AS870,'V. Datos'!$A$3)-COUNTIFS($I869:$AS869,'V. Datos'!$A$3)</f>
        <v>0</v>
      </c>
      <c r="AU869" s="175">
        <f>+H869+COUNTIF($I870:$AS870,'V. Datos'!$A$4)-COUNTIFS($I869:$AS869,'V. Datos'!$C$4)</f>
        <v>0</v>
      </c>
      <c r="AV869" s="177"/>
      <c r="AW869" s="47"/>
      <c r="AX869" s="47"/>
      <c r="AY869" s="47"/>
      <c r="AZ869" s="47"/>
      <c r="BA869" s="47"/>
    </row>
    <row r="870" spans="2:53" s="40" customFormat="1" ht="18" customHeight="1" thickBot="1" x14ac:dyDescent="0.25">
      <c r="B870" s="168"/>
      <c r="C870" s="170"/>
      <c r="D870" s="172"/>
      <c r="E870" s="174"/>
      <c r="F870" s="96" t="s">
        <v>4</v>
      </c>
      <c r="G870" s="176"/>
      <c r="H870" s="176"/>
      <c r="I870" s="146"/>
      <c r="J870" s="146"/>
      <c r="K870" s="147"/>
      <c r="L870" s="148"/>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4"/>
      <c r="AQ870" s="41"/>
      <c r="AR870" s="45"/>
      <c r="AS870" s="44"/>
      <c r="AT870" s="176"/>
      <c r="AU870" s="176"/>
      <c r="AV870" s="178"/>
      <c r="AW870" s="47"/>
      <c r="AX870" s="47"/>
      <c r="AY870" s="47"/>
      <c r="AZ870" s="47"/>
      <c r="BA870" s="47"/>
    </row>
    <row r="871" spans="2:53" s="40" customFormat="1" ht="18" customHeight="1" x14ac:dyDescent="0.2">
      <c r="B871" s="167"/>
      <c r="C871" s="169"/>
      <c r="D871" s="171"/>
      <c r="E871" s="173"/>
      <c r="F871" s="95" t="s">
        <v>24</v>
      </c>
      <c r="G871" s="175"/>
      <c r="H871" s="175"/>
      <c r="I871" s="143"/>
      <c r="J871" s="143"/>
      <c r="K871" s="144"/>
      <c r="L871" s="145"/>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8"/>
      <c r="AQ871" s="35"/>
      <c r="AR871" s="39"/>
      <c r="AS871" s="38"/>
      <c r="AT871" s="175">
        <f>+G871+COUNTIF($I872:$AS872,'V. Datos'!$A$3)-COUNTIFS($I871:$AS871,'V. Datos'!$A$3)</f>
        <v>0</v>
      </c>
      <c r="AU871" s="175">
        <f>+H871+COUNTIF($I872:$AS872,'V. Datos'!$A$4)-COUNTIFS($I871:$AS871,'V. Datos'!$C$4)</f>
        <v>0</v>
      </c>
      <c r="AV871" s="177"/>
      <c r="AW871" s="47"/>
      <c r="AX871" s="47"/>
      <c r="AY871" s="47"/>
      <c r="AZ871" s="47"/>
      <c r="BA871" s="47"/>
    </row>
    <row r="872" spans="2:53" s="40" customFormat="1" ht="18" customHeight="1" thickBot="1" x14ac:dyDescent="0.25">
      <c r="B872" s="168"/>
      <c r="C872" s="170"/>
      <c r="D872" s="172"/>
      <c r="E872" s="174"/>
      <c r="F872" s="96" t="s">
        <v>4</v>
      </c>
      <c r="G872" s="176"/>
      <c r="H872" s="176"/>
      <c r="I872" s="146"/>
      <c r="J872" s="146"/>
      <c r="K872" s="147"/>
      <c r="L872" s="148"/>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4"/>
      <c r="AQ872" s="41"/>
      <c r="AR872" s="45"/>
      <c r="AS872" s="44"/>
      <c r="AT872" s="176"/>
      <c r="AU872" s="176"/>
      <c r="AV872" s="178"/>
      <c r="AW872" s="47"/>
      <c r="AX872" s="47"/>
      <c r="AY872" s="47"/>
      <c r="AZ872" s="47"/>
      <c r="BA872" s="47"/>
    </row>
    <row r="873" spans="2:53" s="40" customFormat="1" ht="18" customHeight="1" x14ac:dyDescent="0.2">
      <c r="B873" s="167"/>
      <c r="C873" s="169"/>
      <c r="D873" s="171"/>
      <c r="E873" s="173"/>
      <c r="F873" s="95" t="s">
        <v>24</v>
      </c>
      <c r="G873" s="175"/>
      <c r="H873" s="175"/>
      <c r="I873" s="143"/>
      <c r="J873" s="143"/>
      <c r="K873" s="144"/>
      <c r="L873" s="145"/>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8"/>
      <c r="AQ873" s="35"/>
      <c r="AR873" s="39"/>
      <c r="AS873" s="38"/>
      <c r="AT873" s="175">
        <f>+G873+COUNTIF($I874:$AS874,'V. Datos'!$A$3)-COUNTIFS($I873:$AS873,'V. Datos'!$A$3)</f>
        <v>0</v>
      </c>
      <c r="AU873" s="175">
        <f>+H873+COUNTIF($I874:$AS874,'V. Datos'!$A$4)-COUNTIFS($I873:$AS873,'V. Datos'!$C$4)</f>
        <v>0</v>
      </c>
      <c r="AV873" s="177"/>
      <c r="AW873" s="47"/>
      <c r="AX873" s="47"/>
      <c r="AY873" s="47"/>
      <c r="AZ873" s="47"/>
      <c r="BA873" s="47"/>
    </row>
    <row r="874" spans="2:53" s="40" customFormat="1" ht="18" customHeight="1" thickBot="1" x14ac:dyDescent="0.25">
      <c r="B874" s="168"/>
      <c r="C874" s="170"/>
      <c r="D874" s="172"/>
      <c r="E874" s="174"/>
      <c r="F874" s="96" t="s">
        <v>4</v>
      </c>
      <c r="G874" s="176"/>
      <c r="H874" s="176"/>
      <c r="I874" s="146"/>
      <c r="J874" s="146"/>
      <c r="K874" s="147"/>
      <c r="L874" s="148"/>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4"/>
      <c r="AQ874" s="41"/>
      <c r="AR874" s="45"/>
      <c r="AS874" s="44"/>
      <c r="AT874" s="176"/>
      <c r="AU874" s="176"/>
      <c r="AV874" s="178"/>
      <c r="AW874" s="47"/>
      <c r="AX874" s="47"/>
      <c r="AY874" s="47"/>
      <c r="AZ874" s="47"/>
      <c r="BA874" s="47"/>
    </row>
    <row r="875" spans="2:53" s="40" customFormat="1" ht="18" customHeight="1" x14ac:dyDescent="0.2">
      <c r="B875" s="167"/>
      <c r="C875" s="169"/>
      <c r="D875" s="171"/>
      <c r="E875" s="173"/>
      <c r="F875" s="95" t="s">
        <v>24</v>
      </c>
      <c r="G875" s="175"/>
      <c r="H875" s="175"/>
      <c r="I875" s="143"/>
      <c r="J875" s="143"/>
      <c r="K875" s="144"/>
      <c r="L875" s="145"/>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8"/>
      <c r="AQ875" s="35"/>
      <c r="AR875" s="39"/>
      <c r="AS875" s="38"/>
      <c r="AT875" s="175">
        <f>+G875+COUNTIF($I876:$AS876,'V. Datos'!$A$3)-COUNTIFS($I875:$AS875,'V. Datos'!$A$3)</f>
        <v>0</v>
      </c>
      <c r="AU875" s="175">
        <f>+H875+COUNTIF($I876:$AS876,'V. Datos'!$A$4)-COUNTIFS($I875:$AS875,'V. Datos'!$C$4)</f>
        <v>0</v>
      </c>
      <c r="AV875" s="177"/>
      <c r="AW875" s="47"/>
      <c r="AX875" s="47"/>
      <c r="AY875" s="47"/>
      <c r="AZ875" s="47"/>
      <c r="BA875" s="47"/>
    </row>
    <row r="876" spans="2:53" s="40" customFormat="1" ht="18" customHeight="1" thickBot="1" x14ac:dyDescent="0.25">
      <c r="B876" s="168"/>
      <c r="C876" s="170"/>
      <c r="D876" s="172"/>
      <c r="E876" s="174"/>
      <c r="F876" s="96" t="s">
        <v>4</v>
      </c>
      <c r="G876" s="176"/>
      <c r="H876" s="176"/>
      <c r="I876" s="146"/>
      <c r="J876" s="146"/>
      <c r="K876" s="147"/>
      <c r="L876" s="148"/>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4"/>
      <c r="AQ876" s="41"/>
      <c r="AR876" s="45"/>
      <c r="AS876" s="44"/>
      <c r="AT876" s="176"/>
      <c r="AU876" s="176"/>
      <c r="AV876" s="178"/>
      <c r="AW876" s="47"/>
      <c r="AX876" s="47"/>
      <c r="AY876" s="47"/>
      <c r="AZ876" s="47"/>
      <c r="BA876" s="47"/>
    </row>
    <row r="877" spans="2:53" s="40" customFormat="1" ht="18" customHeight="1" x14ac:dyDescent="0.2">
      <c r="B877" s="167"/>
      <c r="C877" s="169"/>
      <c r="D877" s="171"/>
      <c r="E877" s="173"/>
      <c r="F877" s="95" t="s">
        <v>24</v>
      </c>
      <c r="G877" s="175"/>
      <c r="H877" s="175"/>
      <c r="I877" s="143"/>
      <c r="J877" s="143"/>
      <c r="K877" s="144"/>
      <c r="L877" s="145"/>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8"/>
      <c r="AQ877" s="35"/>
      <c r="AR877" s="39"/>
      <c r="AS877" s="38"/>
      <c r="AT877" s="175">
        <f>+G877+COUNTIF($I878:$AS878,'V. Datos'!$A$3)-COUNTIFS($I877:$AS877,'V. Datos'!$A$3)</f>
        <v>0</v>
      </c>
      <c r="AU877" s="175">
        <f>+H877+COUNTIF($I878:$AS878,'V. Datos'!$A$4)-COUNTIFS($I877:$AS877,'V. Datos'!$C$4)</f>
        <v>0</v>
      </c>
      <c r="AV877" s="177"/>
      <c r="AW877" s="47"/>
      <c r="AX877" s="47"/>
      <c r="AY877" s="47"/>
      <c r="AZ877" s="47"/>
      <c r="BA877" s="47"/>
    </row>
    <row r="878" spans="2:53" s="40" customFormat="1" ht="18" customHeight="1" thickBot="1" x14ac:dyDescent="0.25">
      <c r="B878" s="168"/>
      <c r="C878" s="170"/>
      <c r="D878" s="172"/>
      <c r="E878" s="174"/>
      <c r="F878" s="96" t="s">
        <v>4</v>
      </c>
      <c r="G878" s="176"/>
      <c r="H878" s="176"/>
      <c r="I878" s="146"/>
      <c r="J878" s="146"/>
      <c r="K878" s="147"/>
      <c r="L878" s="148"/>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4"/>
      <c r="AQ878" s="41"/>
      <c r="AR878" s="45"/>
      <c r="AS878" s="44"/>
      <c r="AT878" s="176"/>
      <c r="AU878" s="176"/>
      <c r="AV878" s="178"/>
      <c r="AW878" s="47"/>
      <c r="AX878" s="47"/>
      <c r="AY878" s="47"/>
      <c r="AZ878" s="47"/>
      <c r="BA878" s="47"/>
    </row>
    <row r="879" spans="2:53" s="40" customFormat="1" ht="18" customHeight="1" x14ac:dyDescent="0.2">
      <c r="B879" s="167"/>
      <c r="C879" s="169"/>
      <c r="D879" s="171"/>
      <c r="E879" s="173"/>
      <c r="F879" s="95" t="s">
        <v>24</v>
      </c>
      <c r="G879" s="175"/>
      <c r="H879" s="175"/>
      <c r="I879" s="143"/>
      <c r="J879" s="143"/>
      <c r="K879" s="144"/>
      <c r="L879" s="145"/>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8"/>
      <c r="AQ879" s="35"/>
      <c r="AR879" s="39"/>
      <c r="AS879" s="38"/>
      <c r="AT879" s="175">
        <f>+G879+COUNTIF($I880:$AS880,'V. Datos'!$A$3)-COUNTIFS($I879:$AS879,'V. Datos'!$A$3)</f>
        <v>0</v>
      </c>
      <c r="AU879" s="175">
        <f>+H879+COUNTIF($I880:$AS880,'V. Datos'!$A$4)-COUNTIFS($I879:$AS879,'V. Datos'!$C$4)</f>
        <v>0</v>
      </c>
      <c r="AV879" s="177"/>
      <c r="AW879" s="47"/>
      <c r="AX879" s="47"/>
      <c r="AY879" s="47"/>
      <c r="AZ879" s="47"/>
      <c r="BA879" s="47"/>
    </row>
    <row r="880" spans="2:53" s="40" customFormat="1" ht="18" customHeight="1" thickBot="1" x14ac:dyDescent="0.25">
      <c r="B880" s="168"/>
      <c r="C880" s="170"/>
      <c r="D880" s="172"/>
      <c r="E880" s="174"/>
      <c r="F880" s="96" t="s">
        <v>4</v>
      </c>
      <c r="G880" s="176"/>
      <c r="H880" s="176"/>
      <c r="I880" s="146"/>
      <c r="J880" s="146"/>
      <c r="K880" s="147"/>
      <c r="L880" s="148"/>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4"/>
      <c r="AQ880" s="41"/>
      <c r="AR880" s="45"/>
      <c r="AS880" s="44"/>
      <c r="AT880" s="176"/>
      <c r="AU880" s="176"/>
      <c r="AV880" s="178"/>
      <c r="AW880" s="47"/>
      <c r="AX880" s="47"/>
      <c r="AY880" s="47"/>
      <c r="AZ880" s="47"/>
      <c r="BA880" s="47"/>
    </row>
    <row r="881" spans="2:53" s="40" customFormat="1" ht="18" customHeight="1" x14ac:dyDescent="0.2">
      <c r="B881" s="167"/>
      <c r="C881" s="169"/>
      <c r="D881" s="171"/>
      <c r="E881" s="173"/>
      <c r="F881" s="95" t="s">
        <v>24</v>
      </c>
      <c r="G881" s="175"/>
      <c r="H881" s="175"/>
      <c r="I881" s="143"/>
      <c r="J881" s="143"/>
      <c r="K881" s="144"/>
      <c r="L881" s="145"/>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8"/>
      <c r="AQ881" s="35"/>
      <c r="AR881" s="39"/>
      <c r="AS881" s="38"/>
      <c r="AT881" s="175">
        <f>+G881+COUNTIF($I882:$AS882,'V. Datos'!$A$3)-COUNTIFS($I881:$AS881,'V. Datos'!$A$3)</f>
        <v>0</v>
      </c>
      <c r="AU881" s="175">
        <f>+H881+COUNTIF($I882:$AS882,'V. Datos'!$A$4)-COUNTIFS($I881:$AS881,'V. Datos'!$C$4)</f>
        <v>0</v>
      </c>
      <c r="AV881" s="177"/>
      <c r="AW881" s="47"/>
      <c r="AX881" s="47"/>
      <c r="AY881" s="47"/>
      <c r="AZ881" s="47"/>
      <c r="BA881" s="47"/>
    </row>
    <row r="882" spans="2:53" s="40" customFormat="1" ht="18" customHeight="1" thickBot="1" x14ac:dyDescent="0.25">
      <c r="B882" s="168"/>
      <c r="C882" s="170"/>
      <c r="D882" s="172"/>
      <c r="E882" s="174"/>
      <c r="F882" s="96" t="s">
        <v>4</v>
      </c>
      <c r="G882" s="176"/>
      <c r="H882" s="176"/>
      <c r="I882" s="146"/>
      <c r="J882" s="146"/>
      <c r="K882" s="147"/>
      <c r="L882" s="148"/>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4"/>
      <c r="AQ882" s="41"/>
      <c r="AR882" s="45"/>
      <c r="AS882" s="44"/>
      <c r="AT882" s="176"/>
      <c r="AU882" s="176"/>
      <c r="AV882" s="178"/>
      <c r="AW882" s="47"/>
      <c r="AX882" s="47"/>
      <c r="AY882" s="47"/>
      <c r="AZ882" s="47"/>
      <c r="BA882" s="47"/>
    </row>
    <row r="883" spans="2:53" s="40" customFormat="1" ht="18" customHeight="1" x14ac:dyDescent="0.2">
      <c r="B883" s="167"/>
      <c r="C883" s="169"/>
      <c r="D883" s="171"/>
      <c r="E883" s="173"/>
      <c r="F883" s="95" t="s">
        <v>24</v>
      </c>
      <c r="G883" s="175"/>
      <c r="H883" s="175"/>
      <c r="I883" s="143"/>
      <c r="J883" s="143"/>
      <c r="K883" s="144"/>
      <c r="L883" s="145"/>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8"/>
      <c r="AQ883" s="35"/>
      <c r="AR883" s="39"/>
      <c r="AS883" s="38"/>
      <c r="AT883" s="175">
        <f>+G883+COUNTIF($I884:$AS884,'V. Datos'!$A$3)-COUNTIFS($I883:$AS883,'V. Datos'!$A$3)</f>
        <v>0</v>
      </c>
      <c r="AU883" s="175">
        <f>+H883+COUNTIF($I884:$AS884,'V. Datos'!$A$4)-COUNTIFS($I883:$AS883,'V. Datos'!$C$4)</f>
        <v>0</v>
      </c>
      <c r="AV883" s="177"/>
      <c r="AW883" s="47"/>
      <c r="AX883" s="47"/>
      <c r="AY883" s="47"/>
      <c r="AZ883" s="47"/>
      <c r="BA883" s="47"/>
    </row>
    <row r="884" spans="2:53" s="40" customFormat="1" ht="18" customHeight="1" thickBot="1" x14ac:dyDescent="0.25">
      <c r="B884" s="168"/>
      <c r="C884" s="170"/>
      <c r="D884" s="172"/>
      <c r="E884" s="174"/>
      <c r="F884" s="96" t="s">
        <v>4</v>
      </c>
      <c r="G884" s="176"/>
      <c r="H884" s="176"/>
      <c r="I884" s="146"/>
      <c r="J884" s="146"/>
      <c r="K884" s="147"/>
      <c r="L884" s="148"/>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4"/>
      <c r="AQ884" s="41"/>
      <c r="AR884" s="45"/>
      <c r="AS884" s="44"/>
      <c r="AT884" s="176"/>
      <c r="AU884" s="176"/>
      <c r="AV884" s="178"/>
      <c r="AW884" s="47"/>
      <c r="AX884" s="47"/>
      <c r="AY884" s="47"/>
      <c r="AZ884" s="47"/>
      <c r="BA884" s="47"/>
    </row>
    <row r="885" spans="2:53" s="40" customFormat="1" ht="18" customHeight="1" x14ac:dyDescent="0.2">
      <c r="B885" s="167"/>
      <c r="C885" s="169"/>
      <c r="D885" s="171"/>
      <c r="E885" s="173"/>
      <c r="F885" s="95" t="s">
        <v>24</v>
      </c>
      <c r="G885" s="175"/>
      <c r="H885" s="175"/>
      <c r="I885" s="143"/>
      <c r="J885" s="143"/>
      <c r="K885" s="144"/>
      <c r="L885" s="145"/>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8"/>
      <c r="AQ885" s="35"/>
      <c r="AR885" s="39"/>
      <c r="AS885" s="38"/>
      <c r="AT885" s="175">
        <f>+G885+COUNTIF($I886:$AS886,'V. Datos'!$A$3)-COUNTIFS($I885:$AS885,'V. Datos'!$A$3)</f>
        <v>0</v>
      </c>
      <c r="AU885" s="175">
        <f>+H885+COUNTIF($I886:$AS886,'V. Datos'!$A$4)-COUNTIFS($I885:$AS885,'V. Datos'!$C$4)</f>
        <v>0</v>
      </c>
      <c r="AV885" s="177"/>
      <c r="AW885" s="47"/>
      <c r="AX885" s="47"/>
      <c r="AY885" s="47"/>
      <c r="AZ885" s="47"/>
      <c r="BA885" s="47"/>
    </row>
    <row r="886" spans="2:53" s="40" customFormat="1" ht="18" customHeight="1" thickBot="1" x14ac:dyDescent="0.25">
      <c r="B886" s="168"/>
      <c r="C886" s="170"/>
      <c r="D886" s="172"/>
      <c r="E886" s="174"/>
      <c r="F886" s="96" t="s">
        <v>4</v>
      </c>
      <c r="G886" s="176"/>
      <c r="H886" s="176"/>
      <c r="I886" s="146"/>
      <c r="J886" s="146"/>
      <c r="K886" s="147"/>
      <c r="L886" s="148"/>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4"/>
      <c r="AQ886" s="41"/>
      <c r="AR886" s="45"/>
      <c r="AS886" s="44"/>
      <c r="AT886" s="176"/>
      <c r="AU886" s="176"/>
      <c r="AV886" s="178"/>
      <c r="AW886" s="47"/>
      <c r="AX886" s="47"/>
      <c r="AY886" s="47"/>
      <c r="AZ886" s="47"/>
      <c r="BA886" s="47"/>
    </row>
    <row r="887" spans="2:53" s="40" customFormat="1" ht="18" customHeight="1" x14ac:dyDescent="0.2">
      <c r="B887" s="167"/>
      <c r="C887" s="169"/>
      <c r="D887" s="171"/>
      <c r="E887" s="173"/>
      <c r="F887" s="95" t="s">
        <v>24</v>
      </c>
      <c r="G887" s="175"/>
      <c r="H887" s="175"/>
      <c r="I887" s="143"/>
      <c r="J887" s="143"/>
      <c r="K887" s="144"/>
      <c r="L887" s="145"/>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8"/>
      <c r="AQ887" s="35"/>
      <c r="AR887" s="39"/>
      <c r="AS887" s="38"/>
      <c r="AT887" s="175">
        <f>+G887+COUNTIF($I888:$AS888,'V. Datos'!$A$3)-COUNTIFS($I887:$AS887,'V. Datos'!$A$3)</f>
        <v>0</v>
      </c>
      <c r="AU887" s="175">
        <f>+H887+COUNTIF($I888:$AS888,'V. Datos'!$A$4)-COUNTIFS($I887:$AS887,'V. Datos'!$C$4)</f>
        <v>0</v>
      </c>
      <c r="AV887" s="177"/>
      <c r="AW887" s="47"/>
      <c r="AX887" s="47"/>
      <c r="AY887" s="47"/>
      <c r="AZ887" s="47"/>
      <c r="BA887" s="47"/>
    </row>
    <row r="888" spans="2:53" s="40" customFormat="1" ht="18" customHeight="1" thickBot="1" x14ac:dyDescent="0.25">
      <c r="B888" s="168"/>
      <c r="C888" s="170"/>
      <c r="D888" s="172"/>
      <c r="E888" s="174"/>
      <c r="F888" s="96" t="s">
        <v>4</v>
      </c>
      <c r="G888" s="176"/>
      <c r="H888" s="176"/>
      <c r="I888" s="146"/>
      <c r="J888" s="146"/>
      <c r="K888" s="147"/>
      <c r="L888" s="148"/>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4"/>
      <c r="AQ888" s="41"/>
      <c r="AR888" s="45"/>
      <c r="AS888" s="44"/>
      <c r="AT888" s="176"/>
      <c r="AU888" s="176"/>
      <c r="AV888" s="178"/>
      <c r="AW888" s="47"/>
      <c r="AX888" s="47"/>
      <c r="AY888" s="47"/>
      <c r="AZ888" s="47"/>
      <c r="BA888" s="47"/>
    </row>
    <row r="889" spans="2:53" s="40" customFormat="1" ht="18" customHeight="1" x14ac:dyDescent="0.2">
      <c r="B889" s="167"/>
      <c r="C889" s="169"/>
      <c r="D889" s="171"/>
      <c r="E889" s="173"/>
      <c r="F889" s="95" t="s">
        <v>24</v>
      </c>
      <c r="G889" s="175"/>
      <c r="H889" s="175"/>
      <c r="I889" s="143"/>
      <c r="J889" s="143"/>
      <c r="K889" s="144"/>
      <c r="L889" s="145"/>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8"/>
      <c r="AQ889" s="35"/>
      <c r="AR889" s="39"/>
      <c r="AS889" s="38"/>
      <c r="AT889" s="175">
        <f>+G889+COUNTIF($I890:$AS890,'V. Datos'!$A$3)-COUNTIFS($I889:$AS889,'V. Datos'!$A$3)</f>
        <v>0</v>
      </c>
      <c r="AU889" s="175">
        <f>+H889+COUNTIF($I890:$AS890,'V. Datos'!$A$4)-COUNTIFS($I889:$AS889,'V. Datos'!$C$4)</f>
        <v>0</v>
      </c>
      <c r="AV889" s="177"/>
      <c r="AW889" s="47"/>
      <c r="AX889" s="47"/>
      <c r="AY889" s="47"/>
      <c r="AZ889" s="47"/>
      <c r="BA889" s="47"/>
    </row>
    <row r="890" spans="2:53" s="40" customFormat="1" ht="18" customHeight="1" thickBot="1" x14ac:dyDescent="0.25">
      <c r="B890" s="168"/>
      <c r="C890" s="170"/>
      <c r="D890" s="172"/>
      <c r="E890" s="174"/>
      <c r="F890" s="96" t="s">
        <v>4</v>
      </c>
      <c r="G890" s="176"/>
      <c r="H890" s="176"/>
      <c r="I890" s="146"/>
      <c r="J890" s="146"/>
      <c r="K890" s="147"/>
      <c r="L890" s="148"/>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4"/>
      <c r="AQ890" s="41"/>
      <c r="AR890" s="45"/>
      <c r="AS890" s="44"/>
      <c r="AT890" s="176"/>
      <c r="AU890" s="176"/>
      <c r="AV890" s="178"/>
      <c r="AW890" s="47"/>
      <c r="AX890" s="47"/>
      <c r="AY890" s="47"/>
      <c r="AZ890" s="47"/>
      <c r="BA890" s="47"/>
    </row>
    <row r="891" spans="2:53" s="40" customFormat="1" ht="18" customHeight="1" x14ac:dyDescent="0.2">
      <c r="B891" s="167"/>
      <c r="C891" s="169"/>
      <c r="D891" s="171"/>
      <c r="E891" s="173"/>
      <c r="F891" s="95" t="s">
        <v>24</v>
      </c>
      <c r="G891" s="175"/>
      <c r="H891" s="175"/>
      <c r="I891" s="143"/>
      <c r="J891" s="143"/>
      <c r="K891" s="144"/>
      <c r="L891" s="145"/>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8"/>
      <c r="AQ891" s="35"/>
      <c r="AR891" s="39"/>
      <c r="AS891" s="38"/>
      <c r="AT891" s="175">
        <f>+G891+COUNTIF($I892:$AS892,'V. Datos'!$A$3)-COUNTIFS($I891:$AS891,'V. Datos'!$A$3)</f>
        <v>0</v>
      </c>
      <c r="AU891" s="175">
        <f>+H891+COUNTIF($I892:$AS892,'V. Datos'!$A$4)-COUNTIFS($I891:$AS891,'V. Datos'!$C$4)</f>
        <v>0</v>
      </c>
      <c r="AV891" s="177"/>
      <c r="AW891" s="47"/>
      <c r="AX891" s="47"/>
      <c r="AY891" s="47"/>
      <c r="AZ891" s="47"/>
      <c r="BA891" s="47"/>
    </row>
    <row r="892" spans="2:53" s="40" customFormat="1" ht="18" customHeight="1" thickBot="1" x14ac:dyDescent="0.25">
      <c r="B892" s="168"/>
      <c r="C892" s="170"/>
      <c r="D892" s="172"/>
      <c r="E892" s="174"/>
      <c r="F892" s="96" t="s">
        <v>4</v>
      </c>
      <c r="G892" s="176"/>
      <c r="H892" s="176"/>
      <c r="I892" s="146"/>
      <c r="J892" s="146"/>
      <c r="K892" s="147"/>
      <c r="L892" s="148"/>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4"/>
      <c r="AQ892" s="41"/>
      <c r="AR892" s="45"/>
      <c r="AS892" s="44"/>
      <c r="AT892" s="176"/>
      <c r="AU892" s="176"/>
      <c r="AV892" s="178"/>
      <c r="AW892" s="47"/>
      <c r="AX892" s="47"/>
      <c r="AY892" s="47"/>
      <c r="AZ892" s="47"/>
      <c r="BA892" s="47"/>
    </row>
    <row r="893" spans="2:53" s="40" customFormat="1" ht="18" customHeight="1" x14ac:dyDescent="0.2">
      <c r="B893" s="167"/>
      <c r="C893" s="169"/>
      <c r="D893" s="171"/>
      <c r="E893" s="173"/>
      <c r="F893" s="95" t="s">
        <v>24</v>
      </c>
      <c r="G893" s="175"/>
      <c r="H893" s="175"/>
      <c r="I893" s="143"/>
      <c r="J893" s="143"/>
      <c r="K893" s="144"/>
      <c r="L893" s="145"/>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8"/>
      <c r="AQ893" s="35"/>
      <c r="AR893" s="39"/>
      <c r="AS893" s="38"/>
      <c r="AT893" s="175">
        <f>+G893+COUNTIF($I894:$AS894,'V. Datos'!$A$3)-COUNTIFS($I893:$AS893,'V. Datos'!$A$3)</f>
        <v>0</v>
      </c>
      <c r="AU893" s="175">
        <f>+H893+COUNTIF($I894:$AS894,'V. Datos'!$A$4)-COUNTIFS($I893:$AS893,'V. Datos'!$C$4)</f>
        <v>0</v>
      </c>
      <c r="AV893" s="177"/>
      <c r="AW893" s="47"/>
      <c r="AX893" s="47"/>
      <c r="AY893" s="47"/>
      <c r="AZ893" s="47"/>
      <c r="BA893" s="47"/>
    </row>
    <row r="894" spans="2:53" s="40" customFormat="1" ht="18" customHeight="1" thickBot="1" x14ac:dyDescent="0.25">
      <c r="B894" s="168"/>
      <c r="C894" s="170"/>
      <c r="D894" s="172"/>
      <c r="E894" s="174"/>
      <c r="F894" s="96" t="s">
        <v>4</v>
      </c>
      <c r="G894" s="176"/>
      <c r="H894" s="176"/>
      <c r="I894" s="146"/>
      <c r="J894" s="146"/>
      <c r="K894" s="147"/>
      <c r="L894" s="148"/>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4"/>
      <c r="AQ894" s="41"/>
      <c r="AR894" s="45"/>
      <c r="AS894" s="44"/>
      <c r="AT894" s="176"/>
      <c r="AU894" s="176"/>
      <c r="AV894" s="178"/>
      <c r="AW894" s="47"/>
      <c r="AX894" s="47"/>
      <c r="AY894" s="47"/>
      <c r="AZ894" s="47"/>
      <c r="BA894" s="47"/>
    </row>
    <row r="895" spans="2:53" s="40" customFormat="1" ht="18" customHeight="1" x14ac:dyDescent="0.2">
      <c r="B895" s="167"/>
      <c r="C895" s="169"/>
      <c r="D895" s="171"/>
      <c r="E895" s="173"/>
      <c r="F895" s="95" t="s">
        <v>24</v>
      </c>
      <c r="G895" s="175"/>
      <c r="H895" s="175"/>
      <c r="I895" s="143"/>
      <c r="J895" s="143"/>
      <c r="K895" s="144"/>
      <c r="L895" s="145"/>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8"/>
      <c r="AQ895" s="35"/>
      <c r="AR895" s="39"/>
      <c r="AS895" s="38"/>
      <c r="AT895" s="175">
        <f>+G895+COUNTIF($I896:$AS896,'V. Datos'!$A$3)-COUNTIFS($I895:$AS895,'V. Datos'!$A$3)</f>
        <v>0</v>
      </c>
      <c r="AU895" s="175">
        <f>+H895+COUNTIF($I896:$AS896,'V. Datos'!$A$4)-COUNTIFS($I895:$AS895,'V. Datos'!$C$4)</f>
        <v>0</v>
      </c>
      <c r="AV895" s="177"/>
      <c r="AW895" s="47"/>
      <c r="AX895" s="47"/>
      <c r="AY895" s="47"/>
      <c r="AZ895" s="47"/>
      <c r="BA895" s="47"/>
    </row>
    <row r="896" spans="2:53" s="40" customFormat="1" ht="18" customHeight="1" thickBot="1" x14ac:dyDescent="0.25">
      <c r="B896" s="168"/>
      <c r="C896" s="170"/>
      <c r="D896" s="172"/>
      <c r="E896" s="174"/>
      <c r="F896" s="96" t="s">
        <v>4</v>
      </c>
      <c r="G896" s="176"/>
      <c r="H896" s="176"/>
      <c r="I896" s="146"/>
      <c r="J896" s="146"/>
      <c r="K896" s="147"/>
      <c r="L896" s="148"/>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4"/>
      <c r="AQ896" s="41"/>
      <c r="AR896" s="45"/>
      <c r="AS896" s="44"/>
      <c r="AT896" s="176"/>
      <c r="AU896" s="176"/>
      <c r="AV896" s="178"/>
      <c r="AW896" s="47"/>
      <c r="AX896" s="47"/>
      <c r="AY896" s="47"/>
      <c r="AZ896" s="47"/>
      <c r="BA896" s="47"/>
    </row>
    <row r="897" spans="2:53" s="40" customFormat="1" ht="18" customHeight="1" x14ac:dyDescent="0.2">
      <c r="B897" s="167"/>
      <c r="C897" s="169"/>
      <c r="D897" s="171"/>
      <c r="E897" s="173"/>
      <c r="F897" s="95" t="s">
        <v>24</v>
      </c>
      <c r="G897" s="175"/>
      <c r="H897" s="175"/>
      <c r="I897" s="143"/>
      <c r="J897" s="143"/>
      <c r="K897" s="144"/>
      <c r="L897" s="145"/>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8"/>
      <c r="AQ897" s="35"/>
      <c r="AR897" s="39"/>
      <c r="AS897" s="38"/>
      <c r="AT897" s="175">
        <f>+G897+COUNTIF($I898:$AS898,'V. Datos'!$A$3)-COUNTIFS($I897:$AS897,'V. Datos'!$A$3)</f>
        <v>0</v>
      </c>
      <c r="AU897" s="175">
        <f>+H897+COUNTIF($I898:$AS898,'V. Datos'!$A$4)-COUNTIFS($I897:$AS897,'V. Datos'!$C$4)</f>
        <v>0</v>
      </c>
      <c r="AV897" s="177"/>
      <c r="AW897" s="47"/>
      <c r="AX897" s="47"/>
      <c r="AY897" s="47"/>
      <c r="AZ897" s="47"/>
      <c r="BA897" s="47"/>
    </row>
    <row r="898" spans="2:53" s="40" customFormat="1" ht="18" customHeight="1" thickBot="1" x14ac:dyDescent="0.25">
      <c r="B898" s="168"/>
      <c r="C898" s="170"/>
      <c r="D898" s="172"/>
      <c r="E898" s="174"/>
      <c r="F898" s="96" t="s">
        <v>4</v>
      </c>
      <c r="G898" s="176"/>
      <c r="H898" s="176"/>
      <c r="I898" s="146"/>
      <c r="J898" s="146"/>
      <c r="K898" s="147"/>
      <c r="L898" s="148"/>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4"/>
      <c r="AQ898" s="41"/>
      <c r="AR898" s="45"/>
      <c r="AS898" s="44"/>
      <c r="AT898" s="176"/>
      <c r="AU898" s="176"/>
      <c r="AV898" s="178"/>
      <c r="AW898" s="47"/>
      <c r="AX898" s="47"/>
      <c r="AY898" s="47"/>
      <c r="AZ898" s="47"/>
      <c r="BA898" s="47"/>
    </row>
    <row r="899" spans="2:53" s="40" customFormat="1" ht="18" customHeight="1" x14ac:dyDescent="0.2">
      <c r="B899" s="167"/>
      <c r="C899" s="169"/>
      <c r="D899" s="171"/>
      <c r="E899" s="173"/>
      <c r="F899" s="95" t="s">
        <v>24</v>
      </c>
      <c r="G899" s="175"/>
      <c r="H899" s="175"/>
      <c r="I899" s="143"/>
      <c r="J899" s="143"/>
      <c r="K899" s="144"/>
      <c r="L899" s="145"/>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8"/>
      <c r="AQ899" s="35"/>
      <c r="AR899" s="39"/>
      <c r="AS899" s="38"/>
      <c r="AT899" s="175">
        <f>+G899+COUNTIF($I900:$AS900,'V. Datos'!$A$3)-COUNTIFS($I899:$AS899,'V. Datos'!$A$3)</f>
        <v>0</v>
      </c>
      <c r="AU899" s="175">
        <f>+H899+COUNTIF($I900:$AS900,'V. Datos'!$A$4)-COUNTIFS($I899:$AS899,'V. Datos'!$C$4)</f>
        <v>0</v>
      </c>
      <c r="AV899" s="177"/>
      <c r="AW899" s="47"/>
      <c r="AX899" s="47"/>
      <c r="AY899" s="47"/>
      <c r="AZ899" s="47"/>
      <c r="BA899" s="47"/>
    </row>
    <row r="900" spans="2:53" s="40" customFormat="1" ht="18" customHeight="1" thickBot="1" x14ac:dyDescent="0.25">
      <c r="B900" s="168"/>
      <c r="C900" s="170"/>
      <c r="D900" s="172"/>
      <c r="E900" s="174"/>
      <c r="F900" s="96" t="s">
        <v>4</v>
      </c>
      <c r="G900" s="176"/>
      <c r="H900" s="176"/>
      <c r="I900" s="146"/>
      <c r="J900" s="146"/>
      <c r="K900" s="147"/>
      <c r="L900" s="148"/>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4"/>
      <c r="AQ900" s="41"/>
      <c r="AR900" s="45"/>
      <c r="AS900" s="44"/>
      <c r="AT900" s="176"/>
      <c r="AU900" s="176"/>
      <c r="AV900" s="178"/>
      <c r="AW900" s="47"/>
      <c r="AX900" s="47"/>
      <c r="AY900" s="47"/>
      <c r="AZ900" s="47"/>
      <c r="BA900" s="47"/>
    </row>
    <row r="901" spans="2:53" s="40" customFormat="1" ht="18" customHeight="1" x14ac:dyDescent="0.2">
      <c r="B901" s="167"/>
      <c r="C901" s="169"/>
      <c r="D901" s="171"/>
      <c r="E901" s="173"/>
      <c r="F901" s="95" t="s">
        <v>24</v>
      </c>
      <c r="G901" s="175"/>
      <c r="H901" s="175"/>
      <c r="I901" s="143"/>
      <c r="J901" s="143"/>
      <c r="K901" s="144"/>
      <c r="L901" s="145"/>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8"/>
      <c r="AQ901" s="35"/>
      <c r="AR901" s="39"/>
      <c r="AS901" s="38"/>
      <c r="AT901" s="175">
        <f>+G901+COUNTIF($I902:$AS902,'V. Datos'!$A$3)-COUNTIFS($I901:$AS901,'V. Datos'!$A$3)</f>
        <v>0</v>
      </c>
      <c r="AU901" s="175">
        <f>+H901+COUNTIF($I902:$AS902,'V. Datos'!$A$4)-COUNTIFS($I901:$AS901,'V. Datos'!$C$4)</f>
        <v>0</v>
      </c>
      <c r="AV901" s="177"/>
      <c r="AW901" s="47"/>
      <c r="AX901" s="47"/>
      <c r="AY901" s="47"/>
      <c r="AZ901" s="47"/>
      <c r="BA901" s="47"/>
    </row>
    <row r="902" spans="2:53" s="40" customFormat="1" ht="18" customHeight="1" thickBot="1" x14ac:dyDescent="0.25">
      <c r="B902" s="168"/>
      <c r="C902" s="170"/>
      <c r="D902" s="172"/>
      <c r="E902" s="174"/>
      <c r="F902" s="96" t="s">
        <v>4</v>
      </c>
      <c r="G902" s="176"/>
      <c r="H902" s="176"/>
      <c r="I902" s="146"/>
      <c r="J902" s="146"/>
      <c r="K902" s="147"/>
      <c r="L902" s="148"/>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4"/>
      <c r="AQ902" s="41"/>
      <c r="AR902" s="45"/>
      <c r="AS902" s="44"/>
      <c r="AT902" s="176"/>
      <c r="AU902" s="176"/>
      <c r="AV902" s="178"/>
      <c r="AW902" s="47"/>
      <c r="AX902" s="47"/>
      <c r="AY902" s="47"/>
      <c r="AZ902" s="47"/>
      <c r="BA902" s="47"/>
    </row>
    <row r="903" spans="2:53" s="40" customFormat="1" ht="18" customHeight="1" x14ac:dyDescent="0.2">
      <c r="B903" s="167"/>
      <c r="C903" s="169"/>
      <c r="D903" s="171"/>
      <c r="E903" s="173"/>
      <c r="F903" s="95" t="s">
        <v>24</v>
      </c>
      <c r="G903" s="175"/>
      <c r="H903" s="175"/>
      <c r="I903" s="143"/>
      <c r="J903" s="143"/>
      <c r="K903" s="144"/>
      <c r="L903" s="145"/>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8"/>
      <c r="AQ903" s="35"/>
      <c r="AR903" s="39"/>
      <c r="AS903" s="38"/>
      <c r="AT903" s="175">
        <f>+G903+COUNTIF($I904:$AS904,'V. Datos'!$A$3)-COUNTIFS($I903:$AS903,'V. Datos'!$A$3)</f>
        <v>0</v>
      </c>
      <c r="AU903" s="175">
        <f>+H903+COUNTIF($I904:$AS904,'V. Datos'!$A$4)-COUNTIFS($I903:$AS903,'V. Datos'!$C$4)</f>
        <v>0</v>
      </c>
      <c r="AV903" s="177"/>
      <c r="AW903" s="47"/>
      <c r="AX903" s="47"/>
      <c r="AY903" s="47"/>
      <c r="AZ903" s="47"/>
      <c r="BA903" s="47"/>
    </row>
    <row r="904" spans="2:53" s="40" customFormat="1" ht="18" customHeight="1" thickBot="1" x14ac:dyDescent="0.25">
      <c r="B904" s="168"/>
      <c r="C904" s="170"/>
      <c r="D904" s="172"/>
      <c r="E904" s="174"/>
      <c r="F904" s="96" t="s">
        <v>4</v>
      </c>
      <c r="G904" s="176"/>
      <c r="H904" s="176"/>
      <c r="I904" s="146"/>
      <c r="J904" s="146"/>
      <c r="K904" s="147"/>
      <c r="L904" s="148"/>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4"/>
      <c r="AQ904" s="41"/>
      <c r="AR904" s="45"/>
      <c r="AS904" s="44"/>
      <c r="AT904" s="176"/>
      <c r="AU904" s="176"/>
      <c r="AV904" s="178"/>
      <c r="AW904" s="47"/>
      <c r="AX904" s="47"/>
      <c r="AY904" s="47"/>
      <c r="AZ904" s="47"/>
      <c r="BA904" s="47"/>
    </row>
    <row r="905" spans="2:53" s="40" customFormat="1" ht="18" customHeight="1" x14ac:dyDescent="0.2">
      <c r="B905" s="167"/>
      <c r="C905" s="169"/>
      <c r="D905" s="171"/>
      <c r="E905" s="173"/>
      <c r="F905" s="95" t="s">
        <v>24</v>
      </c>
      <c r="G905" s="175"/>
      <c r="H905" s="175"/>
      <c r="I905" s="143"/>
      <c r="J905" s="143"/>
      <c r="K905" s="144"/>
      <c r="L905" s="145"/>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8"/>
      <c r="AQ905" s="35"/>
      <c r="AR905" s="39"/>
      <c r="AS905" s="38"/>
      <c r="AT905" s="175">
        <f>+G905+COUNTIF($I906:$AS906,'V. Datos'!$A$3)-COUNTIFS($I905:$AS905,'V. Datos'!$A$3)</f>
        <v>0</v>
      </c>
      <c r="AU905" s="175">
        <f>+H905+COUNTIF($I906:$AS906,'V. Datos'!$A$4)-COUNTIFS($I905:$AS905,'V. Datos'!$C$4)</f>
        <v>0</v>
      </c>
      <c r="AV905" s="177"/>
      <c r="AW905" s="47"/>
      <c r="AX905" s="47"/>
      <c r="AY905" s="47"/>
      <c r="AZ905" s="47"/>
      <c r="BA905" s="47"/>
    </row>
    <row r="906" spans="2:53" s="40" customFormat="1" ht="18" customHeight="1" thickBot="1" x14ac:dyDescent="0.25">
      <c r="B906" s="168"/>
      <c r="C906" s="170"/>
      <c r="D906" s="172"/>
      <c r="E906" s="174"/>
      <c r="F906" s="96" t="s">
        <v>4</v>
      </c>
      <c r="G906" s="176"/>
      <c r="H906" s="176"/>
      <c r="I906" s="146"/>
      <c r="J906" s="146"/>
      <c r="K906" s="147"/>
      <c r="L906" s="148"/>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4"/>
      <c r="AQ906" s="41"/>
      <c r="AR906" s="45"/>
      <c r="AS906" s="44"/>
      <c r="AT906" s="176"/>
      <c r="AU906" s="176"/>
      <c r="AV906" s="178"/>
      <c r="AW906" s="47"/>
      <c r="AX906" s="47"/>
      <c r="AY906" s="47"/>
      <c r="AZ906" s="47"/>
      <c r="BA906" s="47"/>
    </row>
    <row r="907" spans="2:53" s="40" customFormat="1" ht="18" customHeight="1" x14ac:dyDescent="0.2">
      <c r="B907" s="167"/>
      <c r="C907" s="169"/>
      <c r="D907" s="171"/>
      <c r="E907" s="173"/>
      <c r="F907" s="95" t="s">
        <v>24</v>
      </c>
      <c r="G907" s="175"/>
      <c r="H907" s="175"/>
      <c r="I907" s="143"/>
      <c r="J907" s="143"/>
      <c r="K907" s="144"/>
      <c r="L907" s="145"/>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8"/>
      <c r="AQ907" s="35"/>
      <c r="AR907" s="39"/>
      <c r="AS907" s="38"/>
      <c r="AT907" s="175">
        <f>+G907+COUNTIF($I908:$AS908,'V. Datos'!$A$3)-COUNTIFS($I907:$AS907,'V. Datos'!$A$3)</f>
        <v>0</v>
      </c>
      <c r="AU907" s="175">
        <f>+H907+COUNTIF($I908:$AS908,'V. Datos'!$A$4)-COUNTIFS($I907:$AS907,'V. Datos'!$C$4)</f>
        <v>0</v>
      </c>
      <c r="AV907" s="177"/>
      <c r="AW907" s="47"/>
      <c r="AX907" s="47"/>
      <c r="AY907" s="47"/>
      <c r="AZ907" s="47"/>
      <c r="BA907" s="47"/>
    </row>
    <row r="908" spans="2:53" s="40" customFormat="1" ht="18" customHeight="1" thickBot="1" x14ac:dyDescent="0.25">
      <c r="B908" s="168"/>
      <c r="C908" s="170"/>
      <c r="D908" s="172"/>
      <c r="E908" s="174"/>
      <c r="F908" s="96" t="s">
        <v>4</v>
      </c>
      <c r="G908" s="176"/>
      <c r="H908" s="176"/>
      <c r="I908" s="146"/>
      <c r="J908" s="146"/>
      <c r="K908" s="147"/>
      <c r="L908" s="148"/>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4"/>
      <c r="AQ908" s="41"/>
      <c r="AR908" s="45"/>
      <c r="AS908" s="44"/>
      <c r="AT908" s="176"/>
      <c r="AU908" s="176"/>
      <c r="AV908" s="178"/>
      <c r="AW908" s="47"/>
      <c r="AX908" s="47"/>
      <c r="AY908" s="47"/>
      <c r="AZ908" s="47"/>
      <c r="BA908" s="47"/>
    </row>
    <row r="909" spans="2:53" s="40" customFormat="1" ht="18" customHeight="1" x14ac:dyDescent="0.2">
      <c r="B909" s="167"/>
      <c r="C909" s="169"/>
      <c r="D909" s="171"/>
      <c r="E909" s="173"/>
      <c r="F909" s="95" t="s">
        <v>24</v>
      </c>
      <c r="G909" s="175"/>
      <c r="H909" s="175"/>
      <c r="I909" s="143"/>
      <c r="J909" s="143"/>
      <c r="K909" s="144"/>
      <c r="L909" s="145"/>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8"/>
      <c r="AQ909" s="35"/>
      <c r="AR909" s="39"/>
      <c r="AS909" s="38"/>
      <c r="AT909" s="175">
        <f>+G909+COUNTIF($I910:$AS910,'V. Datos'!$A$3)-COUNTIFS($I909:$AS909,'V. Datos'!$A$3)</f>
        <v>0</v>
      </c>
      <c r="AU909" s="175">
        <f>+H909+COUNTIF($I910:$AS910,'V. Datos'!$A$4)-COUNTIFS($I909:$AS909,'V. Datos'!$C$4)</f>
        <v>0</v>
      </c>
      <c r="AV909" s="177"/>
      <c r="AW909" s="47"/>
      <c r="AX909" s="47"/>
      <c r="AY909" s="47"/>
      <c r="AZ909" s="47"/>
      <c r="BA909" s="47"/>
    </row>
    <row r="910" spans="2:53" s="40" customFormat="1" ht="18" customHeight="1" thickBot="1" x14ac:dyDescent="0.25">
      <c r="B910" s="168"/>
      <c r="C910" s="170"/>
      <c r="D910" s="172"/>
      <c r="E910" s="174"/>
      <c r="F910" s="96" t="s">
        <v>4</v>
      </c>
      <c r="G910" s="176"/>
      <c r="H910" s="176"/>
      <c r="I910" s="146"/>
      <c r="J910" s="146"/>
      <c r="K910" s="147"/>
      <c r="L910" s="148"/>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4"/>
      <c r="AQ910" s="41"/>
      <c r="AR910" s="45"/>
      <c r="AS910" s="44"/>
      <c r="AT910" s="176"/>
      <c r="AU910" s="176"/>
      <c r="AV910" s="178"/>
      <c r="AW910" s="47"/>
      <c r="AX910" s="47"/>
      <c r="AY910" s="47"/>
      <c r="AZ910" s="47"/>
      <c r="BA910" s="47"/>
    </row>
    <row r="911" spans="2:53" s="40" customFormat="1" ht="18" customHeight="1" x14ac:dyDescent="0.2">
      <c r="B911" s="167"/>
      <c r="C911" s="169"/>
      <c r="D911" s="171"/>
      <c r="E911" s="173"/>
      <c r="F911" s="95" t="s">
        <v>24</v>
      </c>
      <c r="G911" s="175"/>
      <c r="H911" s="175"/>
      <c r="I911" s="143"/>
      <c r="J911" s="143"/>
      <c r="K911" s="144"/>
      <c r="L911" s="145"/>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8"/>
      <c r="AQ911" s="35"/>
      <c r="AR911" s="39"/>
      <c r="AS911" s="38"/>
      <c r="AT911" s="175">
        <f>+G911+COUNTIF($I912:$AS912,'V. Datos'!$A$3)-COUNTIFS($I911:$AS911,'V. Datos'!$A$3)</f>
        <v>0</v>
      </c>
      <c r="AU911" s="175">
        <f>+H911+COUNTIF($I912:$AS912,'V. Datos'!$A$4)-COUNTIFS($I911:$AS911,'V. Datos'!$C$4)</f>
        <v>0</v>
      </c>
      <c r="AV911" s="177"/>
      <c r="AW911" s="47"/>
      <c r="AX911" s="47"/>
      <c r="AY911" s="47"/>
      <c r="AZ911" s="47"/>
      <c r="BA911" s="47"/>
    </row>
    <row r="912" spans="2:53" s="40" customFormat="1" ht="18" customHeight="1" thickBot="1" x14ac:dyDescent="0.25">
      <c r="B912" s="168"/>
      <c r="C912" s="170"/>
      <c r="D912" s="172"/>
      <c r="E912" s="174"/>
      <c r="F912" s="96" t="s">
        <v>4</v>
      </c>
      <c r="G912" s="176"/>
      <c r="H912" s="176"/>
      <c r="I912" s="146"/>
      <c r="J912" s="146"/>
      <c r="K912" s="147"/>
      <c r="L912" s="148"/>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4"/>
      <c r="AQ912" s="41"/>
      <c r="AR912" s="45"/>
      <c r="AS912" s="44"/>
      <c r="AT912" s="176"/>
      <c r="AU912" s="176"/>
      <c r="AV912" s="178"/>
      <c r="AW912" s="47"/>
      <c r="AX912" s="47"/>
      <c r="AY912" s="47"/>
      <c r="AZ912" s="47"/>
      <c r="BA912" s="47"/>
    </row>
    <row r="913" spans="2:53" s="40" customFormat="1" ht="18" customHeight="1" x14ac:dyDescent="0.2">
      <c r="B913" s="167"/>
      <c r="C913" s="169"/>
      <c r="D913" s="171"/>
      <c r="E913" s="173"/>
      <c r="F913" s="95" t="s">
        <v>24</v>
      </c>
      <c r="G913" s="175"/>
      <c r="H913" s="175"/>
      <c r="I913" s="143"/>
      <c r="J913" s="143"/>
      <c r="K913" s="144"/>
      <c r="L913" s="145"/>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8"/>
      <c r="AQ913" s="35"/>
      <c r="AR913" s="39"/>
      <c r="AS913" s="38"/>
      <c r="AT913" s="175">
        <f>+G913+COUNTIF($I914:$AS914,'V. Datos'!$A$3)-COUNTIFS($I913:$AS913,'V. Datos'!$A$3)</f>
        <v>0</v>
      </c>
      <c r="AU913" s="175">
        <f>+H913+COUNTIF($I914:$AS914,'V. Datos'!$A$4)-COUNTIFS($I913:$AS913,'V. Datos'!$C$4)</f>
        <v>0</v>
      </c>
      <c r="AV913" s="177"/>
      <c r="AW913" s="47"/>
      <c r="AX913" s="47"/>
      <c r="AY913" s="47"/>
      <c r="AZ913" s="47"/>
      <c r="BA913" s="47"/>
    </row>
    <row r="914" spans="2:53" s="40" customFormat="1" ht="18" customHeight="1" thickBot="1" x14ac:dyDescent="0.25">
      <c r="B914" s="168"/>
      <c r="C914" s="170"/>
      <c r="D914" s="172"/>
      <c r="E914" s="174"/>
      <c r="F914" s="96" t="s">
        <v>4</v>
      </c>
      <c r="G914" s="176"/>
      <c r="H914" s="176"/>
      <c r="I914" s="146"/>
      <c r="J914" s="146"/>
      <c r="K914" s="147"/>
      <c r="L914" s="148"/>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4"/>
      <c r="AQ914" s="41"/>
      <c r="AR914" s="45"/>
      <c r="AS914" s="44"/>
      <c r="AT914" s="176"/>
      <c r="AU914" s="176"/>
      <c r="AV914" s="178"/>
      <c r="AW914" s="47"/>
      <c r="AX914" s="47"/>
      <c r="AY914" s="47"/>
      <c r="AZ914" s="47"/>
      <c r="BA914" s="47"/>
    </row>
    <row r="915" spans="2:53" s="40" customFormat="1" ht="18" customHeight="1" x14ac:dyDescent="0.2">
      <c r="B915" s="167"/>
      <c r="C915" s="169"/>
      <c r="D915" s="171"/>
      <c r="E915" s="173"/>
      <c r="F915" s="95" t="s">
        <v>24</v>
      </c>
      <c r="G915" s="175"/>
      <c r="H915" s="175"/>
      <c r="I915" s="143"/>
      <c r="J915" s="143"/>
      <c r="K915" s="144"/>
      <c r="L915" s="145"/>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8"/>
      <c r="AQ915" s="35"/>
      <c r="AR915" s="39"/>
      <c r="AS915" s="38"/>
      <c r="AT915" s="175">
        <f>+G915+COUNTIF($I916:$AS916,'V. Datos'!$A$3)-COUNTIFS($I915:$AS915,'V. Datos'!$A$3)</f>
        <v>0</v>
      </c>
      <c r="AU915" s="175">
        <f>+H915+COUNTIF($I916:$AS916,'V. Datos'!$A$4)-COUNTIFS($I915:$AS915,'V. Datos'!$C$4)</f>
        <v>0</v>
      </c>
      <c r="AV915" s="177"/>
      <c r="AW915" s="47"/>
      <c r="AX915" s="47"/>
      <c r="AY915" s="47"/>
      <c r="AZ915" s="47"/>
      <c r="BA915" s="47"/>
    </row>
    <row r="916" spans="2:53" s="40" customFormat="1" ht="18" customHeight="1" thickBot="1" x14ac:dyDescent="0.25">
      <c r="B916" s="168"/>
      <c r="C916" s="170"/>
      <c r="D916" s="172"/>
      <c r="E916" s="174"/>
      <c r="F916" s="96" t="s">
        <v>4</v>
      </c>
      <c r="G916" s="176"/>
      <c r="H916" s="176"/>
      <c r="I916" s="146"/>
      <c r="J916" s="146"/>
      <c r="K916" s="147"/>
      <c r="L916" s="148"/>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4"/>
      <c r="AQ916" s="41"/>
      <c r="AR916" s="45"/>
      <c r="AS916" s="44"/>
      <c r="AT916" s="176"/>
      <c r="AU916" s="176"/>
      <c r="AV916" s="178"/>
      <c r="AW916" s="47"/>
      <c r="AX916" s="47"/>
      <c r="AY916" s="47"/>
      <c r="AZ916" s="47"/>
      <c r="BA916" s="47"/>
    </row>
    <row r="917" spans="2:53" s="40" customFormat="1" ht="18" customHeight="1" x14ac:dyDescent="0.2">
      <c r="B917" s="167"/>
      <c r="C917" s="169"/>
      <c r="D917" s="171"/>
      <c r="E917" s="173"/>
      <c r="F917" s="95" t="s">
        <v>24</v>
      </c>
      <c r="G917" s="175"/>
      <c r="H917" s="175"/>
      <c r="I917" s="143"/>
      <c r="J917" s="143"/>
      <c r="K917" s="144"/>
      <c r="L917" s="145"/>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8"/>
      <c r="AQ917" s="35"/>
      <c r="AR917" s="39"/>
      <c r="AS917" s="38"/>
      <c r="AT917" s="175">
        <f>+G917+COUNTIF($I918:$AS918,'V. Datos'!$A$3)-COUNTIFS($I917:$AS917,'V. Datos'!$A$3)</f>
        <v>0</v>
      </c>
      <c r="AU917" s="175">
        <f>+H917+COUNTIF($I918:$AS918,'V. Datos'!$A$4)-COUNTIFS($I917:$AS917,'V. Datos'!$C$4)</f>
        <v>0</v>
      </c>
      <c r="AV917" s="177"/>
      <c r="AW917" s="47"/>
      <c r="AX917" s="47"/>
      <c r="AY917" s="47"/>
      <c r="AZ917" s="47"/>
      <c r="BA917" s="47"/>
    </row>
    <row r="918" spans="2:53" s="40" customFormat="1" ht="18" customHeight="1" thickBot="1" x14ac:dyDescent="0.25">
      <c r="B918" s="168"/>
      <c r="C918" s="170"/>
      <c r="D918" s="172"/>
      <c r="E918" s="174"/>
      <c r="F918" s="96" t="s">
        <v>4</v>
      </c>
      <c r="G918" s="176"/>
      <c r="H918" s="176"/>
      <c r="I918" s="146"/>
      <c r="J918" s="146"/>
      <c r="K918" s="147"/>
      <c r="L918" s="148"/>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4"/>
      <c r="AQ918" s="41"/>
      <c r="AR918" s="45"/>
      <c r="AS918" s="44"/>
      <c r="AT918" s="176"/>
      <c r="AU918" s="176"/>
      <c r="AV918" s="178"/>
      <c r="AW918" s="47"/>
      <c r="AX918" s="47"/>
      <c r="AY918" s="47"/>
      <c r="AZ918" s="47"/>
      <c r="BA918" s="47"/>
    </row>
    <row r="919" spans="2:53" s="40" customFormat="1" ht="18" customHeight="1" x14ac:dyDescent="0.2">
      <c r="B919" s="167"/>
      <c r="C919" s="169"/>
      <c r="D919" s="171"/>
      <c r="E919" s="173"/>
      <c r="F919" s="95" t="s">
        <v>24</v>
      </c>
      <c r="G919" s="175"/>
      <c r="H919" s="175"/>
      <c r="I919" s="143"/>
      <c r="J919" s="143"/>
      <c r="K919" s="144"/>
      <c r="L919" s="145"/>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8"/>
      <c r="AQ919" s="35"/>
      <c r="AR919" s="39"/>
      <c r="AS919" s="38"/>
      <c r="AT919" s="175">
        <f>+G919+COUNTIF($I920:$AS920,'V. Datos'!$A$3)-COUNTIFS($I919:$AS919,'V. Datos'!$A$3)</f>
        <v>0</v>
      </c>
      <c r="AU919" s="175">
        <f>+H919+COUNTIF($I920:$AS920,'V. Datos'!$A$4)-COUNTIFS($I919:$AS919,'V. Datos'!$C$4)</f>
        <v>0</v>
      </c>
      <c r="AV919" s="177"/>
      <c r="AW919" s="47"/>
      <c r="AX919" s="47"/>
      <c r="AY919" s="47"/>
      <c r="AZ919" s="47"/>
      <c r="BA919" s="47"/>
    </row>
    <row r="920" spans="2:53" s="40" customFormat="1" ht="18" customHeight="1" thickBot="1" x14ac:dyDescent="0.25">
      <c r="B920" s="168"/>
      <c r="C920" s="170"/>
      <c r="D920" s="172"/>
      <c r="E920" s="174"/>
      <c r="F920" s="96" t="s">
        <v>4</v>
      </c>
      <c r="G920" s="176"/>
      <c r="H920" s="176"/>
      <c r="I920" s="146"/>
      <c r="J920" s="146"/>
      <c r="K920" s="147"/>
      <c r="L920" s="148"/>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4"/>
      <c r="AQ920" s="41"/>
      <c r="AR920" s="45"/>
      <c r="AS920" s="44"/>
      <c r="AT920" s="176"/>
      <c r="AU920" s="176"/>
      <c r="AV920" s="178"/>
      <c r="AW920" s="47"/>
      <c r="AX920" s="47"/>
      <c r="AY920" s="47"/>
      <c r="AZ920" s="47"/>
      <c r="BA920" s="47"/>
    </row>
    <row r="921" spans="2:53" s="40" customFormat="1" ht="18" customHeight="1" x14ac:dyDescent="0.2">
      <c r="B921" s="167"/>
      <c r="C921" s="169"/>
      <c r="D921" s="171"/>
      <c r="E921" s="173"/>
      <c r="F921" s="95" t="s">
        <v>24</v>
      </c>
      <c r="G921" s="175"/>
      <c r="H921" s="175"/>
      <c r="I921" s="143"/>
      <c r="J921" s="143"/>
      <c r="K921" s="144"/>
      <c r="L921" s="145"/>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8"/>
      <c r="AQ921" s="35"/>
      <c r="AR921" s="39"/>
      <c r="AS921" s="38"/>
      <c r="AT921" s="175">
        <f>+G921+COUNTIF($I922:$AS922,'V. Datos'!$A$3)-COUNTIFS($I921:$AS921,'V. Datos'!$A$3)</f>
        <v>0</v>
      </c>
      <c r="AU921" s="175">
        <f>+H921+COUNTIF($I922:$AS922,'V. Datos'!$A$4)-COUNTIFS($I921:$AS921,'V. Datos'!$C$4)</f>
        <v>0</v>
      </c>
      <c r="AV921" s="177"/>
      <c r="AW921" s="47"/>
      <c r="AX921" s="47"/>
      <c r="AY921" s="47"/>
      <c r="AZ921" s="47"/>
      <c r="BA921" s="47"/>
    </row>
    <row r="922" spans="2:53" s="40" customFormat="1" ht="18" customHeight="1" thickBot="1" x14ac:dyDescent="0.25">
      <c r="B922" s="168"/>
      <c r="C922" s="170"/>
      <c r="D922" s="172"/>
      <c r="E922" s="174"/>
      <c r="F922" s="96" t="s">
        <v>4</v>
      </c>
      <c r="G922" s="176"/>
      <c r="H922" s="176"/>
      <c r="I922" s="146"/>
      <c r="J922" s="146"/>
      <c r="K922" s="147"/>
      <c r="L922" s="148"/>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4"/>
      <c r="AQ922" s="41"/>
      <c r="AR922" s="45"/>
      <c r="AS922" s="44"/>
      <c r="AT922" s="176"/>
      <c r="AU922" s="176"/>
      <c r="AV922" s="178"/>
      <c r="AW922" s="47"/>
      <c r="AX922" s="47"/>
      <c r="AY922" s="47"/>
      <c r="AZ922" s="47"/>
      <c r="BA922" s="47"/>
    </row>
    <row r="923" spans="2:53" s="40" customFormat="1" ht="18" customHeight="1" x14ac:dyDescent="0.2">
      <c r="B923" s="167"/>
      <c r="C923" s="169"/>
      <c r="D923" s="171"/>
      <c r="E923" s="173"/>
      <c r="F923" s="95" t="s">
        <v>24</v>
      </c>
      <c r="G923" s="175"/>
      <c r="H923" s="175"/>
      <c r="I923" s="143"/>
      <c r="J923" s="143"/>
      <c r="K923" s="144"/>
      <c r="L923" s="145"/>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8"/>
      <c r="AQ923" s="35"/>
      <c r="AR923" s="39"/>
      <c r="AS923" s="38"/>
      <c r="AT923" s="175">
        <f>+G923+COUNTIF($I924:$AS924,'V. Datos'!$A$3)-COUNTIFS($I923:$AS923,'V. Datos'!$A$3)</f>
        <v>0</v>
      </c>
      <c r="AU923" s="175">
        <f>+H923+COUNTIF($I924:$AS924,'V. Datos'!$A$4)-COUNTIFS($I923:$AS923,'V. Datos'!$C$4)</f>
        <v>0</v>
      </c>
      <c r="AV923" s="177"/>
      <c r="AW923" s="47"/>
      <c r="AX923" s="47"/>
      <c r="AY923" s="47"/>
      <c r="AZ923" s="47"/>
      <c r="BA923" s="47"/>
    </row>
    <row r="924" spans="2:53" s="40" customFormat="1" ht="18" customHeight="1" thickBot="1" x14ac:dyDescent="0.25">
      <c r="B924" s="168"/>
      <c r="C924" s="170"/>
      <c r="D924" s="172"/>
      <c r="E924" s="174"/>
      <c r="F924" s="96" t="s">
        <v>4</v>
      </c>
      <c r="G924" s="176"/>
      <c r="H924" s="176"/>
      <c r="I924" s="146"/>
      <c r="J924" s="146"/>
      <c r="K924" s="147"/>
      <c r="L924" s="148"/>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4"/>
      <c r="AQ924" s="41"/>
      <c r="AR924" s="45"/>
      <c r="AS924" s="44"/>
      <c r="AT924" s="176"/>
      <c r="AU924" s="176"/>
      <c r="AV924" s="178"/>
      <c r="AW924" s="47"/>
      <c r="AX924" s="47"/>
      <c r="AY924" s="47"/>
      <c r="AZ924" s="47"/>
      <c r="BA924" s="47"/>
    </row>
    <row r="925" spans="2:53" s="40" customFormat="1" ht="18" customHeight="1" x14ac:dyDescent="0.2">
      <c r="B925" s="167"/>
      <c r="C925" s="169"/>
      <c r="D925" s="171"/>
      <c r="E925" s="173"/>
      <c r="F925" s="95" t="s">
        <v>24</v>
      </c>
      <c r="G925" s="175"/>
      <c r="H925" s="175"/>
      <c r="I925" s="143"/>
      <c r="J925" s="143"/>
      <c r="K925" s="144"/>
      <c r="L925" s="145"/>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8"/>
      <c r="AQ925" s="35"/>
      <c r="AR925" s="39"/>
      <c r="AS925" s="38"/>
      <c r="AT925" s="175">
        <f>+G925+COUNTIF($I926:$AS926,'V. Datos'!$A$3)-COUNTIFS($I925:$AS925,'V. Datos'!$A$3)</f>
        <v>0</v>
      </c>
      <c r="AU925" s="175">
        <f>+H925+COUNTIF($I926:$AS926,'V. Datos'!$A$4)-COUNTIFS($I925:$AS925,'V. Datos'!$C$4)</f>
        <v>0</v>
      </c>
      <c r="AV925" s="177"/>
      <c r="AW925" s="47"/>
      <c r="AX925" s="47"/>
      <c r="AY925" s="47"/>
      <c r="AZ925" s="47"/>
      <c r="BA925" s="47"/>
    </row>
    <row r="926" spans="2:53" s="40" customFormat="1" ht="18" customHeight="1" thickBot="1" x14ac:dyDescent="0.25">
      <c r="B926" s="168"/>
      <c r="C926" s="170"/>
      <c r="D926" s="172"/>
      <c r="E926" s="174"/>
      <c r="F926" s="96" t="s">
        <v>4</v>
      </c>
      <c r="G926" s="176"/>
      <c r="H926" s="176"/>
      <c r="I926" s="146"/>
      <c r="J926" s="146"/>
      <c r="K926" s="147"/>
      <c r="L926" s="148"/>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4"/>
      <c r="AQ926" s="41"/>
      <c r="AR926" s="45"/>
      <c r="AS926" s="44"/>
      <c r="AT926" s="176"/>
      <c r="AU926" s="176"/>
      <c r="AV926" s="178"/>
      <c r="AW926" s="47"/>
      <c r="AX926" s="47"/>
      <c r="AY926" s="47"/>
      <c r="AZ926" s="47"/>
      <c r="BA926" s="47"/>
    </row>
    <row r="927" spans="2:53" s="40" customFormat="1" ht="18" customHeight="1" x14ac:dyDescent="0.2">
      <c r="B927" s="167"/>
      <c r="C927" s="169"/>
      <c r="D927" s="171"/>
      <c r="E927" s="173"/>
      <c r="F927" s="95" t="s">
        <v>24</v>
      </c>
      <c r="G927" s="175"/>
      <c r="H927" s="175"/>
      <c r="I927" s="143"/>
      <c r="J927" s="143"/>
      <c r="K927" s="144"/>
      <c r="L927" s="145"/>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8"/>
      <c r="AQ927" s="35"/>
      <c r="AR927" s="39"/>
      <c r="AS927" s="38"/>
      <c r="AT927" s="175">
        <f>+G927+COUNTIF($I928:$AS928,'V. Datos'!$A$3)-COUNTIFS($I927:$AS927,'V. Datos'!$A$3)</f>
        <v>0</v>
      </c>
      <c r="AU927" s="175">
        <f>+H927+COUNTIF($I928:$AS928,'V. Datos'!$A$4)-COUNTIFS($I927:$AS927,'V. Datos'!$C$4)</f>
        <v>0</v>
      </c>
      <c r="AV927" s="177"/>
      <c r="AW927" s="47"/>
      <c r="AX927" s="47"/>
      <c r="AY927" s="47"/>
      <c r="AZ927" s="47"/>
      <c r="BA927" s="47"/>
    </row>
    <row r="928" spans="2:53" s="40" customFormat="1" ht="18" customHeight="1" thickBot="1" x14ac:dyDescent="0.25">
      <c r="B928" s="168"/>
      <c r="C928" s="170"/>
      <c r="D928" s="172"/>
      <c r="E928" s="174"/>
      <c r="F928" s="96" t="s">
        <v>4</v>
      </c>
      <c r="G928" s="176"/>
      <c r="H928" s="176"/>
      <c r="I928" s="146"/>
      <c r="J928" s="146"/>
      <c r="K928" s="147"/>
      <c r="L928" s="148"/>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4"/>
      <c r="AQ928" s="41"/>
      <c r="AR928" s="45"/>
      <c r="AS928" s="44"/>
      <c r="AT928" s="176"/>
      <c r="AU928" s="176"/>
      <c r="AV928" s="178"/>
      <c r="AW928" s="47"/>
      <c r="AX928" s="47"/>
      <c r="AY928" s="47"/>
      <c r="AZ928" s="47"/>
      <c r="BA928" s="47"/>
    </row>
    <row r="929" spans="2:53" s="40" customFormat="1" ht="18" customHeight="1" x14ac:dyDescent="0.2">
      <c r="B929" s="167"/>
      <c r="C929" s="169"/>
      <c r="D929" s="171"/>
      <c r="E929" s="173"/>
      <c r="F929" s="95" t="s">
        <v>24</v>
      </c>
      <c r="G929" s="175"/>
      <c r="H929" s="175"/>
      <c r="I929" s="143"/>
      <c r="J929" s="143"/>
      <c r="K929" s="144"/>
      <c r="L929" s="145"/>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8"/>
      <c r="AQ929" s="35"/>
      <c r="AR929" s="39"/>
      <c r="AS929" s="38"/>
      <c r="AT929" s="175">
        <f>+G929+COUNTIF($I930:$AS930,'V. Datos'!$A$3)-COUNTIFS($I929:$AS929,'V. Datos'!$A$3)</f>
        <v>0</v>
      </c>
      <c r="AU929" s="175">
        <f>+H929+COUNTIF($I930:$AS930,'V. Datos'!$A$4)-COUNTIFS($I929:$AS929,'V. Datos'!$C$4)</f>
        <v>0</v>
      </c>
      <c r="AV929" s="177"/>
      <c r="AW929" s="47"/>
      <c r="AX929" s="47"/>
      <c r="AY929" s="47"/>
      <c r="AZ929" s="47"/>
      <c r="BA929" s="47"/>
    </row>
    <row r="930" spans="2:53" s="40" customFormat="1" ht="18" customHeight="1" thickBot="1" x14ac:dyDescent="0.25">
      <c r="B930" s="168"/>
      <c r="C930" s="170"/>
      <c r="D930" s="172"/>
      <c r="E930" s="174"/>
      <c r="F930" s="96" t="s">
        <v>4</v>
      </c>
      <c r="G930" s="176"/>
      <c r="H930" s="176"/>
      <c r="I930" s="146"/>
      <c r="J930" s="146"/>
      <c r="K930" s="147"/>
      <c r="L930" s="148"/>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4"/>
      <c r="AQ930" s="41"/>
      <c r="AR930" s="45"/>
      <c r="AS930" s="44"/>
      <c r="AT930" s="176"/>
      <c r="AU930" s="176"/>
      <c r="AV930" s="178"/>
      <c r="AW930" s="47"/>
      <c r="AX930" s="47"/>
      <c r="AY930" s="47"/>
      <c r="AZ930" s="47"/>
      <c r="BA930" s="47"/>
    </row>
    <row r="931" spans="2:53" s="40" customFormat="1" ht="18" customHeight="1" x14ac:dyDescent="0.2">
      <c r="B931" s="167"/>
      <c r="C931" s="169"/>
      <c r="D931" s="171"/>
      <c r="E931" s="173"/>
      <c r="F931" s="95" t="s">
        <v>24</v>
      </c>
      <c r="G931" s="175"/>
      <c r="H931" s="175"/>
      <c r="I931" s="143"/>
      <c r="J931" s="143"/>
      <c r="K931" s="144"/>
      <c r="L931" s="145"/>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8"/>
      <c r="AQ931" s="35"/>
      <c r="AR931" s="39"/>
      <c r="AS931" s="38"/>
      <c r="AT931" s="175">
        <f>+G931+COUNTIF($I932:$AS932,'V. Datos'!$A$3)-COUNTIFS($I931:$AS931,'V. Datos'!$A$3)</f>
        <v>0</v>
      </c>
      <c r="AU931" s="175">
        <f>+H931+COUNTIF($I932:$AS932,'V. Datos'!$A$4)-COUNTIFS($I931:$AS931,'V. Datos'!$C$4)</f>
        <v>0</v>
      </c>
      <c r="AV931" s="177"/>
      <c r="AW931" s="47"/>
      <c r="AX931" s="47"/>
      <c r="AY931" s="47"/>
      <c r="AZ931" s="47"/>
      <c r="BA931" s="47"/>
    </row>
    <row r="932" spans="2:53" s="40" customFormat="1" ht="18" customHeight="1" thickBot="1" x14ac:dyDescent="0.25">
      <c r="B932" s="168"/>
      <c r="C932" s="170"/>
      <c r="D932" s="172"/>
      <c r="E932" s="174"/>
      <c r="F932" s="96" t="s">
        <v>4</v>
      </c>
      <c r="G932" s="176"/>
      <c r="H932" s="176"/>
      <c r="I932" s="146"/>
      <c r="J932" s="146"/>
      <c r="K932" s="147"/>
      <c r="L932" s="148"/>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4"/>
      <c r="AQ932" s="41"/>
      <c r="AR932" s="45"/>
      <c r="AS932" s="44"/>
      <c r="AT932" s="176"/>
      <c r="AU932" s="176"/>
      <c r="AV932" s="178"/>
      <c r="AW932" s="47"/>
      <c r="AX932" s="47"/>
      <c r="AY932" s="47"/>
      <c r="AZ932" s="47"/>
      <c r="BA932" s="47"/>
    </row>
    <row r="933" spans="2:53" s="40" customFormat="1" ht="18" customHeight="1" x14ac:dyDescent="0.2">
      <c r="B933" s="167"/>
      <c r="C933" s="169"/>
      <c r="D933" s="171"/>
      <c r="E933" s="173"/>
      <c r="F933" s="95" t="s">
        <v>24</v>
      </c>
      <c r="G933" s="175"/>
      <c r="H933" s="175"/>
      <c r="I933" s="143"/>
      <c r="J933" s="143"/>
      <c r="K933" s="144"/>
      <c r="L933" s="145"/>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8"/>
      <c r="AQ933" s="35"/>
      <c r="AR933" s="39"/>
      <c r="AS933" s="38"/>
      <c r="AT933" s="175">
        <f>+G933+COUNTIF($I934:$AS934,'V. Datos'!$A$3)-COUNTIFS($I933:$AS933,'V. Datos'!$A$3)</f>
        <v>0</v>
      </c>
      <c r="AU933" s="175">
        <f>+H933+COUNTIF($I934:$AS934,'V. Datos'!$A$4)-COUNTIFS($I933:$AS933,'V. Datos'!$C$4)</f>
        <v>0</v>
      </c>
      <c r="AV933" s="177"/>
      <c r="AW933" s="47"/>
      <c r="AX933" s="47"/>
      <c r="AY933" s="47"/>
      <c r="AZ933" s="47"/>
      <c r="BA933" s="47"/>
    </row>
    <row r="934" spans="2:53" s="40" customFormat="1" ht="18" customHeight="1" thickBot="1" x14ac:dyDescent="0.25">
      <c r="B934" s="168"/>
      <c r="C934" s="170"/>
      <c r="D934" s="172"/>
      <c r="E934" s="174"/>
      <c r="F934" s="96" t="s">
        <v>4</v>
      </c>
      <c r="G934" s="176"/>
      <c r="H934" s="176"/>
      <c r="I934" s="146"/>
      <c r="J934" s="146"/>
      <c r="K934" s="147"/>
      <c r="L934" s="148"/>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4"/>
      <c r="AQ934" s="41"/>
      <c r="AR934" s="45"/>
      <c r="AS934" s="44"/>
      <c r="AT934" s="176"/>
      <c r="AU934" s="176"/>
      <c r="AV934" s="178"/>
      <c r="AW934" s="47"/>
      <c r="AX934" s="47"/>
      <c r="AY934" s="47"/>
      <c r="AZ934" s="47"/>
      <c r="BA934" s="47"/>
    </row>
    <row r="935" spans="2:53" s="40" customFormat="1" ht="18" customHeight="1" x14ac:dyDescent="0.2">
      <c r="B935" s="167"/>
      <c r="C935" s="169"/>
      <c r="D935" s="171"/>
      <c r="E935" s="173"/>
      <c r="F935" s="95" t="s">
        <v>24</v>
      </c>
      <c r="G935" s="175"/>
      <c r="H935" s="175"/>
      <c r="I935" s="143"/>
      <c r="J935" s="143"/>
      <c r="K935" s="144"/>
      <c r="L935" s="145"/>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8"/>
      <c r="AQ935" s="35"/>
      <c r="AR935" s="39"/>
      <c r="AS935" s="38"/>
      <c r="AT935" s="175">
        <f>+G935+COUNTIF($I936:$AS936,'V. Datos'!$A$3)-COUNTIFS($I935:$AS935,'V. Datos'!$A$3)</f>
        <v>0</v>
      </c>
      <c r="AU935" s="175">
        <f>+H935+COUNTIF($I936:$AS936,'V. Datos'!$A$4)-COUNTIFS($I935:$AS935,'V. Datos'!$C$4)</f>
        <v>0</v>
      </c>
      <c r="AV935" s="177"/>
      <c r="AW935" s="47"/>
      <c r="AX935" s="47"/>
      <c r="AY935" s="47"/>
      <c r="AZ935" s="47"/>
      <c r="BA935" s="47"/>
    </row>
    <row r="936" spans="2:53" s="40" customFormat="1" ht="18" customHeight="1" thickBot="1" x14ac:dyDescent="0.25">
      <c r="B936" s="168"/>
      <c r="C936" s="170"/>
      <c r="D936" s="172"/>
      <c r="E936" s="174"/>
      <c r="F936" s="96" t="s">
        <v>4</v>
      </c>
      <c r="G936" s="176"/>
      <c r="H936" s="176"/>
      <c r="I936" s="146"/>
      <c r="J936" s="146"/>
      <c r="K936" s="147"/>
      <c r="L936" s="148"/>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4"/>
      <c r="AQ936" s="41"/>
      <c r="AR936" s="45"/>
      <c r="AS936" s="44"/>
      <c r="AT936" s="176"/>
      <c r="AU936" s="176"/>
      <c r="AV936" s="178"/>
      <c r="AW936" s="47"/>
      <c r="AX936" s="47"/>
      <c r="AY936" s="47"/>
      <c r="AZ936" s="47"/>
      <c r="BA936" s="47"/>
    </row>
    <row r="937" spans="2:53" s="40" customFormat="1" ht="18" customHeight="1" x14ac:dyDescent="0.2">
      <c r="B937" s="167"/>
      <c r="C937" s="169"/>
      <c r="D937" s="171"/>
      <c r="E937" s="173"/>
      <c r="F937" s="95" t="s">
        <v>24</v>
      </c>
      <c r="G937" s="175"/>
      <c r="H937" s="175"/>
      <c r="I937" s="143"/>
      <c r="J937" s="143"/>
      <c r="K937" s="144"/>
      <c r="L937" s="145"/>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8"/>
      <c r="AQ937" s="35"/>
      <c r="AR937" s="39"/>
      <c r="AS937" s="38"/>
      <c r="AT937" s="175">
        <f>+G937+COUNTIF($I938:$AS938,'V. Datos'!$A$3)-COUNTIFS($I937:$AS937,'V. Datos'!$A$3)</f>
        <v>0</v>
      </c>
      <c r="AU937" s="175">
        <f>+H937+COUNTIF($I938:$AS938,'V. Datos'!$A$4)-COUNTIFS($I937:$AS937,'V. Datos'!$C$4)</f>
        <v>0</v>
      </c>
      <c r="AV937" s="177"/>
      <c r="AW937" s="47"/>
      <c r="AX937" s="47"/>
      <c r="AY937" s="47"/>
      <c r="AZ937" s="47"/>
      <c r="BA937" s="47"/>
    </row>
    <row r="938" spans="2:53" s="40" customFormat="1" ht="18" customHeight="1" thickBot="1" x14ac:dyDescent="0.25">
      <c r="B938" s="168"/>
      <c r="C938" s="170"/>
      <c r="D938" s="172"/>
      <c r="E938" s="174"/>
      <c r="F938" s="96" t="s">
        <v>4</v>
      </c>
      <c r="G938" s="176"/>
      <c r="H938" s="176"/>
      <c r="I938" s="146"/>
      <c r="J938" s="146"/>
      <c r="K938" s="147"/>
      <c r="L938" s="148"/>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4"/>
      <c r="AQ938" s="41"/>
      <c r="AR938" s="45"/>
      <c r="AS938" s="44"/>
      <c r="AT938" s="176"/>
      <c r="AU938" s="176"/>
      <c r="AV938" s="178"/>
      <c r="AW938" s="47"/>
      <c r="AX938" s="47"/>
      <c r="AY938" s="47"/>
      <c r="AZ938" s="47"/>
      <c r="BA938" s="47"/>
    </row>
    <row r="939" spans="2:53" s="40" customFormat="1" ht="18" customHeight="1" x14ac:dyDescent="0.2">
      <c r="B939" s="167"/>
      <c r="C939" s="169"/>
      <c r="D939" s="171"/>
      <c r="E939" s="173"/>
      <c r="F939" s="95" t="s">
        <v>24</v>
      </c>
      <c r="G939" s="175"/>
      <c r="H939" s="175"/>
      <c r="I939" s="143"/>
      <c r="J939" s="143"/>
      <c r="K939" s="144"/>
      <c r="L939" s="145"/>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8"/>
      <c r="AQ939" s="35"/>
      <c r="AR939" s="39"/>
      <c r="AS939" s="38"/>
      <c r="AT939" s="175">
        <f>+G939+COUNTIF($I940:$AS940,'V. Datos'!$A$3)-COUNTIFS($I939:$AS939,'V. Datos'!$A$3)</f>
        <v>0</v>
      </c>
      <c r="AU939" s="175">
        <f>+H939+COUNTIF($I940:$AS940,'V. Datos'!$A$4)-COUNTIFS($I939:$AS939,'V. Datos'!$C$4)</f>
        <v>0</v>
      </c>
      <c r="AV939" s="177"/>
      <c r="AW939" s="47"/>
      <c r="AX939" s="47"/>
      <c r="AY939" s="47"/>
      <c r="AZ939" s="47"/>
      <c r="BA939" s="47"/>
    </row>
    <row r="940" spans="2:53" s="40" customFormat="1" ht="18" customHeight="1" thickBot="1" x14ac:dyDescent="0.25">
      <c r="B940" s="168"/>
      <c r="C940" s="170"/>
      <c r="D940" s="172"/>
      <c r="E940" s="174"/>
      <c r="F940" s="96" t="s">
        <v>4</v>
      </c>
      <c r="G940" s="176"/>
      <c r="H940" s="176"/>
      <c r="I940" s="146"/>
      <c r="J940" s="146"/>
      <c r="K940" s="147"/>
      <c r="L940" s="148"/>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4"/>
      <c r="AQ940" s="41"/>
      <c r="AR940" s="45"/>
      <c r="AS940" s="44"/>
      <c r="AT940" s="176"/>
      <c r="AU940" s="176"/>
      <c r="AV940" s="178"/>
      <c r="AW940" s="47"/>
      <c r="AX940" s="47"/>
      <c r="AY940" s="47"/>
      <c r="AZ940" s="47"/>
      <c r="BA940" s="47"/>
    </row>
    <row r="941" spans="2:53" s="40" customFormat="1" ht="18" customHeight="1" x14ac:dyDescent="0.2">
      <c r="B941" s="167"/>
      <c r="C941" s="169"/>
      <c r="D941" s="171"/>
      <c r="E941" s="173"/>
      <c r="F941" s="95" t="s">
        <v>24</v>
      </c>
      <c r="G941" s="175"/>
      <c r="H941" s="175"/>
      <c r="I941" s="143"/>
      <c r="J941" s="143"/>
      <c r="K941" s="144"/>
      <c r="L941" s="145"/>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8"/>
      <c r="AQ941" s="35"/>
      <c r="AR941" s="39"/>
      <c r="AS941" s="38"/>
      <c r="AT941" s="175">
        <f>+G941+COUNTIF($I942:$AS942,'V. Datos'!$A$3)-COUNTIFS($I941:$AS941,'V. Datos'!$A$3)</f>
        <v>0</v>
      </c>
      <c r="AU941" s="175">
        <f>+H941+COUNTIF($I942:$AS942,'V. Datos'!$A$4)-COUNTIFS($I941:$AS941,'V. Datos'!$C$4)</f>
        <v>0</v>
      </c>
      <c r="AV941" s="177"/>
      <c r="AW941" s="47"/>
      <c r="AX941" s="47"/>
      <c r="AY941" s="47"/>
      <c r="AZ941" s="47"/>
      <c r="BA941" s="47"/>
    </row>
    <row r="942" spans="2:53" s="40" customFormat="1" ht="18" customHeight="1" thickBot="1" x14ac:dyDescent="0.25">
      <c r="B942" s="168"/>
      <c r="C942" s="170"/>
      <c r="D942" s="172"/>
      <c r="E942" s="174"/>
      <c r="F942" s="96" t="s">
        <v>4</v>
      </c>
      <c r="G942" s="176"/>
      <c r="H942" s="176"/>
      <c r="I942" s="146"/>
      <c r="J942" s="146"/>
      <c r="K942" s="147"/>
      <c r="L942" s="148"/>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4"/>
      <c r="AQ942" s="41"/>
      <c r="AR942" s="45"/>
      <c r="AS942" s="44"/>
      <c r="AT942" s="176"/>
      <c r="AU942" s="176"/>
      <c r="AV942" s="178"/>
      <c r="AW942" s="47"/>
      <c r="AX942" s="47"/>
      <c r="AY942" s="47"/>
      <c r="AZ942" s="47"/>
      <c r="BA942" s="47"/>
    </row>
    <row r="943" spans="2:53" s="40" customFormat="1" ht="18" customHeight="1" x14ac:dyDescent="0.2">
      <c r="B943" s="167"/>
      <c r="C943" s="169"/>
      <c r="D943" s="171"/>
      <c r="E943" s="173"/>
      <c r="F943" s="95" t="s">
        <v>24</v>
      </c>
      <c r="G943" s="175"/>
      <c r="H943" s="175"/>
      <c r="I943" s="143"/>
      <c r="J943" s="143"/>
      <c r="K943" s="144"/>
      <c r="L943" s="145"/>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8"/>
      <c r="AQ943" s="35"/>
      <c r="AR943" s="39"/>
      <c r="AS943" s="38"/>
      <c r="AT943" s="175">
        <f>+G943+COUNTIF($I944:$AS944,'V. Datos'!$A$3)-COUNTIFS($I943:$AS943,'V. Datos'!$A$3)</f>
        <v>0</v>
      </c>
      <c r="AU943" s="175">
        <f>+H943+COUNTIF($I944:$AS944,'V. Datos'!$A$4)-COUNTIFS($I943:$AS943,'V. Datos'!$C$4)</f>
        <v>0</v>
      </c>
      <c r="AV943" s="177"/>
      <c r="AW943" s="47"/>
      <c r="AX943" s="47"/>
      <c r="AY943" s="47"/>
      <c r="AZ943" s="47"/>
      <c r="BA943" s="47"/>
    </row>
    <row r="944" spans="2:53" s="40" customFormat="1" ht="18" customHeight="1" thickBot="1" x14ac:dyDescent="0.25">
      <c r="B944" s="168"/>
      <c r="C944" s="170"/>
      <c r="D944" s="172"/>
      <c r="E944" s="174"/>
      <c r="F944" s="96" t="s">
        <v>4</v>
      </c>
      <c r="G944" s="176"/>
      <c r="H944" s="176"/>
      <c r="I944" s="146"/>
      <c r="J944" s="146"/>
      <c r="K944" s="147"/>
      <c r="L944" s="148"/>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4"/>
      <c r="AQ944" s="41"/>
      <c r="AR944" s="45"/>
      <c r="AS944" s="44"/>
      <c r="AT944" s="176"/>
      <c r="AU944" s="176"/>
      <c r="AV944" s="178"/>
      <c r="AW944" s="47"/>
      <c r="AX944" s="47"/>
      <c r="AY944" s="47"/>
      <c r="AZ944" s="47"/>
      <c r="BA944" s="47"/>
    </row>
    <row r="945" spans="2:53" s="40" customFormat="1" ht="18" customHeight="1" x14ac:dyDescent="0.2">
      <c r="B945" s="167"/>
      <c r="C945" s="169"/>
      <c r="D945" s="171"/>
      <c r="E945" s="173"/>
      <c r="F945" s="95" t="s">
        <v>24</v>
      </c>
      <c r="G945" s="175"/>
      <c r="H945" s="175"/>
      <c r="I945" s="143"/>
      <c r="J945" s="143"/>
      <c r="K945" s="144"/>
      <c r="L945" s="145"/>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8"/>
      <c r="AQ945" s="35"/>
      <c r="AR945" s="39"/>
      <c r="AS945" s="38"/>
      <c r="AT945" s="175">
        <f>+G945+COUNTIF($I946:$AS946,'V. Datos'!$A$3)-COUNTIFS($I945:$AS945,'V. Datos'!$A$3)</f>
        <v>0</v>
      </c>
      <c r="AU945" s="175">
        <f>+H945+COUNTIF($I946:$AS946,'V. Datos'!$A$4)-COUNTIFS($I945:$AS945,'V. Datos'!$C$4)</f>
        <v>0</v>
      </c>
      <c r="AV945" s="177"/>
      <c r="AW945" s="47"/>
      <c r="AX945" s="47"/>
      <c r="AY945" s="47"/>
      <c r="AZ945" s="47"/>
      <c r="BA945" s="47"/>
    </row>
    <row r="946" spans="2:53" s="40" customFormat="1" ht="18" customHeight="1" thickBot="1" x14ac:dyDescent="0.25">
      <c r="B946" s="168"/>
      <c r="C946" s="170"/>
      <c r="D946" s="172"/>
      <c r="E946" s="174"/>
      <c r="F946" s="96" t="s">
        <v>4</v>
      </c>
      <c r="G946" s="176"/>
      <c r="H946" s="176"/>
      <c r="I946" s="146"/>
      <c r="J946" s="146"/>
      <c r="K946" s="147"/>
      <c r="L946" s="148"/>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4"/>
      <c r="AQ946" s="41"/>
      <c r="AR946" s="45"/>
      <c r="AS946" s="44"/>
      <c r="AT946" s="176"/>
      <c r="AU946" s="176"/>
      <c r="AV946" s="178"/>
      <c r="AW946" s="47"/>
      <c r="AX946" s="47"/>
      <c r="AY946" s="47"/>
      <c r="AZ946" s="47"/>
      <c r="BA946" s="47"/>
    </row>
    <row r="947" spans="2:53" s="40" customFormat="1" ht="18" customHeight="1" x14ac:dyDescent="0.2">
      <c r="B947" s="167"/>
      <c r="C947" s="169"/>
      <c r="D947" s="171"/>
      <c r="E947" s="173"/>
      <c r="F947" s="95" t="s">
        <v>24</v>
      </c>
      <c r="G947" s="175"/>
      <c r="H947" s="175"/>
      <c r="I947" s="143"/>
      <c r="J947" s="143"/>
      <c r="K947" s="144"/>
      <c r="L947" s="145"/>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8"/>
      <c r="AQ947" s="35"/>
      <c r="AR947" s="39"/>
      <c r="AS947" s="38"/>
      <c r="AT947" s="175">
        <f>+G947+COUNTIF($I948:$AS948,'V. Datos'!$A$3)-COUNTIFS($I947:$AS947,'V. Datos'!$A$3)</f>
        <v>0</v>
      </c>
      <c r="AU947" s="175">
        <f>+H947+COUNTIF($I948:$AS948,'V. Datos'!$A$4)-COUNTIFS($I947:$AS947,'V. Datos'!$C$4)</f>
        <v>0</v>
      </c>
      <c r="AV947" s="177"/>
      <c r="AW947" s="47"/>
      <c r="AX947" s="47"/>
      <c r="AY947" s="47"/>
      <c r="AZ947" s="47"/>
      <c r="BA947" s="47"/>
    </row>
    <row r="948" spans="2:53" s="40" customFormat="1" ht="18" customHeight="1" thickBot="1" x14ac:dyDescent="0.25">
      <c r="B948" s="168"/>
      <c r="C948" s="170"/>
      <c r="D948" s="172"/>
      <c r="E948" s="174"/>
      <c r="F948" s="96" t="s">
        <v>4</v>
      </c>
      <c r="G948" s="176"/>
      <c r="H948" s="176"/>
      <c r="I948" s="146"/>
      <c r="J948" s="146"/>
      <c r="K948" s="147"/>
      <c r="L948" s="148"/>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4"/>
      <c r="AQ948" s="41"/>
      <c r="AR948" s="45"/>
      <c r="AS948" s="44"/>
      <c r="AT948" s="176"/>
      <c r="AU948" s="176"/>
      <c r="AV948" s="178"/>
      <c r="AW948" s="47"/>
      <c r="AX948" s="47"/>
      <c r="AY948" s="47"/>
      <c r="AZ948" s="47"/>
      <c r="BA948" s="47"/>
    </row>
    <row r="949" spans="2:53" s="40" customFormat="1" ht="18" customHeight="1" x14ac:dyDescent="0.2">
      <c r="B949" s="167"/>
      <c r="C949" s="169"/>
      <c r="D949" s="171"/>
      <c r="E949" s="173"/>
      <c r="F949" s="95" t="s">
        <v>24</v>
      </c>
      <c r="G949" s="175"/>
      <c r="H949" s="175"/>
      <c r="I949" s="143"/>
      <c r="J949" s="143"/>
      <c r="K949" s="144"/>
      <c r="L949" s="145"/>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8"/>
      <c r="AQ949" s="35"/>
      <c r="AR949" s="39"/>
      <c r="AS949" s="38"/>
      <c r="AT949" s="175">
        <f>+G949+COUNTIF($I950:$AS950,'V. Datos'!$A$3)-COUNTIFS($I949:$AS949,'V. Datos'!$A$3)</f>
        <v>0</v>
      </c>
      <c r="AU949" s="175">
        <f>+H949+COUNTIF($I950:$AS950,'V. Datos'!$A$4)-COUNTIFS($I949:$AS949,'V. Datos'!$C$4)</f>
        <v>0</v>
      </c>
      <c r="AV949" s="177"/>
      <c r="AW949" s="47"/>
      <c r="AX949" s="47"/>
      <c r="AY949" s="47"/>
      <c r="AZ949" s="47"/>
      <c r="BA949" s="47"/>
    </row>
    <row r="950" spans="2:53" s="40" customFormat="1" ht="18" customHeight="1" thickBot="1" x14ac:dyDescent="0.25">
      <c r="B950" s="168"/>
      <c r="C950" s="170"/>
      <c r="D950" s="172"/>
      <c r="E950" s="174"/>
      <c r="F950" s="96" t="s">
        <v>4</v>
      </c>
      <c r="G950" s="176"/>
      <c r="H950" s="176"/>
      <c r="I950" s="146"/>
      <c r="J950" s="146"/>
      <c r="K950" s="147"/>
      <c r="L950" s="148"/>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4"/>
      <c r="AQ950" s="41"/>
      <c r="AR950" s="45"/>
      <c r="AS950" s="44"/>
      <c r="AT950" s="176"/>
      <c r="AU950" s="176"/>
      <c r="AV950" s="178"/>
      <c r="AW950" s="47"/>
      <c r="AX950" s="47"/>
      <c r="AY950" s="47"/>
      <c r="AZ950" s="47"/>
      <c r="BA950" s="47"/>
    </row>
    <row r="951" spans="2:53" s="40" customFormat="1" ht="18" customHeight="1" x14ac:dyDescent="0.2">
      <c r="B951" s="167"/>
      <c r="C951" s="169"/>
      <c r="D951" s="171"/>
      <c r="E951" s="173"/>
      <c r="F951" s="95" t="s">
        <v>24</v>
      </c>
      <c r="G951" s="175"/>
      <c r="H951" s="175"/>
      <c r="I951" s="143"/>
      <c r="J951" s="143"/>
      <c r="K951" s="144"/>
      <c r="L951" s="145"/>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8"/>
      <c r="AQ951" s="35"/>
      <c r="AR951" s="39"/>
      <c r="AS951" s="38"/>
      <c r="AT951" s="175">
        <f>+G951+COUNTIF($I952:$AS952,'V. Datos'!$A$3)-COUNTIFS($I951:$AS951,'V. Datos'!$A$3)</f>
        <v>0</v>
      </c>
      <c r="AU951" s="175">
        <f>+H951+COUNTIF($I952:$AS952,'V. Datos'!$A$4)-COUNTIFS($I951:$AS951,'V. Datos'!$C$4)</f>
        <v>0</v>
      </c>
      <c r="AV951" s="177"/>
      <c r="AW951" s="47"/>
      <c r="AX951" s="47"/>
      <c r="AY951" s="47"/>
      <c r="AZ951" s="47"/>
      <c r="BA951" s="47"/>
    </row>
    <row r="952" spans="2:53" s="40" customFormat="1" ht="18" customHeight="1" thickBot="1" x14ac:dyDescent="0.25">
      <c r="B952" s="168"/>
      <c r="C952" s="170"/>
      <c r="D952" s="172"/>
      <c r="E952" s="174"/>
      <c r="F952" s="96" t="s">
        <v>4</v>
      </c>
      <c r="G952" s="176"/>
      <c r="H952" s="176"/>
      <c r="I952" s="146"/>
      <c r="J952" s="146"/>
      <c r="K952" s="147"/>
      <c r="L952" s="148"/>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4"/>
      <c r="AQ952" s="41"/>
      <c r="AR952" s="45"/>
      <c r="AS952" s="44"/>
      <c r="AT952" s="176"/>
      <c r="AU952" s="176"/>
      <c r="AV952" s="178"/>
      <c r="AW952" s="47"/>
      <c r="AX952" s="47"/>
      <c r="AY952" s="47"/>
      <c r="AZ952" s="47"/>
      <c r="BA952" s="47"/>
    </row>
    <row r="953" spans="2:53" s="40" customFormat="1" ht="18" customHeight="1" x14ac:dyDescent="0.2">
      <c r="B953" s="167"/>
      <c r="C953" s="169"/>
      <c r="D953" s="171"/>
      <c r="E953" s="173"/>
      <c r="F953" s="95" t="s">
        <v>24</v>
      </c>
      <c r="G953" s="175"/>
      <c r="H953" s="175"/>
      <c r="I953" s="143"/>
      <c r="J953" s="143"/>
      <c r="K953" s="144"/>
      <c r="L953" s="145"/>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8"/>
      <c r="AQ953" s="35"/>
      <c r="AR953" s="39"/>
      <c r="AS953" s="38"/>
      <c r="AT953" s="175">
        <f>+G953+COUNTIF($I954:$AS954,'V. Datos'!$A$3)-COUNTIFS($I953:$AS953,'V. Datos'!$A$3)</f>
        <v>0</v>
      </c>
      <c r="AU953" s="175">
        <f>+H953+COUNTIF($I954:$AS954,'V. Datos'!$A$4)-COUNTIFS($I953:$AS953,'V. Datos'!$C$4)</f>
        <v>0</v>
      </c>
      <c r="AV953" s="177"/>
      <c r="AW953" s="47"/>
      <c r="AX953" s="47"/>
      <c r="AY953" s="47"/>
      <c r="AZ953" s="47"/>
      <c r="BA953" s="47"/>
    </row>
    <row r="954" spans="2:53" s="40" customFormat="1" ht="18" customHeight="1" thickBot="1" x14ac:dyDescent="0.25">
      <c r="B954" s="168"/>
      <c r="C954" s="170"/>
      <c r="D954" s="172"/>
      <c r="E954" s="174"/>
      <c r="F954" s="96" t="s">
        <v>4</v>
      </c>
      <c r="G954" s="176"/>
      <c r="H954" s="176"/>
      <c r="I954" s="146"/>
      <c r="J954" s="146"/>
      <c r="K954" s="147"/>
      <c r="L954" s="148"/>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4"/>
      <c r="AQ954" s="41"/>
      <c r="AR954" s="45"/>
      <c r="AS954" s="44"/>
      <c r="AT954" s="176"/>
      <c r="AU954" s="176"/>
      <c r="AV954" s="178"/>
      <c r="AW954" s="47"/>
      <c r="AX954" s="47"/>
      <c r="AY954" s="47"/>
      <c r="AZ954" s="47"/>
      <c r="BA954" s="47"/>
    </row>
    <row r="955" spans="2:53" s="40" customFormat="1" ht="18" customHeight="1" x14ac:dyDescent="0.2">
      <c r="B955" s="167"/>
      <c r="C955" s="169"/>
      <c r="D955" s="171"/>
      <c r="E955" s="173"/>
      <c r="F955" s="95" t="s">
        <v>24</v>
      </c>
      <c r="G955" s="175"/>
      <c r="H955" s="175"/>
      <c r="I955" s="143"/>
      <c r="J955" s="143"/>
      <c r="K955" s="144"/>
      <c r="L955" s="145"/>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8"/>
      <c r="AQ955" s="35"/>
      <c r="AR955" s="39"/>
      <c r="AS955" s="38"/>
      <c r="AT955" s="175">
        <f>+G955+COUNTIF($I956:$AS956,'V. Datos'!$A$3)-COUNTIFS($I955:$AS955,'V. Datos'!$A$3)</f>
        <v>0</v>
      </c>
      <c r="AU955" s="175">
        <f>+H955+COUNTIF($I956:$AS956,'V. Datos'!$A$4)-COUNTIFS($I955:$AS955,'V. Datos'!$C$4)</f>
        <v>0</v>
      </c>
      <c r="AV955" s="177"/>
      <c r="AW955" s="47"/>
      <c r="AX955" s="47"/>
      <c r="AY955" s="47"/>
      <c r="AZ955" s="47"/>
      <c r="BA955" s="47"/>
    </row>
    <row r="956" spans="2:53" s="40" customFormat="1" ht="18" customHeight="1" thickBot="1" x14ac:dyDescent="0.25">
      <c r="B956" s="168"/>
      <c r="C956" s="170"/>
      <c r="D956" s="172"/>
      <c r="E956" s="174"/>
      <c r="F956" s="96" t="s">
        <v>4</v>
      </c>
      <c r="G956" s="176"/>
      <c r="H956" s="176"/>
      <c r="I956" s="146"/>
      <c r="J956" s="146"/>
      <c r="K956" s="147"/>
      <c r="L956" s="148"/>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4"/>
      <c r="AQ956" s="41"/>
      <c r="AR956" s="45"/>
      <c r="AS956" s="44"/>
      <c r="AT956" s="176"/>
      <c r="AU956" s="176"/>
      <c r="AV956" s="178"/>
      <c r="AW956" s="47"/>
      <c r="AX956" s="47"/>
      <c r="AY956" s="47"/>
      <c r="AZ956" s="47"/>
      <c r="BA956" s="47"/>
    </row>
    <row r="957" spans="2:53" s="40" customFormat="1" ht="18" customHeight="1" x14ac:dyDescent="0.2">
      <c r="B957" s="167"/>
      <c r="C957" s="169"/>
      <c r="D957" s="171"/>
      <c r="E957" s="173"/>
      <c r="F957" s="95" t="s">
        <v>24</v>
      </c>
      <c r="G957" s="175"/>
      <c r="H957" s="175"/>
      <c r="I957" s="143"/>
      <c r="J957" s="143"/>
      <c r="K957" s="144"/>
      <c r="L957" s="145"/>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8"/>
      <c r="AQ957" s="35"/>
      <c r="AR957" s="39"/>
      <c r="AS957" s="38"/>
      <c r="AT957" s="175">
        <f>+G957+COUNTIF($I958:$AS958,'V. Datos'!$A$3)-COUNTIFS($I957:$AS957,'V. Datos'!$A$3)</f>
        <v>0</v>
      </c>
      <c r="AU957" s="175">
        <f>+H957+COUNTIF($I958:$AS958,'V. Datos'!$A$4)-COUNTIFS($I957:$AS957,'V. Datos'!$C$4)</f>
        <v>0</v>
      </c>
      <c r="AV957" s="177"/>
      <c r="AW957" s="47"/>
      <c r="AX957" s="47"/>
      <c r="AY957" s="47"/>
      <c r="AZ957" s="47"/>
      <c r="BA957" s="47"/>
    </row>
    <row r="958" spans="2:53" s="40" customFormat="1" ht="18" customHeight="1" thickBot="1" x14ac:dyDescent="0.25">
      <c r="B958" s="168"/>
      <c r="C958" s="170"/>
      <c r="D958" s="172"/>
      <c r="E958" s="174"/>
      <c r="F958" s="96" t="s">
        <v>4</v>
      </c>
      <c r="G958" s="176"/>
      <c r="H958" s="176"/>
      <c r="I958" s="146"/>
      <c r="J958" s="146"/>
      <c r="K958" s="147"/>
      <c r="L958" s="148"/>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4"/>
      <c r="AQ958" s="41"/>
      <c r="AR958" s="45"/>
      <c r="AS958" s="44"/>
      <c r="AT958" s="176"/>
      <c r="AU958" s="176"/>
      <c r="AV958" s="178"/>
      <c r="AW958" s="47"/>
      <c r="AX958" s="47"/>
      <c r="AY958" s="47"/>
      <c r="AZ958" s="47"/>
      <c r="BA958" s="47"/>
    </row>
    <row r="959" spans="2:53" s="40" customFormat="1" ht="18" customHeight="1" x14ac:dyDescent="0.2">
      <c r="B959" s="167"/>
      <c r="C959" s="169"/>
      <c r="D959" s="171"/>
      <c r="E959" s="173"/>
      <c r="F959" s="95" t="s">
        <v>24</v>
      </c>
      <c r="G959" s="175"/>
      <c r="H959" s="175"/>
      <c r="I959" s="143"/>
      <c r="J959" s="143"/>
      <c r="K959" s="144"/>
      <c r="L959" s="145"/>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8"/>
      <c r="AQ959" s="35"/>
      <c r="AR959" s="39"/>
      <c r="AS959" s="38"/>
      <c r="AT959" s="175">
        <f>+G959+COUNTIF($I960:$AS960,'V. Datos'!$A$3)-COUNTIFS($I959:$AS959,'V. Datos'!$A$3)</f>
        <v>0</v>
      </c>
      <c r="AU959" s="175">
        <f>+H959+COUNTIF($I960:$AS960,'V. Datos'!$A$4)-COUNTIFS($I959:$AS959,'V. Datos'!$C$4)</f>
        <v>0</v>
      </c>
      <c r="AV959" s="177"/>
      <c r="AW959" s="47"/>
      <c r="AX959" s="47"/>
      <c r="AY959" s="47"/>
      <c r="AZ959" s="47"/>
      <c r="BA959" s="47"/>
    </row>
    <row r="960" spans="2:53" s="40" customFormat="1" ht="18" customHeight="1" thickBot="1" x14ac:dyDescent="0.25">
      <c r="B960" s="168"/>
      <c r="C960" s="170"/>
      <c r="D960" s="172"/>
      <c r="E960" s="174"/>
      <c r="F960" s="96" t="s">
        <v>4</v>
      </c>
      <c r="G960" s="176"/>
      <c r="H960" s="176"/>
      <c r="I960" s="146"/>
      <c r="J960" s="146"/>
      <c r="K960" s="147"/>
      <c r="L960" s="148"/>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4"/>
      <c r="AQ960" s="41"/>
      <c r="AR960" s="45"/>
      <c r="AS960" s="44"/>
      <c r="AT960" s="176"/>
      <c r="AU960" s="176"/>
      <c r="AV960" s="178"/>
      <c r="AW960" s="47"/>
      <c r="AX960" s="47"/>
      <c r="AY960" s="47"/>
      <c r="AZ960" s="47"/>
      <c r="BA960" s="47"/>
    </row>
    <row r="961" spans="2:53" s="40" customFormat="1" ht="18" customHeight="1" x14ac:dyDescent="0.2">
      <c r="B961" s="167"/>
      <c r="C961" s="169"/>
      <c r="D961" s="171"/>
      <c r="E961" s="173"/>
      <c r="F961" s="95" t="s">
        <v>24</v>
      </c>
      <c r="G961" s="175"/>
      <c r="H961" s="175"/>
      <c r="I961" s="143"/>
      <c r="J961" s="143"/>
      <c r="K961" s="144"/>
      <c r="L961" s="145"/>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8"/>
      <c r="AQ961" s="35"/>
      <c r="AR961" s="39"/>
      <c r="AS961" s="38"/>
      <c r="AT961" s="175">
        <f>+G961+COUNTIF($I962:$AS962,'V. Datos'!$A$3)-COUNTIFS($I961:$AS961,'V. Datos'!$A$3)</f>
        <v>0</v>
      </c>
      <c r="AU961" s="175">
        <f>+H961+COUNTIF($I962:$AS962,'V. Datos'!$A$4)-COUNTIFS($I961:$AS961,'V. Datos'!$C$4)</f>
        <v>0</v>
      </c>
      <c r="AV961" s="177"/>
      <c r="AW961" s="47"/>
      <c r="AX961" s="47"/>
      <c r="AY961" s="47"/>
      <c r="AZ961" s="47"/>
      <c r="BA961" s="47"/>
    </row>
    <row r="962" spans="2:53" s="40" customFormat="1" ht="18" customHeight="1" thickBot="1" x14ac:dyDescent="0.25">
      <c r="B962" s="168"/>
      <c r="C962" s="170"/>
      <c r="D962" s="172"/>
      <c r="E962" s="174"/>
      <c r="F962" s="96" t="s">
        <v>4</v>
      </c>
      <c r="G962" s="176"/>
      <c r="H962" s="176"/>
      <c r="I962" s="146"/>
      <c r="J962" s="146"/>
      <c r="K962" s="147"/>
      <c r="L962" s="148"/>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4"/>
      <c r="AQ962" s="41"/>
      <c r="AR962" s="45"/>
      <c r="AS962" s="44"/>
      <c r="AT962" s="176"/>
      <c r="AU962" s="176"/>
      <c r="AV962" s="178"/>
      <c r="AW962" s="47"/>
      <c r="AX962" s="47"/>
      <c r="AY962" s="47"/>
      <c r="AZ962" s="47"/>
      <c r="BA962" s="47"/>
    </row>
    <row r="963" spans="2:53" s="40" customFormat="1" ht="18" customHeight="1" x14ac:dyDescent="0.2">
      <c r="B963" s="167"/>
      <c r="C963" s="169"/>
      <c r="D963" s="171"/>
      <c r="E963" s="173"/>
      <c r="F963" s="95" t="s">
        <v>24</v>
      </c>
      <c r="G963" s="175"/>
      <c r="H963" s="175"/>
      <c r="I963" s="143"/>
      <c r="J963" s="143"/>
      <c r="K963" s="144"/>
      <c r="L963" s="145"/>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8"/>
      <c r="AQ963" s="35"/>
      <c r="AR963" s="39"/>
      <c r="AS963" s="38"/>
      <c r="AT963" s="175">
        <f>+G963+COUNTIF($I964:$AS964,'V. Datos'!$A$3)-COUNTIFS($I963:$AS963,'V. Datos'!$A$3)</f>
        <v>0</v>
      </c>
      <c r="AU963" s="175">
        <f>+H963+COUNTIF($I964:$AS964,'V. Datos'!$A$4)-COUNTIFS($I963:$AS963,'V. Datos'!$C$4)</f>
        <v>0</v>
      </c>
      <c r="AV963" s="177"/>
      <c r="AW963" s="47"/>
      <c r="AX963" s="47"/>
      <c r="AY963" s="47"/>
      <c r="AZ963" s="47"/>
      <c r="BA963" s="47"/>
    </row>
    <row r="964" spans="2:53" s="40" customFormat="1" ht="18" customHeight="1" thickBot="1" x14ac:dyDescent="0.25">
      <c r="B964" s="168"/>
      <c r="C964" s="170"/>
      <c r="D964" s="172"/>
      <c r="E964" s="174"/>
      <c r="F964" s="96" t="s">
        <v>4</v>
      </c>
      <c r="G964" s="176"/>
      <c r="H964" s="176"/>
      <c r="I964" s="146"/>
      <c r="J964" s="146"/>
      <c r="K964" s="147"/>
      <c r="L964" s="148"/>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4"/>
      <c r="AQ964" s="41"/>
      <c r="AR964" s="45"/>
      <c r="AS964" s="44"/>
      <c r="AT964" s="176"/>
      <c r="AU964" s="176"/>
      <c r="AV964" s="178"/>
      <c r="AW964" s="47"/>
      <c r="AX964" s="47"/>
      <c r="AY964" s="47"/>
      <c r="AZ964" s="47"/>
      <c r="BA964" s="47"/>
    </row>
    <row r="965" spans="2:53" s="40" customFormat="1" ht="18" customHeight="1" x14ac:dyDescent="0.2">
      <c r="B965" s="167"/>
      <c r="C965" s="169"/>
      <c r="D965" s="171"/>
      <c r="E965" s="173"/>
      <c r="F965" s="95" t="s">
        <v>24</v>
      </c>
      <c r="G965" s="175"/>
      <c r="H965" s="175"/>
      <c r="I965" s="143"/>
      <c r="J965" s="143"/>
      <c r="K965" s="144"/>
      <c r="L965" s="145"/>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8"/>
      <c r="AQ965" s="35"/>
      <c r="AR965" s="39"/>
      <c r="AS965" s="38"/>
      <c r="AT965" s="175">
        <f>+G965+COUNTIF($I966:$AS966,'V. Datos'!$A$3)-COUNTIFS($I965:$AS965,'V. Datos'!$A$3)</f>
        <v>0</v>
      </c>
      <c r="AU965" s="175">
        <f>+H965+COUNTIF($I966:$AS966,'V. Datos'!$A$4)-COUNTIFS($I965:$AS965,'V. Datos'!$C$4)</f>
        <v>0</v>
      </c>
      <c r="AV965" s="177"/>
      <c r="AW965" s="47"/>
      <c r="AX965" s="47"/>
      <c r="AY965" s="47"/>
      <c r="AZ965" s="47"/>
      <c r="BA965" s="47"/>
    </row>
    <row r="966" spans="2:53" s="40" customFormat="1" ht="18" customHeight="1" thickBot="1" x14ac:dyDescent="0.25">
      <c r="B966" s="168"/>
      <c r="C966" s="170"/>
      <c r="D966" s="172"/>
      <c r="E966" s="174"/>
      <c r="F966" s="96" t="s">
        <v>4</v>
      </c>
      <c r="G966" s="176"/>
      <c r="H966" s="176"/>
      <c r="I966" s="146"/>
      <c r="J966" s="146"/>
      <c r="K966" s="147"/>
      <c r="L966" s="148"/>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4"/>
      <c r="AQ966" s="41"/>
      <c r="AR966" s="45"/>
      <c r="AS966" s="44"/>
      <c r="AT966" s="176"/>
      <c r="AU966" s="176"/>
      <c r="AV966" s="178"/>
      <c r="AW966" s="47"/>
      <c r="AX966" s="47"/>
      <c r="AY966" s="47"/>
      <c r="AZ966" s="47"/>
      <c r="BA966" s="47"/>
    </row>
    <row r="967" spans="2:53" s="40" customFormat="1" ht="18" customHeight="1" x14ac:dyDescent="0.2">
      <c r="B967" s="167"/>
      <c r="C967" s="169"/>
      <c r="D967" s="171"/>
      <c r="E967" s="173"/>
      <c r="F967" s="95" t="s">
        <v>24</v>
      </c>
      <c r="G967" s="175"/>
      <c r="H967" s="175"/>
      <c r="I967" s="143"/>
      <c r="J967" s="143"/>
      <c r="K967" s="144"/>
      <c r="L967" s="145"/>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8"/>
      <c r="AQ967" s="35"/>
      <c r="AR967" s="39"/>
      <c r="AS967" s="38"/>
      <c r="AT967" s="175">
        <f>+G967+COUNTIF($I968:$AS968,'V. Datos'!$A$3)-COUNTIFS($I967:$AS967,'V. Datos'!$A$3)</f>
        <v>0</v>
      </c>
      <c r="AU967" s="175">
        <f>+H967+COUNTIF($I968:$AS968,'V. Datos'!$A$4)-COUNTIFS($I967:$AS967,'V. Datos'!$C$4)</f>
        <v>0</v>
      </c>
      <c r="AV967" s="177"/>
      <c r="AW967" s="47"/>
      <c r="AX967" s="47"/>
      <c r="AY967" s="47"/>
      <c r="AZ967" s="47"/>
      <c r="BA967" s="47"/>
    </row>
    <row r="968" spans="2:53" s="40" customFormat="1" ht="18" customHeight="1" thickBot="1" x14ac:dyDescent="0.25">
      <c r="B968" s="168"/>
      <c r="C968" s="170"/>
      <c r="D968" s="172"/>
      <c r="E968" s="174"/>
      <c r="F968" s="96" t="s">
        <v>4</v>
      </c>
      <c r="G968" s="176"/>
      <c r="H968" s="176"/>
      <c r="I968" s="146"/>
      <c r="J968" s="146"/>
      <c r="K968" s="147"/>
      <c r="L968" s="148"/>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4"/>
      <c r="AQ968" s="41"/>
      <c r="AR968" s="45"/>
      <c r="AS968" s="44"/>
      <c r="AT968" s="176"/>
      <c r="AU968" s="176"/>
      <c r="AV968" s="178"/>
      <c r="AW968" s="47"/>
      <c r="AX968" s="47"/>
      <c r="AY968" s="47"/>
      <c r="AZ968" s="47"/>
      <c r="BA968" s="47"/>
    </row>
    <row r="969" spans="2:53" s="40" customFormat="1" ht="18" customHeight="1" x14ac:dyDescent="0.2">
      <c r="B969" s="167"/>
      <c r="C969" s="169"/>
      <c r="D969" s="171"/>
      <c r="E969" s="173"/>
      <c r="F969" s="95" t="s">
        <v>24</v>
      </c>
      <c r="G969" s="175"/>
      <c r="H969" s="175"/>
      <c r="I969" s="143"/>
      <c r="J969" s="143"/>
      <c r="K969" s="144"/>
      <c r="L969" s="145"/>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8"/>
      <c r="AQ969" s="35"/>
      <c r="AR969" s="39"/>
      <c r="AS969" s="38"/>
      <c r="AT969" s="175">
        <f>+G969+COUNTIF($I970:$AS970,'V. Datos'!$A$3)-COUNTIFS($I969:$AS969,'V. Datos'!$A$3)</f>
        <v>0</v>
      </c>
      <c r="AU969" s="175">
        <f>+H969+COUNTIF($I970:$AS970,'V. Datos'!$A$4)-COUNTIFS($I969:$AS969,'V. Datos'!$C$4)</f>
        <v>0</v>
      </c>
      <c r="AV969" s="177"/>
      <c r="AW969" s="47"/>
      <c r="AX969" s="47"/>
      <c r="AY969" s="47"/>
      <c r="AZ969" s="47"/>
      <c r="BA969" s="47"/>
    </row>
    <row r="970" spans="2:53" s="40" customFormat="1" ht="18" customHeight="1" thickBot="1" x14ac:dyDescent="0.25">
      <c r="B970" s="168"/>
      <c r="C970" s="170"/>
      <c r="D970" s="172"/>
      <c r="E970" s="174"/>
      <c r="F970" s="96" t="s">
        <v>4</v>
      </c>
      <c r="G970" s="176"/>
      <c r="H970" s="176"/>
      <c r="I970" s="146"/>
      <c r="J970" s="146"/>
      <c r="K970" s="147"/>
      <c r="L970" s="148"/>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4"/>
      <c r="AQ970" s="41"/>
      <c r="AR970" s="45"/>
      <c r="AS970" s="44"/>
      <c r="AT970" s="176"/>
      <c r="AU970" s="176"/>
      <c r="AV970" s="178"/>
      <c r="AW970" s="47"/>
      <c r="AX970" s="47"/>
      <c r="AY970" s="47"/>
      <c r="AZ970" s="47"/>
      <c r="BA970" s="47"/>
    </row>
    <row r="971" spans="2:53" s="40" customFormat="1" ht="18" customHeight="1" x14ac:dyDescent="0.2">
      <c r="B971" s="167"/>
      <c r="C971" s="169"/>
      <c r="D971" s="171"/>
      <c r="E971" s="173"/>
      <c r="F971" s="95" t="s">
        <v>24</v>
      </c>
      <c r="G971" s="175"/>
      <c r="H971" s="175"/>
      <c r="I971" s="143"/>
      <c r="J971" s="143"/>
      <c r="K971" s="144"/>
      <c r="L971" s="145"/>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8"/>
      <c r="AQ971" s="35"/>
      <c r="AR971" s="39"/>
      <c r="AS971" s="38"/>
      <c r="AT971" s="175">
        <f>+G971+COUNTIF($I972:$AS972,'V. Datos'!$A$3)-COUNTIFS($I971:$AS971,'V. Datos'!$A$3)</f>
        <v>0</v>
      </c>
      <c r="AU971" s="175">
        <f>+H971+COUNTIF($I972:$AS972,'V. Datos'!$A$4)-COUNTIFS($I971:$AS971,'V. Datos'!$C$4)</f>
        <v>0</v>
      </c>
      <c r="AV971" s="177"/>
      <c r="AW971" s="47"/>
      <c r="AX971" s="47"/>
      <c r="AY971" s="47"/>
      <c r="AZ971" s="47"/>
      <c r="BA971" s="47"/>
    </row>
    <row r="972" spans="2:53" s="40" customFormat="1" ht="18" customHeight="1" thickBot="1" x14ac:dyDescent="0.25">
      <c r="B972" s="168"/>
      <c r="C972" s="170"/>
      <c r="D972" s="172"/>
      <c r="E972" s="174"/>
      <c r="F972" s="96" t="s">
        <v>4</v>
      </c>
      <c r="G972" s="176"/>
      <c r="H972" s="176"/>
      <c r="I972" s="146"/>
      <c r="J972" s="146"/>
      <c r="K972" s="147"/>
      <c r="L972" s="148"/>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4"/>
      <c r="AQ972" s="41"/>
      <c r="AR972" s="45"/>
      <c r="AS972" s="44"/>
      <c r="AT972" s="176"/>
      <c r="AU972" s="176"/>
      <c r="AV972" s="178"/>
      <c r="AW972" s="47"/>
      <c r="AX972" s="47"/>
      <c r="AY972" s="47"/>
      <c r="AZ972" s="47"/>
      <c r="BA972" s="47"/>
    </row>
    <row r="973" spans="2:53" s="40" customFormat="1" ht="18" customHeight="1" x14ac:dyDescent="0.2">
      <c r="B973" s="167"/>
      <c r="C973" s="169"/>
      <c r="D973" s="171"/>
      <c r="E973" s="173"/>
      <c r="F973" s="95" t="s">
        <v>24</v>
      </c>
      <c r="G973" s="175"/>
      <c r="H973" s="175"/>
      <c r="I973" s="143"/>
      <c r="J973" s="143"/>
      <c r="K973" s="144"/>
      <c r="L973" s="145"/>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8"/>
      <c r="AQ973" s="35"/>
      <c r="AR973" s="39"/>
      <c r="AS973" s="38"/>
      <c r="AT973" s="175">
        <f>+G973+COUNTIF($I974:$AS974,'V. Datos'!$A$3)-COUNTIFS($I973:$AS973,'V. Datos'!$A$3)</f>
        <v>0</v>
      </c>
      <c r="AU973" s="175">
        <f>+H973+COUNTIF($I974:$AS974,'V. Datos'!$A$4)-COUNTIFS($I973:$AS973,'V. Datos'!$C$4)</f>
        <v>0</v>
      </c>
      <c r="AV973" s="177"/>
      <c r="AW973" s="47"/>
      <c r="AX973" s="47"/>
      <c r="AY973" s="47"/>
      <c r="AZ973" s="47"/>
      <c r="BA973" s="47"/>
    </row>
    <row r="974" spans="2:53" s="40" customFormat="1" ht="18" customHeight="1" thickBot="1" x14ac:dyDescent="0.25">
      <c r="B974" s="168"/>
      <c r="C974" s="170"/>
      <c r="D974" s="172"/>
      <c r="E974" s="174"/>
      <c r="F974" s="96" t="s">
        <v>4</v>
      </c>
      <c r="G974" s="176"/>
      <c r="H974" s="176"/>
      <c r="I974" s="146"/>
      <c r="J974" s="146"/>
      <c r="K974" s="147"/>
      <c r="L974" s="148"/>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4"/>
      <c r="AQ974" s="41"/>
      <c r="AR974" s="45"/>
      <c r="AS974" s="44"/>
      <c r="AT974" s="176"/>
      <c r="AU974" s="176"/>
      <c r="AV974" s="178"/>
      <c r="AW974" s="47"/>
      <c r="AX974" s="47"/>
      <c r="AY974" s="47"/>
      <c r="AZ974" s="47"/>
      <c r="BA974" s="47"/>
    </row>
    <row r="975" spans="2:53" s="40" customFormat="1" ht="18" customHeight="1" x14ac:dyDescent="0.2">
      <c r="B975" s="167"/>
      <c r="C975" s="169"/>
      <c r="D975" s="171"/>
      <c r="E975" s="173"/>
      <c r="F975" s="95" t="s">
        <v>24</v>
      </c>
      <c r="G975" s="175"/>
      <c r="H975" s="175"/>
      <c r="I975" s="143"/>
      <c r="J975" s="143"/>
      <c r="K975" s="144"/>
      <c r="L975" s="145"/>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8"/>
      <c r="AQ975" s="35"/>
      <c r="AR975" s="39"/>
      <c r="AS975" s="38"/>
      <c r="AT975" s="175">
        <f>+G975+COUNTIF($I976:$AS976,'V. Datos'!$A$3)-COUNTIFS($I975:$AS975,'V. Datos'!$A$3)</f>
        <v>0</v>
      </c>
      <c r="AU975" s="175">
        <f>+H975+COUNTIF($I976:$AS976,'V. Datos'!$A$4)-COUNTIFS($I975:$AS975,'V. Datos'!$C$4)</f>
        <v>0</v>
      </c>
      <c r="AV975" s="177"/>
      <c r="AW975" s="47"/>
      <c r="AX975" s="47"/>
      <c r="AY975" s="47"/>
      <c r="AZ975" s="47"/>
      <c r="BA975" s="47"/>
    </row>
    <row r="976" spans="2:53" s="40" customFormat="1" ht="18" customHeight="1" thickBot="1" x14ac:dyDescent="0.25">
      <c r="B976" s="168"/>
      <c r="C976" s="170"/>
      <c r="D976" s="172"/>
      <c r="E976" s="174"/>
      <c r="F976" s="96" t="s">
        <v>4</v>
      </c>
      <c r="G976" s="176"/>
      <c r="H976" s="176"/>
      <c r="I976" s="146"/>
      <c r="J976" s="146"/>
      <c r="K976" s="147"/>
      <c r="L976" s="148"/>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4"/>
      <c r="AQ976" s="41"/>
      <c r="AR976" s="45"/>
      <c r="AS976" s="44"/>
      <c r="AT976" s="176"/>
      <c r="AU976" s="176"/>
      <c r="AV976" s="178"/>
      <c r="AW976" s="47"/>
      <c r="AX976" s="47"/>
      <c r="AY976" s="47"/>
      <c r="AZ976" s="47"/>
      <c r="BA976" s="47"/>
    </row>
    <row r="977" spans="2:53" s="40" customFormat="1" ht="18" customHeight="1" x14ac:dyDescent="0.2">
      <c r="B977" s="167"/>
      <c r="C977" s="169"/>
      <c r="D977" s="171"/>
      <c r="E977" s="173"/>
      <c r="F977" s="95" t="s">
        <v>24</v>
      </c>
      <c r="G977" s="175"/>
      <c r="H977" s="175"/>
      <c r="I977" s="143"/>
      <c r="J977" s="143"/>
      <c r="K977" s="144"/>
      <c r="L977" s="145"/>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8"/>
      <c r="AQ977" s="35"/>
      <c r="AR977" s="39"/>
      <c r="AS977" s="38"/>
      <c r="AT977" s="175">
        <f>+G977+COUNTIF($I978:$AS978,'V. Datos'!$A$3)-COUNTIFS($I977:$AS977,'V. Datos'!$A$3)</f>
        <v>0</v>
      </c>
      <c r="AU977" s="175">
        <f>+H977+COUNTIF($I978:$AS978,'V. Datos'!$A$4)-COUNTIFS($I977:$AS977,'V. Datos'!$C$4)</f>
        <v>0</v>
      </c>
      <c r="AV977" s="177"/>
      <c r="AW977" s="47"/>
      <c r="AX977" s="47"/>
      <c r="AY977" s="47"/>
      <c r="AZ977" s="47"/>
      <c r="BA977" s="47"/>
    </row>
    <row r="978" spans="2:53" s="40" customFormat="1" ht="18" customHeight="1" thickBot="1" x14ac:dyDescent="0.25">
      <c r="B978" s="168"/>
      <c r="C978" s="170"/>
      <c r="D978" s="172"/>
      <c r="E978" s="174"/>
      <c r="F978" s="96" t="s">
        <v>4</v>
      </c>
      <c r="G978" s="176"/>
      <c r="H978" s="176"/>
      <c r="I978" s="146"/>
      <c r="J978" s="146"/>
      <c r="K978" s="147"/>
      <c r="L978" s="148"/>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4"/>
      <c r="AQ978" s="41"/>
      <c r="AR978" s="45"/>
      <c r="AS978" s="44"/>
      <c r="AT978" s="176"/>
      <c r="AU978" s="176"/>
      <c r="AV978" s="178"/>
      <c r="AW978" s="47"/>
      <c r="AX978" s="47"/>
      <c r="AY978" s="47"/>
      <c r="AZ978" s="47"/>
      <c r="BA978" s="47"/>
    </row>
    <row r="979" spans="2:53" s="40" customFormat="1" ht="18" customHeight="1" x14ac:dyDescent="0.2">
      <c r="B979" s="167"/>
      <c r="C979" s="169"/>
      <c r="D979" s="171"/>
      <c r="E979" s="173"/>
      <c r="F979" s="95" t="s">
        <v>24</v>
      </c>
      <c r="G979" s="175"/>
      <c r="H979" s="175"/>
      <c r="I979" s="143"/>
      <c r="J979" s="143"/>
      <c r="K979" s="144"/>
      <c r="L979" s="145"/>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8"/>
      <c r="AQ979" s="35"/>
      <c r="AR979" s="39"/>
      <c r="AS979" s="38"/>
      <c r="AT979" s="175">
        <f>+G979+COUNTIF($I980:$AS980,'V. Datos'!$A$3)-COUNTIFS($I979:$AS979,'V. Datos'!$A$3)</f>
        <v>0</v>
      </c>
      <c r="AU979" s="175">
        <f>+H979+COUNTIF($I980:$AS980,'V. Datos'!$A$4)-COUNTIFS($I979:$AS979,'V. Datos'!$C$4)</f>
        <v>0</v>
      </c>
      <c r="AV979" s="177"/>
      <c r="AW979" s="47"/>
      <c r="AX979" s="47"/>
      <c r="AY979" s="47"/>
      <c r="AZ979" s="47"/>
      <c r="BA979" s="47"/>
    </row>
    <row r="980" spans="2:53" s="40" customFormat="1" ht="18" customHeight="1" thickBot="1" x14ac:dyDescent="0.25">
      <c r="B980" s="168"/>
      <c r="C980" s="170"/>
      <c r="D980" s="172"/>
      <c r="E980" s="174"/>
      <c r="F980" s="96" t="s">
        <v>4</v>
      </c>
      <c r="G980" s="176"/>
      <c r="H980" s="176"/>
      <c r="I980" s="146"/>
      <c r="J980" s="146"/>
      <c r="K980" s="147"/>
      <c r="L980" s="148"/>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4"/>
      <c r="AQ980" s="41"/>
      <c r="AR980" s="45"/>
      <c r="AS980" s="44"/>
      <c r="AT980" s="176"/>
      <c r="AU980" s="176"/>
      <c r="AV980" s="178"/>
      <c r="AW980" s="47"/>
      <c r="AX980" s="47"/>
      <c r="AY980" s="47"/>
      <c r="AZ980" s="47"/>
      <c r="BA980" s="47"/>
    </row>
    <row r="981" spans="2:53" s="40" customFormat="1" ht="18" customHeight="1" x14ac:dyDescent="0.2">
      <c r="B981" s="167"/>
      <c r="C981" s="169"/>
      <c r="D981" s="171"/>
      <c r="E981" s="173"/>
      <c r="F981" s="95" t="s">
        <v>24</v>
      </c>
      <c r="G981" s="175"/>
      <c r="H981" s="175"/>
      <c r="I981" s="143"/>
      <c r="J981" s="143"/>
      <c r="K981" s="144"/>
      <c r="L981" s="145"/>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8"/>
      <c r="AQ981" s="35"/>
      <c r="AR981" s="39"/>
      <c r="AS981" s="38"/>
      <c r="AT981" s="175">
        <f>+G981+COUNTIF($I982:$AS982,'V. Datos'!$A$3)-COUNTIFS($I981:$AS981,'V. Datos'!$A$3)</f>
        <v>0</v>
      </c>
      <c r="AU981" s="175">
        <f>+H981+COUNTIF($I982:$AS982,'V. Datos'!$A$4)-COUNTIFS($I981:$AS981,'V. Datos'!$C$4)</f>
        <v>0</v>
      </c>
      <c r="AV981" s="177"/>
      <c r="AW981" s="47"/>
      <c r="AX981" s="47"/>
      <c r="AY981" s="47"/>
      <c r="AZ981" s="47"/>
      <c r="BA981" s="47"/>
    </row>
    <row r="982" spans="2:53" s="40" customFormat="1" ht="18" customHeight="1" thickBot="1" x14ac:dyDescent="0.25">
      <c r="B982" s="168"/>
      <c r="C982" s="170"/>
      <c r="D982" s="172"/>
      <c r="E982" s="174"/>
      <c r="F982" s="96" t="s">
        <v>4</v>
      </c>
      <c r="G982" s="176"/>
      <c r="H982" s="176"/>
      <c r="I982" s="146"/>
      <c r="J982" s="146"/>
      <c r="K982" s="147"/>
      <c r="L982" s="148"/>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4"/>
      <c r="AQ982" s="41"/>
      <c r="AR982" s="45"/>
      <c r="AS982" s="44"/>
      <c r="AT982" s="176"/>
      <c r="AU982" s="176"/>
      <c r="AV982" s="178"/>
      <c r="AW982" s="47"/>
      <c r="AX982" s="47"/>
      <c r="AY982" s="47"/>
      <c r="AZ982" s="47"/>
      <c r="BA982" s="47"/>
    </row>
    <row r="983" spans="2:53" s="40" customFormat="1" ht="18" customHeight="1" x14ac:dyDescent="0.2">
      <c r="B983" s="167"/>
      <c r="C983" s="169"/>
      <c r="D983" s="171"/>
      <c r="E983" s="173"/>
      <c r="F983" s="95" t="s">
        <v>24</v>
      </c>
      <c r="G983" s="175"/>
      <c r="H983" s="175"/>
      <c r="I983" s="143"/>
      <c r="J983" s="143"/>
      <c r="K983" s="144"/>
      <c r="L983" s="145"/>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8"/>
      <c r="AQ983" s="35"/>
      <c r="AR983" s="39"/>
      <c r="AS983" s="38"/>
      <c r="AT983" s="175">
        <f>+G983+COUNTIF($I984:$AS984,'V. Datos'!$A$3)-COUNTIFS($I983:$AS983,'V. Datos'!$A$3)</f>
        <v>0</v>
      </c>
      <c r="AU983" s="175">
        <f>+H983+COUNTIF($I984:$AS984,'V. Datos'!$A$4)-COUNTIFS($I983:$AS983,'V. Datos'!$C$4)</f>
        <v>0</v>
      </c>
      <c r="AV983" s="177"/>
      <c r="AW983" s="47"/>
      <c r="AX983" s="47"/>
      <c r="AY983" s="47"/>
      <c r="AZ983" s="47"/>
      <c r="BA983" s="47"/>
    </row>
    <row r="984" spans="2:53" s="40" customFormat="1" ht="18" customHeight="1" thickBot="1" x14ac:dyDescent="0.25">
      <c r="B984" s="168"/>
      <c r="C984" s="170"/>
      <c r="D984" s="172"/>
      <c r="E984" s="174"/>
      <c r="F984" s="96" t="s">
        <v>4</v>
      </c>
      <c r="G984" s="176"/>
      <c r="H984" s="176"/>
      <c r="I984" s="146"/>
      <c r="J984" s="146"/>
      <c r="K984" s="147"/>
      <c r="L984" s="148"/>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4"/>
      <c r="AQ984" s="41"/>
      <c r="AR984" s="45"/>
      <c r="AS984" s="44"/>
      <c r="AT984" s="176"/>
      <c r="AU984" s="176"/>
      <c r="AV984" s="178"/>
      <c r="AW984" s="47"/>
      <c r="AX984" s="47"/>
      <c r="AY984" s="47"/>
      <c r="AZ984" s="47"/>
      <c r="BA984" s="47"/>
    </row>
    <row r="985" spans="2:53" s="40" customFormat="1" ht="18" customHeight="1" x14ac:dyDescent="0.2">
      <c r="B985" s="167"/>
      <c r="C985" s="169"/>
      <c r="D985" s="171"/>
      <c r="E985" s="173"/>
      <c r="F985" s="95" t="s">
        <v>24</v>
      </c>
      <c r="G985" s="175"/>
      <c r="H985" s="175"/>
      <c r="I985" s="143"/>
      <c r="J985" s="143"/>
      <c r="K985" s="144"/>
      <c r="L985" s="145"/>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8"/>
      <c r="AQ985" s="35"/>
      <c r="AR985" s="39"/>
      <c r="AS985" s="38"/>
      <c r="AT985" s="175">
        <f>+G985+COUNTIF($I986:$AS986,'V. Datos'!$A$3)-COUNTIFS($I985:$AS985,'V. Datos'!$A$3)</f>
        <v>0</v>
      </c>
      <c r="AU985" s="175">
        <f>+H985+COUNTIF($I986:$AS986,'V. Datos'!$A$4)-COUNTIFS($I985:$AS985,'V. Datos'!$C$4)</f>
        <v>0</v>
      </c>
      <c r="AV985" s="177"/>
      <c r="AW985" s="47"/>
      <c r="AX985" s="47"/>
      <c r="AY985" s="47"/>
      <c r="AZ985" s="47"/>
      <c r="BA985" s="47"/>
    </row>
    <row r="986" spans="2:53" s="40" customFormat="1" ht="18" customHeight="1" thickBot="1" x14ac:dyDescent="0.25">
      <c r="B986" s="168"/>
      <c r="C986" s="170"/>
      <c r="D986" s="172"/>
      <c r="E986" s="174"/>
      <c r="F986" s="96" t="s">
        <v>4</v>
      </c>
      <c r="G986" s="176"/>
      <c r="H986" s="176"/>
      <c r="I986" s="146"/>
      <c r="J986" s="146"/>
      <c r="K986" s="147"/>
      <c r="L986" s="148"/>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4"/>
      <c r="AQ986" s="41"/>
      <c r="AR986" s="45"/>
      <c r="AS986" s="44"/>
      <c r="AT986" s="176"/>
      <c r="AU986" s="176"/>
      <c r="AV986" s="178"/>
      <c r="AW986" s="47"/>
      <c r="AX986" s="47"/>
      <c r="AY986" s="47"/>
      <c r="AZ986" s="47"/>
      <c r="BA986" s="47"/>
    </row>
    <row r="987" spans="2:53" s="40" customFormat="1" ht="18" customHeight="1" x14ac:dyDescent="0.2">
      <c r="B987" s="167"/>
      <c r="C987" s="169"/>
      <c r="D987" s="171"/>
      <c r="E987" s="173"/>
      <c r="F987" s="95" t="s">
        <v>24</v>
      </c>
      <c r="G987" s="175"/>
      <c r="H987" s="175"/>
      <c r="I987" s="143"/>
      <c r="J987" s="143"/>
      <c r="K987" s="144"/>
      <c r="L987" s="145"/>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8"/>
      <c r="AQ987" s="35"/>
      <c r="AR987" s="39"/>
      <c r="AS987" s="38"/>
      <c r="AT987" s="175">
        <f>+G987+COUNTIF($I988:$AS988,'V. Datos'!$A$3)-COUNTIFS($I987:$AS987,'V. Datos'!$A$3)</f>
        <v>0</v>
      </c>
      <c r="AU987" s="175">
        <f>+H987+COUNTIF($I988:$AS988,'V. Datos'!$A$4)-COUNTIFS($I987:$AS987,'V. Datos'!$C$4)</f>
        <v>0</v>
      </c>
      <c r="AV987" s="177"/>
      <c r="AW987" s="47"/>
      <c r="AX987" s="47"/>
      <c r="AY987" s="47"/>
      <c r="AZ987" s="47"/>
      <c r="BA987" s="47"/>
    </row>
    <row r="988" spans="2:53" s="40" customFormat="1" ht="18" customHeight="1" thickBot="1" x14ac:dyDescent="0.25">
      <c r="B988" s="168"/>
      <c r="C988" s="170"/>
      <c r="D988" s="172"/>
      <c r="E988" s="174"/>
      <c r="F988" s="96" t="s">
        <v>4</v>
      </c>
      <c r="G988" s="176"/>
      <c r="H988" s="176"/>
      <c r="I988" s="146"/>
      <c r="J988" s="146"/>
      <c r="K988" s="147"/>
      <c r="L988" s="148"/>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4"/>
      <c r="AQ988" s="41"/>
      <c r="AR988" s="45"/>
      <c r="AS988" s="44"/>
      <c r="AT988" s="176"/>
      <c r="AU988" s="176"/>
      <c r="AV988" s="178"/>
      <c r="AW988" s="47"/>
      <c r="AX988" s="47"/>
      <c r="AY988" s="47"/>
      <c r="AZ988" s="47"/>
      <c r="BA988" s="47"/>
    </row>
    <row r="989" spans="2:53" s="40" customFormat="1" ht="18" customHeight="1" x14ac:dyDescent="0.2">
      <c r="B989" s="167"/>
      <c r="C989" s="169"/>
      <c r="D989" s="171"/>
      <c r="E989" s="173"/>
      <c r="F989" s="95" t="s">
        <v>24</v>
      </c>
      <c r="G989" s="175"/>
      <c r="H989" s="175"/>
      <c r="I989" s="143"/>
      <c r="J989" s="143"/>
      <c r="K989" s="144"/>
      <c r="L989" s="145"/>
      <c r="M989" s="37"/>
      <c r="N989" s="37"/>
      <c r="O989" s="37"/>
      <c r="P989" s="37"/>
      <c r="Q989" s="37"/>
      <c r="R989" s="37"/>
      <c r="S989" s="37"/>
      <c r="T989" s="37"/>
      <c r="U989" s="37"/>
      <c r="V989" s="37"/>
      <c r="W989" s="37"/>
      <c r="X989" s="37"/>
      <c r="Y989" s="37"/>
      <c r="Z989" s="37"/>
      <c r="AA989" s="37"/>
      <c r="AB989" s="37"/>
      <c r="AC989" s="37"/>
      <c r="AD989" s="37"/>
      <c r="AE989" s="37"/>
      <c r="AF989" s="37"/>
      <c r="AG989" s="37"/>
      <c r="AH989" s="37"/>
      <c r="AI989" s="37"/>
      <c r="AJ989" s="37"/>
      <c r="AK989" s="37"/>
      <c r="AL989" s="37"/>
      <c r="AM989" s="37"/>
      <c r="AN989" s="37"/>
      <c r="AO989" s="37"/>
      <c r="AP989" s="38"/>
      <c r="AQ989" s="35"/>
      <c r="AR989" s="39"/>
      <c r="AS989" s="38"/>
      <c r="AT989" s="175">
        <f>+G989+COUNTIF($I990:$AS990,'V. Datos'!$A$3)-COUNTIFS($I989:$AS989,'V. Datos'!$A$3)</f>
        <v>0</v>
      </c>
      <c r="AU989" s="175">
        <f>+H989+COUNTIF($I990:$AS990,'V. Datos'!$A$4)-COUNTIFS($I989:$AS989,'V. Datos'!$C$4)</f>
        <v>0</v>
      </c>
      <c r="AV989" s="177"/>
      <c r="AW989" s="47"/>
      <c r="AX989" s="47"/>
      <c r="AY989" s="47"/>
      <c r="AZ989" s="47"/>
      <c r="BA989" s="47"/>
    </row>
    <row r="990" spans="2:53" s="40" customFormat="1" ht="18" customHeight="1" thickBot="1" x14ac:dyDescent="0.25">
      <c r="B990" s="168"/>
      <c r="C990" s="170"/>
      <c r="D990" s="172"/>
      <c r="E990" s="174"/>
      <c r="F990" s="96" t="s">
        <v>4</v>
      </c>
      <c r="G990" s="176"/>
      <c r="H990" s="176"/>
      <c r="I990" s="146"/>
      <c r="J990" s="146"/>
      <c r="K990" s="147"/>
      <c r="L990" s="148"/>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4"/>
      <c r="AQ990" s="41"/>
      <c r="AR990" s="45"/>
      <c r="AS990" s="44"/>
      <c r="AT990" s="176"/>
      <c r="AU990" s="176"/>
      <c r="AV990" s="178"/>
      <c r="AW990" s="47"/>
      <c r="AX990" s="47"/>
      <c r="AY990" s="47"/>
      <c r="AZ990" s="47"/>
      <c r="BA990" s="47"/>
    </row>
    <row r="991" spans="2:53" s="40" customFormat="1" ht="18" customHeight="1" x14ac:dyDescent="0.2">
      <c r="B991" s="167"/>
      <c r="C991" s="169"/>
      <c r="D991" s="171"/>
      <c r="E991" s="173"/>
      <c r="F991" s="95" t="s">
        <v>24</v>
      </c>
      <c r="G991" s="175"/>
      <c r="H991" s="175"/>
      <c r="I991" s="143"/>
      <c r="J991" s="143"/>
      <c r="K991" s="144"/>
      <c r="L991" s="145"/>
      <c r="M991" s="37"/>
      <c r="N991" s="37"/>
      <c r="O991" s="37"/>
      <c r="P991" s="37"/>
      <c r="Q991" s="37"/>
      <c r="R991" s="37"/>
      <c r="S991" s="37"/>
      <c r="T991" s="37"/>
      <c r="U991" s="37"/>
      <c r="V991" s="37"/>
      <c r="W991" s="37"/>
      <c r="X991" s="37"/>
      <c r="Y991" s="37"/>
      <c r="Z991" s="37"/>
      <c r="AA991" s="37"/>
      <c r="AB991" s="37"/>
      <c r="AC991" s="37"/>
      <c r="AD991" s="37"/>
      <c r="AE991" s="37"/>
      <c r="AF991" s="37"/>
      <c r="AG991" s="37"/>
      <c r="AH991" s="37"/>
      <c r="AI991" s="37"/>
      <c r="AJ991" s="37"/>
      <c r="AK991" s="37"/>
      <c r="AL991" s="37"/>
      <c r="AM991" s="37"/>
      <c r="AN991" s="37"/>
      <c r="AO991" s="37"/>
      <c r="AP991" s="38"/>
      <c r="AQ991" s="35"/>
      <c r="AR991" s="39"/>
      <c r="AS991" s="38"/>
      <c r="AT991" s="175">
        <f>+G991+COUNTIF($I992:$AS992,'V. Datos'!$A$3)-COUNTIFS($I991:$AS991,'V. Datos'!$A$3)</f>
        <v>0</v>
      </c>
      <c r="AU991" s="175">
        <f>+H991+COUNTIF($I992:$AS992,'V. Datos'!$A$4)-COUNTIFS($I991:$AS991,'V. Datos'!$C$4)</f>
        <v>0</v>
      </c>
      <c r="AV991" s="177"/>
      <c r="AW991" s="47"/>
      <c r="AX991" s="47"/>
      <c r="AY991" s="47"/>
      <c r="AZ991" s="47"/>
      <c r="BA991" s="47"/>
    </row>
    <row r="992" spans="2:53" s="40" customFormat="1" ht="18" customHeight="1" thickBot="1" x14ac:dyDescent="0.25">
      <c r="B992" s="168"/>
      <c r="C992" s="170"/>
      <c r="D992" s="172"/>
      <c r="E992" s="174"/>
      <c r="F992" s="96" t="s">
        <v>4</v>
      </c>
      <c r="G992" s="176"/>
      <c r="H992" s="176"/>
      <c r="I992" s="146"/>
      <c r="J992" s="146"/>
      <c r="K992" s="147"/>
      <c r="L992" s="148"/>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4"/>
      <c r="AQ992" s="41"/>
      <c r="AR992" s="45"/>
      <c r="AS992" s="44"/>
      <c r="AT992" s="176"/>
      <c r="AU992" s="176"/>
      <c r="AV992" s="178"/>
      <c r="AW992" s="47"/>
      <c r="AX992" s="47"/>
      <c r="AY992" s="47"/>
      <c r="AZ992" s="47"/>
      <c r="BA992" s="47"/>
    </row>
    <row r="993" spans="2:53" s="40" customFormat="1" ht="18" customHeight="1" x14ac:dyDescent="0.2">
      <c r="B993" s="167"/>
      <c r="C993" s="169"/>
      <c r="D993" s="171"/>
      <c r="E993" s="173"/>
      <c r="F993" s="95" t="s">
        <v>24</v>
      </c>
      <c r="G993" s="175"/>
      <c r="H993" s="175"/>
      <c r="I993" s="143"/>
      <c r="J993" s="143"/>
      <c r="K993" s="144"/>
      <c r="L993" s="145"/>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8"/>
      <c r="AQ993" s="35"/>
      <c r="AR993" s="39"/>
      <c r="AS993" s="38"/>
      <c r="AT993" s="175">
        <f>+G993+COUNTIF($I994:$AS994,'V. Datos'!$A$3)-COUNTIFS($I993:$AS993,'V. Datos'!$A$3)</f>
        <v>0</v>
      </c>
      <c r="AU993" s="175">
        <f>+H993+COUNTIF($I994:$AS994,'V. Datos'!$A$4)-COUNTIFS($I993:$AS993,'V. Datos'!$C$4)</f>
        <v>0</v>
      </c>
      <c r="AV993" s="177"/>
      <c r="AW993" s="47"/>
      <c r="AX993" s="47"/>
      <c r="AY993" s="47"/>
      <c r="AZ993" s="47"/>
      <c r="BA993" s="47"/>
    </row>
    <row r="994" spans="2:53" s="40" customFormat="1" ht="18" customHeight="1" thickBot="1" x14ac:dyDescent="0.25">
      <c r="B994" s="168"/>
      <c r="C994" s="170"/>
      <c r="D994" s="172"/>
      <c r="E994" s="174"/>
      <c r="F994" s="96" t="s">
        <v>4</v>
      </c>
      <c r="G994" s="176"/>
      <c r="H994" s="176"/>
      <c r="I994" s="146"/>
      <c r="J994" s="146"/>
      <c r="K994" s="147"/>
      <c r="L994" s="148"/>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4"/>
      <c r="AQ994" s="41"/>
      <c r="AR994" s="45"/>
      <c r="AS994" s="44"/>
      <c r="AT994" s="176"/>
      <c r="AU994" s="176"/>
      <c r="AV994" s="178"/>
      <c r="AW994" s="47"/>
      <c r="AX994" s="47"/>
      <c r="AY994" s="47"/>
      <c r="AZ994" s="47"/>
      <c r="BA994" s="47"/>
    </row>
    <row r="995" spans="2:53" s="40" customFormat="1" ht="18" customHeight="1" x14ac:dyDescent="0.2">
      <c r="B995" s="167"/>
      <c r="C995" s="169"/>
      <c r="D995" s="171"/>
      <c r="E995" s="173"/>
      <c r="F995" s="95" t="s">
        <v>24</v>
      </c>
      <c r="G995" s="175"/>
      <c r="H995" s="175"/>
      <c r="I995" s="143"/>
      <c r="J995" s="143"/>
      <c r="K995" s="144"/>
      <c r="L995" s="145"/>
      <c r="M995" s="37"/>
      <c r="N995" s="37"/>
      <c r="O995" s="37"/>
      <c r="P995" s="37"/>
      <c r="Q995" s="37"/>
      <c r="R995" s="37"/>
      <c r="S995" s="37"/>
      <c r="T995" s="37"/>
      <c r="U995" s="37"/>
      <c r="V995" s="37"/>
      <c r="W995" s="37"/>
      <c r="X995" s="37"/>
      <c r="Y995" s="37"/>
      <c r="Z995" s="37"/>
      <c r="AA995" s="37"/>
      <c r="AB995" s="37"/>
      <c r="AC995" s="37"/>
      <c r="AD995" s="37"/>
      <c r="AE995" s="37"/>
      <c r="AF995" s="37"/>
      <c r="AG995" s="37"/>
      <c r="AH995" s="37"/>
      <c r="AI995" s="37"/>
      <c r="AJ995" s="37"/>
      <c r="AK995" s="37"/>
      <c r="AL995" s="37"/>
      <c r="AM995" s="37"/>
      <c r="AN995" s="37"/>
      <c r="AO995" s="37"/>
      <c r="AP995" s="38"/>
      <c r="AQ995" s="35"/>
      <c r="AR995" s="39"/>
      <c r="AS995" s="38"/>
      <c r="AT995" s="175">
        <f>+G995+COUNTIF($I996:$AS996,'V. Datos'!$A$3)-COUNTIFS($I995:$AS995,'V. Datos'!$A$3)</f>
        <v>0</v>
      </c>
      <c r="AU995" s="175">
        <f>+H995+COUNTIF($I996:$AS996,'V. Datos'!$A$4)-COUNTIFS($I995:$AS995,'V. Datos'!$C$4)</f>
        <v>0</v>
      </c>
      <c r="AV995" s="177"/>
      <c r="AW995" s="47"/>
      <c r="AX995" s="47"/>
      <c r="AY995" s="47"/>
      <c r="AZ995" s="47"/>
      <c r="BA995" s="47"/>
    </row>
    <row r="996" spans="2:53" s="40" customFormat="1" ht="18" customHeight="1" thickBot="1" x14ac:dyDescent="0.25">
      <c r="B996" s="168"/>
      <c r="C996" s="170"/>
      <c r="D996" s="172"/>
      <c r="E996" s="174"/>
      <c r="F996" s="96" t="s">
        <v>4</v>
      </c>
      <c r="G996" s="176"/>
      <c r="H996" s="176"/>
      <c r="I996" s="146"/>
      <c r="J996" s="146"/>
      <c r="K996" s="147"/>
      <c r="L996" s="148"/>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4"/>
      <c r="AQ996" s="41"/>
      <c r="AR996" s="45"/>
      <c r="AS996" s="44"/>
      <c r="AT996" s="176"/>
      <c r="AU996" s="176"/>
      <c r="AV996" s="178"/>
      <c r="AW996" s="47"/>
      <c r="AX996" s="47"/>
      <c r="AY996" s="47"/>
      <c r="AZ996" s="47"/>
      <c r="BA996" s="47"/>
    </row>
    <row r="997" spans="2:53" s="40" customFormat="1" ht="18" customHeight="1" x14ac:dyDescent="0.2">
      <c r="B997" s="167"/>
      <c r="C997" s="169"/>
      <c r="D997" s="171"/>
      <c r="E997" s="173"/>
      <c r="F997" s="95" t="s">
        <v>24</v>
      </c>
      <c r="G997" s="175"/>
      <c r="H997" s="175"/>
      <c r="I997" s="143"/>
      <c r="J997" s="143"/>
      <c r="K997" s="144"/>
      <c r="L997" s="145"/>
      <c r="M997" s="37"/>
      <c r="N997" s="37"/>
      <c r="O997" s="37"/>
      <c r="P997" s="37"/>
      <c r="Q997" s="37"/>
      <c r="R997" s="37"/>
      <c r="S997" s="37"/>
      <c r="T997" s="37"/>
      <c r="U997" s="37"/>
      <c r="V997" s="37"/>
      <c r="W997" s="37"/>
      <c r="X997" s="37"/>
      <c r="Y997" s="37"/>
      <c r="Z997" s="37"/>
      <c r="AA997" s="37"/>
      <c r="AB997" s="37"/>
      <c r="AC997" s="37"/>
      <c r="AD997" s="37"/>
      <c r="AE997" s="37"/>
      <c r="AF997" s="37"/>
      <c r="AG997" s="37"/>
      <c r="AH997" s="37"/>
      <c r="AI997" s="37"/>
      <c r="AJ997" s="37"/>
      <c r="AK997" s="37"/>
      <c r="AL997" s="37"/>
      <c r="AM997" s="37"/>
      <c r="AN997" s="37"/>
      <c r="AO997" s="37"/>
      <c r="AP997" s="38"/>
      <c r="AQ997" s="35"/>
      <c r="AR997" s="39"/>
      <c r="AS997" s="38"/>
      <c r="AT997" s="175">
        <f>+G997+COUNTIF($I998:$AS998,'V. Datos'!$A$3)-COUNTIFS($I997:$AS997,'V. Datos'!$A$3)</f>
        <v>0</v>
      </c>
      <c r="AU997" s="175">
        <f>+H997+COUNTIF($I998:$AS998,'V. Datos'!$A$4)-COUNTIFS($I997:$AS997,'V. Datos'!$C$4)</f>
        <v>0</v>
      </c>
      <c r="AV997" s="177"/>
      <c r="AW997" s="47"/>
      <c r="AX997" s="47"/>
      <c r="AY997" s="47"/>
      <c r="AZ997" s="47"/>
      <c r="BA997" s="47"/>
    </row>
    <row r="998" spans="2:53" s="40" customFormat="1" ht="18" customHeight="1" thickBot="1" x14ac:dyDescent="0.25">
      <c r="B998" s="168"/>
      <c r="C998" s="170"/>
      <c r="D998" s="172"/>
      <c r="E998" s="174"/>
      <c r="F998" s="96" t="s">
        <v>4</v>
      </c>
      <c r="G998" s="176"/>
      <c r="H998" s="176"/>
      <c r="I998" s="146"/>
      <c r="J998" s="146"/>
      <c r="K998" s="147"/>
      <c r="L998" s="148"/>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4"/>
      <c r="AQ998" s="41"/>
      <c r="AR998" s="45"/>
      <c r="AS998" s="44"/>
      <c r="AT998" s="176"/>
      <c r="AU998" s="176"/>
      <c r="AV998" s="178"/>
      <c r="AW998" s="47"/>
      <c r="AX998" s="47"/>
      <c r="AY998" s="47"/>
      <c r="AZ998" s="47"/>
      <c r="BA998" s="47"/>
    </row>
    <row r="999" spans="2:53" s="40" customFormat="1" ht="18" customHeight="1" x14ac:dyDescent="0.2">
      <c r="B999" s="167"/>
      <c r="C999" s="169"/>
      <c r="D999" s="171"/>
      <c r="E999" s="173"/>
      <c r="F999" s="95" t="s">
        <v>24</v>
      </c>
      <c r="G999" s="175"/>
      <c r="H999" s="175"/>
      <c r="I999" s="143"/>
      <c r="J999" s="143"/>
      <c r="K999" s="144"/>
      <c r="L999" s="145"/>
      <c r="M999" s="37"/>
      <c r="N999" s="37"/>
      <c r="O999" s="37"/>
      <c r="P999" s="37"/>
      <c r="Q999" s="37"/>
      <c r="R999" s="37"/>
      <c r="S999" s="37"/>
      <c r="T999" s="37"/>
      <c r="U999" s="37"/>
      <c r="V999" s="37"/>
      <c r="W999" s="37"/>
      <c r="X999" s="37"/>
      <c r="Y999" s="37"/>
      <c r="Z999" s="37"/>
      <c r="AA999" s="37"/>
      <c r="AB999" s="37"/>
      <c r="AC999" s="37"/>
      <c r="AD999" s="37"/>
      <c r="AE999" s="37"/>
      <c r="AF999" s="37"/>
      <c r="AG999" s="37"/>
      <c r="AH999" s="37"/>
      <c r="AI999" s="37"/>
      <c r="AJ999" s="37"/>
      <c r="AK999" s="37"/>
      <c r="AL999" s="37"/>
      <c r="AM999" s="37"/>
      <c r="AN999" s="37"/>
      <c r="AO999" s="37"/>
      <c r="AP999" s="38"/>
      <c r="AQ999" s="35"/>
      <c r="AR999" s="39"/>
      <c r="AS999" s="38"/>
      <c r="AT999" s="175">
        <f>+G999+COUNTIF($I1000:$AS1000,'V. Datos'!$A$3)-COUNTIFS($I999:$AS999,'V. Datos'!$A$3)</f>
        <v>0</v>
      </c>
      <c r="AU999" s="175">
        <f>+H999+COUNTIF($I1000:$AS1000,'V. Datos'!$A$4)-COUNTIFS($I999:$AS999,'V. Datos'!$C$4)</f>
        <v>0</v>
      </c>
      <c r="AV999" s="177"/>
      <c r="AW999" s="47"/>
      <c r="AX999" s="47"/>
      <c r="AY999" s="47"/>
      <c r="AZ999" s="47"/>
      <c r="BA999" s="47"/>
    </row>
    <row r="1000" spans="2:53" s="40" customFormat="1" ht="18" customHeight="1" thickBot="1" x14ac:dyDescent="0.25">
      <c r="B1000" s="168"/>
      <c r="C1000" s="170"/>
      <c r="D1000" s="172"/>
      <c r="E1000" s="174"/>
      <c r="F1000" s="96" t="s">
        <v>4</v>
      </c>
      <c r="G1000" s="176"/>
      <c r="H1000" s="176"/>
      <c r="I1000" s="146"/>
      <c r="J1000" s="146"/>
      <c r="K1000" s="147"/>
      <c r="L1000" s="148"/>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4"/>
      <c r="AQ1000" s="41"/>
      <c r="AR1000" s="45"/>
      <c r="AS1000" s="44"/>
      <c r="AT1000" s="176"/>
      <c r="AU1000" s="176"/>
      <c r="AV1000" s="178"/>
      <c r="AW1000" s="47"/>
      <c r="AX1000" s="47"/>
      <c r="AY1000" s="47"/>
      <c r="AZ1000" s="47"/>
      <c r="BA1000" s="47"/>
    </row>
    <row r="1001" spans="2:53" s="40" customFormat="1" ht="18" customHeight="1" x14ac:dyDescent="0.2">
      <c r="B1001" s="167"/>
      <c r="C1001" s="169"/>
      <c r="D1001" s="171"/>
      <c r="E1001" s="173"/>
      <c r="F1001" s="95" t="s">
        <v>24</v>
      </c>
      <c r="G1001" s="175"/>
      <c r="H1001" s="175"/>
      <c r="I1001" s="143"/>
      <c r="J1001" s="143"/>
      <c r="K1001" s="144"/>
      <c r="L1001" s="145"/>
      <c r="M1001" s="37"/>
      <c r="N1001" s="37"/>
      <c r="O1001" s="37"/>
      <c r="P1001" s="37"/>
      <c r="Q1001" s="37"/>
      <c r="R1001" s="37"/>
      <c r="S1001" s="37"/>
      <c r="T1001" s="37"/>
      <c r="U1001" s="37"/>
      <c r="V1001" s="37"/>
      <c r="W1001" s="37"/>
      <c r="X1001" s="37"/>
      <c r="Y1001" s="37"/>
      <c r="Z1001" s="37"/>
      <c r="AA1001" s="37"/>
      <c r="AB1001" s="37"/>
      <c r="AC1001" s="37"/>
      <c r="AD1001" s="37"/>
      <c r="AE1001" s="37"/>
      <c r="AF1001" s="37"/>
      <c r="AG1001" s="37"/>
      <c r="AH1001" s="37"/>
      <c r="AI1001" s="37"/>
      <c r="AJ1001" s="37"/>
      <c r="AK1001" s="37"/>
      <c r="AL1001" s="37"/>
      <c r="AM1001" s="37"/>
      <c r="AN1001" s="37"/>
      <c r="AO1001" s="37"/>
      <c r="AP1001" s="38"/>
      <c r="AQ1001" s="35"/>
      <c r="AR1001" s="39"/>
      <c r="AS1001" s="38"/>
      <c r="AT1001" s="175">
        <f>+G1001+COUNTIF($I1002:$AS1002,'V. Datos'!$A$3)-COUNTIFS($I1001:$AS1001,'V. Datos'!$A$3)</f>
        <v>0</v>
      </c>
      <c r="AU1001" s="175">
        <f>+H1001+COUNTIF($I1002:$AS1002,'V. Datos'!$A$4)-COUNTIFS($I1001:$AS1001,'V. Datos'!$C$4)</f>
        <v>0</v>
      </c>
      <c r="AV1001" s="177"/>
      <c r="AW1001" s="47"/>
      <c r="AX1001" s="47"/>
      <c r="AY1001" s="47"/>
      <c r="AZ1001" s="47"/>
      <c r="BA1001" s="47"/>
    </row>
    <row r="1002" spans="2:53" s="40" customFormat="1" ht="18" customHeight="1" thickBot="1" x14ac:dyDescent="0.25">
      <c r="B1002" s="168"/>
      <c r="C1002" s="170"/>
      <c r="D1002" s="172"/>
      <c r="E1002" s="174"/>
      <c r="F1002" s="96" t="s">
        <v>4</v>
      </c>
      <c r="G1002" s="176"/>
      <c r="H1002" s="176"/>
      <c r="I1002" s="146"/>
      <c r="J1002" s="146"/>
      <c r="K1002" s="147"/>
      <c r="L1002" s="148"/>
      <c r="M1002" s="43"/>
      <c r="N1002" s="43"/>
      <c r="O1002" s="43"/>
      <c r="P1002" s="43"/>
      <c r="Q1002" s="43"/>
      <c r="R1002" s="43"/>
      <c r="S1002" s="43"/>
      <c r="T1002" s="43"/>
      <c r="U1002" s="43"/>
      <c r="V1002" s="43"/>
      <c r="W1002" s="43"/>
      <c r="X1002" s="43"/>
      <c r="Y1002" s="43"/>
      <c r="Z1002" s="43"/>
      <c r="AA1002" s="43"/>
      <c r="AB1002" s="43"/>
      <c r="AC1002" s="43"/>
      <c r="AD1002" s="43"/>
      <c r="AE1002" s="43"/>
      <c r="AF1002" s="43"/>
      <c r="AG1002" s="43"/>
      <c r="AH1002" s="43"/>
      <c r="AI1002" s="43"/>
      <c r="AJ1002" s="43"/>
      <c r="AK1002" s="43"/>
      <c r="AL1002" s="43"/>
      <c r="AM1002" s="43"/>
      <c r="AN1002" s="43"/>
      <c r="AO1002" s="43"/>
      <c r="AP1002" s="44"/>
      <c r="AQ1002" s="41"/>
      <c r="AR1002" s="45"/>
      <c r="AS1002" s="44"/>
      <c r="AT1002" s="176"/>
      <c r="AU1002" s="176"/>
      <c r="AV1002" s="178"/>
      <c r="AW1002" s="47"/>
      <c r="AX1002" s="47"/>
      <c r="AY1002" s="47"/>
      <c r="AZ1002" s="47"/>
      <c r="BA1002" s="47"/>
    </row>
    <row r="1003" spans="2:53" s="40" customFormat="1" ht="18" customHeight="1" x14ac:dyDescent="0.2">
      <c r="B1003" s="167"/>
      <c r="C1003" s="169"/>
      <c r="D1003" s="171"/>
      <c r="E1003" s="173"/>
      <c r="F1003" s="95" t="s">
        <v>24</v>
      </c>
      <c r="G1003" s="175"/>
      <c r="H1003" s="175"/>
      <c r="I1003" s="143"/>
      <c r="J1003" s="143"/>
      <c r="K1003" s="144"/>
      <c r="L1003" s="145"/>
      <c r="M1003" s="37"/>
      <c r="N1003" s="37"/>
      <c r="O1003" s="37"/>
      <c r="P1003" s="37"/>
      <c r="Q1003" s="37"/>
      <c r="R1003" s="37"/>
      <c r="S1003" s="37"/>
      <c r="T1003" s="37"/>
      <c r="U1003" s="37"/>
      <c r="V1003" s="37"/>
      <c r="W1003" s="37"/>
      <c r="X1003" s="37"/>
      <c r="Y1003" s="37"/>
      <c r="Z1003" s="37"/>
      <c r="AA1003" s="37"/>
      <c r="AB1003" s="37"/>
      <c r="AC1003" s="37"/>
      <c r="AD1003" s="37"/>
      <c r="AE1003" s="37"/>
      <c r="AF1003" s="37"/>
      <c r="AG1003" s="37"/>
      <c r="AH1003" s="37"/>
      <c r="AI1003" s="37"/>
      <c r="AJ1003" s="37"/>
      <c r="AK1003" s="37"/>
      <c r="AL1003" s="37"/>
      <c r="AM1003" s="37"/>
      <c r="AN1003" s="37"/>
      <c r="AO1003" s="37"/>
      <c r="AP1003" s="38"/>
      <c r="AQ1003" s="35"/>
      <c r="AR1003" s="39"/>
      <c r="AS1003" s="38"/>
      <c r="AT1003" s="175">
        <f>+G1003+COUNTIF($I1004:$AS1004,'V. Datos'!$A$3)-COUNTIFS($I1003:$AS1003,'V. Datos'!$A$3)</f>
        <v>0</v>
      </c>
      <c r="AU1003" s="175">
        <f>+H1003+COUNTIF($I1004:$AS1004,'V. Datos'!$A$4)-COUNTIFS($I1003:$AS1003,'V. Datos'!$C$4)</f>
        <v>0</v>
      </c>
      <c r="AV1003" s="177"/>
      <c r="AW1003" s="47"/>
      <c r="AX1003" s="47"/>
      <c r="AY1003" s="47"/>
      <c r="AZ1003" s="47"/>
      <c r="BA1003" s="47"/>
    </row>
    <row r="1004" spans="2:53" s="40" customFormat="1" ht="18" customHeight="1" thickBot="1" x14ac:dyDescent="0.25">
      <c r="B1004" s="168"/>
      <c r="C1004" s="170"/>
      <c r="D1004" s="172"/>
      <c r="E1004" s="174"/>
      <c r="F1004" s="96" t="s">
        <v>4</v>
      </c>
      <c r="G1004" s="176"/>
      <c r="H1004" s="176"/>
      <c r="I1004" s="146"/>
      <c r="J1004" s="146"/>
      <c r="K1004" s="147"/>
      <c r="L1004" s="148"/>
      <c r="M1004" s="43"/>
      <c r="N1004" s="43"/>
      <c r="O1004" s="43"/>
      <c r="P1004" s="43"/>
      <c r="Q1004" s="43"/>
      <c r="R1004" s="43"/>
      <c r="S1004" s="43"/>
      <c r="T1004" s="43"/>
      <c r="U1004" s="43"/>
      <c r="V1004" s="43"/>
      <c r="W1004" s="43"/>
      <c r="X1004" s="43"/>
      <c r="Y1004" s="43"/>
      <c r="Z1004" s="43"/>
      <c r="AA1004" s="43"/>
      <c r="AB1004" s="43"/>
      <c r="AC1004" s="43"/>
      <c r="AD1004" s="43"/>
      <c r="AE1004" s="43"/>
      <c r="AF1004" s="43"/>
      <c r="AG1004" s="43"/>
      <c r="AH1004" s="43"/>
      <c r="AI1004" s="43"/>
      <c r="AJ1004" s="43"/>
      <c r="AK1004" s="43"/>
      <c r="AL1004" s="43"/>
      <c r="AM1004" s="43"/>
      <c r="AN1004" s="43"/>
      <c r="AO1004" s="43"/>
      <c r="AP1004" s="44"/>
      <c r="AQ1004" s="41"/>
      <c r="AR1004" s="45"/>
      <c r="AS1004" s="44"/>
      <c r="AT1004" s="176"/>
      <c r="AU1004" s="176"/>
      <c r="AV1004" s="178"/>
      <c r="AW1004" s="47"/>
      <c r="AX1004" s="47"/>
      <c r="AY1004" s="47"/>
      <c r="AZ1004" s="47"/>
      <c r="BA1004" s="47"/>
    </row>
    <row r="1005" spans="2:53" s="40" customFormat="1" ht="18" customHeight="1" x14ac:dyDescent="0.2">
      <c r="B1005" s="167"/>
      <c r="C1005" s="169"/>
      <c r="D1005" s="171"/>
      <c r="E1005" s="173"/>
      <c r="F1005" s="95" t="s">
        <v>24</v>
      </c>
      <c r="G1005" s="175"/>
      <c r="H1005" s="175"/>
      <c r="I1005" s="143"/>
      <c r="J1005" s="143"/>
      <c r="K1005" s="144"/>
      <c r="L1005" s="145"/>
      <c r="M1005" s="37"/>
      <c r="N1005" s="37"/>
      <c r="O1005" s="37"/>
      <c r="P1005" s="37"/>
      <c r="Q1005" s="37"/>
      <c r="R1005" s="37"/>
      <c r="S1005" s="37"/>
      <c r="T1005" s="37"/>
      <c r="U1005" s="37"/>
      <c r="V1005" s="37"/>
      <c r="W1005" s="37"/>
      <c r="X1005" s="37"/>
      <c r="Y1005" s="37"/>
      <c r="Z1005" s="37"/>
      <c r="AA1005" s="37"/>
      <c r="AB1005" s="37"/>
      <c r="AC1005" s="37"/>
      <c r="AD1005" s="37"/>
      <c r="AE1005" s="37"/>
      <c r="AF1005" s="37"/>
      <c r="AG1005" s="37"/>
      <c r="AH1005" s="37"/>
      <c r="AI1005" s="37"/>
      <c r="AJ1005" s="37"/>
      <c r="AK1005" s="37"/>
      <c r="AL1005" s="37"/>
      <c r="AM1005" s="37"/>
      <c r="AN1005" s="37"/>
      <c r="AO1005" s="37"/>
      <c r="AP1005" s="38"/>
      <c r="AQ1005" s="35"/>
      <c r="AR1005" s="39"/>
      <c r="AS1005" s="38"/>
      <c r="AT1005" s="175">
        <f>+G1005+COUNTIF($I1006:$AS1006,'V. Datos'!$A$3)-COUNTIFS($I1005:$AS1005,'V. Datos'!$A$3)</f>
        <v>0</v>
      </c>
      <c r="AU1005" s="175">
        <f>+H1005+COUNTIF($I1006:$AS1006,'V. Datos'!$A$4)-COUNTIFS($I1005:$AS1005,'V. Datos'!$C$4)</f>
        <v>0</v>
      </c>
      <c r="AV1005" s="177"/>
      <c r="AW1005" s="47"/>
      <c r="AX1005" s="47"/>
      <c r="AY1005" s="47"/>
      <c r="AZ1005" s="47"/>
      <c r="BA1005" s="47"/>
    </row>
    <row r="1006" spans="2:53" s="40" customFormat="1" ht="18" customHeight="1" thickBot="1" x14ac:dyDescent="0.25">
      <c r="B1006" s="168"/>
      <c r="C1006" s="170"/>
      <c r="D1006" s="172"/>
      <c r="E1006" s="174"/>
      <c r="F1006" s="96" t="s">
        <v>4</v>
      </c>
      <c r="G1006" s="176"/>
      <c r="H1006" s="176"/>
      <c r="I1006" s="146"/>
      <c r="J1006" s="146"/>
      <c r="K1006" s="147"/>
      <c r="L1006" s="148"/>
      <c r="M1006" s="43"/>
      <c r="N1006" s="43"/>
      <c r="O1006" s="43"/>
      <c r="P1006" s="43"/>
      <c r="Q1006" s="43"/>
      <c r="R1006" s="43"/>
      <c r="S1006" s="43"/>
      <c r="T1006" s="43"/>
      <c r="U1006" s="43"/>
      <c r="V1006" s="43"/>
      <c r="W1006" s="43"/>
      <c r="X1006" s="43"/>
      <c r="Y1006" s="43"/>
      <c r="Z1006" s="43"/>
      <c r="AA1006" s="43"/>
      <c r="AB1006" s="43"/>
      <c r="AC1006" s="43"/>
      <c r="AD1006" s="43"/>
      <c r="AE1006" s="43"/>
      <c r="AF1006" s="43"/>
      <c r="AG1006" s="43"/>
      <c r="AH1006" s="43"/>
      <c r="AI1006" s="43"/>
      <c r="AJ1006" s="43"/>
      <c r="AK1006" s="43"/>
      <c r="AL1006" s="43"/>
      <c r="AM1006" s="43"/>
      <c r="AN1006" s="43"/>
      <c r="AO1006" s="43"/>
      <c r="AP1006" s="44"/>
      <c r="AQ1006" s="41"/>
      <c r="AR1006" s="45"/>
      <c r="AS1006" s="44"/>
      <c r="AT1006" s="176"/>
      <c r="AU1006" s="176"/>
      <c r="AV1006" s="178"/>
      <c r="AW1006" s="47"/>
      <c r="AX1006" s="47"/>
      <c r="AY1006" s="47"/>
      <c r="AZ1006" s="47"/>
      <c r="BA1006" s="47"/>
    </row>
    <row r="1007" spans="2:53" s="40" customFormat="1" ht="18" customHeight="1" x14ac:dyDescent="0.2">
      <c r="B1007" s="167"/>
      <c r="C1007" s="169"/>
      <c r="D1007" s="171"/>
      <c r="E1007" s="173"/>
      <c r="F1007" s="95" t="s">
        <v>24</v>
      </c>
      <c r="G1007" s="175"/>
      <c r="H1007" s="175"/>
      <c r="I1007" s="143"/>
      <c r="J1007" s="143"/>
      <c r="K1007" s="144"/>
      <c r="L1007" s="145"/>
      <c r="M1007" s="37"/>
      <c r="N1007" s="37"/>
      <c r="O1007" s="37"/>
      <c r="P1007" s="37"/>
      <c r="Q1007" s="37"/>
      <c r="R1007" s="37"/>
      <c r="S1007" s="37"/>
      <c r="T1007" s="37"/>
      <c r="U1007" s="37"/>
      <c r="V1007" s="37"/>
      <c r="W1007" s="37"/>
      <c r="X1007" s="37"/>
      <c r="Y1007" s="37"/>
      <c r="Z1007" s="37"/>
      <c r="AA1007" s="37"/>
      <c r="AB1007" s="37"/>
      <c r="AC1007" s="37"/>
      <c r="AD1007" s="37"/>
      <c r="AE1007" s="37"/>
      <c r="AF1007" s="37"/>
      <c r="AG1007" s="37"/>
      <c r="AH1007" s="37"/>
      <c r="AI1007" s="37"/>
      <c r="AJ1007" s="37"/>
      <c r="AK1007" s="37"/>
      <c r="AL1007" s="37"/>
      <c r="AM1007" s="37"/>
      <c r="AN1007" s="37"/>
      <c r="AO1007" s="37"/>
      <c r="AP1007" s="38"/>
      <c r="AQ1007" s="35"/>
      <c r="AR1007" s="39"/>
      <c r="AS1007" s="38"/>
      <c r="AT1007" s="175">
        <f>+G1007+COUNTIF($I1008:$AS1008,'V. Datos'!$A$3)-COUNTIFS($I1007:$AS1007,'V. Datos'!$A$3)</f>
        <v>0</v>
      </c>
      <c r="AU1007" s="175">
        <f>+H1007+COUNTIF($I1008:$AS1008,'V. Datos'!$A$4)-COUNTIFS($I1007:$AS1007,'V. Datos'!$C$4)</f>
        <v>0</v>
      </c>
      <c r="AV1007" s="177"/>
      <c r="AW1007" s="47"/>
      <c r="AX1007" s="47"/>
      <c r="AY1007" s="47"/>
      <c r="AZ1007" s="47"/>
      <c r="BA1007" s="47"/>
    </row>
    <row r="1008" spans="2:53" s="40" customFormat="1" ht="18" customHeight="1" thickBot="1" x14ac:dyDescent="0.25">
      <c r="B1008" s="168"/>
      <c r="C1008" s="170"/>
      <c r="D1008" s="172"/>
      <c r="E1008" s="174"/>
      <c r="F1008" s="96" t="s">
        <v>4</v>
      </c>
      <c r="G1008" s="176"/>
      <c r="H1008" s="176"/>
      <c r="I1008" s="146"/>
      <c r="J1008" s="146"/>
      <c r="K1008" s="147"/>
      <c r="L1008" s="148"/>
      <c r="M1008" s="43"/>
      <c r="N1008" s="43"/>
      <c r="O1008" s="43"/>
      <c r="P1008" s="43"/>
      <c r="Q1008" s="43"/>
      <c r="R1008" s="43"/>
      <c r="S1008" s="43"/>
      <c r="T1008" s="43"/>
      <c r="U1008" s="43"/>
      <c r="V1008" s="43"/>
      <c r="W1008" s="43"/>
      <c r="X1008" s="43"/>
      <c r="Y1008" s="43"/>
      <c r="Z1008" s="43"/>
      <c r="AA1008" s="43"/>
      <c r="AB1008" s="43"/>
      <c r="AC1008" s="43"/>
      <c r="AD1008" s="43"/>
      <c r="AE1008" s="43"/>
      <c r="AF1008" s="43"/>
      <c r="AG1008" s="43"/>
      <c r="AH1008" s="43"/>
      <c r="AI1008" s="43"/>
      <c r="AJ1008" s="43"/>
      <c r="AK1008" s="43"/>
      <c r="AL1008" s="43"/>
      <c r="AM1008" s="43"/>
      <c r="AN1008" s="43"/>
      <c r="AO1008" s="43"/>
      <c r="AP1008" s="44"/>
      <c r="AQ1008" s="41"/>
      <c r="AR1008" s="45"/>
      <c r="AS1008" s="44"/>
      <c r="AT1008" s="176"/>
      <c r="AU1008" s="176"/>
      <c r="AV1008" s="178"/>
      <c r="AW1008" s="47"/>
      <c r="AX1008" s="47"/>
      <c r="AY1008" s="47"/>
      <c r="AZ1008" s="47"/>
      <c r="BA1008" s="47"/>
    </row>
    <row r="1009" spans="2:53" s="40" customFormat="1" ht="18" customHeight="1" x14ac:dyDescent="0.2">
      <c r="B1009" s="167"/>
      <c r="C1009" s="169"/>
      <c r="D1009" s="171"/>
      <c r="E1009" s="173"/>
      <c r="F1009" s="95" t="s">
        <v>24</v>
      </c>
      <c r="G1009" s="175"/>
      <c r="H1009" s="175"/>
      <c r="I1009" s="143"/>
      <c r="J1009" s="143"/>
      <c r="K1009" s="144"/>
      <c r="L1009" s="145"/>
      <c r="M1009" s="37"/>
      <c r="N1009" s="37"/>
      <c r="O1009" s="37"/>
      <c r="P1009" s="37"/>
      <c r="Q1009" s="37"/>
      <c r="R1009" s="37"/>
      <c r="S1009" s="37"/>
      <c r="T1009" s="37"/>
      <c r="U1009" s="37"/>
      <c r="V1009" s="37"/>
      <c r="W1009" s="37"/>
      <c r="X1009" s="37"/>
      <c r="Y1009" s="37"/>
      <c r="Z1009" s="37"/>
      <c r="AA1009" s="37"/>
      <c r="AB1009" s="37"/>
      <c r="AC1009" s="37"/>
      <c r="AD1009" s="37"/>
      <c r="AE1009" s="37"/>
      <c r="AF1009" s="37"/>
      <c r="AG1009" s="37"/>
      <c r="AH1009" s="37"/>
      <c r="AI1009" s="37"/>
      <c r="AJ1009" s="37"/>
      <c r="AK1009" s="37"/>
      <c r="AL1009" s="37"/>
      <c r="AM1009" s="37"/>
      <c r="AN1009" s="37"/>
      <c r="AO1009" s="37"/>
      <c r="AP1009" s="38"/>
      <c r="AQ1009" s="35"/>
      <c r="AR1009" s="39"/>
      <c r="AS1009" s="38"/>
      <c r="AT1009" s="175">
        <f>+G1009+COUNTIF($I1010:$AS1010,'V. Datos'!$A$3)-COUNTIFS($I1009:$AS1009,'V. Datos'!$A$3)</f>
        <v>0</v>
      </c>
      <c r="AU1009" s="175">
        <f>+H1009+COUNTIF($I1010:$AS1010,'V. Datos'!$A$4)-COUNTIFS($I1009:$AS1009,'V. Datos'!$C$4)</f>
        <v>0</v>
      </c>
      <c r="AV1009" s="177"/>
      <c r="AW1009" s="47"/>
      <c r="AX1009" s="47"/>
      <c r="AY1009" s="47"/>
      <c r="AZ1009" s="47"/>
      <c r="BA1009" s="47"/>
    </row>
    <row r="1010" spans="2:53" s="40" customFormat="1" ht="18" customHeight="1" thickBot="1" x14ac:dyDescent="0.25">
      <c r="B1010" s="168"/>
      <c r="C1010" s="170"/>
      <c r="D1010" s="172"/>
      <c r="E1010" s="174"/>
      <c r="F1010" s="96" t="s">
        <v>4</v>
      </c>
      <c r="G1010" s="176"/>
      <c r="H1010" s="176"/>
      <c r="I1010" s="146"/>
      <c r="J1010" s="146"/>
      <c r="K1010" s="147"/>
      <c r="L1010" s="148"/>
      <c r="M1010" s="43"/>
      <c r="N1010" s="43"/>
      <c r="O1010" s="43"/>
      <c r="P1010" s="43"/>
      <c r="Q1010" s="43"/>
      <c r="R1010" s="43"/>
      <c r="S1010" s="43"/>
      <c r="T1010" s="43"/>
      <c r="U1010" s="43"/>
      <c r="V1010" s="43"/>
      <c r="W1010" s="43"/>
      <c r="X1010" s="43"/>
      <c r="Y1010" s="43"/>
      <c r="Z1010" s="43"/>
      <c r="AA1010" s="43"/>
      <c r="AB1010" s="43"/>
      <c r="AC1010" s="43"/>
      <c r="AD1010" s="43"/>
      <c r="AE1010" s="43"/>
      <c r="AF1010" s="43"/>
      <c r="AG1010" s="43"/>
      <c r="AH1010" s="43"/>
      <c r="AI1010" s="43"/>
      <c r="AJ1010" s="43"/>
      <c r="AK1010" s="43"/>
      <c r="AL1010" s="43"/>
      <c r="AM1010" s="43"/>
      <c r="AN1010" s="43"/>
      <c r="AO1010" s="43"/>
      <c r="AP1010" s="44"/>
      <c r="AQ1010" s="41"/>
      <c r="AR1010" s="45"/>
      <c r="AS1010" s="44"/>
      <c r="AT1010" s="176"/>
      <c r="AU1010" s="176"/>
      <c r="AV1010" s="178"/>
      <c r="AW1010" s="47"/>
      <c r="AX1010" s="47"/>
      <c r="AY1010" s="47"/>
      <c r="AZ1010" s="47"/>
      <c r="BA1010" s="47"/>
    </row>
    <row r="1011" spans="2:53" s="40" customFormat="1" ht="18" customHeight="1" x14ac:dyDescent="0.2">
      <c r="B1011" s="167"/>
      <c r="C1011" s="169"/>
      <c r="D1011" s="171"/>
      <c r="E1011" s="173"/>
      <c r="F1011" s="95" t="s">
        <v>24</v>
      </c>
      <c r="G1011" s="175"/>
      <c r="H1011" s="175"/>
      <c r="I1011" s="143"/>
      <c r="J1011" s="143"/>
      <c r="K1011" s="144"/>
      <c r="L1011" s="145"/>
      <c r="M1011" s="37"/>
      <c r="N1011" s="37"/>
      <c r="O1011" s="37"/>
      <c r="P1011" s="37"/>
      <c r="Q1011" s="37"/>
      <c r="R1011" s="37"/>
      <c r="S1011" s="37"/>
      <c r="T1011" s="37"/>
      <c r="U1011" s="37"/>
      <c r="V1011" s="37"/>
      <c r="W1011" s="37"/>
      <c r="X1011" s="37"/>
      <c r="Y1011" s="37"/>
      <c r="Z1011" s="37"/>
      <c r="AA1011" s="37"/>
      <c r="AB1011" s="37"/>
      <c r="AC1011" s="37"/>
      <c r="AD1011" s="37"/>
      <c r="AE1011" s="37"/>
      <c r="AF1011" s="37"/>
      <c r="AG1011" s="37"/>
      <c r="AH1011" s="37"/>
      <c r="AI1011" s="37"/>
      <c r="AJ1011" s="37"/>
      <c r="AK1011" s="37"/>
      <c r="AL1011" s="37"/>
      <c r="AM1011" s="37"/>
      <c r="AN1011" s="37"/>
      <c r="AO1011" s="37"/>
      <c r="AP1011" s="38"/>
      <c r="AQ1011" s="35"/>
      <c r="AR1011" s="39"/>
      <c r="AS1011" s="38"/>
      <c r="AT1011" s="175">
        <f>+G1011+COUNTIF($I1012:$AS1012,'V. Datos'!$A$3)-COUNTIFS($I1011:$AS1011,'V. Datos'!$A$3)</f>
        <v>0</v>
      </c>
      <c r="AU1011" s="175">
        <f>+H1011+COUNTIF($I1012:$AS1012,'V. Datos'!$A$4)-COUNTIFS($I1011:$AS1011,'V. Datos'!$C$4)</f>
        <v>0</v>
      </c>
      <c r="AV1011" s="177"/>
      <c r="AW1011" s="47"/>
      <c r="AX1011" s="47"/>
      <c r="AY1011" s="47"/>
      <c r="AZ1011" s="47"/>
      <c r="BA1011" s="47"/>
    </row>
    <row r="1012" spans="2:53" s="40" customFormat="1" ht="18" customHeight="1" thickBot="1" x14ac:dyDescent="0.25">
      <c r="B1012" s="168"/>
      <c r="C1012" s="170"/>
      <c r="D1012" s="172"/>
      <c r="E1012" s="174"/>
      <c r="F1012" s="96" t="s">
        <v>4</v>
      </c>
      <c r="G1012" s="176"/>
      <c r="H1012" s="176"/>
      <c r="I1012" s="146"/>
      <c r="J1012" s="146"/>
      <c r="K1012" s="147"/>
      <c r="L1012" s="148"/>
      <c r="M1012" s="43"/>
      <c r="N1012" s="43"/>
      <c r="O1012" s="43"/>
      <c r="P1012" s="43"/>
      <c r="Q1012" s="43"/>
      <c r="R1012" s="43"/>
      <c r="S1012" s="43"/>
      <c r="T1012" s="43"/>
      <c r="U1012" s="43"/>
      <c r="V1012" s="43"/>
      <c r="W1012" s="43"/>
      <c r="X1012" s="43"/>
      <c r="Y1012" s="43"/>
      <c r="Z1012" s="43"/>
      <c r="AA1012" s="43"/>
      <c r="AB1012" s="43"/>
      <c r="AC1012" s="43"/>
      <c r="AD1012" s="43"/>
      <c r="AE1012" s="43"/>
      <c r="AF1012" s="43"/>
      <c r="AG1012" s="43"/>
      <c r="AH1012" s="43"/>
      <c r="AI1012" s="43"/>
      <c r="AJ1012" s="43"/>
      <c r="AK1012" s="43"/>
      <c r="AL1012" s="43"/>
      <c r="AM1012" s="43"/>
      <c r="AN1012" s="43"/>
      <c r="AO1012" s="43"/>
      <c r="AP1012" s="44"/>
      <c r="AQ1012" s="41"/>
      <c r="AR1012" s="45"/>
      <c r="AS1012" s="44"/>
      <c r="AT1012" s="176"/>
      <c r="AU1012" s="176"/>
      <c r="AV1012" s="178"/>
      <c r="AW1012" s="47"/>
      <c r="AX1012" s="47"/>
      <c r="AY1012" s="47"/>
      <c r="AZ1012" s="47"/>
      <c r="BA1012" s="47"/>
    </row>
    <row r="1013" spans="2:53" s="40" customFormat="1" ht="18" customHeight="1" x14ac:dyDescent="0.2">
      <c r="B1013" s="167"/>
      <c r="C1013" s="169"/>
      <c r="D1013" s="171"/>
      <c r="E1013" s="173"/>
      <c r="F1013" s="95" t="s">
        <v>24</v>
      </c>
      <c r="G1013" s="175"/>
      <c r="H1013" s="175"/>
      <c r="I1013" s="143"/>
      <c r="J1013" s="143"/>
      <c r="K1013" s="144"/>
      <c r="L1013" s="145"/>
      <c r="M1013" s="37"/>
      <c r="N1013" s="37"/>
      <c r="O1013" s="37"/>
      <c r="P1013" s="37"/>
      <c r="Q1013" s="37"/>
      <c r="R1013" s="37"/>
      <c r="S1013" s="37"/>
      <c r="T1013" s="37"/>
      <c r="U1013" s="37"/>
      <c r="V1013" s="37"/>
      <c r="W1013" s="37"/>
      <c r="X1013" s="37"/>
      <c r="Y1013" s="37"/>
      <c r="Z1013" s="37"/>
      <c r="AA1013" s="37"/>
      <c r="AB1013" s="37"/>
      <c r="AC1013" s="37"/>
      <c r="AD1013" s="37"/>
      <c r="AE1013" s="37"/>
      <c r="AF1013" s="37"/>
      <c r="AG1013" s="37"/>
      <c r="AH1013" s="37"/>
      <c r="AI1013" s="37"/>
      <c r="AJ1013" s="37"/>
      <c r="AK1013" s="37"/>
      <c r="AL1013" s="37"/>
      <c r="AM1013" s="37"/>
      <c r="AN1013" s="37"/>
      <c r="AO1013" s="37"/>
      <c r="AP1013" s="38"/>
      <c r="AQ1013" s="35"/>
      <c r="AR1013" s="39"/>
      <c r="AS1013" s="38"/>
      <c r="AT1013" s="175">
        <f>+G1013+COUNTIF($I1014:$AS1014,'V. Datos'!$A$3)-COUNTIFS($I1013:$AS1013,'V. Datos'!$A$3)</f>
        <v>0</v>
      </c>
      <c r="AU1013" s="175">
        <f>+H1013+COUNTIF($I1014:$AS1014,'V. Datos'!$A$4)-COUNTIFS($I1013:$AS1013,'V. Datos'!$C$4)</f>
        <v>0</v>
      </c>
      <c r="AV1013" s="177"/>
      <c r="AW1013" s="47"/>
      <c r="AX1013" s="47"/>
      <c r="AY1013" s="47"/>
      <c r="AZ1013" s="47"/>
      <c r="BA1013" s="47"/>
    </row>
    <row r="1014" spans="2:53" s="40" customFormat="1" ht="18" customHeight="1" thickBot="1" x14ac:dyDescent="0.25">
      <c r="B1014" s="168"/>
      <c r="C1014" s="170"/>
      <c r="D1014" s="172"/>
      <c r="E1014" s="174"/>
      <c r="F1014" s="96" t="s">
        <v>4</v>
      </c>
      <c r="G1014" s="176"/>
      <c r="H1014" s="176"/>
      <c r="I1014" s="146"/>
      <c r="J1014" s="146"/>
      <c r="K1014" s="147"/>
      <c r="L1014" s="148"/>
      <c r="M1014" s="43"/>
      <c r="N1014" s="43"/>
      <c r="O1014" s="43"/>
      <c r="P1014" s="43"/>
      <c r="Q1014" s="43"/>
      <c r="R1014" s="43"/>
      <c r="S1014" s="43"/>
      <c r="T1014" s="43"/>
      <c r="U1014" s="43"/>
      <c r="V1014" s="43"/>
      <c r="W1014" s="43"/>
      <c r="X1014" s="43"/>
      <c r="Y1014" s="43"/>
      <c r="Z1014" s="43"/>
      <c r="AA1014" s="43"/>
      <c r="AB1014" s="43"/>
      <c r="AC1014" s="43"/>
      <c r="AD1014" s="43"/>
      <c r="AE1014" s="43"/>
      <c r="AF1014" s="43"/>
      <c r="AG1014" s="43"/>
      <c r="AH1014" s="43"/>
      <c r="AI1014" s="43"/>
      <c r="AJ1014" s="43"/>
      <c r="AK1014" s="43"/>
      <c r="AL1014" s="43"/>
      <c r="AM1014" s="43"/>
      <c r="AN1014" s="43"/>
      <c r="AO1014" s="43"/>
      <c r="AP1014" s="44"/>
      <c r="AQ1014" s="41"/>
      <c r="AR1014" s="45"/>
      <c r="AS1014" s="44"/>
      <c r="AT1014" s="176"/>
      <c r="AU1014" s="176"/>
      <c r="AV1014" s="178"/>
      <c r="AW1014" s="47"/>
      <c r="AX1014" s="47"/>
      <c r="AY1014" s="47"/>
      <c r="AZ1014" s="47"/>
      <c r="BA1014" s="47"/>
    </row>
    <row r="1015" spans="2:53" s="40" customFormat="1" ht="18" customHeight="1" x14ac:dyDescent="0.2">
      <c r="B1015" s="167"/>
      <c r="C1015" s="169"/>
      <c r="D1015" s="171"/>
      <c r="E1015" s="173"/>
      <c r="F1015" s="95" t="s">
        <v>24</v>
      </c>
      <c r="G1015" s="175"/>
      <c r="H1015" s="175"/>
      <c r="I1015" s="143"/>
      <c r="J1015" s="143"/>
      <c r="K1015" s="144"/>
      <c r="L1015" s="145"/>
      <c r="M1015" s="37"/>
      <c r="N1015" s="37"/>
      <c r="O1015" s="37"/>
      <c r="P1015" s="37"/>
      <c r="Q1015" s="37"/>
      <c r="R1015" s="37"/>
      <c r="S1015" s="37"/>
      <c r="T1015" s="37"/>
      <c r="U1015" s="37"/>
      <c r="V1015" s="37"/>
      <c r="W1015" s="37"/>
      <c r="X1015" s="37"/>
      <c r="Y1015" s="37"/>
      <c r="Z1015" s="37"/>
      <c r="AA1015" s="37"/>
      <c r="AB1015" s="37"/>
      <c r="AC1015" s="37"/>
      <c r="AD1015" s="37"/>
      <c r="AE1015" s="37"/>
      <c r="AF1015" s="37"/>
      <c r="AG1015" s="37"/>
      <c r="AH1015" s="37"/>
      <c r="AI1015" s="37"/>
      <c r="AJ1015" s="37"/>
      <c r="AK1015" s="37"/>
      <c r="AL1015" s="37"/>
      <c r="AM1015" s="37"/>
      <c r="AN1015" s="37"/>
      <c r="AO1015" s="37"/>
      <c r="AP1015" s="38"/>
      <c r="AQ1015" s="35"/>
      <c r="AR1015" s="39"/>
      <c r="AS1015" s="38"/>
      <c r="AT1015" s="175">
        <f>+G1015+COUNTIF($I1016:$AS1016,'V. Datos'!$A$3)-COUNTIFS($I1015:$AS1015,'V. Datos'!$A$3)</f>
        <v>0</v>
      </c>
      <c r="AU1015" s="175">
        <f>+H1015+COUNTIF($I1016:$AS1016,'V. Datos'!$A$4)-COUNTIFS($I1015:$AS1015,'V. Datos'!$C$4)</f>
        <v>0</v>
      </c>
      <c r="AV1015" s="177"/>
      <c r="AW1015" s="47"/>
      <c r="AX1015" s="47"/>
      <c r="AY1015" s="47"/>
      <c r="AZ1015" s="47"/>
      <c r="BA1015" s="47"/>
    </row>
    <row r="1016" spans="2:53" s="40" customFormat="1" ht="18" customHeight="1" thickBot="1" x14ac:dyDescent="0.25">
      <c r="B1016" s="168"/>
      <c r="C1016" s="170"/>
      <c r="D1016" s="172"/>
      <c r="E1016" s="174"/>
      <c r="F1016" s="96" t="s">
        <v>4</v>
      </c>
      <c r="G1016" s="176"/>
      <c r="H1016" s="176"/>
      <c r="I1016" s="146"/>
      <c r="J1016" s="146"/>
      <c r="K1016" s="147"/>
      <c r="L1016" s="148"/>
      <c r="M1016" s="43"/>
      <c r="N1016" s="43"/>
      <c r="O1016" s="43"/>
      <c r="P1016" s="43"/>
      <c r="Q1016" s="43"/>
      <c r="R1016" s="43"/>
      <c r="S1016" s="43"/>
      <c r="T1016" s="43"/>
      <c r="U1016" s="43"/>
      <c r="V1016" s="43"/>
      <c r="W1016" s="43"/>
      <c r="X1016" s="43"/>
      <c r="Y1016" s="43"/>
      <c r="Z1016" s="43"/>
      <c r="AA1016" s="43"/>
      <c r="AB1016" s="43"/>
      <c r="AC1016" s="43"/>
      <c r="AD1016" s="43"/>
      <c r="AE1016" s="43"/>
      <c r="AF1016" s="43"/>
      <c r="AG1016" s="43"/>
      <c r="AH1016" s="43"/>
      <c r="AI1016" s="43"/>
      <c r="AJ1016" s="43"/>
      <c r="AK1016" s="43"/>
      <c r="AL1016" s="43"/>
      <c r="AM1016" s="43"/>
      <c r="AN1016" s="43"/>
      <c r="AO1016" s="43"/>
      <c r="AP1016" s="44"/>
      <c r="AQ1016" s="41"/>
      <c r="AR1016" s="45"/>
      <c r="AS1016" s="44"/>
      <c r="AT1016" s="176"/>
      <c r="AU1016" s="176"/>
      <c r="AV1016" s="178"/>
      <c r="AW1016" s="47"/>
      <c r="AX1016" s="47"/>
      <c r="AY1016" s="47"/>
      <c r="AZ1016" s="47"/>
      <c r="BA1016" s="47"/>
    </row>
    <row r="1017" spans="2:53" s="40" customFormat="1" ht="18" customHeight="1" x14ac:dyDescent="0.2">
      <c r="B1017" s="167"/>
      <c r="C1017" s="169"/>
      <c r="D1017" s="171"/>
      <c r="E1017" s="173"/>
      <c r="F1017" s="95" t="s">
        <v>24</v>
      </c>
      <c r="G1017" s="175"/>
      <c r="H1017" s="175"/>
      <c r="I1017" s="143"/>
      <c r="J1017" s="143"/>
      <c r="K1017" s="144"/>
      <c r="L1017" s="145"/>
      <c r="M1017" s="37"/>
      <c r="N1017" s="37"/>
      <c r="O1017" s="37"/>
      <c r="P1017" s="37"/>
      <c r="Q1017" s="37"/>
      <c r="R1017" s="37"/>
      <c r="S1017" s="37"/>
      <c r="T1017" s="37"/>
      <c r="U1017" s="37"/>
      <c r="V1017" s="37"/>
      <c r="W1017" s="37"/>
      <c r="X1017" s="37"/>
      <c r="Y1017" s="37"/>
      <c r="Z1017" s="37"/>
      <c r="AA1017" s="37"/>
      <c r="AB1017" s="37"/>
      <c r="AC1017" s="37"/>
      <c r="AD1017" s="37"/>
      <c r="AE1017" s="37"/>
      <c r="AF1017" s="37"/>
      <c r="AG1017" s="37"/>
      <c r="AH1017" s="37"/>
      <c r="AI1017" s="37"/>
      <c r="AJ1017" s="37"/>
      <c r="AK1017" s="37"/>
      <c r="AL1017" s="37"/>
      <c r="AM1017" s="37"/>
      <c r="AN1017" s="37"/>
      <c r="AO1017" s="37"/>
      <c r="AP1017" s="38"/>
      <c r="AQ1017" s="35"/>
      <c r="AR1017" s="39"/>
      <c r="AS1017" s="38"/>
      <c r="AT1017" s="175">
        <f>+G1017+COUNTIF($I1018:$AS1018,'V. Datos'!$A$3)-COUNTIFS($I1017:$AS1017,'V. Datos'!$A$3)</f>
        <v>0</v>
      </c>
      <c r="AU1017" s="175">
        <f>+H1017+COUNTIF($I1018:$AS1018,'V. Datos'!$A$4)-COUNTIFS($I1017:$AS1017,'V. Datos'!$C$4)</f>
        <v>0</v>
      </c>
      <c r="AV1017" s="177"/>
      <c r="AW1017" s="47"/>
      <c r="AX1017" s="47"/>
      <c r="AY1017" s="47"/>
      <c r="AZ1017" s="47"/>
      <c r="BA1017" s="47"/>
    </row>
    <row r="1018" spans="2:53" s="40" customFormat="1" ht="18" customHeight="1" thickBot="1" x14ac:dyDescent="0.25">
      <c r="B1018" s="168"/>
      <c r="C1018" s="170"/>
      <c r="D1018" s="172"/>
      <c r="E1018" s="174"/>
      <c r="F1018" s="96" t="s">
        <v>4</v>
      </c>
      <c r="G1018" s="176"/>
      <c r="H1018" s="176"/>
      <c r="I1018" s="146"/>
      <c r="J1018" s="146"/>
      <c r="K1018" s="147"/>
      <c r="L1018" s="148"/>
      <c r="M1018" s="43"/>
      <c r="N1018" s="43"/>
      <c r="O1018" s="43"/>
      <c r="P1018" s="43"/>
      <c r="Q1018" s="43"/>
      <c r="R1018" s="43"/>
      <c r="S1018" s="43"/>
      <c r="T1018" s="43"/>
      <c r="U1018" s="43"/>
      <c r="V1018" s="43"/>
      <c r="W1018" s="43"/>
      <c r="X1018" s="43"/>
      <c r="Y1018" s="43"/>
      <c r="Z1018" s="43"/>
      <c r="AA1018" s="43"/>
      <c r="AB1018" s="43"/>
      <c r="AC1018" s="43"/>
      <c r="AD1018" s="43"/>
      <c r="AE1018" s="43"/>
      <c r="AF1018" s="43"/>
      <c r="AG1018" s="43"/>
      <c r="AH1018" s="43"/>
      <c r="AI1018" s="43"/>
      <c r="AJ1018" s="43"/>
      <c r="AK1018" s="43"/>
      <c r="AL1018" s="43"/>
      <c r="AM1018" s="43"/>
      <c r="AN1018" s="43"/>
      <c r="AO1018" s="43"/>
      <c r="AP1018" s="44"/>
      <c r="AQ1018" s="41"/>
      <c r="AR1018" s="45"/>
      <c r="AS1018" s="44"/>
      <c r="AT1018" s="176"/>
      <c r="AU1018" s="176"/>
      <c r="AV1018" s="178"/>
      <c r="AW1018" s="47"/>
      <c r="AX1018" s="47"/>
      <c r="AY1018" s="47"/>
      <c r="AZ1018" s="47"/>
      <c r="BA1018" s="47"/>
    </row>
    <row r="1019" spans="2:53" s="40" customFormat="1" ht="18" customHeight="1" x14ac:dyDescent="0.2">
      <c r="B1019" s="167"/>
      <c r="C1019" s="169"/>
      <c r="D1019" s="171"/>
      <c r="E1019" s="173"/>
      <c r="F1019" s="95" t="s">
        <v>24</v>
      </c>
      <c r="G1019" s="175"/>
      <c r="H1019" s="175"/>
      <c r="I1019" s="143"/>
      <c r="J1019" s="143"/>
      <c r="K1019" s="144"/>
      <c r="L1019" s="145"/>
      <c r="M1019" s="37"/>
      <c r="N1019" s="37"/>
      <c r="O1019" s="37"/>
      <c r="P1019" s="37"/>
      <c r="Q1019" s="37"/>
      <c r="R1019" s="37"/>
      <c r="S1019" s="37"/>
      <c r="T1019" s="37"/>
      <c r="U1019" s="37"/>
      <c r="V1019" s="37"/>
      <c r="W1019" s="37"/>
      <c r="X1019" s="37"/>
      <c r="Y1019" s="37"/>
      <c r="Z1019" s="37"/>
      <c r="AA1019" s="37"/>
      <c r="AB1019" s="37"/>
      <c r="AC1019" s="37"/>
      <c r="AD1019" s="37"/>
      <c r="AE1019" s="37"/>
      <c r="AF1019" s="37"/>
      <c r="AG1019" s="37"/>
      <c r="AH1019" s="37"/>
      <c r="AI1019" s="37"/>
      <c r="AJ1019" s="37"/>
      <c r="AK1019" s="37"/>
      <c r="AL1019" s="37"/>
      <c r="AM1019" s="37"/>
      <c r="AN1019" s="37"/>
      <c r="AO1019" s="37"/>
      <c r="AP1019" s="38"/>
      <c r="AQ1019" s="35"/>
      <c r="AR1019" s="39"/>
      <c r="AS1019" s="38"/>
      <c r="AT1019" s="175">
        <f>+G1019+COUNTIF($I1020:$AS1020,'V. Datos'!$A$3)-COUNTIFS($I1019:$AS1019,'V. Datos'!$A$3)</f>
        <v>0</v>
      </c>
      <c r="AU1019" s="175">
        <f>+H1019+COUNTIF($I1020:$AS1020,'V. Datos'!$A$4)-COUNTIFS($I1019:$AS1019,'V. Datos'!$C$4)</f>
        <v>0</v>
      </c>
      <c r="AV1019" s="177"/>
      <c r="AW1019" s="47"/>
      <c r="AX1019" s="47"/>
      <c r="AY1019" s="47"/>
      <c r="AZ1019" s="47"/>
      <c r="BA1019" s="47"/>
    </row>
    <row r="1020" spans="2:53" s="40" customFormat="1" ht="18" customHeight="1" thickBot="1" x14ac:dyDescent="0.25">
      <c r="B1020" s="168"/>
      <c r="C1020" s="170"/>
      <c r="D1020" s="172"/>
      <c r="E1020" s="174"/>
      <c r="F1020" s="96" t="s">
        <v>4</v>
      </c>
      <c r="G1020" s="176"/>
      <c r="H1020" s="176"/>
      <c r="I1020" s="146"/>
      <c r="J1020" s="146"/>
      <c r="K1020" s="147"/>
      <c r="L1020" s="148"/>
      <c r="M1020" s="43"/>
      <c r="N1020" s="43"/>
      <c r="O1020" s="43"/>
      <c r="P1020" s="43"/>
      <c r="Q1020" s="43"/>
      <c r="R1020" s="43"/>
      <c r="S1020" s="43"/>
      <c r="T1020" s="43"/>
      <c r="U1020" s="43"/>
      <c r="V1020" s="43"/>
      <c r="W1020" s="43"/>
      <c r="X1020" s="43"/>
      <c r="Y1020" s="43"/>
      <c r="Z1020" s="43"/>
      <c r="AA1020" s="43"/>
      <c r="AB1020" s="43"/>
      <c r="AC1020" s="43"/>
      <c r="AD1020" s="43"/>
      <c r="AE1020" s="43"/>
      <c r="AF1020" s="43"/>
      <c r="AG1020" s="43"/>
      <c r="AH1020" s="43"/>
      <c r="AI1020" s="43"/>
      <c r="AJ1020" s="43"/>
      <c r="AK1020" s="43"/>
      <c r="AL1020" s="43"/>
      <c r="AM1020" s="43"/>
      <c r="AN1020" s="43"/>
      <c r="AO1020" s="43"/>
      <c r="AP1020" s="44"/>
      <c r="AQ1020" s="41"/>
      <c r="AR1020" s="45"/>
      <c r="AS1020" s="44"/>
      <c r="AT1020" s="176"/>
      <c r="AU1020" s="176"/>
      <c r="AV1020" s="178"/>
      <c r="AW1020" s="47"/>
      <c r="AX1020" s="47"/>
      <c r="AY1020" s="47"/>
      <c r="AZ1020" s="47"/>
      <c r="BA1020" s="47"/>
    </row>
    <row r="1021" spans="2:53" s="40" customFormat="1" ht="18" customHeight="1" x14ac:dyDescent="0.2">
      <c r="B1021" s="167"/>
      <c r="C1021" s="169"/>
      <c r="D1021" s="171"/>
      <c r="E1021" s="173"/>
      <c r="F1021" s="95" t="s">
        <v>24</v>
      </c>
      <c r="G1021" s="175"/>
      <c r="H1021" s="175"/>
      <c r="I1021" s="143"/>
      <c r="J1021" s="143"/>
      <c r="K1021" s="144"/>
      <c r="L1021" s="145"/>
      <c r="M1021" s="37"/>
      <c r="N1021" s="37"/>
      <c r="O1021" s="37"/>
      <c r="P1021" s="37"/>
      <c r="Q1021" s="37"/>
      <c r="R1021" s="37"/>
      <c r="S1021" s="37"/>
      <c r="T1021" s="37"/>
      <c r="U1021" s="37"/>
      <c r="V1021" s="37"/>
      <c r="W1021" s="37"/>
      <c r="X1021" s="37"/>
      <c r="Y1021" s="37"/>
      <c r="Z1021" s="37"/>
      <c r="AA1021" s="37"/>
      <c r="AB1021" s="37"/>
      <c r="AC1021" s="37"/>
      <c r="AD1021" s="37"/>
      <c r="AE1021" s="37"/>
      <c r="AF1021" s="37"/>
      <c r="AG1021" s="37"/>
      <c r="AH1021" s="37"/>
      <c r="AI1021" s="37"/>
      <c r="AJ1021" s="37"/>
      <c r="AK1021" s="37"/>
      <c r="AL1021" s="37"/>
      <c r="AM1021" s="37"/>
      <c r="AN1021" s="37"/>
      <c r="AO1021" s="37"/>
      <c r="AP1021" s="38"/>
      <c r="AQ1021" s="35"/>
      <c r="AR1021" s="39"/>
      <c r="AS1021" s="38"/>
      <c r="AT1021" s="175">
        <f>+G1021+COUNTIF($I1022:$AS1022,'V. Datos'!$A$3)-COUNTIFS($I1021:$AS1021,'V. Datos'!$A$3)</f>
        <v>0</v>
      </c>
      <c r="AU1021" s="175">
        <f>+H1021+COUNTIF($I1022:$AS1022,'V. Datos'!$A$4)-COUNTIFS($I1021:$AS1021,'V. Datos'!$C$4)</f>
        <v>0</v>
      </c>
      <c r="AV1021" s="177"/>
      <c r="AW1021" s="47"/>
      <c r="AX1021" s="47"/>
      <c r="AY1021" s="47"/>
      <c r="AZ1021" s="47"/>
      <c r="BA1021" s="47"/>
    </row>
    <row r="1022" spans="2:53" s="40" customFormat="1" ht="18" customHeight="1" thickBot="1" x14ac:dyDescent="0.25">
      <c r="B1022" s="168"/>
      <c r="C1022" s="170"/>
      <c r="D1022" s="172"/>
      <c r="E1022" s="174"/>
      <c r="F1022" s="96" t="s">
        <v>4</v>
      </c>
      <c r="G1022" s="176"/>
      <c r="H1022" s="176"/>
      <c r="I1022" s="146"/>
      <c r="J1022" s="146"/>
      <c r="K1022" s="147"/>
      <c r="L1022" s="148"/>
      <c r="M1022" s="43"/>
      <c r="N1022" s="43"/>
      <c r="O1022" s="43"/>
      <c r="P1022" s="43"/>
      <c r="Q1022" s="43"/>
      <c r="R1022" s="43"/>
      <c r="S1022" s="43"/>
      <c r="T1022" s="43"/>
      <c r="U1022" s="43"/>
      <c r="V1022" s="43"/>
      <c r="W1022" s="43"/>
      <c r="X1022" s="43"/>
      <c r="Y1022" s="43"/>
      <c r="Z1022" s="43"/>
      <c r="AA1022" s="43"/>
      <c r="AB1022" s="43"/>
      <c r="AC1022" s="43"/>
      <c r="AD1022" s="43"/>
      <c r="AE1022" s="43"/>
      <c r="AF1022" s="43"/>
      <c r="AG1022" s="43"/>
      <c r="AH1022" s="43"/>
      <c r="AI1022" s="43"/>
      <c r="AJ1022" s="43"/>
      <c r="AK1022" s="43"/>
      <c r="AL1022" s="43"/>
      <c r="AM1022" s="43"/>
      <c r="AN1022" s="43"/>
      <c r="AO1022" s="43"/>
      <c r="AP1022" s="44"/>
      <c r="AQ1022" s="41"/>
      <c r="AR1022" s="45"/>
      <c r="AS1022" s="44"/>
      <c r="AT1022" s="176"/>
      <c r="AU1022" s="176"/>
      <c r="AV1022" s="178"/>
      <c r="AW1022" s="47"/>
      <c r="AX1022" s="47"/>
      <c r="AY1022" s="47"/>
      <c r="AZ1022" s="47"/>
      <c r="BA1022" s="47"/>
    </row>
    <row r="1023" spans="2:53" s="40" customFormat="1" ht="18" customHeight="1" x14ac:dyDescent="0.2">
      <c r="B1023" s="167"/>
      <c r="C1023" s="169"/>
      <c r="D1023" s="171"/>
      <c r="E1023" s="173"/>
      <c r="F1023" s="95" t="s">
        <v>24</v>
      </c>
      <c r="G1023" s="175"/>
      <c r="H1023" s="175"/>
      <c r="I1023" s="143"/>
      <c r="J1023" s="143"/>
      <c r="K1023" s="144"/>
      <c r="L1023" s="145"/>
      <c r="M1023" s="37"/>
      <c r="N1023" s="37"/>
      <c r="O1023" s="37"/>
      <c r="P1023" s="37"/>
      <c r="Q1023" s="37"/>
      <c r="R1023" s="37"/>
      <c r="S1023" s="37"/>
      <c r="T1023" s="37"/>
      <c r="U1023" s="37"/>
      <c r="V1023" s="37"/>
      <c r="W1023" s="37"/>
      <c r="X1023" s="37"/>
      <c r="Y1023" s="37"/>
      <c r="Z1023" s="37"/>
      <c r="AA1023" s="37"/>
      <c r="AB1023" s="37"/>
      <c r="AC1023" s="37"/>
      <c r="AD1023" s="37"/>
      <c r="AE1023" s="37"/>
      <c r="AF1023" s="37"/>
      <c r="AG1023" s="37"/>
      <c r="AH1023" s="37"/>
      <c r="AI1023" s="37"/>
      <c r="AJ1023" s="37"/>
      <c r="AK1023" s="37"/>
      <c r="AL1023" s="37"/>
      <c r="AM1023" s="37"/>
      <c r="AN1023" s="37"/>
      <c r="AO1023" s="37"/>
      <c r="AP1023" s="38"/>
      <c r="AQ1023" s="35"/>
      <c r="AR1023" s="39"/>
      <c r="AS1023" s="38"/>
      <c r="AT1023" s="175">
        <f>+G1023+COUNTIF($I1024:$AS1024,'V. Datos'!$A$3)-COUNTIFS($I1023:$AS1023,'V. Datos'!$A$3)</f>
        <v>0</v>
      </c>
      <c r="AU1023" s="175">
        <f>+H1023+COUNTIF($I1024:$AS1024,'V. Datos'!$A$4)-COUNTIFS($I1023:$AS1023,'V. Datos'!$C$4)</f>
        <v>0</v>
      </c>
      <c r="AV1023" s="177"/>
      <c r="AW1023" s="47"/>
      <c r="AX1023" s="47"/>
      <c r="AY1023" s="47"/>
      <c r="AZ1023" s="47"/>
      <c r="BA1023" s="47"/>
    </row>
    <row r="1024" spans="2:53" s="40" customFormat="1" ht="18" customHeight="1" thickBot="1" x14ac:dyDescent="0.25">
      <c r="B1024" s="168"/>
      <c r="C1024" s="170"/>
      <c r="D1024" s="172"/>
      <c r="E1024" s="174"/>
      <c r="F1024" s="96" t="s">
        <v>4</v>
      </c>
      <c r="G1024" s="176"/>
      <c r="H1024" s="176"/>
      <c r="I1024" s="146"/>
      <c r="J1024" s="146"/>
      <c r="K1024" s="147"/>
      <c r="L1024" s="148"/>
      <c r="M1024" s="43"/>
      <c r="N1024" s="43"/>
      <c r="O1024" s="43"/>
      <c r="P1024" s="43"/>
      <c r="Q1024" s="43"/>
      <c r="R1024" s="43"/>
      <c r="S1024" s="43"/>
      <c r="T1024" s="43"/>
      <c r="U1024" s="43"/>
      <c r="V1024" s="43"/>
      <c r="W1024" s="43"/>
      <c r="X1024" s="43"/>
      <c r="Y1024" s="43"/>
      <c r="Z1024" s="43"/>
      <c r="AA1024" s="43"/>
      <c r="AB1024" s="43"/>
      <c r="AC1024" s="43"/>
      <c r="AD1024" s="43"/>
      <c r="AE1024" s="43"/>
      <c r="AF1024" s="43"/>
      <c r="AG1024" s="43"/>
      <c r="AH1024" s="43"/>
      <c r="AI1024" s="43"/>
      <c r="AJ1024" s="43"/>
      <c r="AK1024" s="43"/>
      <c r="AL1024" s="43"/>
      <c r="AM1024" s="43"/>
      <c r="AN1024" s="43"/>
      <c r="AO1024" s="43"/>
      <c r="AP1024" s="44"/>
      <c r="AQ1024" s="41"/>
      <c r="AR1024" s="45"/>
      <c r="AS1024" s="44"/>
      <c r="AT1024" s="176"/>
      <c r="AU1024" s="176"/>
      <c r="AV1024" s="178"/>
      <c r="AW1024" s="47"/>
      <c r="AX1024" s="47"/>
      <c r="AY1024" s="47"/>
      <c r="AZ1024" s="47"/>
      <c r="BA1024" s="47"/>
    </row>
    <row r="1025" spans="2:53" s="40" customFormat="1" ht="18" customHeight="1" x14ac:dyDescent="0.2">
      <c r="B1025" s="167"/>
      <c r="C1025" s="169"/>
      <c r="D1025" s="171"/>
      <c r="E1025" s="173"/>
      <c r="F1025" s="95" t="s">
        <v>24</v>
      </c>
      <c r="G1025" s="175"/>
      <c r="H1025" s="175"/>
      <c r="I1025" s="143"/>
      <c r="J1025" s="143"/>
      <c r="K1025" s="144"/>
      <c r="L1025" s="145"/>
      <c r="M1025" s="37"/>
      <c r="N1025" s="37"/>
      <c r="O1025" s="37"/>
      <c r="P1025" s="37"/>
      <c r="Q1025" s="37"/>
      <c r="R1025" s="37"/>
      <c r="S1025" s="37"/>
      <c r="T1025" s="37"/>
      <c r="U1025" s="37"/>
      <c r="V1025" s="37"/>
      <c r="W1025" s="37"/>
      <c r="X1025" s="37"/>
      <c r="Y1025" s="37"/>
      <c r="Z1025" s="37"/>
      <c r="AA1025" s="37"/>
      <c r="AB1025" s="37"/>
      <c r="AC1025" s="37"/>
      <c r="AD1025" s="37"/>
      <c r="AE1025" s="37"/>
      <c r="AF1025" s="37"/>
      <c r="AG1025" s="37"/>
      <c r="AH1025" s="37"/>
      <c r="AI1025" s="37"/>
      <c r="AJ1025" s="37"/>
      <c r="AK1025" s="37"/>
      <c r="AL1025" s="37"/>
      <c r="AM1025" s="37"/>
      <c r="AN1025" s="37"/>
      <c r="AO1025" s="37"/>
      <c r="AP1025" s="38"/>
      <c r="AQ1025" s="35"/>
      <c r="AR1025" s="39"/>
      <c r="AS1025" s="38"/>
      <c r="AT1025" s="175">
        <f>+G1025+COUNTIF($I1026:$AS1026,'V. Datos'!$A$3)-COUNTIFS($I1025:$AS1025,'V. Datos'!$A$3)</f>
        <v>0</v>
      </c>
      <c r="AU1025" s="175">
        <f>+H1025+COUNTIF($I1026:$AS1026,'V. Datos'!$A$4)-COUNTIFS($I1025:$AS1025,'V. Datos'!$C$4)</f>
        <v>0</v>
      </c>
      <c r="AV1025" s="177"/>
      <c r="AW1025" s="47"/>
      <c r="AX1025" s="47"/>
      <c r="AY1025" s="47"/>
      <c r="AZ1025" s="47"/>
      <c r="BA1025" s="47"/>
    </row>
    <row r="1026" spans="2:53" s="40" customFormat="1" ht="18" customHeight="1" thickBot="1" x14ac:dyDescent="0.25">
      <c r="B1026" s="168"/>
      <c r="C1026" s="170"/>
      <c r="D1026" s="172"/>
      <c r="E1026" s="174"/>
      <c r="F1026" s="96" t="s">
        <v>4</v>
      </c>
      <c r="G1026" s="176"/>
      <c r="H1026" s="176"/>
      <c r="I1026" s="146"/>
      <c r="J1026" s="146"/>
      <c r="K1026" s="147"/>
      <c r="L1026" s="148"/>
      <c r="M1026" s="43"/>
      <c r="N1026" s="43"/>
      <c r="O1026" s="43"/>
      <c r="P1026" s="43"/>
      <c r="Q1026" s="43"/>
      <c r="R1026" s="43"/>
      <c r="S1026" s="43"/>
      <c r="T1026" s="43"/>
      <c r="U1026" s="43"/>
      <c r="V1026" s="43"/>
      <c r="W1026" s="43"/>
      <c r="X1026" s="43"/>
      <c r="Y1026" s="43"/>
      <c r="Z1026" s="43"/>
      <c r="AA1026" s="43"/>
      <c r="AB1026" s="43"/>
      <c r="AC1026" s="43"/>
      <c r="AD1026" s="43"/>
      <c r="AE1026" s="43"/>
      <c r="AF1026" s="43"/>
      <c r="AG1026" s="43"/>
      <c r="AH1026" s="43"/>
      <c r="AI1026" s="43"/>
      <c r="AJ1026" s="43"/>
      <c r="AK1026" s="43"/>
      <c r="AL1026" s="43"/>
      <c r="AM1026" s="43"/>
      <c r="AN1026" s="43"/>
      <c r="AO1026" s="43"/>
      <c r="AP1026" s="44"/>
      <c r="AQ1026" s="41"/>
      <c r="AR1026" s="45"/>
      <c r="AS1026" s="44"/>
      <c r="AT1026" s="176"/>
      <c r="AU1026" s="176"/>
      <c r="AV1026" s="178"/>
      <c r="AW1026" s="47"/>
      <c r="AX1026" s="47"/>
      <c r="AY1026" s="47"/>
      <c r="AZ1026" s="47"/>
      <c r="BA1026" s="47"/>
    </row>
    <row r="1027" spans="2:53" s="40" customFormat="1" ht="18" customHeight="1" x14ac:dyDescent="0.2">
      <c r="B1027" s="167"/>
      <c r="C1027" s="169"/>
      <c r="D1027" s="171"/>
      <c r="E1027" s="173"/>
      <c r="F1027" s="95" t="s">
        <v>24</v>
      </c>
      <c r="G1027" s="175"/>
      <c r="H1027" s="175"/>
      <c r="I1027" s="143"/>
      <c r="J1027" s="143"/>
      <c r="K1027" s="144"/>
      <c r="L1027" s="145"/>
      <c r="M1027" s="37"/>
      <c r="N1027" s="37"/>
      <c r="O1027" s="37"/>
      <c r="P1027" s="37"/>
      <c r="Q1027" s="37"/>
      <c r="R1027" s="37"/>
      <c r="S1027" s="37"/>
      <c r="T1027" s="37"/>
      <c r="U1027" s="37"/>
      <c r="V1027" s="37"/>
      <c r="W1027" s="37"/>
      <c r="X1027" s="37"/>
      <c r="Y1027" s="37"/>
      <c r="Z1027" s="37"/>
      <c r="AA1027" s="37"/>
      <c r="AB1027" s="37"/>
      <c r="AC1027" s="37"/>
      <c r="AD1027" s="37"/>
      <c r="AE1027" s="37"/>
      <c r="AF1027" s="37"/>
      <c r="AG1027" s="37"/>
      <c r="AH1027" s="37"/>
      <c r="AI1027" s="37"/>
      <c r="AJ1027" s="37"/>
      <c r="AK1027" s="37"/>
      <c r="AL1027" s="37"/>
      <c r="AM1027" s="37"/>
      <c r="AN1027" s="37"/>
      <c r="AO1027" s="37"/>
      <c r="AP1027" s="38"/>
      <c r="AQ1027" s="35"/>
      <c r="AR1027" s="39"/>
      <c r="AS1027" s="38"/>
      <c r="AT1027" s="175">
        <f>+G1027+COUNTIF($I1028:$AS1028,'V. Datos'!$A$3)-COUNTIFS($I1027:$AS1027,'V. Datos'!$A$3)</f>
        <v>0</v>
      </c>
      <c r="AU1027" s="175">
        <f>+H1027+COUNTIF($I1028:$AS1028,'V. Datos'!$A$4)-COUNTIFS($I1027:$AS1027,'V. Datos'!$C$4)</f>
        <v>0</v>
      </c>
      <c r="AV1027" s="177"/>
      <c r="AW1027" s="47"/>
      <c r="AX1027" s="47"/>
      <c r="AY1027" s="47"/>
      <c r="AZ1027" s="47"/>
      <c r="BA1027" s="47"/>
    </row>
    <row r="1028" spans="2:53" s="40" customFormat="1" ht="18" customHeight="1" thickBot="1" x14ac:dyDescent="0.25">
      <c r="B1028" s="168"/>
      <c r="C1028" s="170"/>
      <c r="D1028" s="172"/>
      <c r="E1028" s="174"/>
      <c r="F1028" s="96" t="s">
        <v>4</v>
      </c>
      <c r="G1028" s="176"/>
      <c r="H1028" s="176"/>
      <c r="I1028" s="146"/>
      <c r="J1028" s="146"/>
      <c r="K1028" s="147"/>
      <c r="L1028" s="148"/>
      <c r="M1028" s="43"/>
      <c r="N1028" s="43"/>
      <c r="O1028" s="43"/>
      <c r="P1028" s="43"/>
      <c r="Q1028" s="43"/>
      <c r="R1028" s="43"/>
      <c r="S1028" s="43"/>
      <c r="T1028" s="43"/>
      <c r="U1028" s="43"/>
      <c r="V1028" s="43"/>
      <c r="W1028" s="43"/>
      <c r="X1028" s="43"/>
      <c r="Y1028" s="43"/>
      <c r="Z1028" s="43"/>
      <c r="AA1028" s="43"/>
      <c r="AB1028" s="43"/>
      <c r="AC1028" s="43"/>
      <c r="AD1028" s="43"/>
      <c r="AE1028" s="43"/>
      <c r="AF1028" s="43"/>
      <c r="AG1028" s="43"/>
      <c r="AH1028" s="43"/>
      <c r="AI1028" s="43"/>
      <c r="AJ1028" s="43"/>
      <c r="AK1028" s="43"/>
      <c r="AL1028" s="43"/>
      <c r="AM1028" s="43"/>
      <c r="AN1028" s="43"/>
      <c r="AO1028" s="43"/>
      <c r="AP1028" s="44"/>
      <c r="AQ1028" s="41"/>
      <c r="AR1028" s="45"/>
      <c r="AS1028" s="44"/>
      <c r="AT1028" s="176"/>
      <c r="AU1028" s="176"/>
      <c r="AV1028" s="178"/>
      <c r="AW1028" s="47"/>
      <c r="AX1028" s="47"/>
      <c r="AY1028" s="47"/>
      <c r="AZ1028" s="47"/>
      <c r="BA1028" s="47"/>
    </row>
    <row r="1029" spans="2:53" s="40" customFormat="1" ht="18" customHeight="1" x14ac:dyDescent="0.2">
      <c r="B1029" s="167"/>
      <c r="C1029" s="169"/>
      <c r="D1029" s="171"/>
      <c r="E1029" s="173"/>
      <c r="F1029" s="95" t="s">
        <v>24</v>
      </c>
      <c r="G1029" s="175"/>
      <c r="H1029" s="175"/>
      <c r="I1029" s="143"/>
      <c r="J1029" s="143"/>
      <c r="K1029" s="144"/>
      <c r="L1029" s="145"/>
      <c r="M1029" s="37"/>
      <c r="N1029" s="37"/>
      <c r="O1029" s="37"/>
      <c r="P1029" s="37"/>
      <c r="Q1029" s="37"/>
      <c r="R1029" s="37"/>
      <c r="S1029" s="37"/>
      <c r="T1029" s="37"/>
      <c r="U1029" s="37"/>
      <c r="V1029" s="37"/>
      <c r="W1029" s="37"/>
      <c r="X1029" s="37"/>
      <c r="Y1029" s="37"/>
      <c r="Z1029" s="37"/>
      <c r="AA1029" s="37"/>
      <c r="AB1029" s="37"/>
      <c r="AC1029" s="37"/>
      <c r="AD1029" s="37"/>
      <c r="AE1029" s="37"/>
      <c r="AF1029" s="37"/>
      <c r="AG1029" s="37"/>
      <c r="AH1029" s="37"/>
      <c r="AI1029" s="37"/>
      <c r="AJ1029" s="37"/>
      <c r="AK1029" s="37"/>
      <c r="AL1029" s="37"/>
      <c r="AM1029" s="37"/>
      <c r="AN1029" s="37"/>
      <c r="AO1029" s="37"/>
      <c r="AP1029" s="38"/>
      <c r="AQ1029" s="35"/>
      <c r="AR1029" s="39"/>
      <c r="AS1029" s="38"/>
      <c r="AT1029" s="175">
        <f>+G1029+COUNTIF($I1030:$AS1030,'V. Datos'!$A$3)-COUNTIFS($I1029:$AS1029,'V. Datos'!$A$3)</f>
        <v>0</v>
      </c>
      <c r="AU1029" s="175">
        <f>+H1029+COUNTIF($I1030:$AS1030,'V. Datos'!$A$4)-COUNTIFS($I1029:$AS1029,'V. Datos'!$C$4)</f>
        <v>0</v>
      </c>
      <c r="AV1029" s="177"/>
      <c r="AW1029" s="47"/>
      <c r="AX1029" s="47"/>
      <c r="AY1029" s="47"/>
      <c r="AZ1029" s="47"/>
      <c r="BA1029" s="47"/>
    </row>
    <row r="1030" spans="2:53" s="40" customFormat="1" ht="18" customHeight="1" thickBot="1" x14ac:dyDescent="0.25">
      <c r="B1030" s="168"/>
      <c r="C1030" s="170"/>
      <c r="D1030" s="172"/>
      <c r="E1030" s="174"/>
      <c r="F1030" s="96" t="s">
        <v>4</v>
      </c>
      <c r="G1030" s="176"/>
      <c r="H1030" s="176"/>
      <c r="I1030" s="146"/>
      <c r="J1030" s="146"/>
      <c r="K1030" s="147"/>
      <c r="L1030" s="148"/>
      <c r="M1030" s="43"/>
      <c r="N1030" s="43"/>
      <c r="O1030" s="43"/>
      <c r="P1030" s="43"/>
      <c r="Q1030" s="43"/>
      <c r="R1030" s="43"/>
      <c r="S1030" s="43"/>
      <c r="T1030" s="43"/>
      <c r="U1030" s="43"/>
      <c r="V1030" s="43"/>
      <c r="W1030" s="43"/>
      <c r="X1030" s="43"/>
      <c r="Y1030" s="43"/>
      <c r="Z1030" s="43"/>
      <c r="AA1030" s="43"/>
      <c r="AB1030" s="43"/>
      <c r="AC1030" s="43"/>
      <c r="AD1030" s="43"/>
      <c r="AE1030" s="43"/>
      <c r="AF1030" s="43"/>
      <c r="AG1030" s="43"/>
      <c r="AH1030" s="43"/>
      <c r="AI1030" s="43"/>
      <c r="AJ1030" s="43"/>
      <c r="AK1030" s="43"/>
      <c r="AL1030" s="43"/>
      <c r="AM1030" s="43"/>
      <c r="AN1030" s="43"/>
      <c r="AO1030" s="43"/>
      <c r="AP1030" s="44"/>
      <c r="AQ1030" s="41"/>
      <c r="AR1030" s="45"/>
      <c r="AS1030" s="44"/>
      <c r="AT1030" s="176"/>
      <c r="AU1030" s="176"/>
      <c r="AV1030" s="178"/>
      <c r="AW1030" s="47"/>
      <c r="AX1030" s="47"/>
      <c r="AY1030" s="47"/>
      <c r="AZ1030" s="47"/>
      <c r="BA1030" s="47"/>
    </row>
    <row r="1031" spans="2:53" s="40" customFormat="1" ht="18" customHeight="1" x14ac:dyDescent="0.2">
      <c r="B1031" s="167"/>
      <c r="C1031" s="169"/>
      <c r="D1031" s="171"/>
      <c r="E1031" s="173"/>
      <c r="F1031" s="95" t="s">
        <v>24</v>
      </c>
      <c r="G1031" s="175"/>
      <c r="H1031" s="175"/>
      <c r="I1031" s="143"/>
      <c r="J1031" s="143"/>
      <c r="K1031" s="144"/>
      <c r="L1031" s="145"/>
      <c r="M1031" s="37"/>
      <c r="N1031" s="37"/>
      <c r="O1031" s="37"/>
      <c r="P1031" s="37"/>
      <c r="Q1031" s="37"/>
      <c r="R1031" s="37"/>
      <c r="S1031" s="37"/>
      <c r="T1031" s="37"/>
      <c r="U1031" s="37"/>
      <c r="V1031" s="37"/>
      <c r="W1031" s="37"/>
      <c r="X1031" s="37"/>
      <c r="Y1031" s="37"/>
      <c r="Z1031" s="37"/>
      <c r="AA1031" s="37"/>
      <c r="AB1031" s="37"/>
      <c r="AC1031" s="37"/>
      <c r="AD1031" s="37"/>
      <c r="AE1031" s="37"/>
      <c r="AF1031" s="37"/>
      <c r="AG1031" s="37"/>
      <c r="AH1031" s="37"/>
      <c r="AI1031" s="37"/>
      <c r="AJ1031" s="37"/>
      <c r="AK1031" s="37"/>
      <c r="AL1031" s="37"/>
      <c r="AM1031" s="37"/>
      <c r="AN1031" s="37"/>
      <c r="AO1031" s="37"/>
      <c r="AP1031" s="38"/>
      <c r="AQ1031" s="35"/>
      <c r="AR1031" s="39"/>
      <c r="AS1031" s="38"/>
      <c r="AT1031" s="175">
        <f>+G1031+COUNTIF($I1032:$AS1032,'V. Datos'!$A$3)-COUNTIFS($I1031:$AS1031,'V. Datos'!$A$3)</f>
        <v>0</v>
      </c>
      <c r="AU1031" s="175">
        <f>+H1031+COUNTIF($I1032:$AS1032,'V. Datos'!$A$4)-COUNTIFS($I1031:$AS1031,'V. Datos'!$C$4)</f>
        <v>0</v>
      </c>
      <c r="AV1031" s="177"/>
      <c r="AW1031" s="47"/>
      <c r="AX1031" s="47"/>
      <c r="AY1031" s="47"/>
      <c r="AZ1031" s="47"/>
      <c r="BA1031" s="47"/>
    </row>
    <row r="1032" spans="2:53" s="40" customFormat="1" ht="18" customHeight="1" thickBot="1" x14ac:dyDescent="0.25">
      <c r="B1032" s="168"/>
      <c r="C1032" s="170"/>
      <c r="D1032" s="172"/>
      <c r="E1032" s="174"/>
      <c r="F1032" s="96" t="s">
        <v>4</v>
      </c>
      <c r="G1032" s="176"/>
      <c r="H1032" s="176"/>
      <c r="I1032" s="146"/>
      <c r="J1032" s="146"/>
      <c r="K1032" s="147"/>
      <c r="L1032" s="148"/>
      <c r="M1032" s="43"/>
      <c r="N1032" s="43"/>
      <c r="O1032" s="43"/>
      <c r="P1032" s="43"/>
      <c r="Q1032" s="43"/>
      <c r="R1032" s="43"/>
      <c r="S1032" s="43"/>
      <c r="T1032" s="43"/>
      <c r="U1032" s="43"/>
      <c r="V1032" s="43"/>
      <c r="W1032" s="43"/>
      <c r="X1032" s="43"/>
      <c r="Y1032" s="43"/>
      <c r="Z1032" s="43"/>
      <c r="AA1032" s="43"/>
      <c r="AB1032" s="43"/>
      <c r="AC1032" s="43"/>
      <c r="AD1032" s="43"/>
      <c r="AE1032" s="43"/>
      <c r="AF1032" s="43"/>
      <c r="AG1032" s="43"/>
      <c r="AH1032" s="43"/>
      <c r="AI1032" s="43"/>
      <c r="AJ1032" s="43"/>
      <c r="AK1032" s="43"/>
      <c r="AL1032" s="43"/>
      <c r="AM1032" s="43"/>
      <c r="AN1032" s="43"/>
      <c r="AO1032" s="43"/>
      <c r="AP1032" s="44"/>
      <c r="AQ1032" s="41"/>
      <c r="AR1032" s="45"/>
      <c r="AS1032" s="44"/>
      <c r="AT1032" s="176"/>
      <c r="AU1032" s="176"/>
      <c r="AV1032" s="178"/>
      <c r="AW1032" s="47"/>
      <c r="AX1032" s="47"/>
      <c r="AY1032" s="47"/>
      <c r="AZ1032" s="47"/>
      <c r="BA1032" s="47"/>
    </row>
    <row r="1033" spans="2:53" s="40" customFormat="1" ht="18" customHeight="1" x14ac:dyDescent="0.2">
      <c r="B1033" s="167"/>
      <c r="C1033" s="169"/>
      <c r="D1033" s="171"/>
      <c r="E1033" s="173"/>
      <c r="F1033" s="95" t="s">
        <v>24</v>
      </c>
      <c r="G1033" s="175"/>
      <c r="H1033" s="175"/>
      <c r="I1033" s="143"/>
      <c r="J1033" s="143"/>
      <c r="K1033" s="144"/>
      <c r="L1033" s="145"/>
      <c r="M1033" s="37"/>
      <c r="N1033" s="37"/>
      <c r="O1033" s="37"/>
      <c r="P1033" s="37"/>
      <c r="Q1033" s="37"/>
      <c r="R1033" s="37"/>
      <c r="S1033" s="37"/>
      <c r="T1033" s="37"/>
      <c r="U1033" s="37"/>
      <c r="V1033" s="37"/>
      <c r="W1033" s="37"/>
      <c r="X1033" s="37"/>
      <c r="Y1033" s="37"/>
      <c r="Z1033" s="37"/>
      <c r="AA1033" s="37"/>
      <c r="AB1033" s="37"/>
      <c r="AC1033" s="37"/>
      <c r="AD1033" s="37"/>
      <c r="AE1033" s="37"/>
      <c r="AF1033" s="37"/>
      <c r="AG1033" s="37"/>
      <c r="AH1033" s="37"/>
      <c r="AI1033" s="37"/>
      <c r="AJ1033" s="37"/>
      <c r="AK1033" s="37"/>
      <c r="AL1033" s="37"/>
      <c r="AM1033" s="37"/>
      <c r="AN1033" s="37"/>
      <c r="AO1033" s="37"/>
      <c r="AP1033" s="38"/>
      <c r="AQ1033" s="35"/>
      <c r="AR1033" s="39"/>
      <c r="AS1033" s="38"/>
      <c r="AT1033" s="175">
        <f>+G1033+COUNTIF($I1034:$AS1034,'V. Datos'!$A$3)-COUNTIFS($I1033:$AS1033,'V. Datos'!$A$3)</f>
        <v>0</v>
      </c>
      <c r="AU1033" s="175">
        <f>+H1033+COUNTIF($I1034:$AS1034,'V. Datos'!$A$4)-COUNTIFS($I1033:$AS1033,'V. Datos'!$C$4)</f>
        <v>0</v>
      </c>
      <c r="AV1033" s="177"/>
      <c r="AW1033" s="47"/>
      <c r="AX1033" s="47"/>
      <c r="AY1033" s="47"/>
      <c r="AZ1033" s="47"/>
      <c r="BA1033" s="47"/>
    </row>
    <row r="1034" spans="2:53" s="40" customFormat="1" ht="18" customHeight="1" thickBot="1" x14ac:dyDescent="0.25">
      <c r="B1034" s="168"/>
      <c r="C1034" s="170"/>
      <c r="D1034" s="172"/>
      <c r="E1034" s="174"/>
      <c r="F1034" s="96" t="s">
        <v>4</v>
      </c>
      <c r="G1034" s="176"/>
      <c r="H1034" s="176"/>
      <c r="I1034" s="146"/>
      <c r="J1034" s="146"/>
      <c r="K1034" s="147"/>
      <c r="L1034" s="148"/>
      <c r="M1034" s="43"/>
      <c r="N1034" s="43"/>
      <c r="O1034" s="43"/>
      <c r="P1034" s="43"/>
      <c r="Q1034" s="43"/>
      <c r="R1034" s="43"/>
      <c r="S1034" s="43"/>
      <c r="T1034" s="43"/>
      <c r="U1034" s="43"/>
      <c r="V1034" s="43"/>
      <c r="W1034" s="43"/>
      <c r="X1034" s="43"/>
      <c r="Y1034" s="43"/>
      <c r="Z1034" s="43"/>
      <c r="AA1034" s="43"/>
      <c r="AB1034" s="43"/>
      <c r="AC1034" s="43"/>
      <c r="AD1034" s="43"/>
      <c r="AE1034" s="43"/>
      <c r="AF1034" s="43"/>
      <c r="AG1034" s="43"/>
      <c r="AH1034" s="43"/>
      <c r="AI1034" s="43"/>
      <c r="AJ1034" s="43"/>
      <c r="AK1034" s="43"/>
      <c r="AL1034" s="43"/>
      <c r="AM1034" s="43"/>
      <c r="AN1034" s="43"/>
      <c r="AO1034" s="43"/>
      <c r="AP1034" s="44"/>
      <c r="AQ1034" s="41"/>
      <c r="AR1034" s="45"/>
      <c r="AS1034" s="44"/>
      <c r="AT1034" s="176"/>
      <c r="AU1034" s="176"/>
      <c r="AV1034" s="178"/>
      <c r="AW1034" s="47"/>
      <c r="AX1034" s="47"/>
      <c r="AY1034" s="47"/>
      <c r="AZ1034" s="47"/>
      <c r="BA1034" s="47"/>
    </row>
    <row r="1035" spans="2:53" s="40" customFormat="1" ht="18" customHeight="1" x14ac:dyDescent="0.2">
      <c r="B1035" s="167"/>
      <c r="C1035" s="169"/>
      <c r="D1035" s="171"/>
      <c r="E1035" s="173"/>
      <c r="F1035" s="95" t="s">
        <v>24</v>
      </c>
      <c r="G1035" s="175"/>
      <c r="H1035" s="175"/>
      <c r="I1035" s="143"/>
      <c r="J1035" s="143"/>
      <c r="K1035" s="144"/>
      <c r="L1035" s="145"/>
      <c r="M1035" s="37"/>
      <c r="N1035" s="37"/>
      <c r="O1035" s="37"/>
      <c r="P1035" s="37"/>
      <c r="Q1035" s="37"/>
      <c r="R1035" s="37"/>
      <c r="S1035" s="37"/>
      <c r="T1035" s="37"/>
      <c r="U1035" s="37"/>
      <c r="V1035" s="37"/>
      <c r="W1035" s="37"/>
      <c r="X1035" s="37"/>
      <c r="Y1035" s="37"/>
      <c r="Z1035" s="37"/>
      <c r="AA1035" s="37"/>
      <c r="AB1035" s="37"/>
      <c r="AC1035" s="37"/>
      <c r="AD1035" s="37"/>
      <c r="AE1035" s="37"/>
      <c r="AF1035" s="37"/>
      <c r="AG1035" s="37"/>
      <c r="AH1035" s="37"/>
      <c r="AI1035" s="37"/>
      <c r="AJ1035" s="37"/>
      <c r="AK1035" s="37"/>
      <c r="AL1035" s="37"/>
      <c r="AM1035" s="37"/>
      <c r="AN1035" s="37"/>
      <c r="AO1035" s="37"/>
      <c r="AP1035" s="38"/>
      <c r="AQ1035" s="35"/>
      <c r="AR1035" s="39"/>
      <c r="AS1035" s="38"/>
      <c r="AT1035" s="175">
        <f>+G1035+COUNTIF($I1036:$AS1036,'V. Datos'!$A$3)-COUNTIFS($I1035:$AS1035,'V. Datos'!$A$3)</f>
        <v>0</v>
      </c>
      <c r="AU1035" s="175">
        <f>+H1035+COUNTIF($I1036:$AS1036,'V. Datos'!$A$4)-COUNTIFS($I1035:$AS1035,'V. Datos'!$C$4)</f>
        <v>0</v>
      </c>
      <c r="AV1035" s="177"/>
      <c r="AW1035" s="47"/>
      <c r="AX1035" s="47"/>
      <c r="AY1035" s="47"/>
      <c r="AZ1035" s="47"/>
      <c r="BA1035" s="47"/>
    </row>
    <row r="1036" spans="2:53" s="40" customFormat="1" ht="18" customHeight="1" thickBot="1" x14ac:dyDescent="0.25">
      <c r="B1036" s="168"/>
      <c r="C1036" s="170"/>
      <c r="D1036" s="172"/>
      <c r="E1036" s="174"/>
      <c r="F1036" s="96" t="s">
        <v>4</v>
      </c>
      <c r="G1036" s="176"/>
      <c r="H1036" s="176"/>
      <c r="I1036" s="146"/>
      <c r="J1036" s="146"/>
      <c r="K1036" s="147"/>
      <c r="L1036" s="148"/>
      <c r="M1036" s="43"/>
      <c r="N1036" s="43"/>
      <c r="O1036" s="43"/>
      <c r="P1036" s="43"/>
      <c r="Q1036" s="43"/>
      <c r="R1036" s="43"/>
      <c r="S1036" s="43"/>
      <c r="T1036" s="43"/>
      <c r="U1036" s="43"/>
      <c r="V1036" s="43"/>
      <c r="W1036" s="43"/>
      <c r="X1036" s="43"/>
      <c r="Y1036" s="43"/>
      <c r="Z1036" s="43"/>
      <c r="AA1036" s="43"/>
      <c r="AB1036" s="43"/>
      <c r="AC1036" s="43"/>
      <c r="AD1036" s="43"/>
      <c r="AE1036" s="43"/>
      <c r="AF1036" s="43"/>
      <c r="AG1036" s="43"/>
      <c r="AH1036" s="43"/>
      <c r="AI1036" s="43"/>
      <c r="AJ1036" s="43"/>
      <c r="AK1036" s="43"/>
      <c r="AL1036" s="43"/>
      <c r="AM1036" s="43"/>
      <c r="AN1036" s="43"/>
      <c r="AO1036" s="43"/>
      <c r="AP1036" s="44"/>
      <c r="AQ1036" s="41"/>
      <c r="AR1036" s="45"/>
      <c r="AS1036" s="44"/>
      <c r="AT1036" s="176"/>
      <c r="AU1036" s="176"/>
      <c r="AV1036" s="178"/>
      <c r="AW1036" s="47"/>
      <c r="AX1036" s="47"/>
      <c r="AY1036" s="47"/>
      <c r="AZ1036" s="47"/>
      <c r="BA1036" s="47"/>
    </row>
    <row r="1037" spans="2:53" s="40" customFormat="1" ht="18" customHeight="1" x14ac:dyDescent="0.2">
      <c r="B1037" s="167"/>
      <c r="C1037" s="169"/>
      <c r="D1037" s="171"/>
      <c r="E1037" s="173"/>
      <c r="F1037" s="95" t="s">
        <v>24</v>
      </c>
      <c r="G1037" s="175"/>
      <c r="H1037" s="175"/>
      <c r="I1037" s="143"/>
      <c r="J1037" s="143"/>
      <c r="K1037" s="144"/>
      <c r="L1037" s="145"/>
      <c r="M1037" s="37"/>
      <c r="N1037" s="37"/>
      <c r="O1037" s="37"/>
      <c r="P1037" s="37"/>
      <c r="Q1037" s="37"/>
      <c r="R1037" s="37"/>
      <c r="S1037" s="37"/>
      <c r="T1037" s="37"/>
      <c r="U1037" s="37"/>
      <c r="V1037" s="37"/>
      <c r="W1037" s="37"/>
      <c r="X1037" s="37"/>
      <c r="Y1037" s="37"/>
      <c r="Z1037" s="37"/>
      <c r="AA1037" s="37"/>
      <c r="AB1037" s="37"/>
      <c r="AC1037" s="37"/>
      <c r="AD1037" s="37"/>
      <c r="AE1037" s="37"/>
      <c r="AF1037" s="37"/>
      <c r="AG1037" s="37"/>
      <c r="AH1037" s="37"/>
      <c r="AI1037" s="37"/>
      <c r="AJ1037" s="37"/>
      <c r="AK1037" s="37"/>
      <c r="AL1037" s="37"/>
      <c r="AM1037" s="37"/>
      <c r="AN1037" s="37"/>
      <c r="AO1037" s="37"/>
      <c r="AP1037" s="38"/>
      <c r="AQ1037" s="35"/>
      <c r="AR1037" s="39"/>
      <c r="AS1037" s="38"/>
      <c r="AT1037" s="175">
        <f>+G1037+COUNTIF($I1038:$AS1038,'V. Datos'!$A$3)-COUNTIFS($I1037:$AS1037,'V. Datos'!$A$3)</f>
        <v>0</v>
      </c>
      <c r="AU1037" s="175">
        <f>+H1037+COUNTIF($I1038:$AS1038,'V. Datos'!$A$4)-COUNTIFS($I1037:$AS1037,'V. Datos'!$C$4)</f>
        <v>0</v>
      </c>
      <c r="AV1037" s="177"/>
      <c r="AW1037" s="47"/>
      <c r="AX1037" s="47"/>
      <c r="AY1037" s="47"/>
      <c r="AZ1037" s="47"/>
      <c r="BA1037" s="47"/>
    </row>
    <row r="1038" spans="2:53" s="40" customFormat="1" ht="18" customHeight="1" thickBot="1" x14ac:dyDescent="0.25">
      <c r="B1038" s="212"/>
      <c r="C1038" s="213"/>
      <c r="D1038" s="214"/>
      <c r="E1038" s="215"/>
      <c r="F1038" s="96" t="s">
        <v>4</v>
      </c>
      <c r="G1038" s="176"/>
      <c r="H1038" s="176"/>
      <c r="I1038" s="146"/>
      <c r="J1038" s="146"/>
      <c r="K1038" s="147"/>
      <c r="L1038" s="148"/>
      <c r="M1038" s="43"/>
      <c r="N1038" s="43"/>
      <c r="O1038" s="43"/>
      <c r="P1038" s="43"/>
      <c r="Q1038" s="43"/>
      <c r="R1038" s="43"/>
      <c r="S1038" s="43"/>
      <c r="T1038" s="43"/>
      <c r="U1038" s="43"/>
      <c r="V1038" s="43"/>
      <c r="W1038" s="43"/>
      <c r="X1038" s="43"/>
      <c r="Y1038" s="43"/>
      <c r="Z1038" s="43"/>
      <c r="AA1038" s="43"/>
      <c r="AB1038" s="43"/>
      <c r="AC1038" s="43"/>
      <c r="AD1038" s="43"/>
      <c r="AE1038" s="43"/>
      <c r="AF1038" s="43"/>
      <c r="AG1038" s="43"/>
      <c r="AH1038" s="43"/>
      <c r="AI1038" s="43"/>
      <c r="AJ1038" s="43"/>
      <c r="AK1038" s="43"/>
      <c r="AL1038" s="43"/>
      <c r="AM1038" s="43"/>
      <c r="AN1038" s="43"/>
      <c r="AO1038" s="43"/>
      <c r="AP1038" s="44"/>
      <c r="AQ1038" s="41"/>
      <c r="AR1038" s="45"/>
      <c r="AS1038" s="44"/>
      <c r="AT1038" s="176"/>
      <c r="AU1038" s="176"/>
      <c r="AV1038" s="178"/>
      <c r="AW1038" s="47"/>
      <c r="AX1038" s="47"/>
      <c r="AY1038" s="47"/>
      <c r="AZ1038" s="47"/>
      <c r="BA1038" s="47"/>
    </row>
    <row r="1039" spans="2:53" s="15" customFormat="1" ht="15" customHeight="1" x14ac:dyDescent="0.2">
      <c r="B1039" s="12"/>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c r="AK1039" s="13"/>
      <c r="AL1039" s="13"/>
      <c r="AM1039" s="13"/>
      <c r="AN1039" s="13"/>
      <c r="AO1039" s="13"/>
      <c r="AP1039" s="13"/>
      <c r="AQ1039" s="13"/>
      <c r="AR1039" s="13"/>
      <c r="AS1039" s="13"/>
      <c r="AT1039" s="13"/>
      <c r="AU1039" s="13"/>
      <c r="AV1039" s="30"/>
      <c r="AW1039" s="30"/>
      <c r="AX1039" s="30"/>
      <c r="AY1039" s="30"/>
      <c r="AZ1039" s="30"/>
      <c r="BA1039" s="30"/>
    </row>
    <row r="1040" spans="2:53" s="15" customFormat="1" ht="15" customHeight="1" x14ac:dyDescent="0.2">
      <c r="B1040" s="12"/>
      <c r="C1040" s="76"/>
      <c r="D1040" s="282" t="s">
        <v>30</v>
      </c>
      <c r="E1040" s="282"/>
      <c r="F1040" s="283"/>
      <c r="G1040" s="77"/>
      <c r="H1040" s="77"/>
      <c r="I1040" s="78">
        <f>+COUNTIF(I$15:I$1038,'V. Datos'!$A$2)</f>
        <v>0</v>
      </c>
      <c r="J1040" s="78">
        <f>+COUNTIF(J$15:J$1038,'V. Datos'!$A$2)</f>
        <v>0</v>
      </c>
      <c r="K1040" s="78">
        <f>+COUNTIF(K$15:K$1038,'V. Datos'!$A$2)</f>
        <v>0</v>
      </c>
      <c r="L1040" s="78">
        <f>+COUNTIF(L$15:L$1038,'V. Datos'!$A$2)</f>
        <v>0</v>
      </c>
      <c r="M1040" s="78">
        <f>+COUNTIF(M$15:M$1038,'V. Datos'!$A$2)</f>
        <v>0</v>
      </c>
      <c r="N1040" s="78">
        <f>+COUNTIF(N$15:N$1038,'V. Datos'!$A$2)</f>
        <v>0</v>
      </c>
      <c r="O1040" s="78">
        <f>+COUNTIF(O$15:O$1038,'V. Datos'!$A$2)</f>
        <v>0</v>
      </c>
      <c r="P1040" s="78">
        <f>+COUNTIF(P$15:P$1038,'V. Datos'!$A$2)</f>
        <v>0</v>
      </c>
      <c r="Q1040" s="78">
        <f>+COUNTIF(Q$15:Q$1038,'V. Datos'!$A$2)</f>
        <v>0</v>
      </c>
      <c r="R1040" s="78">
        <f>+COUNTIF(R$15:R$1038,'V. Datos'!$A$2)</f>
        <v>0</v>
      </c>
      <c r="S1040" s="78">
        <f>+COUNTIF(S$15:S$1038,'V. Datos'!$A$2)</f>
        <v>0</v>
      </c>
      <c r="T1040" s="78">
        <f>+COUNTIF(T$15:T$1038,'V. Datos'!$A$2)</f>
        <v>0</v>
      </c>
      <c r="U1040" s="78">
        <f>+COUNTIF(U$15:U$1038,'V. Datos'!$A$2)</f>
        <v>0</v>
      </c>
      <c r="V1040" s="78">
        <f>+COUNTIF(V$15:V$1038,'V. Datos'!$A$2)</f>
        <v>0</v>
      </c>
      <c r="W1040" s="78">
        <f>+COUNTIF(W$15:W$1038,'V. Datos'!$A$2)</f>
        <v>0</v>
      </c>
      <c r="X1040" s="78">
        <f>+COUNTIF(X$15:X$1038,'V. Datos'!$A$2)</f>
        <v>0</v>
      </c>
      <c r="Y1040" s="78">
        <f>+COUNTIF(Y$15:Y$1038,'V. Datos'!$A$2)</f>
        <v>0</v>
      </c>
      <c r="Z1040" s="78">
        <f>+COUNTIF(Z$15:Z$1038,'V. Datos'!$A$2)</f>
        <v>0</v>
      </c>
      <c r="AA1040" s="78">
        <f>+COUNTIF(AA$15:AA$1038,'V. Datos'!$A$2)</f>
        <v>0</v>
      </c>
      <c r="AB1040" s="78">
        <f>+COUNTIF(AB$15:AB$1038,'V. Datos'!$A$2)</f>
        <v>0</v>
      </c>
      <c r="AC1040" s="78">
        <f>+COUNTIF(AC$15:AC$1038,'V. Datos'!$A$2)</f>
        <v>0</v>
      </c>
      <c r="AD1040" s="78">
        <f>+COUNTIF(AD$15:AD$1038,'V. Datos'!$A$2)</f>
        <v>0</v>
      </c>
      <c r="AE1040" s="78">
        <f>+COUNTIF(AE$15:AE$1038,'V. Datos'!$A$2)</f>
        <v>0</v>
      </c>
      <c r="AF1040" s="78">
        <f>+COUNTIF(AF$15:AF$1038,'V. Datos'!$A$2)</f>
        <v>0</v>
      </c>
      <c r="AG1040" s="78">
        <f>+COUNTIF(AG$15:AG$1038,'V. Datos'!$A$2)</f>
        <v>0</v>
      </c>
      <c r="AH1040" s="78">
        <f>+COUNTIF(AH$15:AH$1038,'V. Datos'!$A$2)</f>
        <v>0</v>
      </c>
      <c r="AI1040" s="78">
        <f>+COUNTIF(AI$15:AI$1038,'V. Datos'!$A$2)</f>
        <v>0</v>
      </c>
      <c r="AJ1040" s="78">
        <f>+COUNTIF(AJ$15:AJ$1038,'V. Datos'!$A$2)</f>
        <v>0</v>
      </c>
      <c r="AK1040" s="78">
        <f>+COUNTIF(AK$15:AK$1038,'V. Datos'!$A$2)</f>
        <v>0</v>
      </c>
      <c r="AL1040" s="78">
        <f>+COUNTIF(AL$15:AL$1038,'V. Datos'!$A$2)</f>
        <v>0</v>
      </c>
      <c r="AM1040" s="78">
        <f>+COUNTIF(AM$15:AM$1038,'V. Datos'!$A$2)</f>
        <v>0</v>
      </c>
      <c r="AN1040" s="78">
        <f>+COUNTIF(AN$15:AN$1038,'V. Datos'!$A$2)</f>
        <v>0</v>
      </c>
      <c r="AO1040" s="78">
        <f>+COUNTIF(AO$15:AO$1038,'V. Datos'!$A$2)</f>
        <v>0</v>
      </c>
      <c r="AP1040" s="78">
        <f>+COUNTIF(AP$15:AP$1038,'V. Datos'!$A$2)</f>
        <v>0</v>
      </c>
      <c r="AQ1040" s="78">
        <f>+COUNTIF(AQ$15:AQ$1038,'V. Datos'!$A$2)</f>
        <v>0</v>
      </c>
      <c r="AR1040" s="78">
        <f>+COUNTIF(AR$15:AR$1038,'V. Datos'!$A$2)</f>
        <v>0</v>
      </c>
      <c r="AS1040" s="78">
        <f>+COUNTIF(AS$15:AS$1038,'V. Datos'!$A$2)</f>
        <v>0</v>
      </c>
      <c r="AT1040" s="79"/>
      <c r="AU1040" s="80"/>
      <c r="AV1040" s="18">
        <f>+SUM(I1040:AS1040)</f>
        <v>0</v>
      </c>
      <c r="AW1040" s="17"/>
      <c r="AX1040" s="17"/>
      <c r="AY1040" s="17"/>
      <c r="AZ1040" s="17"/>
      <c r="BA1040" s="17"/>
    </row>
    <row r="1041" spans="2:16384" s="15" customFormat="1" ht="15" customHeight="1" x14ac:dyDescent="0.2">
      <c r="B1041" s="12"/>
      <c r="C1041" s="76"/>
      <c r="D1041" s="284" t="s">
        <v>33</v>
      </c>
      <c r="E1041" s="284"/>
      <c r="F1041" s="285"/>
      <c r="G1041" s="77"/>
      <c r="H1041" s="77"/>
      <c r="I1041" s="78">
        <f>+COUNTIF(I$15:I$1038,'V. Datos'!$C$2)</f>
        <v>0</v>
      </c>
      <c r="J1041" s="78">
        <f>+COUNTIF(J$15:J$1038,'V. Datos'!$C$2)</f>
        <v>0</v>
      </c>
      <c r="K1041" s="78">
        <f>+COUNTIF(K$15:K$1038,'V. Datos'!$C$2)</f>
        <v>0</v>
      </c>
      <c r="L1041" s="78">
        <f>+COUNTIF(L$15:L$1038,'V. Datos'!$C$2)</f>
        <v>0</v>
      </c>
      <c r="M1041" s="78">
        <f>+COUNTIF(M$15:M$1038,'V. Datos'!$C$2)</f>
        <v>0</v>
      </c>
      <c r="N1041" s="78">
        <f>+COUNTIF(N$15:N$1038,'V. Datos'!$C$2)</f>
        <v>0</v>
      </c>
      <c r="O1041" s="78">
        <f>+COUNTIF(O$15:O$1038,'V. Datos'!$C$2)</f>
        <v>0</v>
      </c>
      <c r="P1041" s="78">
        <f>+COUNTIF(P$15:P$1038,'V. Datos'!$C$2)</f>
        <v>0</v>
      </c>
      <c r="Q1041" s="78">
        <f>+COUNTIF(Q$15:Q$1038,'V. Datos'!$C$2)</f>
        <v>0</v>
      </c>
      <c r="R1041" s="78">
        <f>+COUNTIF(R$15:R$1038,'V. Datos'!$C$2)</f>
        <v>0</v>
      </c>
      <c r="S1041" s="78">
        <f>+COUNTIF(S$15:S$1038,'V. Datos'!$C$2)</f>
        <v>0</v>
      </c>
      <c r="T1041" s="78">
        <f>+COUNTIF(T$15:T$1038,'V. Datos'!$C$2)</f>
        <v>0</v>
      </c>
      <c r="U1041" s="78">
        <f>+COUNTIF(U$15:U$1038,'V. Datos'!$C$2)</f>
        <v>0</v>
      </c>
      <c r="V1041" s="78">
        <f>+COUNTIF(V$15:V$1038,'V. Datos'!$C$2)</f>
        <v>0</v>
      </c>
      <c r="W1041" s="78">
        <f>+COUNTIF(W$15:W$1038,'V. Datos'!$C$2)</f>
        <v>0</v>
      </c>
      <c r="X1041" s="78">
        <f>+COUNTIF(X$15:X$1038,'V. Datos'!$C$2)</f>
        <v>0</v>
      </c>
      <c r="Y1041" s="78">
        <f>+COUNTIF(Y$15:Y$1038,'V. Datos'!$C$2)</f>
        <v>0</v>
      </c>
      <c r="Z1041" s="78">
        <f>+COUNTIF(Z$15:Z$1038,'V. Datos'!$C$2)</f>
        <v>0</v>
      </c>
      <c r="AA1041" s="78">
        <f>+COUNTIF(AA$15:AA$1038,'V. Datos'!$C$2)</f>
        <v>0</v>
      </c>
      <c r="AB1041" s="78">
        <f>+COUNTIF(AB$15:AB$1038,'V. Datos'!$C$2)</f>
        <v>0</v>
      </c>
      <c r="AC1041" s="78">
        <f>+COUNTIF(AC$15:AC$1038,'V. Datos'!$C$2)</f>
        <v>0</v>
      </c>
      <c r="AD1041" s="78">
        <f>+COUNTIF(AD$15:AD$1038,'V. Datos'!$C$2)</f>
        <v>0</v>
      </c>
      <c r="AE1041" s="78">
        <f>+COUNTIF(AE$15:AE$1038,'V. Datos'!$C$2)</f>
        <v>0</v>
      </c>
      <c r="AF1041" s="78">
        <f>+COUNTIF(AF$15:AF$1038,'V. Datos'!$C$2)</f>
        <v>0</v>
      </c>
      <c r="AG1041" s="78">
        <f>+COUNTIF(AG$15:AG$1038,'V. Datos'!$C$2)</f>
        <v>0</v>
      </c>
      <c r="AH1041" s="78">
        <f>+COUNTIF(AH$15:AH$1038,'V. Datos'!$C$2)</f>
        <v>0</v>
      </c>
      <c r="AI1041" s="78">
        <f>+COUNTIF(AI$15:AI$1038,'V. Datos'!$C$2)</f>
        <v>0</v>
      </c>
      <c r="AJ1041" s="78">
        <f>+COUNTIF(AJ$15:AJ$1038,'V. Datos'!$C$2)</f>
        <v>0</v>
      </c>
      <c r="AK1041" s="78">
        <f>+COUNTIF(AK$15:AK$1038,'V. Datos'!$C$2)</f>
        <v>0</v>
      </c>
      <c r="AL1041" s="78">
        <f>+COUNTIF(AL$15:AL$1038,'V. Datos'!$C$2)</f>
        <v>0</v>
      </c>
      <c r="AM1041" s="78">
        <f>+COUNTIF(AM$15:AM$1038,'V. Datos'!$C$2)</f>
        <v>0</v>
      </c>
      <c r="AN1041" s="78">
        <f>+COUNTIF(AN$15:AN$1038,'V. Datos'!$C$2)</f>
        <v>0</v>
      </c>
      <c r="AO1041" s="78">
        <f>+COUNTIF(AO$15:AO$1038,'V. Datos'!$C$2)</f>
        <v>0</v>
      </c>
      <c r="AP1041" s="78">
        <f>+COUNTIF(AP$15:AP$1038,'V. Datos'!$C$2)</f>
        <v>0</v>
      </c>
      <c r="AQ1041" s="78">
        <f>+COUNTIF(AQ$15:AQ$1038,'V. Datos'!$C$2)</f>
        <v>0</v>
      </c>
      <c r="AR1041" s="78">
        <f>+COUNTIF(AR$15:AR$1038,'V. Datos'!$C$2)</f>
        <v>0</v>
      </c>
      <c r="AS1041" s="78">
        <f>+COUNTIF(AS$15:AS$1038,'V. Datos'!$C$2)</f>
        <v>0</v>
      </c>
      <c r="AT1041" s="79"/>
      <c r="AU1041" s="80"/>
      <c r="AV1041" s="49">
        <f t="shared" ref="AV1041:AV1046" si="3">+SUM(I1041:AS1041)</f>
        <v>0</v>
      </c>
      <c r="AW1041" s="17"/>
      <c r="AX1041" s="17"/>
      <c r="AY1041" s="17"/>
      <c r="AZ1041" s="17"/>
      <c r="BA1041" s="17"/>
    </row>
    <row r="1042" spans="2:16384" s="15" customFormat="1" ht="15" customHeight="1" x14ac:dyDescent="0.2">
      <c r="B1042" s="12"/>
      <c r="C1042" s="76"/>
      <c r="D1042" s="286" t="s">
        <v>34</v>
      </c>
      <c r="E1042" s="286"/>
      <c r="F1042" s="287"/>
      <c r="G1042" s="77"/>
      <c r="H1042" s="77"/>
      <c r="I1042" s="78">
        <f>+COUNTIFS(I$15:I$1038,'V. Datos'!$A$3,'Diario - Mes'!$F$15:$F$1038,'V. Datos'!$A$1)</f>
        <v>0</v>
      </c>
      <c r="J1042" s="78">
        <f>+COUNTIFS(J$15:J$1038,'V. Datos'!$A$3,'Diario - Mes'!$F$15:$F$1038,'V. Datos'!$A$1)</f>
        <v>0</v>
      </c>
      <c r="K1042" s="78">
        <f>+COUNTIFS(K$15:K$1038,'V. Datos'!$A$3,'Diario - Mes'!$F$15:$F$1038,'V. Datos'!$A$1)</f>
        <v>0</v>
      </c>
      <c r="L1042" s="78">
        <f>+COUNTIFS(L$15:L$1038,'V. Datos'!$A$3,'Diario - Mes'!$F$15:$F$1038,'V. Datos'!$A$1)</f>
        <v>0</v>
      </c>
      <c r="M1042" s="78">
        <f>+COUNTIFS(M$15:M$1038,'V. Datos'!$A$3,'Diario - Mes'!$F$15:$F$1038,'V. Datos'!$A$1)</f>
        <v>0</v>
      </c>
      <c r="N1042" s="78">
        <f>+COUNTIFS(N$15:N$1038,'V. Datos'!$A$3,'Diario - Mes'!$F$15:$F$1038,'V. Datos'!$A$1)</f>
        <v>0</v>
      </c>
      <c r="O1042" s="78">
        <f>+COUNTIFS(O$15:O$1038,'V. Datos'!$A$3,'Diario - Mes'!$F$15:$F$1038,'V. Datos'!$A$1)</f>
        <v>0</v>
      </c>
      <c r="P1042" s="78">
        <f>+COUNTIFS(P$15:P$1038,'V. Datos'!$A$3,'Diario - Mes'!$F$15:$F$1038,'V. Datos'!$A$1)</f>
        <v>0</v>
      </c>
      <c r="Q1042" s="78">
        <f>+COUNTIFS(Q$15:Q$1038,'V. Datos'!$A$3,'Diario - Mes'!$F$15:$F$1038,'V. Datos'!$A$1)</f>
        <v>0</v>
      </c>
      <c r="R1042" s="78">
        <f>+COUNTIFS(R$15:R$1038,'V. Datos'!$A$3,'Diario - Mes'!$F$15:$F$1038,'V. Datos'!$A$1)</f>
        <v>0</v>
      </c>
      <c r="S1042" s="78">
        <f>+COUNTIFS(S$15:S$1038,'V. Datos'!$A$3,'Diario - Mes'!$F$15:$F$1038,'V. Datos'!$A$1)</f>
        <v>0</v>
      </c>
      <c r="T1042" s="78">
        <f>+COUNTIFS(T$15:T$1038,'V. Datos'!$A$3,'Diario - Mes'!$F$15:$F$1038,'V. Datos'!$A$1)</f>
        <v>0</v>
      </c>
      <c r="U1042" s="78">
        <f>+COUNTIFS(U$15:U$1038,'V. Datos'!$A$3,'Diario - Mes'!$F$15:$F$1038,'V. Datos'!$A$1)</f>
        <v>0</v>
      </c>
      <c r="V1042" s="78">
        <f>+COUNTIFS(V$15:V$1038,'V. Datos'!$A$3,'Diario - Mes'!$F$15:$F$1038,'V. Datos'!$A$1)</f>
        <v>0</v>
      </c>
      <c r="W1042" s="78">
        <f>+COUNTIFS(W$15:W$1038,'V. Datos'!$A$3,'Diario - Mes'!$F$15:$F$1038,'V. Datos'!$A$1)</f>
        <v>0</v>
      </c>
      <c r="X1042" s="78">
        <f>+COUNTIFS(X$15:X$1038,'V. Datos'!$A$3,'Diario - Mes'!$F$15:$F$1038,'V. Datos'!$A$1)</f>
        <v>0</v>
      </c>
      <c r="Y1042" s="78">
        <f>+COUNTIFS(Y$15:Y$1038,'V. Datos'!$A$3,'Diario - Mes'!$F$15:$F$1038,'V. Datos'!$A$1)</f>
        <v>0</v>
      </c>
      <c r="Z1042" s="78">
        <f>+COUNTIFS(Z$15:Z$1038,'V. Datos'!$A$3,'Diario - Mes'!$F$15:$F$1038,'V. Datos'!$A$1)</f>
        <v>0</v>
      </c>
      <c r="AA1042" s="78">
        <f>+COUNTIFS(AA$15:AA$1038,'V. Datos'!$A$3,'Diario - Mes'!$F$15:$F$1038,'V. Datos'!$A$1)</f>
        <v>0</v>
      </c>
      <c r="AB1042" s="78">
        <f>+COUNTIFS(AB$15:AB$1038,'V. Datos'!$A$3,'Diario - Mes'!$F$15:$F$1038,'V. Datos'!$A$1)</f>
        <v>0</v>
      </c>
      <c r="AC1042" s="78">
        <f>+COUNTIFS(AC$15:AC$1038,'V. Datos'!$A$3,'Diario - Mes'!$F$15:$F$1038,'V. Datos'!$A$1)</f>
        <v>0</v>
      </c>
      <c r="AD1042" s="78">
        <f>+COUNTIFS(AD$15:AD$1038,'V. Datos'!$A$3,'Diario - Mes'!$F$15:$F$1038,'V. Datos'!$A$1)</f>
        <v>0</v>
      </c>
      <c r="AE1042" s="78">
        <f>+COUNTIFS(AE$15:AE$1038,'V. Datos'!$A$3,'Diario - Mes'!$F$15:$F$1038,'V. Datos'!$A$1)</f>
        <v>0</v>
      </c>
      <c r="AF1042" s="78">
        <f>+COUNTIFS(AF$15:AF$1038,'V. Datos'!$A$3,'Diario - Mes'!$F$15:$F$1038,'V. Datos'!$A$1)</f>
        <v>0</v>
      </c>
      <c r="AG1042" s="78">
        <f>+COUNTIFS(AG$15:AG$1038,'V. Datos'!$A$3,'Diario - Mes'!$F$15:$F$1038,'V. Datos'!$A$1)</f>
        <v>0</v>
      </c>
      <c r="AH1042" s="78">
        <f>+COUNTIFS(AH$15:AH$1038,'V. Datos'!$A$3,'Diario - Mes'!$F$15:$F$1038,'V. Datos'!$A$1)</f>
        <v>0</v>
      </c>
      <c r="AI1042" s="78">
        <f>+COUNTIFS(AI$15:AI$1038,'V. Datos'!$A$3,'Diario - Mes'!$F$15:$F$1038,'V. Datos'!$A$1)</f>
        <v>0</v>
      </c>
      <c r="AJ1042" s="78">
        <f>+COUNTIFS(AJ$15:AJ$1038,'V. Datos'!$A$3,'Diario - Mes'!$F$15:$F$1038,'V. Datos'!$A$1)</f>
        <v>0</v>
      </c>
      <c r="AK1042" s="78">
        <f>+COUNTIFS(AK$15:AK$1038,'V. Datos'!$A$3,'Diario - Mes'!$F$15:$F$1038,'V. Datos'!$A$1)</f>
        <v>0</v>
      </c>
      <c r="AL1042" s="78">
        <f>+COUNTIFS(AL$15:AL$1038,'V. Datos'!$A$3,'Diario - Mes'!$F$15:$F$1038,'V. Datos'!$A$1)</f>
        <v>0</v>
      </c>
      <c r="AM1042" s="78">
        <f>+COUNTIFS(AM$15:AM$1038,'V. Datos'!$A$3,'Diario - Mes'!$F$15:$F$1038,'V. Datos'!$A$1)</f>
        <v>0</v>
      </c>
      <c r="AN1042" s="78">
        <f>+COUNTIFS(AN$15:AN$1038,'V. Datos'!$A$3,'Diario - Mes'!$F$15:$F$1038,'V. Datos'!$A$1)</f>
        <v>0</v>
      </c>
      <c r="AO1042" s="78">
        <f>+COUNTIFS(AO$15:AO$1038,'V. Datos'!$A$3,'Diario - Mes'!$F$15:$F$1038,'V. Datos'!$A$1)</f>
        <v>0</v>
      </c>
      <c r="AP1042" s="78">
        <f>+COUNTIFS(AP$15:AP$1038,'V. Datos'!$A$3,'Diario - Mes'!$F$15:$F$1038,'V. Datos'!$A$1)</f>
        <v>0</v>
      </c>
      <c r="AQ1042" s="78">
        <f>+COUNTIFS(AQ$15:AQ$1038,'V. Datos'!$A$3,'Diario - Mes'!$F$15:$F$1038,'V. Datos'!$A$1)</f>
        <v>0</v>
      </c>
      <c r="AR1042" s="78">
        <f>+COUNTIFS(AR$15:AR$1038,'V. Datos'!$A$3,'Diario - Mes'!$F$15:$F$1038,'V. Datos'!$A$1)</f>
        <v>0</v>
      </c>
      <c r="AS1042" s="78">
        <f>+COUNTIFS(AS$15:AS$1038,'V. Datos'!$A$3,'Diario - Mes'!$F$15:$F$1038,'V. Datos'!$A$1)</f>
        <v>0</v>
      </c>
      <c r="AT1042" s="79"/>
      <c r="AU1042" s="80"/>
      <c r="AV1042" s="19">
        <f t="shared" si="3"/>
        <v>0</v>
      </c>
      <c r="AW1042" s="17"/>
      <c r="AX1042" s="17"/>
      <c r="AY1042" s="17"/>
      <c r="AZ1042" s="17"/>
      <c r="BA1042" s="17"/>
    </row>
    <row r="1043" spans="2:16384" s="15" customFormat="1" ht="15" customHeight="1" x14ac:dyDescent="0.2">
      <c r="B1043" s="12"/>
      <c r="C1043" s="76"/>
      <c r="D1043" s="50" t="s">
        <v>35</v>
      </c>
      <c r="E1043" s="50"/>
      <c r="F1043" s="51"/>
      <c r="G1043" s="77"/>
      <c r="H1043" s="77"/>
      <c r="I1043" s="78">
        <f>+COUNTIFS(I$15:I$1038,'V. Datos'!$C$3,'Diario - Mes'!$F$15:$F$1038,'V. Datos'!$C$1)</f>
        <v>0</v>
      </c>
      <c r="J1043" s="78">
        <f>+COUNTIFS(J$15:J$1038,'V. Datos'!$C$3,'Diario - Mes'!$F$15:$F$1038,'V. Datos'!$C$1)</f>
        <v>0</v>
      </c>
      <c r="K1043" s="78">
        <f>+COUNTIFS(K$15:K$1038,'V. Datos'!$C$3,'Diario - Mes'!$F$15:$F$1038,'V. Datos'!$C$1)</f>
        <v>0</v>
      </c>
      <c r="L1043" s="78">
        <f>+COUNTIFS(L$15:L$1038,'V. Datos'!$C$3,'Diario - Mes'!$F$15:$F$1038,'V. Datos'!$C$1)</f>
        <v>0</v>
      </c>
      <c r="M1043" s="78">
        <f>+COUNTIFS(M$15:M$1038,'V. Datos'!$C$3,'Diario - Mes'!$F$15:$F$1038,'V. Datos'!$C$1)</f>
        <v>0</v>
      </c>
      <c r="N1043" s="78">
        <f>+COUNTIFS(N$15:N$1038,'V. Datos'!$C$3,'Diario - Mes'!$F$15:$F$1038,'V. Datos'!$C$1)</f>
        <v>0</v>
      </c>
      <c r="O1043" s="78">
        <f>+COUNTIFS(O$15:O$1038,'V. Datos'!$C$3,'Diario - Mes'!$F$15:$F$1038,'V. Datos'!$C$1)</f>
        <v>0</v>
      </c>
      <c r="P1043" s="78">
        <f>+COUNTIFS(P$15:P$1038,'V. Datos'!$C$3,'Diario - Mes'!$F$15:$F$1038,'V. Datos'!$C$1)</f>
        <v>0</v>
      </c>
      <c r="Q1043" s="78">
        <f>+COUNTIFS(Q$15:Q$1038,'V. Datos'!$C$3,'Diario - Mes'!$F$15:$F$1038,'V. Datos'!$C$1)</f>
        <v>0</v>
      </c>
      <c r="R1043" s="78">
        <f>+COUNTIFS(R$15:R$1038,'V. Datos'!$C$3,'Diario - Mes'!$F$15:$F$1038,'V. Datos'!$C$1)</f>
        <v>0</v>
      </c>
      <c r="S1043" s="78">
        <f>+COUNTIFS(S$15:S$1038,'V. Datos'!$C$3,'Diario - Mes'!$F$15:$F$1038,'V. Datos'!$C$1)</f>
        <v>0</v>
      </c>
      <c r="T1043" s="78">
        <f>+COUNTIFS(T$15:T$1038,'V. Datos'!$C$3,'Diario - Mes'!$F$15:$F$1038,'V. Datos'!$C$1)</f>
        <v>0</v>
      </c>
      <c r="U1043" s="78">
        <f>+COUNTIFS(U$15:U$1038,'V. Datos'!$C$3,'Diario - Mes'!$F$15:$F$1038,'V. Datos'!$C$1)</f>
        <v>0</v>
      </c>
      <c r="V1043" s="78">
        <f>+COUNTIFS(V$15:V$1038,'V. Datos'!$C$3,'Diario - Mes'!$F$15:$F$1038,'V. Datos'!$C$1)</f>
        <v>0</v>
      </c>
      <c r="W1043" s="78">
        <f>+COUNTIFS(W$15:W$1038,'V. Datos'!$C$3,'Diario - Mes'!$F$15:$F$1038,'V. Datos'!$C$1)</f>
        <v>0</v>
      </c>
      <c r="X1043" s="78">
        <f>+COUNTIFS(X$15:X$1038,'V. Datos'!$C$3,'Diario - Mes'!$F$15:$F$1038,'V. Datos'!$C$1)</f>
        <v>0</v>
      </c>
      <c r="Y1043" s="78">
        <f>+COUNTIFS(Y$15:Y$1038,'V. Datos'!$C$3,'Diario - Mes'!$F$15:$F$1038,'V. Datos'!$C$1)</f>
        <v>0</v>
      </c>
      <c r="Z1043" s="78">
        <f>+COUNTIFS(Z$15:Z$1038,'V. Datos'!$C$3,'Diario - Mes'!$F$15:$F$1038,'V. Datos'!$C$1)</f>
        <v>0</v>
      </c>
      <c r="AA1043" s="78">
        <f>+COUNTIFS(AA$15:AA$1038,'V. Datos'!$C$3,'Diario - Mes'!$F$15:$F$1038,'V. Datos'!$C$1)</f>
        <v>0</v>
      </c>
      <c r="AB1043" s="78">
        <f>+COUNTIFS(AB$15:AB$1038,'V. Datos'!$C$3,'Diario - Mes'!$F$15:$F$1038,'V. Datos'!$C$1)</f>
        <v>0</v>
      </c>
      <c r="AC1043" s="78">
        <f>+COUNTIFS(AC$15:AC$1038,'V. Datos'!$C$3,'Diario - Mes'!$F$15:$F$1038,'V. Datos'!$C$1)</f>
        <v>0</v>
      </c>
      <c r="AD1043" s="78">
        <f>+COUNTIFS(AD$15:AD$1038,'V. Datos'!$C$3,'Diario - Mes'!$F$15:$F$1038,'V. Datos'!$C$1)</f>
        <v>0</v>
      </c>
      <c r="AE1043" s="78">
        <f>+COUNTIFS(AE$15:AE$1038,'V. Datos'!$C$3,'Diario - Mes'!$F$15:$F$1038,'V. Datos'!$C$1)</f>
        <v>0</v>
      </c>
      <c r="AF1043" s="78">
        <f>+COUNTIFS(AF$15:AF$1038,'V. Datos'!$C$3,'Diario - Mes'!$F$15:$F$1038,'V. Datos'!$C$1)</f>
        <v>0</v>
      </c>
      <c r="AG1043" s="78">
        <f>+COUNTIFS(AG$15:AG$1038,'V. Datos'!$C$3,'Diario - Mes'!$F$15:$F$1038,'V. Datos'!$C$1)</f>
        <v>0</v>
      </c>
      <c r="AH1043" s="78">
        <f>+COUNTIFS(AH$15:AH$1038,'V. Datos'!$C$3,'Diario - Mes'!$F$15:$F$1038,'V. Datos'!$C$1)</f>
        <v>0</v>
      </c>
      <c r="AI1043" s="78">
        <f>+COUNTIFS(AI$15:AI$1038,'V. Datos'!$C$3,'Diario - Mes'!$F$15:$F$1038,'V. Datos'!$C$1)</f>
        <v>0</v>
      </c>
      <c r="AJ1043" s="78">
        <f>+COUNTIFS(AJ$15:AJ$1038,'V. Datos'!$C$3,'Diario - Mes'!$F$15:$F$1038,'V. Datos'!$C$1)</f>
        <v>0</v>
      </c>
      <c r="AK1043" s="78">
        <f>+COUNTIFS(AK$15:AK$1038,'V. Datos'!$C$3,'Diario - Mes'!$F$15:$F$1038,'V. Datos'!$C$1)</f>
        <v>0</v>
      </c>
      <c r="AL1043" s="78">
        <f>+COUNTIFS(AL$15:AL$1038,'V. Datos'!$C$3,'Diario - Mes'!$F$15:$F$1038,'V. Datos'!$C$1)</f>
        <v>0</v>
      </c>
      <c r="AM1043" s="78">
        <f>+COUNTIFS(AM$15:AM$1038,'V. Datos'!$C$3,'Diario - Mes'!$F$15:$F$1038,'V. Datos'!$C$1)</f>
        <v>0</v>
      </c>
      <c r="AN1043" s="78">
        <f>+COUNTIFS(AN$15:AN$1038,'V. Datos'!$C$3,'Diario - Mes'!$F$15:$F$1038,'V. Datos'!$C$1)</f>
        <v>0</v>
      </c>
      <c r="AO1043" s="78">
        <f>+COUNTIFS(AO$15:AO$1038,'V. Datos'!$C$3,'Diario - Mes'!$F$15:$F$1038,'V. Datos'!$C$1)</f>
        <v>0</v>
      </c>
      <c r="AP1043" s="78">
        <f>+COUNTIFS(AP$15:AP$1038,'V. Datos'!$C$3,'Diario - Mes'!$F$15:$F$1038,'V. Datos'!$C$1)</f>
        <v>0</v>
      </c>
      <c r="AQ1043" s="78">
        <f>+COUNTIFS(AQ$15:AQ$1038,'V. Datos'!$C$3,'Diario - Mes'!$F$15:$F$1038,'V. Datos'!$C$1)</f>
        <v>0</v>
      </c>
      <c r="AR1043" s="78">
        <f>+COUNTIFS(AR$15:AR$1038,'V. Datos'!$C$3,'Diario - Mes'!$F$15:$F$1038,'V. Datos'!$C$1)</f>
        <v>0</v>
      </c>
      <c r="AS1043" s="78">
        <f>+COUNTIFS(AS$15:AS$1038,'V. Datos'!$C$3,'Diario - Mes'!$F$15:$F$1038,'V. Datos'!$C$1)</f>
        <v>0</v>
      </c>
      <c r="AT1043" s="79"/>
      <c r="AU1043" s="80"/>
      <c r="AV1043" s="19">
        <f t="shared" si="3"/>
        <v>0</v>
      </c>
      <c r="AW1043" s="17"/>
      <c r="AX1043" s="17"/>
      <c r="AY1043" s="17"/>
      <c r="AZ1043" s="17"/>
      <c r="BA1043" s="17"/>
    </row>
    <row r="1044" spans="2:16384" s="15" customFormat="1" ht="15" customHeight="1" x14ac:dyDescent="0.2">
      <c r="B1044" s="12"/>
      <c r="C1044" s="76"/>
      <c r="D1044" s="101" t="s">
        <v>38</v>
      </c>
      <c r="E1044" s="101"/>
      <c r="F1044" s="102"/>
      <c r="G1044" s="77"/>
      <c r="H1044" s="77"/>
      <c r="I1044" s="78">
        <f>+COUNTIFS(I$15:I$1038,'V. Datos'!$A$4,'Diario - Mes'!$F$15:$F$1038,'V. Datos'!$A$1)</f>
        <v>0</v>
      </c>
      <c r="J1044" s="78">
        <f>+COUNTIFS(J$15:J$1038,'V. Datos'!$A$4,'Diario - Mes'!$F$15:$F$1038,'V. Datos'!$A$1)</f>
        <v>0</v>
      </c>
      <c r="K1044" s="78">
        <f>+COUNTIFS(K$15:K$1038,'V. Datos'!$A$4,'Diario - Mes'!$F$15:$F$1038,'V. Datos'!$A$1)</f>
        <v>0</v>
      </c>
      <c r="L1044" s="78">
        <f>+COUNTIFS(L$15:L$1038,'V. Datos'!$A$4,'Diario - Mes'!$F$15:$F$1038,'V. Datos'!$A$1)</f>
        <v>0</v>
      </c>
      <c r="M1044" s="78">
        <f>+COUNTIFS(M$15:M$1038,'V. Datos'!$A$4,'Diario - Mes'!$F$15:$F$1038,'V. Datos'!$A$1)</f>
        <v>0</v>
      </c>
      <c r="N1044" s="78">
        <f>+COUNTIFS(N$15:N$1038,'V. Datos'!$A$4,'Diario - Mes'!$F$15:$F$1038,'V. Datos'!$A$1)</f>
        <v>0</v>
      </c>
      <c r="O1044" s="78">
        <f>+COUNTIFS(O$15:O$1038,'V. Datos'!$A$4,'Diario - Mes'!$F$15:$F$1038,'V. Datos'!$A$1)</f>
        <v>0</v>
      </c>
      <c r="P1044" s="78">
        <f>+COUNTIFS(P$15:P$1038,'V. Datos'!$A$4,'Diario - Mes'!$F$15:$F$1038,'V. Datos'!$A$1)</f>
        <v>0</v>
      </c>
      <c r="Q1044" s="78">
        <f>+COUNTIFS(Q$15:Q$1038,'V. Datos'!$A$4,'Diario - Mes'!$F$15:$F$1038,'V. Datos'!$A$1)</f>
        <v>0</v>
      </c>
      <c r="R1044" s="78">
        <f>+COUNTIFS(R$15:R$1038,'V. Datos'!$A$4,'Diario - Mes'!$F$15:$F$1038,'V. Datos'!$A$1)</f>
        <v>0</v>
      </c>
      <c r="S1044" s="78">
        <f>+COUNTIFS(S$15:S$1038,'V. Datos'!$A$4,'Diario - Mes'!$F$15:$F$1038,'V. Datos'!$A$1)</f>
        <v>0</v>
      </c>
      <c r="T1044" s="78">
        <f>+COUNTIFS(T$15:T$1038,'V. Datos'!$A$4,'Diario - Mes'!$F$15:$F$1038,'V. Datos'!$A$1)</f>
        <v>0</v>
      </c>
      <c r="U1044" s="78">
        <f>+COUNTIFS(U$15:U$1038,'V. Datos'!$A$4,'Diario - Mes'!$F$15:$F$1038,'V. Datos'!$A$1)</f>
        <v>0</v>
      </c>
      <c r="V1044" s="78">
        <f>+COUNTIFS(V$15:V$1038,'V. Datos'!$A$4,'Diario - Mes'!$F$15:$F$1038,'V. Datos'!$A$1)</f>
        <v>0</v>
      </c>
      <c r="W1044" s="78">
        <f>+COUNTIFS(W$15:W$1038,'V. Datos'!$A$4,'Diario - Mes'!$F$15:$F$1038,'V. Datos'!$A$1)</f>
        <v>0</v>
      </c>
      <c r="X1044" s="78">
        <f>+COUNTIFS(X$15:X$1038,'V. Datos'!$A$4,'Diario - Mes'!$F$15:$F$1038,'V. Datos'!$A$1)</f>
        <v>0</v>
      </c>
      <c r="Y1044" s="78">
        <f>+COUNTIFS(Y$15:Y$1038,'V. Datos'!$A$4,'Diario - Mes'!$F$15:$F$1038,'V. Datos'!$A$1)</f>
        <v>0</v>
      </c>
      <c r="Z1044" s="78">
        <f>+COUNTIFS(Z$15:Z$1038,'V. Datos'!$A$4,'Diario - Mes'!$F$15:$F$1038,'V. Datos'!$A$1)</f>
        <v>0</v>
      </c>
      <c r="AA1044" s="78">
        <f>+COUNTIFS(AA$15:AA$1038,'V. Datos'!$A$4,'Diario - Mes'!$F$15:$F$1038,'V. Datos'!$A$1)</f>
        <v>0</v>
      </c>
      <c r="AB1044" s="78">
        <f>+COUNTIFS(AB$15:AB$1038,'V. Datos'!$A$4,'Diario - Mes'!$F$15:$F$1038,'V. Datos'!$A$1)</f>
        <v>0</v>
      </c>
      <c r="AC1044" s="78">
        <f>+COUNTIFS(AC$15:AC$1038,'V. Datos'!$A$4,'Diario - Mes'!$F$15:$F$1038,'V. Datos'!$A$1)</f>
        <v>0</v>
      </c>
      <c r="AD1044" s="78">
        <f>+COUNTIFS(AD$15:AD$1038,'V. Datos'!$A$4,'Diario - Mes'!$F$15:$F$1038,'V. Datos'!$A$1)</f>
        <v>0</v>
      </c>
      <c r="AE1044" s="78">
        <f>+COUNTIFS(AE$15:AE$1038,'V. Datos'!$A$4,'Diario - Mes'!$F$15:$F$1038,'V. Datos'!$A$1)</f>
        <v>0</v>
      </c>
      <c r="AF1044" s="78">
        <f>+COUNTIFS(AF$15:AF$1038,'V. Datos'!$A$4,'Diario - Mes'!$F$15:$F$1038,'V. Datos'!$A$1)</f>
        <v>0</v>
      </c>
      <c r="AG1044" s="78">
        <f>+COUNTIFS(AG$15:AG$1038,'V. Datos'!$A$4,'Diario - Mes'!$F$15:$F$1038,'V. Datos'!$A$1)</f>
        <v>0</v>
      </c>
      <c r="AH1044" s="78">
        <f>+COUNTIFS(AH$15:AH$1038,'V. Datos'!$A$4,'Diario - Mes'!$F$15:$F$1038,'V. Datos'!$A$1)</f>
        <v>0</v>
      </c>
      <c r="AI1044" s="78">
        <f>+COUNTIFS(AI$15:AI$1038,'V. Datos'!$A$4,'Diario - Mes'!$F$15:$F$1038,'V. Datos'!$A$1)</f>
        <v>0</v>
      </c>
      <c r="AJ1044" s="78">
        <f>+COUNTIFS(AJ$15:AJ$1038,'V. Datos'!$A$4,'Diario - Mes'!$F$15:$F$1038,'V. Datos'!$A$1)</f>
        <v>0</v>
      </c>
      <c r="AK1044" s="78">
        <f>+COUNTIFS(AK$15:AK$1038,'V. Datos'!$A$4,'Diario - Mes'!$F$15:$F$1038,'V. Datos'!$A$1)</f>
        <v>0</v>
      </c>
      <c r="AL1044" s="78">
        <f>+COUNTIFS(AL$15:AL$1038,'V. Datos'!$A$4,'Diario - Mes'!$F$15:$F$1038,'V. Datos'!$A$1)</f>
        <v>0</v>
      </c>
      <c r="AM1044" s="78">
        <f>+COUNTIFS(AM$15:AM$1038,'V. Datos'!$A$4,'Diario - Mes'!$F$15:$F$1038,'V. Datos'!$A$1)</f>
        <v>0</v>
      </c>
      <c r="AN1044" s="78">
        <f>+COUNTIFS(AN$15:AN$1038,'V. Datos'!$A$4,'Diario - Mes'!$F$15:$F$1038,'V. Datos'!$A$1)</f>
        <v>0</v>
      </c>
      <c r="AO1044" s="78">
        <f>+COUNTIFS(AO$15:AO$1038,'V. Datos'!$A$4,'Diario - Mes'!$F$15:$F$1038,'V. Datos'!$A$1)</f>
        <v>0</v>
      </c>
      <c r="AP1044" s="78">
        <f>+COUNTIFS(AP$15:AP$1038,'V. Datos'!$A$4,'Diario - Mes'!$F$15:$F$1038,'V. Datos'!$A$1)</f>
        <v>0</v>
      </c>
      <c r="AQ1044" s="78">
        <f>+COUNTIFS(AQ$15:AQ$1038,'V. Datos'!$A$4,'Diario - Mes'!$F$15:$F$1038,'V. Datos'!$A$1)</f>
        <v>0</v>
      </c>
      <c r="AR1044" s="78">
        <f>+COUNTIFS(AR$15:AR$1038,'V. Datos'!$A$4,'Diario - Mes'!$F$15:$F$1038,'V. Datos'!$A$1)</f>
        <v>0</v>
      </c>
      <c r="AS1044" s="78">
        <f>+COUNTIFS(AS$15:AS$1038,'V. Datos'!$A$4,'Diario - Mes'!$F$15:$F$1038,'V. Datos'!$A$1)</f>
        <v>0</v>
      </c>
      <c r="AT1044" s="79"/>
      <c r="AU1044" s="80"/>
      <c r="AV1044" s="52">
        <f t="shared" si="3"/>
        <v>0</v>
      </c>
      <c r="AW1044" s="17"/>
      <c r="AX1044" s="17"/>
      <c r="AY1044" s="17"/>
      <c r="AZ1044" s="17"/>
      <c r="BA1044" s="17"/>
    </row>
    <row r="1045" spans="2:16384" s="15" customFormat="1" ht="15" customHeight="1" x14ac:dyDescent="0.2">
      <c r="B1045" s="12"/>
      <c r="C1045" s="76"/>
      <c r="D1045" s="288" t="s">
        <v>37</v>
      </c>
      <c r="E1045" s="288"/>
      <c r="F1045" s="289"/>
      <c r="G1045" s="77"/>
      <c r="H1045" s="77"/>
      <c r="I1045" s="78">
        <f>+COUNTIFS(I$15:I$1038,'V. Datos'!$C$4,'Diario - Mes'!$F$15:$F$1038,'V. Datos'!$C$1)</f>
        <v>0</v>
      </c>
      <c r="J1045" s="78">
        <f>+COUNTIFS(J$15:J$1038,'V. Datos'!$C$4,'Diario - Mes'!$F$15:$F$1038,'V. Datos'!$C$1)</f>
        <v>0</v>
      </c>
      <c r="K1045" s="78">
        <f>+COUNTIFS(K$15:K$1038,'V. Datos'!$C$4,'Diario - Mes'!$F$15:$F$1038,'V. Datos'!$C$1)</f>
        <v>0</v>
      </c>
      <c r="L1045" s="78">
        <f>+COUNTIFS(L$15:L$1038,'V. Datos'!$C$4,'Diario - Mes'!$F$15:$F$1038,'V. Datos'!$C$1)</f>
        <v>0</v>
      </c>
      <c r="M1045" s="78">
        <f>+COUNTIFS(M$15:M$1038,'V. Datos'!$C$4,'Diario - Mes'!$F$15:$F$1038,'V. Datos'!$C$1)</f>
        <v>0</v>
      </c>
      <c r="N1045" s="78">
        <f>+COUNTIFS(N$15:N$1038,'V. Datos'!$C$4,'Diario - Mes'!$F$15:$F$1038,'V. Datos'!$C$1)</f>
        <v>0</v>
      </c>
      <c r="O1045" s="78">
        <f>+COUNTIFS(O$15:O$1038,'V. Datos'!$C$4,'Diario - Mes'!$F$15:$F$1038,'V. Datos'!$C$1)</f>
        <v>0</v>
      </c>
      <c r="P1045" s="78">
        <f>+COUNTIFS(P$15:P$1038,'V. Datos'!$C$4,'Diario - Mes'!$F$15:$F$1038,'V. Datos'!$C$1)</f>
        <v>0</v>
      </c>
      <c r="Q1045" s="78">
        <f>+COUNTIFS(Q$15:Q$1038,'V. Datos'!$C$4,'Diario - Mes'!$F$15:$F$1038,'V. Datos'!$C$1)</f>
        <v>0</v>
      </c>
      <c r="R1045" s="78">
        <f>+COUNTIFS(R$15:R$1038,'V. Datos'!$C$4,'Diario - Mes'!$F$15:$F$1038,'V. Datos'!$C$1)</f>
        <v>0</v>
      </c>
      <c r="S1045" s="78">
        <f>+COUNTIFS(S$15:S$1038,'V. Datos'!$C$4,'Diario - Mes'!$F$15:$F$1038,'V. Datos'!$C$1)</f>
        <v>0</v>
      </c>
      <c r="T1045" s="78">
        <f>+COUNTIFS(T$15:T$1038,'V. Datos'!$C$4,'Diario - Mes'!$F$15:$F$1038,'V. Datos'!$C$1)</f>
        <v>0</v>
      </c>
      <c r="U1045" s="78">
        <f>+COUNTIFS(U$15:U$1038,'V. Datos'!$C$4,'Diario - Mes'!$F$15:$F$1038,'V. Datos'!$C$1)</f>
        <v>0</v>
      </c>
      <c r="V1045" s="78">
        <f>+COUNTIFS(V$15:V$1038,'V. Datos'!$C$4,'Diario - Mes'!$F$15:$F$1038,'V. Datos'!$C$1)</f>
        <v>0</v>
      </c>
      <c r="W1045" s="78">
        <f>+COUNTIFS(W$15:W$1038,'V. Datos'!$C$4,'Diario - Mes'!$F$15:$F$1038,'V. Datos'!$C$1)</f>
        <v>0</v>
      </c>
      <c r="X1045" s="78">
        <f>+COUNTIFS(X$15:X$1038,'V. Datos'!$C$4,'Diario - Mes'!$F$15:$F$1038,'V. Datos'!$C$1)</f>
        <v>0</v>
      </c>
      <c r="Y1045" s="78">
        <f>+COUNTIFS(Y$15:Y$1038,'V. Datos'!$C$4,'Diario - Mes'!$F$15:$F$1038,'V. Datos'!$C$1)</f>
        <v>0</v>
      </c>
      <c r="Z1045" s="78">
        <f>+COUNTIFS(Z$15:Z$1038,'V. Datos'!$C$4,'Diario - Mes'!$F$15:$F$1038,'V. Datos'!$C$1)</f>
        <v>0</v>
      </c>
      <c r="AA1045" s="78">
        <f>+COUNTIFS(AA$15:AA$1038,'V. Datos'!$C$4,'Diario - Mes'!$F$15:$F$1038,'V. Datos'!$C$1)</f>
        <v>0</v>
      </c>
      <c r="AB1045" s="78">
        <f>+COUNTIFS(AB$15:AB$1038,'V. Datos'!$C$4,'Diario - Mes'!$F$15:$F$1038,'V. Datos'!$C$1)</f>
        <v>0</v>
      </c>
      <c r="AC1045" s="78">
        <f>+COUNTIFS(AC$15:AC$1038,'V. Datos'!$C$4,'Diario - Mes'!$F$15:$F$1038,'V. Datos'!$C$1)</f>
        <v>0</v>
      </c>
      <c r="AD1045" s="78">
        <f>+COUNTIFS(AD$15:AD$1038,'V. Datos'!$C$4,'Diario - Mes'!$F$15:$F$1038,'V. Datos'!$C$1)</f>
        <v>0</v>
      </c>
      <c r="AE1045" s="78">
        <f>+COUNTIFS(AE$15:AE$1038,'V. Datos'!$C$4,'Diario - Mes'!$F$15:$F$1038,'V. Datos'!$C$1)</f>
        <v>0</v>
      </c>
      <c r="AF1045" s="78">
        <f>+COUNTIFS(AF$15:AF$1038,'V. Datos'!$C$4,'Diario - Mes'!$F$15:$F$1038,'V. Datos'!$C$1)</f>
        <v>0</v>
      </c>
      <c r="AG1045" s="78">
        <f>+COUNTIFS(AG$15:AG$1038,'V. Datos'!$C$4,'Diario - Mes'!$F$15:$F$1038,'V. Datos'!$C$1)</f>
        <v>0</v>
      </c>
      <c r="AH1045" s="78">
        <f>+COUNTIFS(AH$15:AH$1038,'V. Datos'!$C$4,'Diario - Mes'!$F$15:$F$1038,'V. Datos'!$C$1)</f>
        <v>0</v>
      </c>
      <c r="AI1045" s="78">
        <f>+COUNTIFS(AI$15:AI$1038,'V. Datos'!$C$4,'Diario - Mes'!$F$15:$F$1038,'V. Datos'!$C$1)</f>
        <v>0</v>
      </c>
      <c r="AJ1045" s="78">
        <f>+COUNTIFS(AJ$15:AJ$1038,'V. Datos'!$C$4,'Diario - Mes'!$F$15:$F$1038,'V. Datos'!$C$1)</f>
        <v>0</v>
      </c>
      <c r="AK1045" s="78">
        <f>+COUNTIFS(AK$15:AK$1038,'V. Datos'!$C$4,'Diario - Mes'!$F$15:$F$1038,'V. Datos'!$C$1)</f>
        <v>0</v>
      </c>
      <c r="AL1045" s="78">
        <f>+COUNTIFS(AL$15:AL$1038,'V. Datos'!$C$4,'Diario - Mes'!$F$15:$F$1038,'V. Datos'!$C$1)</f>
        <v>0</v>
      </c>
      <c r="AM1045" s="78">
        <f>+COUNTIFS(AM$15:AM$1038,'V. Datos'!$C$4,'Diario - Mes'!$F$15:$F$1038,'V. Datos'!$C$1)</f>
        <v>0</v>
      </c>
      <c r="AN1045" s="78">
        <f>+COUNTIFS(AN$15:AN$1038,'V. Datos'!$C$4,'Diario - Mes'!$F$15:$F$1038,'V. Datos'!$C$1)</f>
        <v>0</v>
      </c>
      <c r="AO1045" s="78">
        <f>+COUNTIFS(AO$15:AO$1038,'V. Datos'!$C$4,'Diario - Mes'!$F$15:$F$1038,'V. Datos'!$C$1)</f>
        <v>0</v>
      </c>
      <c r="AP1045" s="78">
        <f>+COUNTIFS(AP$15:AP$1038,'V. Datos'!$C$4,'Diario - Mes'!$F$15:$F$1038,'V. Datos'!$C$1)</f>
        <v>0</v>
      </c>
      <c r="AQ1045" s="78">
        <f>+COUNTIFS(AQ$15:AQ$1038,'V. Datos'!$C$4,'Diario - Mes'!$F$15:$F$1038,'V. Datos'!$C$1)</f>
        <v>0</v>
      </c>
      <c r="AR1045" s="78">
        <f>+COUNTIFS(AR$15:AR$1038,'V. Datos'!$C$4,'Diario - Mes'!$F$15:$F$1038,'V. Datos'!$C$1)</f>
        <v>0</v>
      </c>
      <c r="AS1045" s="78">
        <f>+COUNTIFS(AS$15:AS$1038,'V. Datos'!$C$4,'Diario - Mes'!$F$15:$F$1038,'V. Datos'!$C$1)</f>
        <v>0</v>
      </c>
      <c r="AT1045" s="79"/>
      <c r="AU1045" s="80"/>
      <c r="AV1045" s="52">
        <f t="shared" si="3"/>
        <v>0</v>
      </c>
      <c r="AW1045" s="17"/>
      <c r="AX1045" s="17"/>
      <c r="AY1045" s="17"/>
      <c r="AZ1045" s="17"/>
      <c r="BA1045" s="17"/>
    </row>
    <row r="1046" spans="2:16384" s="15" customFormat="1" ht="15" customHeight="1" x14ac:dyDescent="0.2">
      <c r="B1046" s="12"/>
      <c r="C1046" s="76"/>
      <c r="D1046" s="290" t="s">
        <v>32</v>
      </c>
      <c r="E1046" s="290"/>
      <c r="F1046" s="291"/>
      <c r="G1046" s="77"/>
      <c r="H1046" s="77"/>
      <c r="I1046" s="78">
        <f>+COUNTIF(I$15:I$1038,'V. Datos'!$A$5)</f>
        <v>0</v>
      </c>
      <c r="J1046" s="78">
        <f>+COUNTIF(J$15:J$1038,'V. Datos'!$A$5)</f>
        <v>0</v>
      </c>
      <c r="K1046" s="78">
        <f>+COUNTIF(K$15:K$1038,'V. Datos'!$A$5)</f>
        <v>0</v>
      </c>
      <c r="L1046" s="78">
        <f>+COUNTIF(L$15:L$1038,'V. Datos'!$A$5)</f>
        <v>0</v>
      </c>
      <c r="M1046" s="78">
        <f>+COUNTIF(M$15:M$1038,'V. Datos'!$A$5)</f>
        <v>0</v>
      </c>
      <c r="N1046" s="78">
        <f>+COUNTIF(N$15:N$1038,'V. Datos'!$A$5)</f>
        <v>0</v>
      </c>
      <c r="O1046" s="78">
        <f>+COUNTIF(O$15:O$1038,'V. Datos'!$A$5)</f>
        <v>0</v>
      </c>
      <c r="P1046" s="78">
        <f>+COUNTIF(P$15:P$1038,'V. Datos'!$A$5)</f>
        <v>0</v>
      </c>
      <c r="Q1046" s="78">
        <f>+COUNTIF(Q$15:Q$1038,'V. Datos'!$A$5)</f>
        <v>0</v>
      </c>
      <c r="R1046" s="78">
        <f>+COUNTIF(R$15:R$1038,'V. Datos'!$A$5)</f>
        <v>0</v>
      </c>
      <c r="S1046" s="78">
        <f>+COUNTIF(S$15:S$1038,'V. Datos'!$A$5)</f>
        <v>0</v>
      </c>
      <c r="T1046" s="78">
        <f>+COUNTIF(T$15:T$1038,'V. Datos'!$A$5)</f>
        <v>0</v>
      </c>
      <c r="U1046" s="78">
        <f>+COUNTIF(U$15:U$1038,'V. Datos'!$A$5)</f>
        <v>0</v>
      </c>
      <c r="V1046" s="78">
        <f>+COUNTIF(V$15:V$1038,'V. Datos'!$A$5)</f>
        <v>0</v>
      </c>
      <c r="W1046" s="78">
        <f>+COUNTIF(W$15:W$1038,'V. Datos'!$A$5)</f>
        <v>0</v>
      </c>
      <c r="X1046" s="78">
        <f>+COUNTIF(X$15:X$1038,'V. Datos'!$A$5)</f>
        <v>0</v>
      </c>
      <c r="Y1046" s="78">
        <f>+COUNTIF(Y$15:Y$1038,'V. Datos'!$A$5)</f>
        <v>0</v>
      </c>
      <c r="Z1046" s="78">
        <f>+COUNTIF(Z$15:Z$1038,'V. Datos'!$A$5)</f>
        <v>0</v>
      </c>
      <c r="AA1046" s="78">
        <f>+COUNTIF(AA$15:AA$1038,'V. Datos'!$A$5)</f>
        <v>0</v>
      </c>
      <c r="AB1046" s="78">
        <f>+COUNTIF(AB$15:AB$1038,'V. Datos'!$A$5)</f>
        <v>0</v>
      </c>
      <c r="AC1046" s="78">
        <f>+COUNTIF(AC$15:AC$1038,'V. Datos'!$A$5)</f>
        <v>0</v>
      </c>
      <c r="AD1046" s="78">
        <f>+COUNTIF(AD$15:AD$1038,'V. Datos'!$A$5)</f>
        <v>0</v>
      </c>
      <c r="AE1046" s="78">
        <f>+COUNTIF(AE$15:AE$1038,'V. Datos'!$A$5)</f>
        <v>0</v>
      </c>
      <c r="AF1046" s="78">
        <f>+COUNTIF(AF$15:AF$1038,'V. Datos'!$A$5)</f>
        <v>0</v>
      </c>
      <c r="AG1046" s="78">
        <f>+COUNTIF(AG$15:AG$1038,'V. Datos'!$A$5)</f>
        <v>0</v>
      </c>
      <c r="AH1046" s="78">
        <f>+COUNTIF(AH$15:AH$1038,'V. Datos'!$A$5)</f>
        <v>0</v>
      </c>
      <c r="AI1046" s="78">
        <f>+COUNTIF(AI$15:AI$1038,'V. Datos'!$A$5)</f>
        <v>0</v>
      </c>
      <c r="AJ1046" s="78">
        <f>+COUNTIF(AJ$15:AJ$1038,'V. Datos'!$A$5)</f>
        <v>0</v>
      </c>
      <c r="AK1046" s="78">
        <f>+COUNTIF(AK$15:AK$1038,'V. Datos'!$A$5)</f>
        <v>0</v>
      </c>
      <c r="AL1046" s="78">
        <f>+COUNTIF(AL$15:AL$1038,'V. Datos'!$A$5)</f>
        <v>0</v>
      </c>
      <c r="AM1046" s="78">
        <f>+COUNTIF(AM$15:AM$1038,'V. Datos'!$A$5)</f>
        <v>0</v>
      </c>
      <c r="AN1046" s="78">
        <f>+COUNTIF(AN$15:AN$1038,'V. Datos'!$A$5)</f>
        <v>0</v>
      </c>
      <c r="AO1046" s="78">
        <f>+COUNTIF(AO$15:AO$1038,'V. Datos'!$A$5)</f>
        <v>0</v>
      </c>
      <c r="AP1046" s="78">
        <f>+COUNTIF(AP$15:AP$1038,'V. Datos'!$A$5)</f>
        <v>0</v>
      </c>
      <c r="AQ1046" s="78">
        <f>+COUNTIF(AQ$15:AQ$1038,'V. Datos'!$A$5)</f>
        <v>0</v>
      </c>
      <c r="AR1046" s="78">
        <f>+COUNTIF(AR$15:AR$1038,'V. Datos'!$A$5)</f>
        <v>0</v>
      </c>
      <c r="AS1046" s="78">
        <f>+COUNTIF(AS$15:AS$1038,'V. Datos'!$A$5)</f>
        <v>0</v>
      </c>
      <c r="AT1046" s="79"/>
      <c r="AU1046" s="80"/>
      <c r="AV1046" s="53">
        <f t="shared" si="3"/>
        <v>0</v>
      </c>
      <c r="AW1046" s="17"/>
      <c r="AX1046" s="17"/>
      <c r="AY1046" s="17"/>
      <c r="AZ1046" s="17"/>
      <c r="BA1046" s="17"/>
    </row>
    <row r="1047" spans="2:16384" s="15" customFormat="1" ht="15" customHeight="1" x14ac:dyDescent="0.2">
      <c r="B1047" s="12"/>
      <c r="C1047" s="76"/>
      <c r="D1047" s="294" t="s">
        <v>31</v>
      </c>
      <c r="E1047" s="294"/>
      <c r="F1047" s="295"/>
      <c r="G1047" s="77"/>
      <c r="H1047" s="77"/>
      <c r="I1047" s="78">
        <f>+COUNTIF(I$15:I$1038,'V. Datos'!$C$5)</f>
        <v>0</v>
      </c>
      <c r="J1047" s="78">
        <f>+COUNTIF(J$15:J$1038,'V. Datos'!$C$5)</f>
        <v>0</v>
      </c>
      <c r="K1047" s="78">
        <f>+COUNTIF(K$15:K$1038,'V. Datos'!$C$5)</f>
        <v>0</v>
      </c>
      <c r="L1047" s="78">
        <f>+COUNTIF(L$15:L$1038,'V. Datos'!$C$5)</f>
        <v>0</v>
      </c>
      <c r="M1047" s="78">
        <f>+COUNTIF(M$15:M$1038,'V. Datos'!$C$5)</f>
        <v>0</v>
      </c>
      <c r="N1047" s="78">
        <f>+COUNTIF(N$15:N$1038,'V. Datos'!$C$5)</f>
        <v>0</v>
      </c>
      <c r="O1047" s="78">
        <f>+COUNTIF(O$15:O$1038,'V. Datos'!$C$5)</f>
        <v>0</v>
      </c>
      <c r="P1047" s="78">
        <f>+COUNTIF(P$15:P$1038,'V. Datos'!$C$5)</f>
        <v>0</v>
      </c>
      <c r="Q1047" s="78">
        <f>+COUNTIF(Q$15:Q$1038,'V. Datos'!$C$5)</f>
        <v>0</v>
      </c>
      <c r="R1047" s="78">
        <f>+COUNTIF(R$15:R$1038,'V. Datos'!$C$5)</f>
        <v>0</v>
      </c>
      <c r="S1047" s="78">
        <f>+COUNTIF(S$15:S$1038,'V. Datos'!$C$5)</f>
        <v>0</v>
      </c>
      <c r="T1047" s="78">
        <f>+COUNTIF(T$15:T$1038,'V. Datos'!$C$5)</f>
        <v>0</v>
      </c>
      <c r="U1047" s="78">
        <f>+COUNTIF(U$15:U$1038,'V. Datos'!$C$5)</f>
        <v>0</v>
      </c>
      <c r="V1047" s="78">
        <f>+COUNTIF(V$15:V$1038,'V. Datos'!$C$5)</f>
        <v>0</v>
      </c>
      <c r="W1047" s="78">
        <f>+COUNTIF(W$15:W$1038,'V. Datos'!$C$5)</f>
        <v>0</v>
      </c>
      <c r="X1047" s="78">
        <f>+COUNTIF(X$15:X$1038,'V. Datos'!$C$5)</f>
        <v>0</v>
      </c>
      <c r="Y1047" s="78">
        <f>+COUNTIF(Y$15:Y$1038,'V. Datos'!$C$5)</f>
        <v>0</v>
      </c>
      <c r="Z1047" s="78">
        <f>+COUNTIF(Z$15:Z$1038,'V. Datos'!$C$5)</f>
        <v>0</v>
      </c>
      <c r="AA1047" s="78">
        <f>+COUNTIF(AA$15:AA$1038,'V. Datos'!$C$5)</f>
        <v>0</v>
      </c>
      <c r="AB1047" s="78">
        <f>+COUNTIF(AB$15:AB$1038,'V. Datos'!$C$5)</f>
        <v>0</v>
      </c>
      <c r="AC1047" s="78">
        <f>+COUNTIF(AC$15:AC$1038,'V. Datos'!$C$5)</f>
        <v>0</v>
      </c>
      <c r="AD1047" s="78">
        <f>+COUNTIF(AD$15:AD$1038,'V. Datos'!$C$5)</f>
        <v>0</v>
      </c>
      <c r="AE1047" s="78">
        <f>+COUNTIF(AE$15:AE$1038,'V. Datos'!$C$5)</f>
        <v>0</v>
      </c>
      <c r="AF1047" s="78">
        <f>+COUNTIF(AF$15:AF$1038,'V. Datos'!$C$5)</f>
        <v>0</v>
      </c>
      <c r="AG1047" s="78">
        <f>+COUNTIF(AG$15:AG$1038,'V. Datos'!$C$5)</f>
        <v>0</v>
      </c>
      <c r="AH1047" s="78">
        <f>+COUNTIF(AH$15:AH$1038,'V. Datos'!$C$5)</f>
        <v>0</v>
      </c>
      <c r="AI1047" s="78">
        <f>+COUNTIF(AI$15:AI$1038,'V. Datos'!$C$5)</f>
        <v>0</v>
      </c>
      <c r="AJ1047" s="78">
        <f>+COUNTIF(AJ$15:AJ$1038,'V. Datos'!$C$5)</f>
        <v>0</v>
      </c>
      <c r="AK1047" s="78">
        <f>+COUNTIF(AK$15:AK$1038,'V. Datos'!$C$5)</f>
        <v>0</v>
      </c>
      <c r="AL1047" s="78">
        <f>+COUNTIF(AL$15:AL$1038,'V. Datos'!$C$5)</f>
        <v>0</v>
      </c>
      <c r="AM1047" s="78">
        <f>+COUNTIF(AM$15:AM$1038,'V. Datos'!$C$5)</f>
        <v>0</v>
      </c>
      <c r="AN1047" s="78">
        <f>+COUNTIF(AN$15:AN$1038,'V. Datos'!$C$5)</f>
        <v>0</v>
      </c>
      <c r="AO1047" s="78">
        <f>+COUNTIF(AO$15:AO$1038,'V. Datos'!$C$5)</f>
        <v>0</v>
      </c>
      <c r="AP1047" s="78">
        <f>+COUNTIF(AP$15:AP$1038,'V. Datos'!$C$5)</f>
        <v>0</v>
      </c>
      <c r="AQ1047" s="78">
        <f>+COUNTIF(AQ$15:AQ$1038,'V. Datos'!$C$5)</f>
        <v>0</v>
      </c>
      <c r="AR1047" s="78">
        <f>+COUNTIF(AR$15:AR$1038,'V. Datos'!$C$5)</f>
        <v>0</v>
      </c>
      <c r="AS1047" s="78">
        <f>+COUNTIF(AS$15:AS$1038,'V. Datos'!$C$5)</f>
        <v>0</v>
      </c>
      <c r="AT1047" s="79"/>
      <c r="AU1047" s="80"/>
      <c r="AV1047" s="54">
        <f>+SUM(I1047:AS1047)</f>
        <v>0</v>
      </c>
      <c r="AW1047" s="17"/>
      <c r="AX1047" s="17"/>
      <c r="AY1047" s="17"/>
      <c r="AZ1047" s="17"/>
      <c r="BA1047" s="17"/>
    </row>
    <row r="1048" spans="2:16384" s="15" customFormat="1" ht="15" customHeight="1" x14ac:dyDescent="0.2">
      <c r="B1048" s="12"/>
      <c r="C1048" s="13"/>
      <c r="D1048" s="292" t="s">
        <v>36</v>
      </c>
      <c r="E1048" s="292"/>
      <c r="F1048" s="293"/>
      <c r="G1048" s="77"/>
      <c r="H1048" s="77"/>
      <c r="I1048" s="78">
        <f>+COUNTIFS(I$15:I$1038,"*",$F$15:$F$1038,'V. Datos'!$A$1)-COUNTIFS(I$15:I$1038,"*",$F$15:$F$1038,'V. Datos'!$C$1)</f>
        <v>0</v>
      </c>
      <c r="J1048" s="78">
        <f>+COUNTIFS(J$15:J$1038,"*",$F$15:$F$1038,'V. Datos'!$A$1)-COUNTIFS(J$15:J$1038,"*",$F$15:$F$1038,'V. Datos'!$C$1)</f>
        <v>0</v>
      </c>
      <c r="K1048" s="78">
        <f>+COUNTIFS(K$15:K$1038,"*",$F$15:$F$1038,'V. Datos'!$A$1)-COUNTIFS(K$15:K$1038,"*",$F$15:$F$1038,'V. Datos'!$C$1)</f>
        <v>0</v>
      </c>
      <c r="L1048" s="78">
        <f>+COUNTIFS(L$15:L$1038,"*",$F$15:$F$1038,'V. Datos'!$A$1)-COUNTIFS(L$15:L$1038,"*",$F$15:$F$1038,'V. Datos'!$C$1)</f>
        <v>0</v>
      </c>
      <c r="M1048" s="78">
        <f>+COUNTIFS(M$15:M$1038,"*",$F$15:$F$1038,'V. Datos'!$A$1)-COUNTIFS(M$15:M$1038,"*",$F$15:$F$1038,'V. Datos'!$C$1)</f>
        <v>0</v>
      </c>
      <c r="N1048" s="78">
        <f>+COUNTIFS(N$15:N$1038,"*",$F$15:$F$1038,'V. Datos'!$A$1)-COUNTIFS(N$15:N$1038,"*",$F$15:$F$1038,'V. Datos'!$C$1)</f>
        <v>0</v>
      </c>
      <c r="O1048" s="78">
        <f>+COUNTIFS(O$15:O$1038,"*",$F$15:$F$1038,'V. Datos'!$A$1)-COUNTIFS(O$15:O$1038,"*",$F$15:$F$1038,'V. Datos'!$C$1)</f>
        <v>0</v>
      </c>
      <c r="P1048" s="78">
        <f>+COUNTIFS(P$15:P$1038,"*",$F$15:$F$1038,'V. Datos'!$A$1)-COUNTIFS(P$15:P$1038,"*",$F$15:$F$1038,'V. Datos'!$C$1)</f>
        <v>0</v>
      </c>
      <c r="Q1048" s="78">
        <f>+COUNTIFS(Q$15:Q$1038,"*",$F$15:$F$1038,'V. Datos'!$A$1)-COUNTIFS(Q$15:Q$1038,"*",$F$15:$F$1038,'V. Datos'!$C$1)</f>
        <v>0</v>
      </c>
      <c r="R1048" s="78">
        <f>+COUNTIFS(R$15:R$1038,"*",$F$15:$F$1038,'V. Datos'!$A$1)-COUNTIFS(R$15:R$1038,"*",$F$15:$F$1038,'V. Datos'!$C$1)</f>
        <v>0</v>
      </c>
      <c r="S1048" s="78">
        <f>+COUNTIFS(S$15:S$1038,"*",$F$15:$F$1038,'V. Datos'!$A$1)-COUNTIFS(S$15:S$1038,"*",$F$15:$F$1038,'V. Datos'!$C$1)</f>
        <v>0</v>
      </c>
      <c r="T1048" s="78">
        <f>+COUNTIFS(T$15:T$1038,"*",$F$15:$F$1038,'V. Datos'!$A$1)-COUNTIFS(T$15:T$1038,"*",$F$15:$F$1038,'V. Datos'!$C$1)</f>
        <v>0</v>
      </c>
      <c r="U1048" s="78">
        <f>+COUNTIFS(U$15:U$1038,"*",$F$15:$F$1038,'V. Datos'!$A$1)-COUNTIFS(U$15:U$1038,"*",$F$15:$F$1038,'V. Datos'!$C$1)</f>
        <v>0</v>
      </c>
      <c r="V1048" s="78">
        <f>+COUNTIFS(V$15:V$1038,"*",$F$15:$F$1038,'V. Datos'!$A$1)-COUNTIFS(V$15:V$1038,"*",$F$15:$F$1038,'V. Datos'!$C$1)</f>
        <v>0</v>
      </c>
      <c r="W1048" s="78">
        <f>+COUNTIFS(W$15:W$1038,"*",$F$15:$F$1038,'V. Datos'!$A$1)-COUNTIFS(W$15:W$1038,"*",$F$15:$F$1038,'V. Datos'!$C$1)</f>
        <v>0</v>
      </c>
      <c r="X1048" s="78">
        <f>+COUNTIFS(X$15:X$1038,"*",$F$15:$F$1038,'V. Datos'!$A$1)-COUNTIFS(X$15:X$1038,"*",$F$15:$F$1038,'V. Datos'!$C$1)</f>
        <v>0</v>
      </c>
      <c r="Y1048" s="78">
        <f>+COUNTIFS(Y$15:Y$1038,"*",$F$15:$F$1038,'V. Datos'!$A$1)-COUNTIFS(Y$15:Y$1038,"*",$F$15:$F$1038,'V. Datos'!$C$1)</f>
        <v>0</v>
      </c>
      <c r="Z1048" s="78">
        <f>+COUNTIFS(Z$15:Z$1038,"*",$F$15:$F$1038,'V. Datos'!$A$1)-COUNTIFS(Z$15:Z$1038,"*",$F$15:$F$1038,'V. Datos'!$C$1)</f>
        <v>0</v>
      </c>
      <c r="AA1048" s="78">
        <f>+COUNTIFS(AA$15:AA$1038,"*",$F$15:$F$1038,'V. Datos'!$A$1)-COUNTIFS(AA$15:AA$1038,"*",$F$15:$F$1038,'V. Datos'!$C$1)</f>
        <v>0</v>
      </c>
      <c r="AB1048" s="78">
        <f>+COUNTIFS(AB$15:AB$1038,"*",$F$15:$F$1038,'V. Datos'!$A$1)-COUNTIFS(AB$15:AB$1038,"*",$F$15:$F$1038,'V. Datos'!$C$1)</f>
        <v>0</v>
      </c>
      <c r="AC1048" s="78">
        <f>+COUNTIFS(AC$15:AC$1038,"*",$F$15:$F$1038,'V. Datos'!$A$1)-COUNTIFS(AC$15:AC$1038,"*",$F$15:$F$1038,'V. Datos'!$C$1)</f>
        <v>0</v>
      </c>
      <c r="AD1048" s="78">
        <f>+COUNTIFS(AD$15:AD$1038,"*",$F$15:$F$1038,'V. Datos'!$A$1)-COUNTIFS(AD$15:AD$1038,"*",$F$15:$F$1038,'V. Datos'!$C$1)</f>
        <v>0</v>
      </c>
      <c r="AE1048" s="78">
        <f>+COUNTIFS(AE$15:AE$1038,"*",$F$15:$F$1038,'V. Datos'!$A$1)-COUNTIFS(AE$15:AE$1038,"*",$F$15:$F$1038,'V. Datos'!$C$1)</f>
        <v>0</v>
      </c>
      <c r="AF1048" s="78">
        <f>+COUNTIFS(AF$15:AF$1038,"*",$F$15:$F$1038,'V. Datos'!$A$1)-COUNTIFS(AF$15:AF$1038,"*",$F$15:$F$1038,'V. Datos'!$C$1)</f>
        <v>0</v>
      </c>
      <c r="AG1048" s="78">
        <f>+COUNTIFS(AG$15:AG$1038,"*",$F$15:$F$1038,'V. Datos'!$A$1)-COUNTIFS(AG$15:AG$1038,"*",$F$15:$F$1038,'V. Datos'!$C$1)</f>
        <v>0</v>
      </c>
      <c r="AH1048" s="78">
        <f>+COUNTIFS(AH$15:AH$1038,"*",$F$15:$F$1038,'V. Datos'!$A$1)-COUNTIFS(AH$15:AH$1038,"*",$F$15:$F$1038,'V. Datos'!$C$1)</f>
        <v>0</v>
      </c>
      <c r="AI1048" s="78">
        <f>+COUNTIFS(AI$15:AI$1038,"*",$F$15:$F$1038,'V. Datos'!$A$1)-COUNTIFS(AI$15:AI$1038,"*",$F$15:$F$1038,'V. Datos'!$C$1)</f>
        <v>0</v>
      </c>
      <c r="AJ1048" s="78">
        <f>+COUNTIFS(AJ$15:AJ$1038,"*",$F$15:$F$1038,'V. Datos'!$A$1)-COUNTIFS(AJ$15:AJ$1038,"*",$F$15:$F$1038,'V. Datos'!$C$1)</f>
        <v>0</v>
      </c>
      <c r="AK1048" s="78">
        <f>+COUNTIFS(AK$15:AK$1038,"*",$F$15:$F$1038,'V. Datos'!$A$1)-COUNTIFS(AK$15:AK$1038,"*",$F$15:$F$1038,'V. Datos'!$C$1)</f>
        <v>0</v>
      </c>
      <c r="AL1048" s="78">
        <f>+COUNTIFS(AL$15:AL$1038,"*",$F$15:$F$1038,'V. Datos'!$A$1)-COUNTIFS(AL$15:AL$1038,"*",$F$15:$F$1038,'V. Datos'!$C$1)</f>
        <v>0</v>
      </c>
      <c r="AM1048" s="78">
        <f>+COUNTIFS(AM$15:AM$1038,"*",$F$15:$F$1038,'V. Datos'!$A$1)-COUNTIFS(AM$15:AM$1038,"*",$F$15:$F$1038,'V. Datos'!$C$1)</f>
        <v>0</v>
      </c>
      <c r="AN1048" s="78">
        <f>+COUNTIFS(AN$15:AN$1038,"*",$F$15:$F$1038,'V. Datos'!$A$1)-COUNTIFS(AN$15:AN$1038,"*",$F$15:$F$1038,'V. Datos'!$C$1)</f>
        <v>0</v>
      </c>
      <c r="AO1048" s="78">
        <f>+COUNTIFS(AO$15:AO$1038,"*",$F$15:$F$1038,'V. Datos'!$A$1)-COUNTIFS(AO$15:AO$1038,"*",$F$15:$F$1038,'V. Datos'!$C$1)</f>
        <v>0</v>
      </c>
      <c r="AP1048" s="78">
        <f>+COUNTIFS(AP$15:AP$1038,"*",$F$15:$F$1038,'V. Datos'!$A$1)-COUNTIFS(AP$15:AP$1038,"*",$F$15:$F$1038,'V. Datos'!$C$1)</f>
        <v>0</v>
      </c>
      <c r="AQ1048" s="78">
        <f>+COUNTIFS(AQ$15:AQ$1038,"*",$F$15:$F$1038,'V. Datos'!$A$1)-COUNTIFS(AQ$15:AQ$1038,"*",$F$15:$F$1038,'V. Datos'!$C$1)</f>
        <v>0</v>
      </c>
      <c r="AR1048" s="78">
        <f>+COUNTIFS(AR$15:AR$1038,"*",$F$15:$F$1038,'V. Datos'!$A$1)-COUNTIFS(AR$15:AR$1038,"*",$F$15:$F$1038,'V. Datos'!$C$1)</f>
        <v>0</v>
      </c>
      <c r="AS1048" s="78">
        <f>+COUNTIFS(AS$15:AS$1038,"*",$F$15:$F$1038,'V. Datos'!$A$1)-COUNTIFS(AS$15:AS$1038,"*",$F$15:$F$1038,'V. Datos'!$C$1)</f>
        <v>0</v>
      </c>
      <c r="AT1048" s="79"/>
      <c r="AU1048" s="80"/>
      <c r="AV1048" s="20">
        <f>+SUM(I1048:AS1048)</f>
        <v>0</v>
      </c>
      <c r="AW1048" s="17"/>
      <c r="AX1048" s="17"/>
      <c r="AY1048" s="17"/>
      <c r="AZ1048" s="17"/>
      <c r="BA1048" s="17"/>
    </row>
    <row r="1049" spans="2:16384" s="15" customFormat="1" ht="15" customHeight="1" x14ac:dyDescent="0.2">
      <c r="B1049" s="12"/>
      <c r="C1049" s="13"/>
      <c r="G1049" s="80"/>
      <c r="H1049" s="81"/>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c r="AG1049" s="82"/>
      <c r="AH1049" s="82"/>
      <c r="AI1049" s="82"/>
      <c r="AJ1049" s="82"/>
      <c r="AK1049" s="82"/>
      <c r="AL1049" s="82"/>
      <c r="AM1049" s="82"/>
      <c r="AN1049" s="82"/>
      <c r="AO1049" s="82"/>
      <c r="AP1049" s="82"/>
      <c r="AQ1049" s="82"/>
      <c r="AR1049" s="82"/>
      <c r="AS1049" s="82"/>
      <c r="AT1049" s="83"/>
      <c r="AU1049" s="80"/>
      <c r="AW1049" s="17"/>
      <c r="AX1049" s="17"/>
      <c r="AY1049" s="17"/>
      <c r="AZ1049" s="17"/>
      <c r="BA1049" s="17"/>
    </row>
    <row r="1050" spans="2:16384" s="15" customFormat="1" ht="15" customHeight="1" x14ac:dyDescent="0.2">
      <c r="B1050" s="12"/>
      <c r="C1050" s="13"/>
      <c r="D1050" s="55"/>
      <c r="E1050" s="55"/>
      <c r="F1050" s="55"/>
      <c r="G1050" s="84"/>
      <c r="H1050" s="80"/>
      <c r="I1050" s="85"/>
      <c r="J1050" s="85"/>
      <c r="K1050" s="85"/>
      <c r="L1050" s="85"/>
      <c r="M1050" s="85"/>
      <c r="N1050" s="85"/>
      <c r="O1050" s="85"/>
      <c r="P1050" s="85"/>
      <c r="Q1050" s="85"/>
      <c r="R1050" s="85"/>
      <c r="S1050" s="85"/>
      <c r="T1050" s="85"/>
      <c r="U1050" s="85"/>
      <c r="V1050" s="85"/>
      <c r="W1050" s="85"/>
      <c r="X1050" s="85"/>
      <c r="Y1050" s="85"/>
      <c r="Z1050" s="85"/>
      <c r="AA1050" s="85"/>
      <c r="AB1050" s="85"/>
      <c r="AC1050" s="85"/>
      <c r="AD1050" s="85"/>
      <c r="AE1050" s="85"/>
      <c r="AF1050" s="85"/>
      <c r="AG1050" s="85"/>
      <c r="AH1050" s="85"/>
      <c r="AI1050" s="85"/>
      <c r="AJ1050" s="85"/>
      <c r="AK1050" s="85"/>
      <c r="AL1050" s="85"/>
      <c r="AM1050" s="85"/>
      <c r="AN1050" s="85"/>
      <c r="AO1050" s="85"/>
      <c r="AP1050" s="85"/>
      <c r="AQ1050" s="85"/>
      <c r="AR1050" s="85"/>
      <c r="AS1050" s="85"/>
      <c r="AT1050" s="80"/>
      <c r="AU1050" s="86"/>
      <c r="AV1050" s="87"/>
      <c r="AW1050" s="17"/>
      <c r="AX1050" s="17"/>
      <c r="AY1050" s="17"/>
      <c r="AZ1050" s="17"/>
      <c r="BA1050" s="17"/>
    </row>
    <row r="1051" spans="2:16384" s="15" customFormat="1" ht="15" customHeight="1" x14ac:dyDescent="0.2">
      <c r="B1051" s="12"/>
      <c r="C1051" s="13"/>
      <c r="D1051" s="209" t="s">
        <v>45</v>
      </c>
      <c r="E1051" s="209"/>
      <c r="F1051" s="209"/>
      <c r="G1051" s="21"/>
      <c r="H1051" s="13"/>
      <c r="I1051" s="14">
        <f>+SUM(I1040,I1042,I1044,I1046)</f>
        <v>0</v>
      </c>
      <c r="J1051" s="14">
        <f t="shared" ref="J1051:AS1051" si="4">+SUM(J1040,J1042,J1044,J1046)</f>
        <v>0</v>
      </c>
      <c r="K1051" s="14">
        <f t="shared" si="4"/>
        <v>0</v>
      </c>
      <c r="L1051" s="14">
        <f t="shared" si="4"/>
        <v>0</v>
      </c>
      <c r="M1051" s="14">
        <f t="shared" si="4"/>
        <v>0</v>
      </c>
      <c r="N1051" s="14">
        <f t="shared" si="4"/>
        <v>0</v>
      </c>
      <c r="O1051" s="14">
        <f t="shared" si="4"/>
        <v>0</v>
      </c>
      <c r="P1051" s="14">
        <f t="shared" si="4"/>
        <v>0</v>
      </c>
      <c r="Q1051" s="14">
        <f t="shared" si="4"/>
        <v>0</v>
      </c>
      <c r="R1051" s="14">
        <f t="shared" si="4"/>
        <v>0</v>
      </c>
      <c r="S1051" s="14">
        <f t="shared" si="4"/>
        <v>0</v>
      </c>
      <c r="T1051" s="14">
        <f t="shared" si="4"/>
        <v>0</v>
      </c>
      <c r="U1051" s="14">
        <f t="shared" si="4"/>
        <v>0</v>
      </c>
      <c r="V1051" s="14">
        <f t="shared" si="4"/>
        <v>0</v>
      </c>
      <c r="W1051" s="14">
        <f t="shared" si="4"/>
        <v>0</v>
      </c>
      <c r="X1051" s="14">
        <f t="shared" si="4"/>
        <v>0</v>
      </c>
      <c r="Y1051" s="14">
        <f t="shared" si="4"/>
        <v>0</v>
      </c>
      <c r="Z1051" s="14">
        <f t="shared" si="4"/>
        <v>0</v>
      </c>
      <c r="AA1051" s="14">
        <f t="shared" si="4"/>
        <v>0</v>
      </c>
      <c r="AB1051" s="14">
        <f t="shared" si="4"/>
        <v>0</v>
      </c>
      <c r="AC1051" s="14">
        <f t="shared" si="4"/>
        <v>0</v>
      </c>
      <c r="AD1051" s="14">
        <f t="shared" si="4"/>
        <v>0</v>
      </c>
      <c r="AE1051" s="14">
        <f t="shared" si="4"/>
        <v>0</v>
      </c>
      <c r="AF1051" s="14">
        <f t="shared" si="4"/>
        <v>0</v>
      </c>
      <c r="AG1051" s="14">
        <f t="shared" si="4"/>
        <v>0</v>
      </c>
      <c r="AH1051" s="14">
        <f t="shared" si="4"/>
        <v>0</v>
      </c>
      <c r="AI1051" s="14">
        <f t="shared" si="4"/>
        <v>0</v>
      </c>
      <c r="AJ1051" s="14">
        <f t="shared" si="4"/>
        <v>0</v>
      </c>
      <c r="AK1051" s="14">
        <f t="shared" si="4"/>
        <v>0</v>
      </c>
      <c r="AL1051" s="14">
        <f t="shared" si="4"/>
        <v>0</v>
      </c>
      <c r="AM1051" s="14">
        <f t="shared" si="4"/>
        <v>0</v>
      </c>
      <c r="AN1051" s="14">
        <f t="shared" si="4"/>
        <v>0</v>
      </c>
      <c r="AO1051" s="14">
        <f t="shared" si="4"/>
        <v>0</v>
      </c>
      <c r="AP1051" s="14">
        <f t="shared" si="4"/>
        <v>0</v>
      </c>
      <c r="AQ1051" s="14">
        <f t="shared" si="4"/>
        <v>0</v>
      </c>
      <c r="AR1051" s="14">
        <f t="shared" si="4"/>
        <v>0</v>
      </c>
      <c r="AS1051" s="14">
        <f t="shared" si="4"/>
        <v>0</v>
      </c>
      <c r="AT1051" s="13"/>
      <c r="AU1051" s="23"/>
      <c r="AV1051" s="59">
        <f>+SUM(I1051:AS1051)</f>
        <v>0</v>
      </c>
      <c r="AW1051" s="13"/>
      <c r="AX1051" s="13"/>
      <c r="AY1051" s="13"/>
      <c r="AZ1051" s="13"/>
      <c r="BA1051" s="13"/>
      <c r="BB1051" s="13"/>
      <c r="BC1051" s="13"/>
      <c r="BD1051" s="13"/>
      <c r="BE1051" s="13"/>
      <c r="BF1051" s="13"/>
      <c r="BG1051" s="13"/>
      <c r="BH1051" s="13"/>
      <c r="BI1051" s="13"/>
      <c r="BJ1051" s="13"/>
      <c r="BK1051" s="13"/>
      <c r="BL1051" s="13"/>
      <c r="BM1051" s="13"/>
      <c r="BN1051" s="13"/>
      <c r="BO1051" s="13"/>
      <c r="BP1051" s="13"/>
      <c r="BQ1051" s="13"/>
      <c r="BR1051" s="13"/>
      <c r="BS1051" s="13"/>
      <c r="BT1051" s="13"/>
      <c r="BU1051" s="13"/>
      <c r="BV1051" s="13"/>
      <c r="BW1051" s="13"/>
      <c r="BX1051" s="13"/>
      <c r="BY1051" s="13"/>
      <c r="BZ1051" s="13"/>
      <c r="CA1051" s="13"/>
      <c r="CB1051" s="13"/>
      <c r="CC1051" s="13"/>
      <c r="CD1051" s="13"/>
      <c r="CE1051" s="13"/>
      <c r="CF1051" s="13"/>
      <c r="CG1051" s="13"/>
      <c r="CH1051" s="13"/>
      <c r="CI1051" s="13"/>
      <c r="CJ1051" s="13"/>
      <c r="CK1051" s="13"/>
      <c r="CL1051" s="13"/>
      <c r="CM1051" s="13"/>
      <c r="CN1051" s="13"/>
      <c r="CO1051" s="13"/>
      <c r="CP1051" s="13"/>
      <c r="CQ1051" s="13"/>
      <c r="CR1051" s="13"/>
      <c r="CS1051" s="13"/>
      <c r="CT1051" s="13"/>
      <c r="CU1051" s="13"/>
      <c r="CV1051" s="13"/>
      <c r="CW1051" s="13"/>
      <c r="CX1051" s="13"/>
      <c r="CY1051" s="13"/>
      <c r="CZ1051" s="13"/>
      <c r="DA1051" s="13"/>
      <c r="DB1051" s="13"/>
      <c r="DC1051" s="13"/>
      <c r="DD1051" s="13"/>
      <c r="DE1051" s="13"/>
      <c r="DF1051" s="13"/>
      <c r="DG1051" s="13"/>
      <c r="DH1051" s="13"/>
      <c r="DI1051" s="13"/>
      <c r="DJ1051" s="13"/>
      <c r="DK1051" s="13"/>
      <c r="DL1051" s="13"/>
      <c r="DM1051" s="13"/>
      <c r="DN1051" s="13"/>
      <c r="DO1051" s="13"/>
      <c r="DP1051" s="13"/>
      <c r="DQ1051" s="13"/>
      <c r="DR1051" s="13"/>
      <c r="DS1051" s="13"/>
      <c r="DT1051" s="13"/>
      <c r="DU1051" s="13"/>
      <c r="DV1051" s="13"/>
      <c r="DW1051" s="13"/>
      <c r="DX1051" s="13"/>
      <c r="DY1051" s="13"/>
      <c r="DZ1051" s="13"/>
      <c r="EA1051" s="13"/>
      <c r="EB1051" s="13"/>
      <c r="EC1051" s="13"/>
      <c r="ED1051" s="13"/>
      <c r="EE1051" s="13"/>
      <c r="EF1051" s="13"/>
      <c r="EG1051" s="13"/>
      <c r="EH1051" s="13"/>
      <c r="EI1051" s="13"/>
      <c r="EJ1051" s="13"/>
      <c r="EK1051" s="13"/>
      <c r="EL1051" s="13"/>
      <c r="EM1051" s="13"/>
      <c r="EN1051" s="13"/>
      <c r="EO1051" s="13"/>
      <c r="EP1051" s="13"/>
      <c r="EQ1051" s="13"/>
      <c r="ER1051" s="13"/>
      <c r="ES1051" s="13"/>
      <c r="ET1051" s="13"/>
      <c r="EU1051" s="13"/>
      <c r="EV1051" s="13"/>
      <c r="EW1051" s="13"/>
      <c r="EX1051" s="13"/>
      <c r="EY1051" s="13"/>
      <c r="EZ1051" s="13"/>
      <c r="FA1051" s="13"/>
      <c r="FB1051" s="13"/>
      <c r="FC1051" s="13"/>
      <c r="FD1051" s="13"/>
      <c r="FE1051" s="13"/>
      <c r="FF1051" s="13"/>
      <c r="FG1051" s="13"/>
      <c r="FH1051" s="13"/>
      <c r="FI1051" s="13"/>
      <c r="FJ1051" s="13"/>
      <c r="FK1051" s="13"/>
      <c r="FL1051" s="13"/>
      <c r="FM1051" s="13"/>
      <c r="FN1051" s="13"/>
      <c r="FO1051" s="13"/>
      <c r="FP1051" s="13"/>
      <c r="FQ1051" s="13"/>
      <c r="FR1051" s="13"/>
      <c r="FS1051" s="13"/>
      <c r="FT1051" s="13"/>
      <c r="FU1051" s="13"/>
      <c r="FV1051" s="13"/>
      <c r="FW1051" s="13"/>
      <c r="FX1051" s="13"/>
      <c r="FY1051" s="13"/>
      <c r="FZ1051" s="13"/>
      <c r="GA1051" s="13"/>
      <c r="GB1051" s="13"/>
      <c r="GC1051" s="13"/>
      <c r="GD1051" s="13"/>
      <c r="GE1051" s="13"/>
      <c r="GF1051" s="13"/>
      <c r="GG1051" s="13"/>
      <c r="GH1051" s="13"/>
      <c r="GI1051" s="13"/>
      <c r="GJ1051" s="13"/>
      <c r="GK1051" s="13"/>
      <c r="GL1051" s="13"/>
      <c r="GM1051" s="13"/>
      <c r="GN1051" s="13"/>
      <c r="GO1051" s="13"/>
      <c r="GP1051" s="13"/>
      <c r="GQ1051" s="13"/>
      <c r="GR1051" s="13"/>
      <c r="GS1051" s="13"/>
      <c r="GT1051" s="13"/>
      <c r="GU1051" s="13"/>
      <c r="GV1051" s="13"/>
      <c r="GW1051" s="13"/>
      <c r="GX1051" s="13"/>
      <c r="GY1051" s="13"/>
      <c r="GZ1051" s="13"/>
      <c r="HA1051" s="13"/>
      <c r="HB1051" s="13"/>
      <c r="HC1051" s="13"/>
      <c r="HD1051" s="13"/>
      <c r="HE1051" s="13"/>
      <c r="HF1051" s="13"/>
      <c r="HG1051" s="13"/>
      <c r="HH1051" s="13"/>
      <c r="HI1051" s="13"/>
      <c r="HJ1051" s="13"/>
      <c r="HK1051" s="13"/>
      <c r="HL1051" s="13"/>
      <c r="HM1051" s="13"/>
      <c r="HN1051" s="13"/>
      <c r="HO1051" s="13"/>
      <c r="HP1051" s="13"/>
      <c r="HQ1051" s="13"/>
      <c r="HR1051" s="13"/>
      <c r="HS1051" s="13"/>
      <c r="HT1051" s="13"/>
      <c r="HU1051" s="13"/>
      <c r="HV1051" s="13"/>
      <c r="HW1051" s="13"/>
      <c r="HX1051" s="13"/>
      <c r="HY1051" s="13"/>
      <c r="HZ1051" s="13"/>
      <c r="IA1051" s="13"/>
      <c r="IB1051" s="13"/>
      <c r="IC1051" s="13"/>
      <c r="ID1051" s="13"/>
      <c r="IE1051" s="13"/>
      <c r="IF1051" s="13"/>
      <c r="IG1051" s="13"/>
      <c r="IH1051" s="13"/>
      <c r="II1051" s="13"/>
      <c r="IJ1051" s="13"/>
      <c r="IK1051" s="13"/>
      <c r="IL1051" s="13"/>
      <c r="IM1051" s="13"/>
      <c r="IN1051" s="13"/>
      <c r="IO1051" s="13"/>
      <c r="IP1051" s="13"/>
      <c r="IQ1051" s="13"/>
      <c r="IR1051" s="13"/>
      <c r="IS1051" s="13"/>
      <c r="IT1051" s="13"/>
      <c r="IU1051" s="13"/>
      <c r="IV1051" s="13"/>
      <c r="IW1051" s="13"/>
      <c r="IX1051" s="13"/>
      <c r="IY1051" s="13"/>
      <c r="IZ1051" s="13"/>
      <c r="JA1051" s="13"/>
      <c r="JB1051" s="13"/>
      <c r="JC1051" s="13"/>
      <c r="JD1051" s="13"/>
      <c r="JE1051" s="13"/>
      <c r="JF1051" s="13"/>
      <c r="JG1051" s="13"/>
      <c r="JH1051" s="13"/>
      <c r="JI1051" s="13"/>
      <c r="JJ1051" s="13"/>
      <c r="JK1051" s="13"/>
      <c r="JL1051" s="13"/>
      <c r="JM1051" s="13"/>
      <c r="JN1051" s="13"/>
      <c r="JO1051" s="13"/>
      <c r="JP1051" s="13"/>
      <c r="JQ1051" s="13"/>
      <c r="JR1051" s="13"/>
      <c r="JS1051" s="13"/>
      <c r="JT1051" s="13"/>
      <c r="JU1051" s="13"/>
      <c r="JV1051" s="13"/>
      <c r="JW1051" s="13"/>
      <c r="JX1051" s="13"/>
      <c r="JY1051" s="13"/>
      <c r="JZ1051" s="13"/>
      <c r="KA1051" s="13"/>
      <c r="KB1051" s="13"/>
      <c r="KC1051" s="13"/>
      <c r="KD1051" s="13"/>
      <c r="KE1051" s="13"/>
      <c r="KF1051" s="13"/>
      <c r="KG1051" s="13"/>
      <c r="KH1051" s="13"/>
      <c r="KI1051" s="13"/>
      <c r="KJ1051" s="13"/>
      <c r="KK1051" s="13"/>
      <c r="KL1051" s="13"/>
      <c r="KM1051" s="13"/>
      <c r="KN1051" s="13"/>
      <c r="KO1051" s="13"/>
      <c r="KP1051" s="13"/>
      <c r="KQ1051" s="13"/>
      <c r="KR1051" s="13"/>
      <c r="KS1051" s="13"/>
      <c r="KT1051" s="13"/>
      <c r="KU1051" s="13"/>
      <c r="KV1051" s="13"/>
      <c r="KW1051" s="13"/>
      <c r="KX1051" s="13"/>
      <c r="KY1051" s="13"/>
      <c r="KZ1051" s="13"/>
      <c r="LA1051" s="13"/>
      <c r="LB1051" s="13"/>
      <c r="LC1051" s="13"/>
      <c r="LD1051" s="13"/>
      <c r="LE1051" s="13"/>
      <c r="LF1051" s="13"/>
      <c r="LG1051" s="13"/>
      <c r="LH1051" s="13"/>
      <c r="LI1051" s="13"/>
      <c r="LJ1051" s="13"/>
      <c r="LK1051" s="13"/>
      <c r="LL1051" s="13"/>
      <c r="LM1051" s="13"/>
      <c r="LN1051" s="13"/>
      <c r="LO1051" s="13"/>
      <c r="LP1051" s="13"/>
      <c r="LQ1051" s="13"/>
      <c r="LR1051" s="13"/>
      <c r="LS1051" s="13"/>
      <c r="LT1051" s="13"/>
      <c r="LU1051" s="13"/>
      <c r="LV1051" s="13"/>
      <c r="LW1051" s="13"/>
      <c r="LX1051" s="13"/>
      <c r="LY1051" s="13"/>
      <c r="LZ1051" s="13"/>
      <c r="MA1051" s="13"/>
      <c r="MB1051" s="13"/>
      <c r="MC1051" s="13"/>
      <c r="MD1051" s="13"/>
      <c r="ME1051" s="13"/>
      <c r="MF1051" s="13"/>
      <c r="MG1051" s="13"/>
      <c r="MH1051" s="13"/>
      <c r="MI1051" s="13"/>
      <c r="MJ1051" s="13"/>
      <c r="MK1051" s="13"/>
      <c r="ML1051" s="13"/>
      <c r="MM1051" s="13"/>
      <c r="MN1051" s="13"/>
      <c r="MO1051" s="13"/>
      <c r="MP1051" s="13"/>
      <c r="MQ1051" s="13"/>
      <c r="MR1051" s="13"/>
      <c r="MS1051" s="13"/>
      <c r="MT1051" s="13"/>
      <c r="MU1051" s="13"/>
      <c r="MV1051" s="13"/>
      <c r="MW1051" s="13"/>
      <c r="MX1051" s="13"/>
      <c r="MY1051" s="13"/>
      <c r="MZ1051" s="13"/>
      <c r="NA1051" s="13"/>
      <c r="NB1051" s="13"/>
      <c r="NC1051" s="13"/>
      <c r="ND1051" s="13"/>
      <c r="NE1051" s="13"/>
      <c r="NF1051" s="13"/>
      <c r="NG1051" s="13"/>
      <c r="NH1051" s="13"/>
      <c r="NI1051" s="13"/>
      <c r="NJ1051" s="13"/>
      <c r="NK1051" s="13"/>
      <c r="NL1051" s="13"/>
      <c r="NM1051" s="13"/>
      <c r="NN1051" s="13"/>
      <c r="NO1051" s="13"/>
      <c r="NP1051" s="13"/>
      <c r="NQ1051" s="13"/>
      <c r="NR1051" s="13"/>
      <c r="NS1051" s="13"/>
      <c r="NT1051" s="13"/>
      <c r="NU1051" s="13"/>
      <c r="NV1051" s="13"/>
      <c r="NW1051" s="13"/>
      <c r="NX1051" s="13"/>
      <c r="NY1051" s="13"/>
      <c r="NZ1051" s="13"/>
      <c r="OA1051" s="13"/>
      <c r="OB1051" s="13"/>
      <c r="OC1051" s="13"/>
      <c r="OD1051" s="13"/>
      <c r="OE1051" s="13"/>
      <c r="OF1051" s="13"/>
      <c r="OG1051" s="13"/>
      <c r="OH1051" s="13"/>
      <c r="OI1051" s="13"/>
      <c r="OJ1051" s="13"/>
      <c r="OK1051" s="13"/>
      <c r="OL1051" s="13"/>
      <c r="OM1051" s="13"/>
      <c r="ON1051" s="13"/>
      <c r="OO1051" s="13"/>
      <c r="OP1051" s="13"/>
      <c r="OQ1051" s="13"/>
      <c r="OR1051" s="13"/>
      <c r="OS1051" s="13"/>
      <c r="OT1051" s="13"/>
      <c r="OU1051" s="13"/>
      <c r="OV1051" s="13"/>
      <c r="OW1051" s="13"/>
      <c r="OX1051" s="13"/>
      <c r="OY1051" s="13"/>
      <c r="OZ1051" s="13"/>
      <c r="PA1051" s="13"/>
      <c r="PB1051" s="13"/>
      <c r="PC1051" s="13"/>
      <c r="PD1051" s="13"/>
      <c r="PE1051" s="13"/>
      <c r="PF1051" s="13"/>
      <c r="PG1051" s="13"/>
      <c r="PH1051" s="13"/>
      <c r="PI1051" s="13"/>
      <c r="PJ1051" s="13"/>
      <c r="PK1051" s="13"/>
      <c r="PL1051" s="13"/>
      <c r="PM1051" s="13"/>
      <c r="PN1051" s="13"/>
      <c r="PO1051" s="13"/>
      <c r="PP1051" s="13"/>
      <c r="PQ1051" s="13"/>
      <c r="PR1051" s="13"/>
      <c r="PS1051" s="13"/>
      <c r="PT1051" s="13"/>
      <c r="PU1051" s="13"/>
      <c r="PV1051" s="13"/>
      <c r="PW1051" s="13"/>
      <c r="PX1051" s="13"/>
      <c r="PY1051" s="13"/>
      <c r="PZ1051" s="13"/>
      <c r="QA1051" s="13"/>
      <c r="QB1051" s="13"/>
      <c r="QC1051" s="13"/>
      <c r="QD1051" s="13"/>
      <c r="QE1051" s="13"/>
      <c r="QF1051" s="13"/>
      <c r="QG1051" s="13"/>
      <c r="QH1051" s="13"/>
      <c r="QI1051" s="13"/>
      <c r="QJ1051" s="13"/>
      <c r="QK1051" s="13"/>
      <c r="QL1051" s="13"/>
      <c r="QM1051" s="13"/>
      <c r="QN1051" s="13"/>
      <c r="QO1051" s="13"/>
      <c r="QP1051" s="13"/>
      <c r="QQ1051" s="13"/>
      <c r="QR1051" s="13"/>
      <c r="QS1051" s="13"/>
      <c r="QT1051" s="13"/>
      <c r="QU1051" s="13"/>
      <c r="QV1051" s="13"/>
      <c r="QW1051" s="13"/>
      <c r="QX1051" s="13"/>
      <c r="QY1051" s="13"/>
      <c r="QZ1051" s="13"/>
      <c r="RA1051" s="13"/>
      <c r="RB1051" s="13"/>
      <c r="RC1051" s="13"/>
      <c r="RD1051" s="13"/>
      <c r="RE1051" s="13"/>
      <c r="RF1051" s="13"/>
      <c r="RG1051" s="13"/>
      <c r="RH1051" s="13"/>
      <c r="RI1051" s="13"/>
      <c r="RJ1051" s="13"/>
      <c r="RK1051" s="13"/>
      <c r="RL1051" s="13"/>
      <c r="RM1051" s="13"/>
      <c r="RN1051" s="13"/>
      <c r="RO1051" s="13"/>
      <c r="RP1051" s="13"/>
      <c r="RQ1051" s="13"/>
      <c r="RR1051" s="13"/>
      <c r="RS1051" s="13"/>
      <c r="RT1051" s="13"/>
      <c r="RU1051" s="13"/>
      <c r="RV1051" s="13"/>
      <c r="RW1051" s="13"/>
      <c r="RX1051" s="13"/>
      <c r="RY1051" s="13"/>
      <c r="RZ1051" s="13"/>
      <c r="SA1051" s="13"/>
      <c r="SB1051" s="13"/>
      <c r="SC1051" s="13"/>
      <c r="SD1051" s="13"/>
      <c r="SE1051" s="13"/>
      <c r="SF1051" s="13"/>
      <c r="SG1051" s="13"/>
      <c r="SH1051" s="13"/>
      <c r="SI1051" s="13"/>
      <c r="SJ1051" s="13"/>
      <c r="SK1051" s="13"/>
      <c r="SL1051" s="13"/>
      <c r="SM1051" s="13"/>
      <c r="SN1051" s="13"/>
      <c r="SO1051" s="13"/>
      <c r="SP1051" s="13"/>
      <c r="SQ1051" s="13"/>
      <c r="SR1051" s="13"/>
      <c r="SS1051" s="13"/>
      <c r="ST1051" s="13"/>
      <c r="SU1051" s="13"/>
      <c r="SV1051" s="13"/>
      <c r="SW1051" s="13"/>
      <c r="SX1051" s="13"/>
      <c r="SY1051" s="13"/>
      <c r="SZ1051" s="13"/>
      <c r="TA1051" s="13"/>
      <c r="TB1051" s="13"/>
      <c r="TC1051" s="13"/>
      <c r="TD1051" s="13"/>
      <c r="TE1051" s="13"/>
      <c r="TF1051" s="13"/>
      <c r="TG1051" s="13"/>
      <c r="TH1051" s="13"/>
      <c r="TI1051" s="13"/>
      <c r="TJ1051" s="13"/>
      <c r="TK1051" s="13"/>
      <c r="TL1051" s="13"/>
      <c r="TM1051" s="13"/>
      <c r="TN1051" s="13"/>
      <c r="TO1051" s="13"/>
      <c r="TP1051" s="13"/>
      <c r="TQ1051" s="13"/>
      <c r="TR1051" s="13"/>
      <c r="TS1051" s="13"/>
      <c r="TT1051" s="13"/>
      <c r="TU1051" s="13"/>
      <c r="TV1051" s="13"/>
      <c r="TW1051" s="13"/>
      <c r="TX1051" s="13"/>
      <c r="TY1051" s="13"/>
      <c r="TZ1051" s="13"/>
      <c r="UA1051" s="13"/>
      <c r="UB1051" s="13"/>
      <c r="UC1051" s="13"/>
      <c r="UD1051" s="13"/>
      <c r="UE1051" s="13"/>
      <c r="UF1051" s="13"/>
      <c r="UG1051" s="13"/>
      <c r="UH1051" s="13"/>
      <c r="UI1051" s="13"/>
      <c r="UJ1051" s="13"/>
      <c r="UK1051" s="13"/>
      <c r="UL1051" s="13"/>
      <c r="UM1051" s="13"/>
      <c r="UN1051" s="13"/>
      <c r="UO1051" s="13"/>
      <c r="UP1051" s="13"/>
      <c r="UQ1051" s="13"/>
      <c r="UR1051" s="13"/>
      <c r="US1051" s="13"/>
      <c r="UT1051" s="13"/>
      <c r="UU1051" s="13"/>
      <c r="UV1051" s="13"/>
      <c r="UW1051" s="13"/>
      <c r="UX1051" s="13"/>
      <c r="UY1051" s="13"/>
      <c r="UZ1051" s="13"/>
      <c r="VA1051" s="13"/>
      <c r="VB1051" s="13"/>
      <c r="VC1051" s="13"/>
      <c r="VD1051" s="13"/>
      <c r="VE1051" s="13"/>
      <c r="VF1051" s="13"/>
      <c r="VG1051" s="13"/>
      <c r="VH1051" s="13"/>
      <c r="VI1051" s="13"/>
      <c r="VJ1051" s="13"/>
      <c r="VK1051" s="13"/>
      <c r="VL1051" s="13"/>
      <c r="VM1051" s="13"/>
      <c r="VN1051" s="13"/>
      <c r="VO1051" s="13"/>
      <c r="VP1051" s="13"/>
      <c r="VQ1051" s="13"/>
      <c r="VR1051" s="13"/>
      <c r="VS1051" s="13"/>
      <c r="VT1051" s="13"/>
      <c r="VU1051" s="13"/>
      <c r="VV1051" s="13"/>
      <c r="VW1051" s="13"/>
      <c r="VX1051" s="13"/>
      <c r="VY1051" s="13"/>
      <c r="VZ1051" s="13"/>
      <c r="WA1051" s="13"/>
      <c r="WB1051" s="13"/>
      <c r="WC1051" s="13"/>
      <c r="WD1051" s="13"/>
      <c r="WE1051" s="13"/>
      <c r="WF1051" s="13"/>
      <c r="WG1051" s="13"/>
      <c r="WH1051" s="13"/>
      <c r="WI1051" s="13"/>
      <c r="WJ1051" s="13"/>
      <c r="WK1051" s="13"/>
      <c r="WL1051" s="13"/>
      <c r="WM1051" s="13"/>
      <c r="WN1051" s="13"/>
      <c r="WO1051" s="13"/>
      <c r="WP1051" s="13"/>
      <c r="WQ1051" s="13"/>
      <c r="WR1051" s="13"/>
      <c r="WS1051" s="13"/>
      <c r="WT1051" s="13"/>
      <c r="WU1051" s="13"/>
      <c r="WV1051" s="13"/>
      <c r="WW1051" s="13"/>
      <c r="WX1051" s="13"/>
      <c r="WY1051" s="13"/>
      <c r="WZ1051" s="13"/>
      <c r="XA1051" s="13"/>
      <c r="XB1051" s="13"/>
      <c r="XC1051" s="13"/>
      <c r="XD1051" s="13"/>
      <c r="XE1051" s="13"/>
      <c r="XF1051" s="13"/>
      <c r="XG1051" s="13"/>
      <c r="XH1051" s="13"/>
      <c r="XI1051" s="13"/>
      <c r="XJ1051" s="13"/>
      <c r="XK1051" s="13"/>
      <c r="XL1051" s="13"/>
      <c r="XM1051" s="13"/>
      <c r="XN1051" s="13"/>
      <c r="XO1051" s="13"/>
      <c r="XP1051" s="13"/>
      <c r="XQ1051" s="13"/>
      <c r="XR1051" s="13"/>
      <c r="XS1051" s="13"/>
      <c r="XT1051" s="13"/>
      <c r="XU1051" s="13"/>
      <c r="XV1051" s="13"/>
      <c r="XW1051" s="13"/>
      <c r="XX1051" s="13"/>
      <c r="XY1051" s="13"/>
      <c r="XZ1051" s="13"/>
      <c r="YA1051" s="13"/>
      <c r="YB1051" s="13"/>
      <c r="YC1051" s="13"/>
      <c r="YD1051" s="13"/>
      <c r="YE1051" s="13"/>
      <c r="YF1051" s="13"/>
      <c r="YG1051" s="13"/>
      <c r="YH1051" s="13"/>
      <c r="YI1051" s="13"/>
      <c r="YJ1051" s="13"/>
      <c r="YK1051" s="13"/>
      <c r="YL1051" s="13"/>
      <c r="YM1051" s="13"/>
      <c r="YN1051" s="13"/>
      <c r="YO1051" s="13"/>
      <c r="YP1051" s="13"/>
      <c r="YQ1051" s="13"/>
      <c r="YR1051" s="13"/>
      <c r="YS1051" s="13"/>
      <c r="YT1051" s="13"/>
      <c r="YU1051" s="13"/>
      <c r="YV1051" s="13"/>
      <c r="YW1051" s="13"/>
      <c r="YX1051" s="13"/>
      <c r="YY1051" s="13"/>
      <c r="YZ1051" s="13"/>
      <c r="ZA1051" s="13"/>
      <c r="ZB1051" s="13"/>
      <c r="ZC1051" s="13"/>
      <c r="ZD1051" s="13"/>
      <c r="ZE1051" s="13"/>
      <c r="ZF1051" s="13"/>
      <c r="ZG1051" s="13"/>
      <c r="ZH1051" s="13"/>
      <c r="ZI1051" s="13"/>
      <c r="ZJ1051" s="13"/>
      <c r="ZK1051" s="13"/>
      <c r="ZL1051" s="13"/>
      <c r="ZM1051" s="13"/>
      <c r="ZN1051" s="13"/>
      <c r="ZO1051" s="13"/>
      <c r="ZP1051" s="13"/>
      <c r="ZQ1051" s="13"/>
      <c r="ZR1051" s="13"/>
      <c r="ZS1051" s="13"/>
      <c r="ZT1051" s="13"/>
      <c r="ZU1051" s="13"/>
      <c r="ZV1051" s="13"/>
      <c r="ZW1051" s="13"/>
      <c r="ZX1051" s="13"/>
      <c r="ZY1051" s="13"/>
      <c r="ZZ1051" s="13"/>
      <c r="AAA1051" s="13"/>
      <c r="AAB1051" s="13"/>
      <c r="AAC1051" s="13"/>
      <c r="AAD1051" s="13"/>
      <c r="AAE1051" s="13"/>
      <c r="AAF1051" s="13"/>
      <c r="AAG1051" s="13"/>
      <c r="AAH1051" s="13"/>
      <c r="AAI1051" s="13"/>
      <c r="AAJ1051" s="13"/>
      <c r="AAK1051" s="13"/>
      <c r="AAL1051" s="13"/>
      <c r="AAM1051" s="13"/>
      <c r="AAN1051" s="13"/>
      <c r="AAO1051" s="13"/>
      <c r="AAP1051" s="13"/>
      <c r="AAQ1051" s="13"/>
      <c r="AAR1051" s="13"/>
      <c r="AAS1051" s="13"/>
      <c r="AAT1051" s="13"/>
      <c r="AAU1051" s="13"/>
      <c r="AAV1051" s="13"/>
      <c r="AAW1051" s="13"/>
      <c r="AAX1051" s="13"/>
      <c r="AAY1051" s="13"/>
      <c r="AAZ1051" s="13"/>
      <c r="ABA1051" s="13"/>
      <c r="ABB1051" s="13"/>
      <c r="ABC1051" s="13"/>
      <c r="ABD1051" s="13"/>
      <c r="ABE1051" s="13"/>
      <c r="ABF1051" s="13"/>
      <c r="ABG1051" s="13"/>
      <c r="ABH1051" s="13"/>
      <c r="ABI1051" s="13"/>
      <c r="ABJ1051" s="13"/>
      <c r="ABK1051" s="13"/>
      <c r="ABL1051" s="13"/>
      <c r="ABM1051" s="13"/>
      <c r="ABN1051" s="13"/>
      <c r="ABO1051" s="13"/>
      <c r="ABP1051" s="13"/>
      <c r="ABQ1051" s="13"/>
      <c r="ABR1051" s="13"/>
      <c r="ABS1051" s="13"/>
      <c r="ABT1051" s="13"/>
      <c r="ABU1051" s="13"/>
      <c r="ABV1051" s="13"/>
      <c r="ABW1051" s="13"/>
      <c r="ABX1051" s="13"/>
      <c r="ABY1051" s="13"/>
      <c r="ABZ1051" s="13"/>
      <c r="ACA1051" s="13"/>
      <c r="ACB1051" s="13"/>
      <c r="ACC1051" s="13"/>
      <c r="ACD1051" s="13"/>
      <c r="ACE1051" s="13"/>
      <c r="ACF1051" s="13"/>
      <c r="ACG1051" s="13"/>
      <c r="ACH1051" s="13"/>
      <c r="ACI1051" s="13"/>
      <c r="ACJ1051" s="13"/>
      <c r="ACK1051" s="13"/>
      <c r="ACL1051" s="13"/>
      <c r="ACM1051" s="13"/>
      <c r="ACN1051" s="13"/>
      <c r="ACO1051" s="13"/>
      <c r="ACP1051" s="13"/>
      <c r="ACQ1051" s="13"/>
      <c r="ACR1051" s="13"/>
      <c r="ACS1051" s="13"/>
      <c r="ACT1051" s="13"/>
      <c r="ACU1051" s="13"/>
      <c r="ACV1051" s="13"/>
      <c r="ACW1051" s="13"/>
      <c r="ACX1051" s="13"/>
      <c r="ACY1051" s="13"/>
      <c r="ACZ1051" s="13"/>
      <c r="ADA1051" s="13"/>
      <c r="ADB1051" s="13"/>
      <c r="ADC1051" s="13"/>
      <c r="ADD1051" s="13"/>
      <c r="ADE1051" s="13"/>
      <c r="ADF1051" s="13"/>
      <c r="ADG1051" s="13"/>
      <c r="ADH1051" s="13"/>
      <c r="ADI1051" s="13"/>
      <c r="ADJ1051" s="13"/>
      <c r="ADK1051" s="13"/>
      <c r="ADL1051" s="13"/>
      <c r="ADM1051" s="13"/>
      <c r="ADN1051" s="13"/>
      <c r="ADO1051" s="13"/>
      <c r="ADP1051" s="13"/>
      <c r="ADQ1051" s="13"/>
      <c r="ADR1051" s="13"/>
      <c r="ADS1051" s="13"/>
      <c r="ADT1051" s="13"/>
      <c r="ADU1051" s="13"/>
      <c r="ADV1051" s="13"/>
      <c r="ADW1051" s="13"/>
      <c r="ADX1051" s="13"/>
      <c r="ADY1051" s="13"/>
      <c r="ADZ1051" s="13"/>
      <c r="AEA1051" s="13"/>
      <c r="AEB1051" s="13"/>
      <c r="AEC1051" s="13"/>
      <c r="AED1051" s="13"/>
      <c r="AEE1051" s="13"/>
      <c r="AEF1051" s="13"/>
      <c r="AEG1051" s="13"/>
      <c r="AEH1051" s="13"/>
      <c r="AEI1051" s="13"/>
      <c r="AEJ1051" s="13"/>
      <c r="AEK1051" s="13"/>
      <c r="AEL1051" s="13"/>
      <c r="AEM1051" s="13"/>
      <c r="AEN1051" s="13"/>
      <c r="AEO1051" s="13"/>
      <c r="AEP1051" s="13"/>
      <c r="AEQ1051" s="13"/>
      <c r="AER1051" s="13"/>
      <c r="AES1051" s="13"/>
      <c r="AET1051" s="13"/>
      <c r="AEU1051" s="13"/>
      <c r="AEV1051" s="13"/>
      <c r="AEW1051" s="13"/>
      <c r="AEX1051" s="13"/>
      <c r="AEY1051" s="13"/>
      <c r="AEZ1051" s="13"/>
      <c r="AFA1051" s="13"/>
      <c r="AFB1051" s="13"/>
      <c r="AFC1051" s="13"/>
      <c r="AFD1051" s="13"/>
      <c r="AFE1051" s="13"/>
      <c r="AFF1051" s="13"/>
      <c r="AFG1051" s="13"/>
      <c r="AFH1051" s="13"/>
      <c r="AFI1051" s="13"/>
      <c r="AFJ1051" s="13"/>
      <c r="AFK1051" s="13"/>
      <c r="AFL1051" s="13"/>
      <c r="AFM1051" s="13"/>
      <c r="AFN1051" s="13"/>
      <c r="AFO1051" s="13"/>
      <c r="AFP1051" s="13"/>
      <c r="AFQ1051" s="13"/>
      <c r="AFR1051" s="13"/>
      <c r="AFS1051" s="13"/>
      <c r="AFT1051" s="13"/>
      <c r="AFU1051" s="13"/>
      <c r="AFV1051" s="13"/>
      <c r="AFW1051" s="13"/>
      <c r="AFX1051" s="13"/>
      <c r="AFY1051" s="13"/>
      <c r="AFZ1051" s="13"/>
      <c r="AGA1051" s="13"/>
      <c r="AGB1051" s="13"/>
      <c r="AGC1051" s="13"/>
      <c r="AGD1051" s="13"/>
      <c r="AGE1051" s="13"/>
      <c r="AGF1051" s="13"/>
      <c r="AGG1051" s="13"/>
      <c r="AGH1051" s="13"/>
      <c r="AGI1051" s="13"/>
      <c r="AGJ1051" s="13"/>
      <c r="AGK1051" s="13"/>
      <c r="AGL1051" s="13"/>
      <c r="AGM1051" s="13"/>
      <c r="AGN1051" s="13"/>
      <c r="AGO1051" s="13"/>
      <c r="AGP1051" s="13"/>
      <c r="AGQ1051" s="13"/>
      <c r="AGR1051" s="13"/>
      <c r="AGS1051" s="13"/>
      <c r="AGT1051" s="13"/>
      <c r="AGU1051" s="13"/>
      <c r="AGV1051" s="13"/>
      <c r="AGW1051" s="13"/>
      <c r="AGX1051" s="13"/>
      <c r="AGY1051" s="13"/>
      <c r="AGZ1051" s="13"/>
      <c r="AHA1051" s="13"/>
      <c r="AHB1051" s="13"/>
      <c r="AHC1051" s="13"/>
      <c r="AHD1051" s="13"/>
      <c r="AHE1051" s="13"/>
      <c r="AHF1051" s="13"/>
      <c r="AHG1051" s="13"/>
      <c r="AHH1051" s="13"/>
      <c r="AHI1051" s="13"/>
      <c r="AHJ1051" s="13"/>
      <c r="AHK1051" s="13"/>
      <c r="AHL1051" s="13"/>
      <c r="AHM1051" s="13"/>
      <c r="AHN1051" s="13"/>
      <c r="AHO1051" s="13"/>
      <c r="AHP1051" s="13"/>
      <c r="AHQ1051" s="13"/>
      <c r="AHR1051" s="13"/>
      <c r="AHS1051" s="13"/>
      <c r="AHT1051" s="13"/>
      <c r="AHU1051" s="13"/>
      <c r="AHV1051" s="13"/>
      <c r="AHW1051" s="13"/>
      <c r="AHX1051" s="13"/>
      <c r="AHY1051" s="13"/>
      <c r="AHZ1051" s="13"/>
      <c r="AIA1051" s="13"/>
      <c r="AIB1051" s="13"/>
      <c r="AIC1051" s="13"/>
      <c r="AID1051" s="13"/>
      <c r="AIE1051" s="13"/>
      <c r="AIF1051" s="13"/>
      <c r="AIG1051" s="13"/>
      <c r="AIH1051" s="13"/>
      <c r="AII1051" s="13"/>
      <c r="AIJ1051" s="13"/>
      <c r="AIK1051" s="13"/>
      <c r="AIL1051" s="13"/>
      <c r="AIM1051" s="13"/>
      <c r="AIN1051" s="13"/>
      <c r="AIO1051" s="13"/>
      <c r="AIP1051" s="13"/>
      <c r="AIQ1051" s="13"/>
      <c r="AIR1051" s="13"/>
      <c r="AIS1051" s="13"/>
      <c r="AIT1051" s="13"/>
      <c r="AIU1051" s="13"/>
      <c r="AIV1051" s="13"/>
      <c r="AIW1051" s="13"/>
      <c r="AIX1051" s="13"/>
      <c r="AIY1051" s="13"/>
      <c r="AIZ1051" s="13"/>
      <c r="AJA1051" s="13"/>
      <c r="AJB1051" s="13"/>
      <c r="AJC1051" s="13"/>
      <c r="AJD1051" s="13"/>
      <c r="AJE1051" s="13"/>
      <c r="AJF1051" s="13"/>
      <c r="AJG1051" s="13"/>
      <c r="AJH1051" s="13"/>
      <c r="AJI1051" s="13"/>
      <c r="AJJ1051" s="13"/>
      <c r="AJK1051" s="13"/>
      <c r="AJL1051" s="13"/>
      <c r="AJM1051" s="13"/>
      <c r="AJN1051" s="13"/>
      <c r="AJO1051" s="13"/>
      <c r="AJP1051" s="13"/>
      <c r="AJQ1051" s="13"/>
      <c r="AJR1051" s="13"/>
      <c r="AJS1051" s="13"/>
      <c r="AJT1051" s="13"/>
      <c r="AJU1051" s="13"/>
      <c r="AJV1051" s="13"/>
      <c r="AJW1051" s="13"/>
      <c r="AJX1051" s="13"/>
      <c r="AJY1051" s="13"/>
      <c r="AJZ1051" s="13"/>
      <c r="AKA1051" s="13"/>
      <c r="AKB1051" s="13"/>
      <c r="AKC1051" s="13"/>
      <c r="AKD1051" s="13"/>
      <c r="AKE1051" s="13"/>
      <c r="AKF1051" s="13"/>
      <c r="AKG1051" s="13"/>
      <c r="AKH1051" s="13"/>
      <c r="AKI1051" s="13"/>
      <c r="AKJ1051" s="13"/>
      <c r="AKK1051" s="13"/>
      <c r="AKL1051" s="13"/>
      <c r="AKM1051" s="13"/>
      <c r="AKN1051" s="13"/>
      <c r="AKO1051" s="13"/>
      <c r="AKP1051" s="13"/>
      <c r="AKQ1051" s="13"/>
      <c r="AKR1051" s="13"/>
      <c r="AKS1051" s="13"/>
      <c r="AKT1051" s="13"/>
      <c r="AKU1051" s="13"/>
      <c r="AKV1051" s="13"/>
      <c r="AKW1051" s="13"/>
      <c r="AKX1051" s="13"/>
      <c r="AKY1051" s="13"/>
      <c r="AKZ1051" s="13"/>
      <c r="ALA1051" s="13"/>
      <c r="ALB1051" s="13"/>
      <c r="ALC1051" s="13"/>
      <c r="ALD1051" s="13"/>
      <c r="ALE1051" s="13"/>
      <c r="ALF1051" s="13"/>
      <c r="ALG1051" s="13"/>
      <c r="ALH1051" s="13"/>
      <c r="ALI1051" s="13"/>
      <c r="ALJ1051" s="13"/>
      <c r="ALK1051" s="13"/>
      <c r="ALL1051" s="13"/>
      <c r="ALM1051" s="13"/>
      <c r="ALN1051" s="13"/>
      <c r="ALO1051" s="13"/>
      <c r="ALP1051" s="13"/>
      <c r="ALQ1051" s="13"/>
      <c r="ALR1051" s="13"/>
      <c r="ALS1051" s="13"/>
      <c r="ALT1051" s="13"/>
      <c r="ALU1051" s="13"/>
      <c r="ALV1051" s="13"/>
      <c r="ALW1051" s="13"/>
      <c r="ALX1051" s="13"/>
      <c r="ALY1051" s="13"/>
      <c r="ALZ1051" s="13"/>
      <c r="AMA1051" s="13"/>
      <c r="AMB1051" s="13"/>
      <c r="AMC1051" s="13"/>
      <c r="AMD1051" s="13"/>
      <c r="AME1051" s="13"/>
      <c r="AMF1051" s="13"/>
      <c r="AMG1051" s="13"/>
      <c r="AMH1051" s="13"/>
      <c r="AMI1051" s="13"/>
      <c r="AMJ1051" s="13"/>
      <c r="AMK1051" s="13"/>
      <c r="AML1051" s="13"/>
      <c r="AMM1051" s="13"/>
      <c r="AMN1051" s="13"/>
      <c r="AMO1051" s="13"/>
      <c r="AMP1051" s="13"/>
      <c r="AMQ1051" s="13"/>
      <c r="AMR1051" s="13"/>
      <c r="AMS1051" s="13"/>
      <c r="AMT1051" s="13"/>
      <c r="AMU1051" s="13"/>
      <c r="AMV1051" s="13"/>
      <c r="AMW1051" s="13"/>
      <c r="AMX1051" s="13"/>
      <c r="AMY1051" s="13"/>
      <c r="AMZ1051" s="13"/>
      <c r="ANA1051" s="13"/>
      <c r="ANB1051" s="13"/>
      <c r="ANC1051" s="13"/>
      <c r="AND1051" s="13"/>
      <c r="ANE1051" s="13"/>
      <c r="ANF1051" s="13"/>
      <c r="ANG1051" s="13"/>
      <c r="ANH1051" s="13"/>
      <c r="ANI1051" s="13"/>
      <c r="ANJ1051" s="13"/>
      <c r="ANK1051" s="13"/>
      <c r="ANL1051" s="13"/>
      <c r="ANM1051" s="13"/>
      <c r="ANN1051" s="13"/>
      <c r="ANO1051" s="13"/>
      <c r="ANP1051" s="13"/>
      <c r="ANQ1051" s="13"/>
      <c r="ANR1051" s="13"/>
      <c r="ANS1051" s="13"/>
      <c r="ANT1051" s="13"/>
      <c r="ANU1051" s="13"/>
      <c r="ANV1051" s="13"/>
      <c r="ANW1051" s="13"/>
      <c r="ANX1051" s="13"/>
      <c r="ANY1051" s="13"/>
      <c r="ANZ1051" s="13"/>
      <c r="AOA1051" s="13"/>
      <c r="AOB1051" s="13"/>
      <c r="AOC1051" s="13"/>
      <c r="AOD1051" s="13"/>
      <c r="AOE1051" s="13"/>
      <c r="AOF1051" s="13"/>
      <c r="AOG1051" s="13"/>
      <c r="AOH1051" s="13"/>
      <c r="AOI1051" s="13"/>
      <c r="AOJ1051" s="13"/>
      <c r="AOK1051" s="13"/>
      <c r="AOL1051" s="13"/>
      <c r="AOM1051" s="13"/>
      <c r="AON1051" s="13"/>
      <c r="AOO1051" s="13"/>
      <c r="AOP1051" s="13"/>
      <c r="AOQ1051" s="13"/>
      <c r="AOR1051" s="13"/>
      <c r="AOS1051" s="13"/>
      <c r="AOT1051" s="13"/>
      <c r="AOU1051" s="13"/>
      <c r="AOV1051" s="13"/>
      <c r="AOW1051" s="13"/>
      <c r="AOX1051" s="13"/>
      <c r="AOY1051" s="13"/>
      <c r="AOZ1051" s="13"/>
      <c r="APA1051" s="13"/>
      <c r="APB1051" s="13"/>
      <c r="APC1051" s="13"/>
      <c r="APD1051" s="13"/>
      <c r="APE1051" s="13"/>
      <c r="APF1051" s="13"/>
      <c r="APG1051" s="13"/>
      <c r="APH1051" s="13"/>
      <c r="API1051" s="13"/>
      <c r="APJ1051" s="13"/>
      <c r="APK1051" s="13"/>
      <c r="APL1051" s="13"/>
      <c r="APM1051" s="13"/>
      <c r="APN1051" s="13"/>
      <c r="APO1051" s="13"/>
      <c r="APP1051" s="13"/>
      <c r="APQ1051" s="13"/>
      <c r="APR1051" s="13"/>
      <c r="APS1051" s="13"/>
      <c r="APT1051" s="13"/>
      <c r="APU1051" s="13"/>
      <c r="APV1051" s="13"/>
      <c r="APW1051" s="13"/>
      <c r="APX1051" s="13"/>
      <c r="APY1051" s="13"/>
      <c r="APZ1051" s="13"/>
      <c r="AQA1051" s="13"/>
      <c r="AQB1051" s="13"/>
      <c r="AQC1051" s="13"/>
      <c r="AQD1051" s="13"/>
      <c r="AQE1051" s="13"/>
      <c r="AQF1051" s="13"/>
      <c r="AQG1051" s="13"/>
      <c r="AQH1051" s="13"/>
      <c r="AQI1051" s="13"/>
      <c r="AQJ1051" s="13"/>
      <c r="AQK1051" s="13"/>
      <c r="AQL1051" s="13"/>
      <c r="AQM1051" s="13"/>
      <c r="AQN1051" s="13"/>
      <c r="AQO1051" s="13"/>
      <c r="AQP1051" s="13"/>
      <c r="AQQ1051" s="13"/>
      <c r="AQR1051" s="13"/>
      <c r="AQS1051" s="13"/>
      <c r="AQT1051" s="13"/>
      <c r="AQU1051" s="13"/>
      <c r="AQV1051" s="13"/>
      <c r="AQW1051" s="13"/>
      <c r="AQX1051" s="13"/>
      <c r="AQY1051" s="13"/>
      <c r="AQZ1051" s="13"/>
      <c r="ARA1051" s="13"/>
      <c r="ARB1051" s="13"/>
      <c r="ARC1051" s="13"/>
      <c r="ARD1051" s="13"/>
      <c r="ARE1051" s="13"/>
      <c r="ARF1051" s="13"/>
      <c r="ARG1051" s="13"/>
      <c r="ARH1051" s="13"/>
      <c r="ARI1051" s="13"/>
      <c r="ARJ1051" s="13"/>
      <c r="ARK1051" s="13"/>
      <c r="ARL1051" s="13"/>
      <c r="ARM1051" s="13"/>
      <c r="ARN1051" s="13"/>
      <c r="ARO1051" s="13"/>
      <c r="ARP1051" s="13"/>
      <c r="ARQ1051" s="13"/>
      <c r="ARR1051" s="13"/>
      <c r="ARS1051" s="13"/>
      <c r="ART1051" s="13"/>
      <c r="ARU1051" s="13"/>
      <c r="ARV1051" s="13"/>
      <c r="ARW1051" s="13"/>
      <c r="ARX1051" s="13"/>
      <c r="ARY1051" s="13"/>
      <c r="ARZ1051" s="13"/>
      <c r="ASA1051" s="13"/>
      <c r="ASB1051" s="13"/>
      <c r="ASC1051" s="13"/>
      <c r="ASD1051" s="13"/>
      <c r="ASE1051" s="13"/>
      <c r="ASF1051" s="13"/>
      <c r="ASG1051" s="13"/>
      <c r="ASH1051" s="13"/>
      <c r="ASI1051" s="13"/>
      <c r="ASJ1051" s="13"/>
      <c r="ASK1051" s="13"/>
      <c r="ASL1051" s="13"/>
      <c r="ASM1051" s="13"/>
      <c r="ASN1051" s="13"/>
      <c r="ASO1051" s="13"/>
      <c r="ASP1051" s="13"/>
      <c r="ASQ1051" s="13"/>
      <c r="ASR1051" s="13"/>
      <c r="ASS1051" s="13"/>
      <c r="AST1051" s="13"/>
      <c r="ASU1051" s="13"/>
      <c r="ASV1051" s="13"/>
      <c r="ASW1051" s="13"/>
      <c r="ASX1051" s="13"/>
      <c r="ASY1051" s="13"/>
      <c r="ASZ1051" s="13"/>
      <c r="ATA1051" s="13"/>
      <c r="ATB1051" s="13"/>
      <c r="ATC1051" s="13"/>
      <c r="ATD1051" s="13"/>
      <c r="ATE1051" s="13"/>
      <c r="ATF1051" s="13"/>
      <c r="ATG1051" s="13"/>
      <c r="ATH1051" s="13"/>
      <c r="ATI1051" s="13"/>
      <c r="ATJ1051" s="13"/>
      <c r="ATK1051" s="13"/>
      <c r="ATL1051" s="13"/>
      <c r="ATM1051" s="13"/>
      <c r="ATN1051" s="13"/>
      <c r="ATO1051" s="13"/>
      <c r="ATP1051" s="13"/>
      <c r="ATQ1051" s="13"/>
      <c r="ATR1051" s="13"/>
      <c r="ATS1051" s="13"/>
      <c r="ATT1051" s="13"/>
      <c r="ATU1051" s="13"/>
      <c r="ATV1051" s="13"/>
      <c r="ATW1051" s="13"/>
      <c r="ATX1051" s="13"/>
      <c r="ATY1051" s="13"/>
      <c r="ATZ1051" s="13"/>
      <c r="AUA1051" s="13"/>
      <c r="AUB1051" s="13"/>
      <c r="AUC1051" s="13"/>
      <c r="AUD1051" s="13"/>
      <c r="AUE1051" s="13"/>
      <c r="AUF1051" s="13"/>
      <c r="AUG1051" s="13"/>
      <c r="AUH1051" s="13"/>
      <c r="AUI1051" s="13"/>
      <c r="AUJ1051" s="13"/>
      <c r="AUK1051" s="13"/>
      <c r="AUL1051" s="13"/>
      <c r="AUM1051" s="13"/>
      <c r="AUN1051" s="13"/>
      <c r="AUO1051" s="13"/>
      <c r="AUP1051" s="13"/>
      <c r="AUQ1051" s="13"/>
      <c r="AUR1051" s="13"/>
      <c r="AUS1051" s="13"/>
      <c r="AUT1051" s="13"/>
      <c r="AUU1051" s="13"/>
      <c r="AUV1051" s="13"/>
      <c r="AUW1051" s="13"/>
      <c r="AUX1051" s="13"/>
      <c r="AUY1051" s="13"/>
      <c r="AUZ1051" s="13"/>
      <c r="AVA1051" s="13"/>
      <c r="AVB1051" s="13"/>
      <c r="AVC1051" s="13"/>
      <c r="AVD1051" s="13"/>
      <c r="AVE1051" s="13"/>
      <c r="AVF1051" s="13"/>
      <c r="AVG1051" s="13"/>
      <c r="AVH1051" s="13"/>
      <c r="AVI1051" s="13"/>
      <c r="AVJ1051" s="13"/>
      <c r="AVK1051" s="13"/>
      <c r="AVL1051" s="13"/>
      <c r="AVM1051" s="13"/>
      <c r="AVN1051" s="13"/>
      <c r="AVO1051" s="13"/>
      <c r="AVP1051" s="13"/>
      <c r="AVQ1051" s="13"/>
      <c r="AVR1051" s="13"/>
      <c r="AVS1051" s="13"/>
      <c r="AVT1051" s="13"/>
      <c r="AVU1051" s="13"/>
      <c r="AVV1051" s="13"/>
      <c r="AVW1051" s="13"/>
      <c r="AVX1051" s="13"/>
      <c r="AVY1051" s="13"/>
      <c r="AVZ1051" s="13"/>
      <c r="AWA1051" s="13"/>
      <c r="AWB1051" s="13"/>
      <c r="AWC1051" s="13"/>
      <c r="AWD1051" s="13"/>
      <c r="AWE1051" s="13"/>
      <c r="AWF1051" s="13"/>
      <c r="AWG1051" s="13"/>
      <c r="AWH1051" s="13"/>
      <c r="AWI1051" s="13"/>
      <c r="AWJ1051" s="13"/>
      <c r="AWK1051" s="13"/>
      <c r="AWL1051" s="13"/>
      <c r="AWM1051" s="13"/>
      <c r="AWN1051" s="13"/>
      <c r="AWO1051" s="13"/>
      <c r="AWP1051" s="13"/>
      <c r="AWQ1051" s="13"/>
      <c r="AWR1051" s="13"/>
      <c r="AWS1051" s="13"/>
      <c r="AWT1051" s="13"/>
      <c r="AWU1051" s="13"/>
      <c r="AWV1051" s="13"/>
      <c r="AWW1051" s="13"/>
      <c r="AWX1051" s="13"/>
      <c r="AWY1051" s="13"/>
      <c r="AWZ1051" s="13"/>
      <c r="AXA1051" s="13"/>
      <c r="AXB1051" s="13"/>
      <c r="AXC1051" s="13"/>
      <c r="AXD1051" s="13"/>
      <c r="AXE1051" s="13"/>
      <c r="AXF1051" s="13"/>
      <c r="AXG1051" s="13"/>
      <c r="AXH1051" s="13"/>
      <c r="AXI1051" s="13"/>
      <c r="AXJ1051" s="13"/>
      <c r="AXK1051" s="13"/>
      <c r="AXL1051" s="13"/>
      <c r="AXM1051" s="13"/>
      <c r="AXN1051" s="13"/>
      <c r="AXO1051" s="13"/>
      <c r="AXP1051" s="13"/>
      <c r="AXQ1051" s="13"/>
      <c r="AXR1051" s="13"/>
      <c r="AXS1051" s="13"/>
      <c r="AXT1051" s="13"/>
      <c r="AXU1051" s="13"/>
      <c r="AXV1051" s="13"/>
      <c r="AXW1051" s="13"/>
      <c r="AXX1051" s="13"/>
      <c r="AXY1051" s="13"/>
      <c r="AXZ1051" s="13"/>
      <c r="AYA1051" s="13"/>
      <c r="AYB1051" s="13"/>
      <c r="AYC1051" s="13"/>
      <c r="AYD1051" s="13"/>
      <c r="AYE1051" s="13"/>
      <c r="AYF1051" s="13"/>
      <c r="AYG1051" s="13"/>
      <c r="AYH1051" s="13"/>
      <c r="AYI1051" s="13"/>
      <c r="AYJ1051" s="13"/>
      <c r="AYK1051" s="13"/>
      <c r="AYL1051" s="13"/>
      <c r="AYM1051" s="13"/>
      <c r="AYN1051" s="13"/>
      <c r="AYO1051" s="13"/>
      <c r="AYP1051" s="13"/>
      <c r="AYQ1051" s="13"/>
      <c r="AYR1051" s="13"/>
      <c r="AYS1051" s="13"/>
      <c r="AYT1051" s="13"/>
      <c r="AYU1051" s="13"/>
      <c r="AYV1051" s="13"/>
      <c r="AYW1051" s="13"/>
      <c r="AYX1051" s="13"/>
      <c r="AYY1051" s="13"/>
      <c r="AYZ1051" s="13"/>
      <c r="AZA1051" s="13"/>
      <c r="AZB1051" s="13"/>
      <c r="AZC1051" s="13"/>
      <c r="AZD1051" s="13"/>
      <c r="AZE1051" s="13"/>
      <c r="AZF1051" s="13"/>
      <c r="AZG1051" s="13"/>
      <c r="AZH1051" s="13"/>
      <c r="AZI1051" s="13"/>
      <c r="AZJ1051" s="13"/>
      <c r="AZK1051" s="13"/>
      <c r="AZL1051" s="13"/>
      <c r="AZM1051" s="13"/>
      <c r="AZN1051" s="13"/>
      <c r="AZO1051" s="13"/>
      <c r="AZP1051" s="13"/>
      <c r="AZQ1051" s="13"/>
      <c r="AZR1051" s="13"/>
      <c r="AZS1051" s="13"/>
      <c r="AZT1051" s="13"/>
      <c r="AZU1051" s="13"/>
      <c r="AZV1051" s="13"/>
      <c r="AZW1051" s="13"/>
      <c r="AZX1051" s="13"/>
      <c r="AZY1051" s="13"/>
      <c r="AZZ1051" s="13"/>
      <c r="BAA1051" s="13"/>
      <c r="BAB1051" s="13"/>
      <c r="BAC1051" s="13"/>
      <c r="BAD1051" s="13"/>
      <c r="BAE1051" s="13"/>
      <c r="BAF1051" s="13"/>
      <c r="BAG1051" s="13"/>
      <c r="BAH1051" s="13"/>
      <c r="BAI1051" s="13"/>
      <c r="BAJ1051" s="13"/>
      <c r="BAK1051" s="13"/>
      <c r="BAL1051" s="13"/>
      <c r="BAM1051" s="13"/>
      <c r="BAN1051" s="13"/>
      <c r="BAO1051" s="13"/>
      <c r="BAP1051" s="13"/>
      <c r="BAQ1051" s="13"/>
      <c r="BAR1051" s="13"/>
      <c r="BAS1051" s="13"/>
      <c r="BAT1051" s="13"/>
      <c r="BAU1051" s="13"/>
      <c r="BAV1051" s="13"/>
      <c r="BAW1051" s="13"/>
      <c r="BAX1051" s="13"/>
      <c r="BAY1051" s="13"/>
      <c r="BAZ1051" s="13"/>
      <c r="BBA1051" s="13"/>
      <c r="BBB1051" s="13"/>
      <c r="BBC1051" s="13"/>
      <c r="BBD1051" s="13"/>
      <c r="BBE1051" s="13"/>
      <c r="BBF1051" s="13"/>
      <c r="BBG1051" s="13"/>
      <c r="BBH1051" s="13"/>
      <c r="BBI1051" s="13"/>
      <c r="BBJ1051" s="13"/>
      <c r="BBK1051" s="13"/>
      <c r="BBL1051" s="13"/>
      <c r="BBM1051" s="13"/>
      <c r="BBN1051" s="13"/>
      <c r="BBO1051" s="13"/>
      <c r="BBP1051" s="13"/>
      <c r="BBQ1051" s="13"/>
      <c r="BBR1051" s="13"/>
      <c r="BBS1051" s="13"/>
      <c r="BBT1051" s="13"/>
      <c r="BBU1051" s="13"/>
      <c r="BBV1051" s="13"/>
      <c r="BBW1051" s="13"/>
      <c r="BBX1051" s="13"/>
      <c r="BBY1051" s="13"/>
      <c r="BBZ1051" s="13"/>
      <c r="BCA1051" s="13"/>
      <c r="BCB1051" s="13"/>
      <c r="BCC1051" s="13"/>
      <c r="BCD1051" s="13"/>
      <c r="BCE1051" s="13"/>
      <c r="BCF1051" s="13"/>
      <c r="BCG1051" s="13"/>
      <c r="BCH1051" s="13"/>
      <c r="BCI1051" s="13"/>
      <c r="BCJ1051" s="13"/>
      <c r="BCK1051" s="13"/>
      <c r="BCL1051" s="13"/>
      <c r="BCM1051" s="13"/>
      <c r="BCN1051" s="13"/>
      <c r="BCO1051" s="13"/>
      <c r="BCP1051" s="13"/>
      <c r="BCQ1051" s="13"/>
      <c r="BCR1051" s="13"/>
      <c r="BCS1051" s="13"/>
      <c r="BCT1051" s="13"/>
      <c r="BCU1051" s="13"/>
      <c r="BCV1051" s="13"/>
      <c r="BCW1051" s="13"/>
      <c r="BCX1051" s="13"/>
      <c r="BCY1051" s="13"/>
      <c r="BCZ1051" s="13"/>
      <c r="BDA1051" s="13"/>
      <c r="BDB1051" s="13"/>
      <c r="BDC1051" s="13"/>
      <c r="BDD1051" s="13"/>
      <c r="BDE1051" s="13"/>
      <c r="BDF1051" s="13"/>
      <c r="BDG1051" s="13"/>
      <c r="BDH1051" s="13"/>
      <c r="BDI1051" s="13"/>
      <c r="BDJ1051" s="13"/>
      <c r="BDK1051" s="13"/>
      <c r="BDL1051" s="13"/>
      <c r="BDM1051" s="13"/>
      <c r="BDN1051" s="13"/>
      <c r="BDO1051" s="13"/>
      <c r="BDP1051" s="13"/>
      <c r="BDQ1051" s="13"/>
      <c r="BDR1051" s="13"/>
      <c r="BDS1051" s="13"/>
      <c r="BDT1051" s="13"/>
      <c r="BDU1051" s="13"/>
      <c r="BDV1051" s="13"/>
      <c r="BDW1051" s="13"/>
      <c r="BDX1051" s="13"/>
      <c r="BDY1051" s="13"/>
      <c r="BDZ1051" s="13"/>
      <c r="BEA1051" s="13"/>
      <c r="BEB1051" s="13"/>
      <c r="BEC1051" s="13"/>
      <c r="BED1051" s="13"/>
      <c r="BEE1051" s="13"/>
      <c r="BEF1051" s="13"/>
      <c r="BEG1051" s="13"/>
      <c r="BEH1051" s="13"/>
      <c r="BEI1051" s="13"/>
      <c r="BEJ1051" s="13"/>
      <c r="BEK1051" s="13"/>
      <c r="BEL1051" s="13"/>
      <c r="BEM1051" s="13"/>
      <c r="BEN1051" s="13"/>
      <c r="BEO1051" s="13"/>
      <c r="BEP1051" s="13"/>
      <c r="BEQ1051" s="13"/>
      <c r="BER1051" s="13"/>
      <c r="BES1051" s="13"/>
      <c r="BET1051" s="13"/>
      <c r="BEU1051" s="13"/>
      <c r="BEV1051" s="13"/>
      <c r="BEW1051" s="13"/>
      <c r="BEX1051" s="13"/>
      <c r="BEY1051" s="13"/>
      <c r="BEZ1051" s="13"/>
      <c r="BFA1051" s="13"/>
      <c r="BFB1051" s="13"/>
      <c r="BFC1051" s="13"/>
      <c r="BFD1051" s="13"/>
      <c r="BFE1051" s="13"/>
      <c r="BFF1051" s="13"/>
      <c r="BFG1051" s="13"/>
      <c r="BFH1051" s="13"/>
      <c r="BFI1051" s="13"/>
      <c r="BFJ1051" s="13"/>
      <c r="BFK1051" s="13"/>
      <c r="BFL1051" s="13"/>
      <c r="BFM1051" s="13"/>
      <c r="BFN1051" s="13"/>
      <c r="BFO1051" s="13"/>
      <c r="BFP1051" s="13"/>
      <c r="BFQ1051" s="13"/>
      <c r="BFR1051" s="13"/>
      <c r="BFS1051" s="13"/>
      <c r="BFT1051" s="13"/>
      <c r="BFU1051" s="13"/>
      <c r="BFV1051" s="13"/>
      <c r="BFW1051" s="13"/>
      <c r="BFX1051" s="13"/>
      <c r="BFY1051" s="13"/>
      <c r="BFZ1051" s="13"/>
      <c r="BGA1051" s="13"/>
      <c r="BGB1051" s="13"/>
      <c r="BGC1051" s="13"/>
      <c r="BGD1051" s="13"/>
      <c r="BGE1051" s="13"/>
      <c r="BGF1051" s="13"/>
      <c r="BGG1051" s="13"/>
      <c r="BGH1051" s="13"/>
      <c r="BGI1051" s="13"/>
      <c r="BGJ1051" s="13"/>
      <c r="BGK1051" s="13"/>
      <c r="BGL1051" s="13"/>
      <c r="BGM1051" s="13"/>
      <c r="BGN1051" s="13"/>
      <c r="BGO1051" s="13"/>
      <c r="BGP1051" s="13"/>
      <c r="BGQ1051" s="13"/>
      <c r="BGR1051" s="13"/>
      <c r="BGS1051" s="13"/>
      <c r="BGT1051" s="13"/>
      <c r="BGU1051" s="13"/>
      <c r="BGV1051" s="13"/>
      <c r="BGW1051" s="13"/>
      <c r="BGX1051" s="13"/>
      <c r="BGY1051" s="13"/>
      <c r="BGZ1051" s="13"/>
      <c r="BHA1051" s="13"/>
      <c r="BHB1051" s="13"/>
      <c r="BHC1051" s="13"/>
      <c r="BHD1051" s="13"/>
      <c r="BHE1051" s="13"/>
      <c r="BHF1051" s="13"/>
      <c r="BHG1051" s="13"/>
      <c r="BHH1051" s="13"/>
      <c r="BHI1051" s="13"/>
      <c r="BHJ1051" s="13"/>
      <c r="BHK1051" s="13"/>
      <c r="BHL1051" s="13"/>
      <c r="BHM1051" s="13"/>
      <c r="BHN1051" s="13"/>
      <c r="BHO1051" s="13"/>
      <c r="BHP1051" s="13"/>
      <c r="BHQ1051" s="13"/>
      <c r="BHR1051" s="13"/>
      <c r="BHS1051" s="13"/>
      <c r="BHT1051" s="13"/>
      <c r="BHU1051" s="13"/>
      <c r="BHV1051" s="13"/>
      <c r="BHW1051" s="13"/>
      <c r="BHX1051" s="13"/>
      <c r="BHY1051" s="13"/>
      <c r="BHZ1051" s="13"/>
      <c r="BIA1051" s="13"/>
      <c r="BIB1051" s="13"/>
      <c r="BIC1051" s="13"/>
      <c r="BID1051" s="13"/>
      <c r="BIE1051" s="13"/>
      <c r="BIF1051" s="13"/>
      <c r="BIG1051" s="13"/>
      <c r="BIH1051" s="13"/>
      <c r="BII1051" s="13"/>
      <c r="BIJ1051" s="13"/>
      <c r="BIK1051" s="13"/>
      <c r="BIL1051" s="13"/>
      <c r="BIM1051" s="13"/>
      <c r="BIN1051" s="13"/>
      <c r="BIO1051" s="13"/>
      <c r="BIP1051" s="13"/>
      <c r="BIQ1051" s="13"/>
      <c r="BIR1051" s="13"/>
      <c r="BIS1051" s="13"/>
      <c r="BIT1051" s="13"/>
      <c r="BIU1051" s="13"/>
      <c r="BIV1051" s="13"/>
      <c r="BIW1051" s="13"/>
      <c r="BIX1051" s="13"/>
      <c r="BIY1051" s="13"/>
      <c r="BIZ1051" s="13"/>
      <c r="BJA1051" s="13"/>
      <c r="BJB1051" s="13"/>
      <c r="BJC1051" s="13"/>
      <c r="BJD1051" s="13"/>
      <c r="BJE1051" s="13"/>
      <c r="BJF1051" s="13"/>
      <c r="BJG1051" s="13"/>
      <c r="BJH1051" s="13"/>
      <c r="BJI1051" s="13"/>
      <c r="BJJ1051" s="13"/>
      <c r="BJK1051" s="13"/>
      <c r="BJL1051" s="13"/>
      <c r="BJM1051" s="13"/>
      <c r="BJN1051" s="13"/>
      <c r="BJO1051" s="13"/>
      <c r="BJP1051" s="13"/>
      <c r="BJQ1051" s="13"/>
      <c r="BJR1051" s="13"/>
      <c r="BJS1051" s="13"/>
      <c r="BJT1051" s="13"/>
      <c r="BJU1051" s="13"/>
      <c r="BJV1051" s="13"/>
      <c r="BJW1051" s="13"/>
      <c r="BJX1051" s="13"/>
      <c r="BJY1051" s="13"/>
      <c r="BJZ1051" s="13"/>
      <c r="BKA1051" s="13"/>
      <c r="BKB1051" s="13"/>
      <c r="BKC1051" s="13"/>
      <c r="BKD1051" s="13"/>
      <c r="BKE1051" s="13"/>
      <c r="BKF1051" s="13"/>
      <c r="BKG1051" s="13"/>
      <c r="BKH1051" s="13"/>
      <c r="BKI1051" s="13"/>
      <c r="BKJ1051" s="13"/>
      <c r="BKK1051" s="13"/>
      <c r="BKL1051" s="13"/>
      <c r="BKM1051" s="13"/>
      <c r="BKN1051" s="13"/>
      <c r="BKO1051" s="13"/>
      <c r="BKP1051" s="13"/>
      <c r="BKQ1051" s="13"/>
      <c r="BKR1051" s="13"/>
      <c r="BKS1051" s="13"/>
      <c r="BKT1051" s="13"/>
      <c r="BKU1051" s="13"/>
      <c r="BKV1051" s="13"/>
      <c r="BKW1051" s="13"/>
      <c r="BKX1051" s="13"/>
      <c r="BKY1051" s="13"/>
      <c r="BKZ1051" s="13"/>
      <c r="BLA1051" s="13"/>
      <c r="BLB1051" s="13"/>
      <c r="BLC1051" s="13"/>
      <c r="BLD1051" s="13"/>
      <c r="BLE1051" s="13"/>
      <c r="BLF1051" s="13"/>
      <c r="BLG1051" s="13"/>
      <c r="BLH1051" s="13"/>
      <c r="BLI1051" s="13"/>
      <c r="BLJ1051" s="13"/>
      <c r="BLK1051" s="13"/>
      <c r="BLL1051" s="13"/>
      <c r="BLM1051" s="13"/>
      <c r="BLN1051" s="13"/>
      <c r="BLO1051" s="13"/>
      <c r="BLP1051" s="13"/>
      <c r="BLQ1051" s="13"/>
      <c r="BLR1051" s="13"/>
      <c r="BLS1051" s="13"/>
      <c r="BLT1051" s="13"/>
      <c r="BLU1051" s="13"/>
      <c r="BLV1051" s="13"/>
      <c r="BLW1051" s="13"/>
      <c r="BLX1051" s="13"/>
      <c r="BLY1051" s="13"/>
      <c r="BLZ1051" s="13"/>
      <c r="BMA1051" s="13"/>
      <c r="BMB1051" s="13"/>
      <c r="BMC1051" s="13"/>
      <c r="BMD1051" s="13"/>
      <c r="BME1051" s="13"/>
      <c r="BMF1051" s="13"/>
      <c r="BMG1051" s="13"/>
      <c r="BMH1051" s="13"/>
      <c r="BMI1051" s="13"/>
      <c r="BMJ1051" s="13"/>
      <c r="BMK1051" s="13"/>
      <c r="BML1051" s="13"/>
      <c r="BMM1051" s="13"/>
      <c r="BMN1051" s="13"/>
      <c r="BMO1051" s="13"/>
      <c r="BMP1051" s="13"/>
      <c r="BMQ1051" s="13"/>
      <c r="BMR1051" s="13"/>
      <c r="BMS1051" s="13"/>
      <c r="BMT1051" s="13"/>
      <c r="BMU1051" s="13"/>
      <c r="BMV1051" s="13"/>
      <c r="BMW1051" s="13"/>
      <c r="BMX1051" s="13"/>
      <c r="BMY1051" s="13"/>
      <c r="BMZ1051" s="13"/>
      <c r="BNA1051" s="13"/>
      <c r="BNB1051" s="13"/>
      <c r="BNC1051" s="13"/>
      <c r="BND1051" s="13"/>
      <c r="BNE1051" s="13"/>
      <c r="BNF1051" s="13"/>
      <c r="BNG1051" s="13"/>
      <c r="BNH1051" s="13"/>
      <c r="BNI1051" s="13"/>
      <c r="BNJ1051" s="13"/>
      <c r="BNK1051" s="13"/>
      <c r="BNL1051" s="13"/>
      <c r="BNM1051" s="13"/>
      <c r="BNN1051" s="13"/>
      <c r="BNO1051" s="13"/>
      <c r="BNP1051" s="13"/>
      <c r="BNQ1051" s="13"/>
      <c r="BNR1051" s="13"/>
      <c r="BNS1051" s="13"/>
      <c r="BNT1051" s="13"/>
      <c r="BNU1051" s="13"/>
      <c r="BNV1051" s="13"/>
      <c r="BNW1051" s="13"/>
      <c r="BNX1051" s="13"/>
      <c r="BNY1051" s="13"/>
      <c r="BNZ1051" s="13"/>
      <c r="BOA1051" s="13"/>
      <c r="BOB1051" s="13"/>
      <c r="BOC1051" s="13"/>
      <c r="BOD1051" s="13"/>
      <c r="BOE1051" s="13"/>
      <c r="BOF1051" s="13"/>
      <c r="BOG1051" s="13"/>
      <c r="BOH1051" s="13"/>
      <c r="BOI1051" s="13"/>
      <c r="BOJ1051" s="13"/>
      <c r="BOK1051" s="13"/>
      <c r="BOL1051" s="13"/>
      <c r="BOM1051" s="13"/>
      <c r="BON1051" s="13"/>
      <c r="BOO1051" s="13"/>
      <c r="BOP1051" s="13"/>
      <c r="BOQ1051" s="13"/>
      <c r="BOR1051" s="13"/>
      <c r="BOS1051" s="13"/>
      <c r="BOT1051" s="13"/>
      <c r="BOU1051" s="13"/>
      <c r="BOV1051" s="13"/>
      <c r="BOW1051" s="13"/>
      <c r="BOX1051" s="13"/>
      <c r="BOY1051" s="13"/>
      <c r="BOZ1051" s="13"/>
      <c r="BPA1051" s="13"/>
      <c r="BPB1051" s="13"/>
      <c r="BPC1051" s="13"/>
      <c r="BPD1051" s="13"/>
      <c r="BPE1051" s="13"/>
      <c r="BPF1051" s="13"/>
      <c r="BPG1051" s="13"/>
      <c r="BPH1051" s="13"/>
      <c r="BPI1051" s="13"/>
      <c r="BPJ1051" s="13"/>
      <c r="BPK1051" s="13"/>
      <c r="BPL1051" s="13"/>
      <c r="BPM1051" s="13"/>
      <c r="BPN1051" s="13"/>
      <c r="BPO1051" s="13"/>
      <c r="BPP1051" s="13"/>
      <c r="BPQ1051" s="13"/>
      <c r="BPR1051" s="13"/>
      <c r="BPS1051" s="13"/>
      <c r="BPT1051" s="13"/>
      <c r="BPU1051" s="13"/>
      <c r="BPV1051" s="13"/>
      <c r="BPW1051" s="13"/>
      <c r="BPX1051" s="13"/>
      <c r="BPY1051" s="13"/>
      <c r="BPZ1051" s="13"/>
      <c r="BQA1051" s="13"/>
      <c r="BQB1051" s="13"/>
      <c r="BQC1051" s="13"/>
      <c r="BQD1051" s="13"/>
      <c r="BQE1051" s="13"/>
      <c r="BQF1051" s="13"/>
      <c r="BQG1051" s="13"/>
      <c r="BQH1051" s="13"/>
      <c r="BQI1051" s="13"/>
      <c r="BQJ1051" s="13"/>
      <c r="BQK1051" s="13"/>
      <c r="BQL1051" s="13"/>
      <c r="BQM1051" s="13"/>
      <c r="BQN1051" s="13"/>
      <c r="BQO1051" s="13"/>
      <c r="BQP1051" s="13"/>
      <c r="BQQ1051" s="13"/>
      <c r="BQR1051" s="13"/>
      <c r="BQS1051" s="13"/>
      <c r="BQT1051" s="13"/>
      <c r="BQU1051" s="13"/>
      <c r="BQV1051" s="13"/>
      <c r="BQW1051" s="13"/>
      <c r="BQX1051" s="13"/>
      <c r="BQY1051" s="13"/>
      <c r="BQZ1051" s="13"/>
      <c r="BRA1051" s="13"/>
      <c r="BRB1051" s="13"/>
      <c r="BRC1051" s="13"/>
      <c r="BRD1051" s="13"/>
      <c r="BRE1051" s="13"/>
      <c r="BRF1051" s="13"/>
      <c r="BRG1051" s="13"/>
      <c r="BRH1051" s="13"/>
      <c r="BRI1051" s="13"/>
      <c r="BRJ1051" s="13"/>
      <c r="BRK1051" s="13"/>
      <c r="BRL1051" s="13"/>
      <c r="BRM1051" s="13"/>
      <c r="BRN1051" s="13"/>
      <c r="BRO1051" s="13"/>
      <c r="BRP1051" s="13"/>
      <c r="BRQ1051" s="13"/>
      <c r="BRR1051" s="13"/>
      <c r="BRS1051" s="13"/>
      <c r="BRT1051" s="13"/>
      <c r="BRU1051" s="13"/>
      <c r="BRV1051" s="13"/>
      <c r="BRW1051" s="13"/>
      <c r="BRX1051" s="13"/>
      <c r="BRY1051" s="13"/>
      <c r="BRZ1051" s="13"/>
      <c r="BSA1051" s="13"/>
      <c r="BSB1051" s="13"/>
      <c r="BSC1051" s="13"/>
      <c r="BSD1051" s="13"/>
      <c r="BSE1051" s="13"/>
      <c r="BSF1051" s="13"/>
      <c r="BSG1051" s="13"/>
      <c r="BSH1051" s="13"/>
      <c r="BSI1051" s="13"/>
      <c r="BSJ1051" s="13"/>
      <c r="BSK1051" s="13"/>
      <c r="BSL1051" s="13"/>
      <c r="BSM1051" s="13"/>
      <c r="BSN1051" s="13"/>
      <c r="BSO1051" s="13"/>
      <c r="BSP1051" s="13"/>
      <c r="BSQ1051" s="13"/>
      <c r="BSR1051" s="13"/>
      <c r="BSS1051" s="13"/>
      <c r="BST1051" s="13"/>
      <c r="BSU1051" s="13"/>
      <c r="BSV1051" s="13"/>
      <c r="BSW1051" s="13"/>
      <c r="BSX1051" s="13"/>
      <c r="BSY1051" s="13"/>
      <c r="BSZ1051" s="13"/>
      <c r="BTA1051" s="13"/>
      <c r="BTB1051" s="13"/>
      <c r="BTC1051" s="13"/>
      <c r="BTD1051" s="13"/>
      <c r="BTE1051" s="13"/>
      <c r="BTF1051" s="13"/>
      <c r="BTG1051" s="13"/>
      <c r="BTH1051" s="13"/>
      <c r="BTI1051" s="13"/>
      <c r="BTJ1051" s="13"/>
      <c r="BTK1051" s="13"/>
      <c r="BTL1051" s="13"/>
      <c r="BTM1051" s="13"/>
      <c r="BTN1051" s="13"/>
      <c r="BTO1051" s="13"/>
      <c r="BTP1051" s="13"/>
      <c r="BTQ1051" s="13"/>
      <c r="BTR1051" s="13"/>
      <c r="BTS1051" s="13"/>
      <c r="BTT1051" s="13"/>
      <c r="BTU1051" s="13"/>
      <c r="BTV1051" s="13"/>
      <c r="BTW1051" s="13"/>
      <c r="BTX1051" s="13"/>
      <c r="BTY1051" s="13"/>
      <c r="BTZ1051" s="13"/>
      <c r="BUA1051" s="13"/>
      <c r="BUB1051" s="13"/>
      <c r="BUC1051" s="13"/>
      <c r="BUD1051" s="13"/>
      <c r="BUE1051" s="13"/>
      <c r="BUF1051" s="13"/>
      <c r="BUG1051" s="13"/>
      <c r="BUH1051" s="13"/>
      <c r="BUI1051" s="13"/>
      <c r="BUJ1051" s="13"/>
      <c r="BUK1051" s="13"/>
      <c r="BUL1051" s="13"/>
      <c r="BUM1051" s="13"/>
      <c r="BUN1051" s="13"/>
      <c r="BUO1051" s="13"/>
      <c r="BUP1051" s="13"/>
      <c r="BUQ1051" s="13"/>
      <c r="BUR1051" s="13"/>
      <c r="BUS1051" s="13"/>
      <c r="BUT1051" s="13"/>
      <c r="BUU1051" s="13"/>
      <c r="BUV1051" s="13"/>
      <c r="BUW1051" s="13"/>
      <c r="BUX1051" s="13"/>
      <c r="BUY1051" s="13"/>
      <c r="BUZ1051" s="13"/>
      <c r="BVA1051" s="13"/>
      <c r="BVB1051" s="13"/>
      <c r="BVC1051" s="13"/>
      <c r="BVD1051" s="13"/>
      <c r="BVE1051" s="13"/>
      <c r="BVF1051" s="13"/>
      <c r="BVG1051" s="13"/>
      <c r="BVH1051" s="13"/>
      <c r="BVI1051" s="13"/>
      <c r="BVJ1051" s="13"/>
      <c r="BVK1051" s="13"/>
      <c r="BVL1051" s="13"/>
      <c r="BVM1051" s="13"/>
      <c r="BVN1051" s="13"/>
      <c r="BVO1051" s="13"/>
      <c r="BVP1051" s="13"/>
      <c r="BVQ1051" s="13"/>
      <c r="BVR1051" s="13"/>
      <c r="BVS1051" s="13"/>
      <c r="BVT1051" s="13"/>
      <c r="BVU1051" s="13"/>
      <c r="BVV1051" s="13"/>
      <c r="BVW1051" s="13"/>
      <c r="BVX1051" s="13"/>
      <c r="BVY1051" s="13"/>
      <c r="BVZ1051" s="13"/>
      <c r="BWA1051" s="13"/>
      <c r="BWB1051" s="13"/>
      <c r="BWC1051" s="13"/>
      <c r="BWD1051" s="13"/>
      <c r="BWE1051" s="13"/>
      <c r="BWF1051" s="13"/>
      <c r="BWG1051" s="13"/>
      <c r="BWH1051" s="13"/>
      <c r="BWI1051" s="13"/>
      <c r="BWJ1051" s="13"/>
      <c r="BWK1051" s="13"/>
      <c r="BWL1051" s="13"/>
      <c r="BWM1051" s="13"/>
      <c r="BWN1051" s="13"/>
      <c r="BWO1051" s="13"/>
      <c r="BWP1051" s="13"/>
      <c r="BWQ1051" s="13"/>
      <c r="BWR1051" s="13"/>
      <c r="BWS1051" s="13"/>
      <c r="BWT1051" s="13"/>
      <c r="BWU1051" s="13"/>
      <c r="BWV1051" s="13"/>
      <c r="BWW1051" s="13"/>
      <c r="BWX1051" s="13"/>
      <c r="BWY1051" s="13"/>
      <c r="BWZ1051" s="13"/>
      <c r="BXA1051" s="13"/>
      <c r="BXB1051" s="13"/>
      <c r="BXC1051" s="13"/>
      <c r="BXD1051" s="13"/>
      <c r="BXE1051" s="13"/>
      <c r="BXF1051" s="13"/>
      <c r="BXG1051" s="13"/>
      <c r="BXH1051" s="13"/>
      <c r="BXI1051" s="13"/>
      <c r="BXJ1051" s="13"/>
      <c r="BXK1051" s="13"/>
      <c r="BXL1051" s="13"/>
      <c r="BXM1051" s="13"/>
      <c r="BXN1051" s="13"/>
      <c r="BXO1051" s="13"/>
      <c r="BXP1051" s="13"/>
      <c r="BXQ1051" s="13"/>
      <c r="BXR1051" s="13"/>
      <c r="BXS1051" s="13"/>
      <c r="BXT1051" s="13"/>
      <c r="BXU1051" s="13"/>
      <c r="BXV1051" s="13"/>
      <c r="BXW1051" s="13"/>
      <c r="BXX1051" s="13"/>
      <c r="BXY1051" s="13"/>
      <c r="BXZ1051" s="13"/>
      <c r="BYA1051" s="13"/>
      <c r="BYB1051" s="13"/>
      <c r="BYC1051" s="13"/>
      <c r="BYD1051" s="13"/>
      <c r="BYE1051" s="13"/>
      <c r="BYF1051" s="13"/>
      <c r="BYG1051" s="13"/>
      <c r="BYH1051" s="13"/>
      <c r="BYI1051" s="13"/>
      <c r="BYJ1051" s="13"/>
      <c r="BYK1051" s="13"/>
      <c r="BYL1051" s="13"/>
      <c r="BYM1051" s="13"/>
      <c r="BYN1051" s="13"/>
      <c r="BYO1051" s="13"/>
      <c r="BYP1051" s="13"/>
      <c r="BYQ1051" s="13"/>
      <c r="BYR1051" s="13"/>
      <c r="BYS1051" s="13"/>
      <c r="BYT1051" s="13"/>
      <c r="BYU1051" s="13"/>
      <c r="BYV1051" s="13"/>
      <c r="BYW1051" s="13"/>
      <c r="BYX1051" s="13"/>
      <c r="BYY1051" s="13"/>
      <c r="BYZ1051" s="13"/>
      <c r="BZA1051" s="13"/>
      <c r="BZB1051" s="13"/>
      <c r="BZC1051" s="13"/>
      <c r="BZD1051" s="13"/>
      <c r="BZE1051" s="13"/>
      <c r="BZF1051" s="13"/>
      <c r="BZG1051" s="13"/>
      <c r="BZH1051" s="13"/>
      <c r="BZI1051" s="13"/>
      <c r="BZJ1051" s="13"/>
      <c r="BZK1051" s="13"/>
      <c r="BZL1051" s="13"/>
      <c r="BZM1051" s="13"/>
      <c r="BZN1051" s="13"/>
      <c r="BZO1051" s="13"/>
      <c r="BZP1051" s="13"/>
      <c r="BZQ1051" s="13"/>
      <c r="BZR1051" s="13"/>
      <c r="BZS1051" s="13"/>
      <c r="BZT1051" s="13"/>
      <c r="BZU1051" s="13"/>
      <c r="BZV1051" s="13"/>
      <c r="BZW1051" s="13"/>
      <c r="BZX1051" s="13"/>
      <c r="BZY1051" s="13"/>
      <c r="BZZ1051" s="13"/>
      <c r="CAA1051" s="13"/>
      <c r="CAB1051" s="13"/>
      <c r="CAC1051" s="13"/>
      <c r="CAD1051" s="13"/>
      <c r="CAE1051" s="13"/>
      <c r="CAF1051" s="13"/>
      <c r="CAG1051" s="13"/>
      <c r="CAH1051" s="13"/>
      <c r="CAI1051" s="13"/>
      <c r="CAJ1051" s="13"/>
      <c r="CAK1051" s="13"/>
      <c r="CAL1051" s="13"/>
      <c r="CAM1051" s="13"/>
      <c r="CAN1051" s="13"/>
      <c r="CAO1051" s="13"/>
      <c r="CAP1051" s="13"/>
      <c r="CAQ1051" s="13"/>
      <c r="CAR1051" s="13"/>
      <c r="CAS1051" s="13"/>
      <c r="CAT1051" s="13"/>
      <c r="CAU1051" s="13"/>
      <c r="CAV1051" s="13"/>
      <c r="CAW1051" s="13"/>
      <c r="CAX1051" s="13"/>
      <c r="CAY1051" s="13"/>
      <c r="CAZ1051" s="13"/>
      <c r="CBA1051" s="13"/>
      <c r="CBB1051" s="13"/>
      <c r="CBC1051" s="13"/>
      <c r="CBD1051" s="13"/>
      <c r="CBE1051" s="13"/>
      <c r="CBF1051" s="13"/>
      <c r="CBG1051" s="13"/>
      <c r="CBH1051" s="13"/>
      <c r="CBI1051" s="13"/>
      <c r="CBJ1051" s="13"/>
      <c r="CBK1051" s="13"/>
      <c r="CBL1051" s="13"/>
      <c r="CBM1051" s="13"/>
      <c r="CBN1051" s="13"/>
      <c r="CBO1051" s="13"/>
      <c r="CBP1051" s="13"/>
      <c r="CBQ1051" s="13"/>
      <c r="CBR1051" s="13"/>
      <c r="CBS1051" s="13"/>
      <c r="CBT1051" s="13"/>
      <c r="CBU1051" s="13"/>
      <c r="CBV1051" s="13"/>
      <c r="CBW1051" s="13"/>
      <c r="CBX1051" s="13"/>
      <c r="CBY1051" s="13"/>
      <c r="CBZ1051" s="13"/>
      <c r="CCA1051" s="13"/>
      <c r="CCB1051" s="13"/>
      <c r="CCC1051" s="13"/>
      <c r="CCD1051" s="13"/>
      <c r="CCE1051" s="13"/>
      <c r="CCF1051" s="13"/>
      <c r="CCG1051" s="13"/>
      <c r="CCH1051" s="13"/>
      <c r="CCI1051" s="13"/>
      <c r="CCJ1051" s="13"/>
      <c r="CCK1051" s="13"/>
      <c r="CCL1051" s="13"/>
      <c r="CCM1051" s="13"/>
      <c r="CCN1051" s="13"/>
      <c r="CCO1051" s="13"/>
      <c r="CCP1051" s="13"/>
      <c r="CCQ1051" s="13"/>
      <c r="CCR1051" s="13"/>
      <c r="CCS1051" s="13"/>
      <c r="CCT1051" s="13"/>
      <c r="CCU1051" s="13"/>
      <c r="CCV1051" s="13"/>
      <c r="CCW1051" s="13"/>
      <c r="CCX1051" s="13"/>
      <c r="CCY1051" s="13"/>
      <c r="CCZ1051" s="13"/>
      <c r="CDA1051" s="13"/>
      <c r="CDB1051" s="13"/>
      <c r="CDC1051" s="13"/>
      <c r="CDD1051" s="13"/>
      <c r="CDE1051" s="13"/>
      <c r="CDF1051" s="13"/>
      <c r="CDG1051" s="13"/>
      <c r="CDH1051" s="13"/>
      <c r="CDI1051" s="13"/>
      <c r="CDJ1051" s="13"/>
      <c r="CDK1051" s="13"/>
      <c r="CDL1051" s="13"/>
      <c r="CDM1051" s="13"/>
      <c r="CDN1051" s="13"/>
      <c r="CDO1051" s="13"/>
      <c r="CDP1051" s="13"/>
      <c r="CDQ1051" s="13"/>
      <c r="CDR1051" s="13"/>
      <c r="CDS1051" s="13"/>
      <c r="CDT1051" s="13"/>
      <c r="CDU1051" s="13"/>
      <c r="CDV1051" s="13"/>
      <c r="CDW1051" s="13"/>
      <c r="CDX1051" s="13"/>
      <c r="CDY1051" s="13"/>
      <c r="CDZ1051" s="13"/>
      <c r="CEA1051" s="13"/>
      <c r="CEB1051" s="13"/>
      <c r="CEC1051" s="13"/>
      <c r="CED1051" s="13"/>
      <c r="CEE1051" s="13"/>
      <c r="CEF1051" s="13"/>
      <c r="CEG1051" s="13"/>
      <c r="CEH1051" s="13"/>
      <c r="CEI1051" s="13"/>
      <c r="CEJ1051" s="13"/>
      <c r="CEK1051" s="13"/>
      <c r="CEL1051" s="13"/>
      <c r="CEM1051" s="13"/>
      <c r="CEN1051" s="13"/>
      <c r="CEO1051" s="13"/>
      <c r="CEP1051" s="13"/>
      <c r="CEQ1051" s="13"/>
      <c r="CER1051" s="13"/>
      <c r="CES1051" s="13"/>
      <c r="CET1051" s="13"/>
      <c r="CEU1051" s="13"/>
      <c r="CEV1051" s="13"/>
      <c r="CEW1051" s="13"/>
      <c r="CEX1051" s="13"/>
      <c r="CEY1051" s="13"/>
      <c r="CEZ1051" s="13"/>
      <c r="CFA1051" s="13"/>
      <c r="CFB1051" s="13"/>
      <c r="CFC1051" s="13"/>
      <c r="CFD1051" s="13"/>
      <c r="CFE1051" s="13"/>
      <c r="CFF1051" s="13"/>
      <c r="CFG1051" s="13"/>
      <c r="CFH1051" s="13"/>
      <c r="CFI1051" s="13"/>
      <c r="CFJ1051" s="13"/>
      <c r="CFK1051" s="13"/>
      <c r="CFL1051" s="13"/>
      <c r="CFM1051" s="13"/>
      <c r="CFN1051" s="13"/>
      <c r="CFO1051" s="13"/>
      <c r="CFP1051" s="13"/>
      <c r="CFQ1051" s="13"/>
      <c r="CFR1051" s="13"/>
      <c r="CFS1051" s="13"/>
      <c r="CFT1051" s="13"/>
      <c r="CFU1051" s="13"/>
      <c r="CFV1051" s="13"/>
      <c r="CFW1051" s="13"/>
      <c r="CFX1051" s="13"/>
      <c r="CFY1051" s="13"/>
      <c r="CFZ1051" s="13"/>
      <c r="CGA1051" s="13"/>
      <c r="CGB1051" s="13"/>
      <c r="CGC1051" s="13"/>
      <c r="CGD1051" s="13"/>
      <c r="CGE1051" s="13"/>
      <c r="CGF1051" s="13"/>
      <c r="CGG1051" s="13"/>
      <c r="CGH1051" s="13"/>
      <c r="CGI1051" s="13"/>
      <c r="CGJ1051" s="13"/>
      <c r="CGK1051" s="13"/>
      <c r="CGL1051" s="13"/>
      <c r="CGM1051" s="13"/>
      <c r="CGN1051" s="13"/>
      <c r="CGO1051" s="13"/>
      <c r="CGP1051" s="13"/>
      <c r="CGQ1051" s="13"/>
      <c r="CGR1051" s="13"/>
      <c r="CGS1051" s="13"/>
      <c r="CGT1051" s="13"/>
      <c r="CGU1051" s="13"/>
      <c r="CGV1051" s="13"/>
      <c r="CGW1051" s="13"/>
      <c r="CGX1051" s="13"/>
      <c r="CGY1051" s="13"/>
      <c r="CGZ1051" s="13"/>
      <c r="CHA1051" s="13"/>
      <c r="CHB1051" s="13"/>
      <c r="CHC1051" s="13"/>
      <c r="CHD1051" s="13"/>
      <c r="CHE1051" s="13"/>
      <c r="CHF1051" s="13"/>
      <c r="CHG1051" s="13"/>
      <c r="CHH1051" s="13"/>
      <c r="CHI1051" s="13"/>
      <c r="CHJ1051" s="13"/>
      <c r="CHK1051" s="13"/>
      <c r="CHL1051" s="13"/>
      <c r="CHM1051" s="13"/>
      <c r="CHN1051" s="13"/>
      <c r="CHO1051" s="13"/>
      <c r="CHP1051" s="13"/>
      <c r="CHQ1051" s="13"/>
      <c r="CHR1051" s="13"/>
      <c r="CHS1051" s="13"/>
      <c r="CHT1051" s="13"/>
      <c r="CHU1051" s="13"/>
      <c r="CHV1051" s="13"/>
      <c r="CHW1051" s="13"/>
      <c r="CHX1051" s="13"/>
      <c r="CHY1051" s="13"/>
      <c r="CHZ1051" s="13"/>
      <c r="CIA1051" s="13"/>
      <c r="CIB1051" s="13"/>
      <c r="CIC1051" s="13"/>
      <c r="CID1051" s="13"/>
      <c r="CIE1051" s="13"/>
      <c r="CIF1051" s="13"/>
      <c r="CIG1051" s="13"/>
      <c r="CIH1051" s="13"/>
      <c r="CII1051" s="13"/>
      <c r="CIJ1051" s="13"/>
      <c r="CIK1051" s="13"/>
      <c r="CIL1051" s="13"/>
      <c r="CIM1051" s="13"/>
      <c r="CIN1051" s="13"/>
      <c r="CIO1051" s="13"/>
      <c r="CIP1051" s="13"/>
      <c r="CIQ1051" s="13"/>
      <c r="CIR1051" s="13"/>
      <c r="CIS1051" s="13"/>
      <c r="CIT1051" s="13"/>
      <c r="CIU1051" s="13"/>
      <c r="CIV1051" s="13"/>
      <c r="CIW1051" s="13"/>
      <c r="CIX1051" s="13"/>
      <c r="CIY1051" s="13"/>
      <c r="CIZ1051" s="13"/>
      <c r="CJA1051" s="13"/>
      <c r="CJB1051" s="13"/>
      <c r="CJC1051" s="13"/>
      <c r="CJD1051" s="13"/>
      <c r="CJE1051" s="13"/>
      <c r="CJF1051" s="13"/>
      <c r="CJG1051" s="13"/>
      <c r="CJH1051" s="13"/>
      <c r="CJI1051" s="13"/>
      <c r="CJJ1051" s="13"/>
      <c r="CJK1051" s="13"/>
      <c r="CJL1051" s="13"/>
      <c r="CJM1051" s="13"/>
      <c r="CJN1051" s="13"/>
      <c r="CJO1051" s="13"/>
      <c r="CJP1051" s="13"/>
      <c r="CJQ1051" s="13"/>
      <c r="CJR1051" s="13"/>
      <c r="CJS1051" s="13"/>
      <c r="CJT1051" s="13"/>
      <c r="CJU1051" s="13"/>
      <c r="CJV1051" s="13"/>
      <c r="CJW1051" s="13"/>
      <c r="CJX1051" s="13"/>
      <c r="CJY1051" s="13"/>
      <c r="CJZ1051" s="13"/>
      <c r="CKA1051" s="13"/>
      <c r="CKB1051" s="13"/>
      <c r="CKC1051" s="13"/>
      <c r="CKD1051" s="13"/>
      <c r="CKE1051" s="13"/>
      <c r="CKF1051" s="13"/>
      <c r="CKG1051" s="13"/>
      <c r="CKH1051" s="13"/>
      <c r="CKI1051" s="13"/>
      <c r="CKJ1051" s="13"/>
      <c r="CKK1051" s="13"/>
      <c r="CKL1051" s="13"/>
      <c r="CKM1051" s="13"/>
      <c r="CKN1051" s="13"/>
      <c r="CKO1051" s="13"/>
      <c r="CKP1051" s="13"/>
      <c r="CKQ1051" s="13"/>
      <c r="CKR1051" s="13"/>
      <c r="CKS1051" s="13"/>
      <c r="CKT1051" s="13"/>
      <c r="CKU1051" s="13"/>
      <c r="CKV1051" s="13"/>
      <c r="CKW1051" s="13"/>
      <c r="CKX1051" s="13"/>
      <c r="CKY1051" s="13"/>
      <c r="CKZ1051" s="13"/>
      <c r="CLA1051" s="13"/>
      <c r="CLB1051" s="13"/>
      <c r="CLC1051" s="13"/>
      <c r="CLD1051" s="13"/>
      <c r="CLE1051" s="13"/>
      <c r="CLF1051" s="13"/>
      <c r="CLG1051" s="13"/>
      <c r="CLH1051" s="13"/>
      <c r="CLI1051" s="13"/>
      <c r="CLJ1051" s="13"/>
      <c r="CLK1051" s="13"/>
      <c r="CLL1051" s="13"/>
      <c r="CLM1051" s="13"/>
      <c r="CLN1051" s="13"/>
      <c r="CLO1051" s="13"/>
      <c r="CLP1051" s="13"/>
      <c r="CLQ1051" s="13"/>
      <c r="CLR1051" s="13"/>
      <c r="CLS1051" s="13"/>
      <c r="CLT1051" s="13"/>
      <c r="CLU1051" s="13"/>
      <c r="CLV1051" s="13"/>
      <c r="CLW1051" s="13"/>
      <c r="CLX1051" s="13"/>
      <c r="CLY1051" s="13"/>
      <c r="CLZ1051" s="13"/>
      <c r="CMA1051" s="13"/>
      <c r="CMB1051" s="13"/>
      <c r="CMC1051" s="13"/>
      <c r="CMD1051" s="13"/>
      <c r="CME1051" s="13"/>
      <c r="CMF1051" s="13"/>
      <c r="CMG1051" s="13"/>
      <c r="CMH1051" s="13"/>
      <c r="CMI1051" s="13"/>
      <c r="CMJ1051" s="13"/>
      <c r="CMK1051" s="13"/>
      <c r="CML1051" s="13"/>
      <c r="CMM1051" s="13"/>
      <c r="CMN1051" s="13"/>
      <c r="CMO1051" s="13"/>
      <c r="CMP1051" s="13"/>
      <c r="CMQ1051" s="13"/>
      <c r="CMR1051" s="13"/>
      <c r="CMS1051" s="13"/>
      <c r="CMT1051" s="13"/>
      <c r="CMU1051" s="13"/>
      <c r="CMV1051" s="13"/>
      <c r="CMW1051" s="13"/>
      <c r="CMX1051" s="13"/>
      <c r="CMY1051" s="13"/>
      <c r="CMZ1051" s="13"/>
      <c r="CNA1051" s="13"/>
      <c r="CNB1051" s="13"/>
      <c r="CNC1051" s="13"/>
      <c r="CND1051" s="13"/>
      <c r="CNE1051" s="13"/>
      <c r="CNF1051" s="13"/>
      <c r="CNG1051" s="13"/>
      <c r="CNH1051" s="13"/>
      <c r="CNI1051" s="13"/>
      <c r="CNJ1051" s="13"/>
      <c r="CNK1051" s="13"/>
      <c r="CNL1051" s="13"/>
      <c r="CNM1051" s="13"/>
      <c r="CNN1051" s="13"/>
      <c r="CNO1051" s="13"/>
      <c r="CNP1051" s="13"/>
      <c r="CNQ1051" s="13"/>
      <c r="CNR1051" s="13"/>
      <c r="CNS1051" s="13"/>
      <c r="CNT1051" s="13"/>
      <c r="CNU1051" s="13"/>
      <c r="CNV1051" s="13"/>
      <c r="CNW1051" s="13"/>
      <c r="CNX1051" s="13"/>
      <c r="CNY1051" s="13"/>
      <c r="CNZ1051" s="13"/>
      <c r="COA1051" s="13"/>
      <c r="COB1051" s="13"/>
      <c r="COC1051" s="13"/>
      <c r="COD1051" s="13"/>
      <c r="COE1051" s="13"/>
      <c r="COF1051" s="13"/>
      <c r="COG1051" s="13"/>
      <c r="COH1051" s="13"/>
      <c r="COI1051" s="13"/>
      <c r="COJ1051" s="13"/>
      <c r="COK1051" s="13"/>
      <c r="COL1051" s="13"/>
      <c r="COM1051" s="13"/>
      <c r="CON1051" s="13"/>
      <c r="COO1051" s="13"/>
      <c r="COP1051" s="13"/>
      <c r="COQ1051" s="13"/>
      <c r="COR1051" s="13"/>
      <c r="COS1051" s="13"/>
      <c r="COT1051" s="13"/>
      <c r="COU1051" s="13"/>
      <c r="COV1051" s="13"/>
      <c r="COW1051" s="13"/>
      <c r="COX1051" s="13"/>
      <c r="COY1051" s="13"/>
      <c r="COZ1051" s="13"/>
      <c r="CPA1051" s="13"/>
      <c r="CPB1051" s="13"/>
      <c r="CPC1051" s="13"/>
      <c r="CPD1051" s="13"/>
      <c r="CPE1051" s="13"/>
      <c r="CPF1051" s="13"/>
      <c r="CPG1051" s="13"/>
      <c r="CPH1051" s="13"/>
      <c r="CPI1051" s="13"/>
      <c r="CPJ1051" s="13"/>
      <c r="CPK1051" s="13"/>
      <c r="CPL1051" s="13"/>
      <c r="CPM1051" s="13"/>
      <c r="CPN1051" s="13"/>
      <c r="CPO1051" s="13"/>
      <c r="CPP1051" s="13"/>
      <c r="CPQ1051" s="13"/>
      <c r="CPR1051" s="13"/>
      <c r="CPS1051" s="13"/>
      <c r="CPT1051" s="13"/>
      <c r="CPU1051" s="13"/>
      <c r="CPV1051" s="13"/>
      <c r="CPW1051" s="13"/>
      <c r="CPX1051" s="13"/>
      <c r="CPY1051" s="13"/>
      <c r="CPZ1051" s="13"/>
      <c r="CQA1051" s="13"/>
      <c r="CQB1051" s="13"/>
      <c r="CQC1051" s="13"/>
      <c r="CQD1051" s="13"/>
      <c r="CQE1051" s="13"/>
      <c r="CQF1051" s="13"/>
      <c r="CQG1051" s="13"/>
      <c r="CQH1051" s="13"/>
      <c r="CQI1051" s="13"/>
      <c r="CQJ1051" s="13"/>
      <c r="CQK1051" s="13"/>
      <c r="CQL1051" s="13"/>
      <c r="CQM1051" s="13"/>
      <c r="CQN1051" s="13"/>
      <c r="CQO1051" s="13"/>
      <c r="CQP1051" s="13"/>
      <c r="CQQ1051" s="13"/>
      <c r="CQR1051" s="13"/>
      <c r="CQS1051" s="13"/>
      <c r="CQT1051" s="13"/>
      <c r="CQU1051" s="13"/>
      <c r="CQV1051" s="13"/>
      <c r="CQW1051" s="13"/>
      <c r="CQX1051" s="13"/>
      <c r="CQY1051" s="13"/>
      <c r="CQZ1051" s="13"/>
      <c r="CRA1051" s="13"/>
      <c r="CRB1051" s="13"/>
      <c r="CRC1051" s="13"/>
      <c r="CRD1051" s="13"/>
      <c r="CRE1051" s="13"/>
      <c r="CRF1051" s="13"/>
      <c r="CRG1051" s="13"/>
      <c r="CRH1051" s="13"/>
      <c r="CRI1051" s="13"/>
      <c r="CRJ1051" s="13"/>
      <c r="CRK1051" s="13"/>
      <c r="CRL1051" s="13"/>
      <c r="CRM1051" s="13"/>
      <c r="CRN1051" s="13"/>
      <c r="CRO1051" s="13"/>
      <c r="CRP1051" s="13"/>
      <c r="CRQ1051" s="13"/>
      <c r="CRR1051" s="13"/>
      <c r="CRS1051" s="13"/>
      <c r="CRT1051" s="13"/>
      <c r="CRU1051" s="13"/>
      <c r="CRV1051" s="13"/>
      <c r="CRW1051" s="13"/>
      <c r="CRX1051" s="13"/>
      <c r="CRY1051" s="13"/>
      <c r="CRZ1051" s="13"/>
      <c r="CSA1051" s="13"/>
      <c r="CSB1051" s="13"/>
      <c r="CSC1051" s="13"/>
      <c r="CSD1051" s="13"/>
      <c r="CSE1051" s="13"/>
      <c r="CSF1051" s="13"/>
      <c r="CSG1051" s="13"/>
      <c r="CSH1051" s="13"/>
      <c r="CSI1051" s="13"/>
      <c r="CSJ1051" s="13"/>
      <c r="CSK1051" s="13"/>
      <c r="CSL1051" s="13"/>
      <c r="CSM1051" s="13"/>
      <c r="CSN1051" s="13"/>
      <c r="CSO1051" s="13"/>
      <c r="CSP1051" s="13"/>
      <c r="CSQ1051" s="13"/>
      <c r="CSR1051" s="13"/>
      <c r="CSS1051" s="13"/>
      <c r="CST1051" s="13"/>
      <c r="CSU1051" s="13"/>
      <c r="CSV1051" s="13"/>
      <c r="CSW1051" s="13"/>
      <c r="CSX1051" s="13"/>
      <c r="CSY1051" s="13"/>
      <c r="CSZ1051" s="13"/>
      <c r="CTA1051" s="13"/>
      <c r="CTB1051" s="13"/>
      <c r="CTC1051" s="13"/>
      <c r="CTD1051" s="13"/>
      <c r="CTE1051" s="13"/>
      <c r="CTF1051" s="13"/>
      <c r="CTG1051" s="13"/>
      <c r="CTH1051" s="13"/>
      <c r="CTI1051" s="13"/>
      <c r="CTJ1051" s="13"/>
      <c r="CTK1051" s="13"/>
      <c r="CTL1051" s="13"/>
      <c r="CTM1051" s="13"/>
      <c r="CTN1051" s="13"/>
      <c r="CTO1051" s="13"/>
      <c r="CTP1051" s="13"/>
      <c r="CTQ1051" s="13"/>
      <c r="CTR1051" s="13"/>
      <c r="CTS1051" s="13"/>
      <c r="CTT1051" s="13"/>
      <c r="CTU1051" s="13"/>
      <c r="CTV1051" s="13"/>
      <c r="CTW1051" s="13"/>
      <c r="CTX1051" s="13"/>
      <c r="CTY1051" s="13"/>
      <c r="CTZ1051" s="13"/>
      <c r="CUA1051" s="13"/>
      <c r="CUB1051" s="13"/>
      <c r="CUC1051" s="13"/>
      <c r="CUD1051" s="13"/>
      <c r="CUE1051" s="13"/>
      <c r="CUF1051" s="13"/>
      <c r="CUG1051" s="13"/>
      <c r="CUH1051" s="13"/>
      <c r="CUI1051" s="13"/>
      <c r="CUJ1051" s="13"/>
      <c r="CUK1051" s="13"/>
      <c r="CUL1051" s="13"/>
      <c r="CUM1051" s="13"/>
      <c r="CUN1051" s="13"/>
      <c r="CUO1051" s="13"/>
      <c r="CUP1051" s="13"/>
      <c r="CUQ1051" s="13"/>
      <c r="CUR1051" s="13"/>
      <c r="CUS1051" s="13"/>
      <c r="CUT1051" s="13"/>
      <c r="CUU1051" s="13"/>
      <c r="CUV1051" s="13"/>
      <c r="CUW1051" s="13"/>
      <c r="CUX1051" s="13"/>
      <c r="CUY1051" s="13"/>
      <c r="CUZ1051" s="13"/>
      <c r="CVA1051" s="13"/>
      <c r="CVB1051" s="13"/>
      <c r="CVC1051" s="13"/>
      <c r="CVD1051" s="13"/>
      <c r="CVE1051" s="13"/>
      <c r="CVF1051" s="13"/>
      <c r="CVG1051" s="13"/>
      <c r="CVH1051" s="13"/>
      <c r="CVI1051" s="13"/>
      <c r="CVJ1051" s="13"/>
      <c r="CVK1051" s="13"/>
      <c r="CVL1051" s="13"/>
      <c r="CVM1051" s="13"/>
      <c r="CVN1051" s="13"/>
      <c r="CVO1051" s="13"/>
      <c r="CVP1051" s="13"/>
      <c r="CVQ1051" s="13"/>
      <c r="CVR1051" s="13"/>
      <c r="CVS1051" s="13"/>
      <c r="CVT1051" s="13"/>
      <c r="CVU1051" s="13"/>
      <c r="CVV1051" s="13"/>
      <c r="CVW1051" s="13"/>
      <c r="CVX1051" s="13"/>
      <c r="CVY1051" s="13"/>
      <c r="CVZ1051" s="13"/>
      <c r="CWA1051" s="13"/>
      <c r="CWB1051" s="13"/>
      <c r="CWC1051" s="13"/>
      <c r="CWD1051" s="13"/>
      <c r="CWE1051" s="13"/>
      <c r="CWF1051" s="13"/>
      <c r="CWG1051" s="13"/>
      <c r="CWH1051" s="13"/>
      <c r="CWI1051" s="13"/>
      <c r="CWJ1051" s="13"/>
      <c r="CWK1051" s="13"/>
      <c r="CWL1051" s="13"/>
      <c r="CWM1051" s="13"/>
      <c r="CWN1051" s="13"/>
      <c r="CWO1051" s="13"/>
      <c r="CWP1051" s="13"/>
      <c r="CWQ1051" s="13"/>
      <c r="CWR1051" s="13"/>
      <c r="CWS1051" s="13"/>
      <c r="CWT1051" s="13"/>
      <c r="CWU1051" s="13"/>
      <c r="CWV1051" s="13"/>
      <c r="CWW1051" s="13"/>
      <c r="CWX1051" s="13"/>
      <c r="CWY1051" s="13"/>
      <c r="CWZ1051" s="13"/>
      <c r="CXA1051" s="13"/>
      <c r="CXB1051" s="13"/>
      <c r="CXC1051" s="13"/>
      <c r="CXD1051" s="13"/>
      <c r="CXE1051" s="13"/>
      <c r="CXF1051" s="13"/>
      <c r="CXG1051" s="13"/>
      <c r="CXH1051" s="13"/>
      <c r="CXI1051" s="13"/>
      <c r="CXJ1051" s="13"/>
      <c r="CXK1051" s="13"/>
      <c r="CXL1051" s="13"/>
      <c r="CXM1051" s="13"/>
      <c r="CXN1051" s="13"/>
      <c r="CXO1051" s="13"/>
      <c r="CXP1051" s="13"/>
      <c r="CXQ1051" s="13"/>
      <c r="CXR1051" s="13"/>
      <c r="CXS1051" s="13"/>
      <c r="CXT1051" s="13"/>
      <c r="CXU1051" s="13"/>
      <c r="CXV1051" s="13"/>
      <c r="CXW1051" s="13"/>
      <c r="CXX1051" s="13"/>
      <c r="CXY1051" s="13"/>
      <c r="CXZ1051" s="13"/>
      <c r="CYA1051" s="13"/>
      <c r="CYB1051" s="13"/>
      <c r="CYC1051" s="13"/>
      <c r="CYD1051" s="13"/>
      <c r="CYE1051" s="13"/>
      <c r="CYF1051" s="13"/>
      <c r="CYG1051" s="13"/>
      <c r="CYH1051" s="13"/>
      <c r="CYI1051" s="13"/>
      <c r="CYJ1051" s="13"/>
      <c r="CYK1051" s="13"/>
      <c r="CYL1051" s="13"/>
      <c r="CYM1051" s="13"/>
      <c r="CYN1051" s="13"/>
      <c r="CYO1051" s="13"/>
      <c r="CYP1051" s="13"/>
      <c r="CYQ1051" s="13"/>
      <c r="CYR1051" s="13"/>
      <c r="CYS1051" s="13"/>
      <c r="CYT1051" s="13"/>
      <c r="CYU1051" s="13"/>
      <c r="CYV1051" s="13"/>
      <c r="CYW1051" s="13"/>
      <c r="CYX1051" s="13"/>
      <c r="CYY1051" s="13"/>
      <c r="CYZ1051" s="13"/>
      <c r="CZA1051" s="13"/>
      <c r="CZB1051" s="13"/>
      <c r="CZC1051" s="13"/>
      <c r="CZD1051" s="13"/>
      <c r="CZE1051" s="13"/>
      <c r="CZF1051" s="13"/>
      <c r="CZG1051" s="13"/>
      <c r="CZH1051" s="13"/>
      <c r="CZI1051" s="13"/>
      <c r="CZJ1051" s="13"/>
      <c r="CZK1051" s="13"/>
      <c r="CZL1051" s="13"/>
      <c r="CZM1051" s="13"/>
      <c r="CZN1051" s="13"/>
      <c r="CZO1051" s="13"/>
      <c r="CZP1051" s="13"/>
      <c r="CZQ1051" s="13"/>
      <c r="CZR1051" s="13"/>
      <c r="CZS1051" s="13"/>
      <c r="CZT1051" s="13"/>
      <c r="CZU1051" s="13"/>
      <c r="CZV1051" s="13"/>
      <c r="CZW1051" s="13"/>
      <c r="CZX1051" s="13"/>
      <c r="CZY1051" s="13"/>
      <c r="CZZ1051" s="13"/>
      <c r="DAA1051" s="13"/>
      <c r="DAB1051" s="13"/>
      <c r="DAC1051" s="13"/>
      <c r="DAD1051" s="13"/>
      <c r="DAE1051" s="13"/>
      <c r="DAF1051" s="13"/>
      <c r="DAG1051" s="13"/>
      <c r="DAH1051" s="13"/>
      <c r="DAI1051" s="13"/>
      <c r="DAJ1051" s="13"/>
      <c r="DAK1051" s="13"/>
      <c r="DAL1051" s="13"/>
      <c r="DAM1051" s="13"/>
      <c r="DAN1051" s="13"/>
      <c r="DAO1051" s="13"/>
      <c r="DAP1051" s="13"/>
      <c r="DAQ1051" s="13"/>
      <c r="DAR1051" s="13"/>
      <c r="DAS1051" s="13"/>
      <c r="DAT1051" s="13"/>
      <c r="DAU1051" s="13"/>
      <c r="DAV1051" s="13"/>
      <c r="DAW1051" s="13"/>
      <c r="DAX1051" s="13"/>
      <c r="DAY1051" s="13"/>
      <c r="DAZ1051" s="13"/>
      <c r="DBA1051" s="13"/>
      <c r="DBB1051" s="13"/>
      <c r="DBC1051" s="13"/>
      <c r="DBD1051" s="13"/>
      <c r="DBE1051" s="13"/>
      <c r="DBF1051" s="13"/>
      <c r="DBG1051" s="13"/>
      <c r="DBH1051" s="13"/>
      <c r="DBI1051" s="13"/>
      <c r="DBJ1051" s="13"/>
      <c r="DBK1051" s="13"/>
      <c r="DBL1051" s="13"/>
      <c r="DBM1051" s="13"/>
      <c r="DBN1051" s="13"/>
      <c r="DBO1051" s="13"/>
      <c r="DBP1051" s="13"/>
      <c r="DBQ1051" s="13"/>
      <c r="DBR1051" s="13"/>
      <c r="DBS1051" s="13"/>
      <c r="DBT1051" s="13"/>
      <c r="DBU1051" s="13"/>
      <c r="DBV1051" s="13"/>
      <c r="DBW1051" s="13"/>
      <c r="DBX1051" s="13"/>
      <c r="DBY1051" s="13"/>
      <c r="DBZ1051" s="13"/>
      <c r="DCA1051" s="13"/>
      <c r="DCB1051" s="13"/>
      <c r="DCC1051" s="13"/>
      <c r="DCD1051" s="13"/>
      <c r="DCE1051" s="13"/>
      <c r="DCF1051" s="13"/>
      <c r="DCG1051" s="13"/>
      <c r="DCH1051" s="13"/>
      <c r="DCI1051" s="13"/>
      <c r="DCJ1051" s="13"/>
      <c r="DCK1051" s="13"/>
      <c r="DCL1051" s="13"/>
      <c r="DCM1051" s="13"/>
      <c r="DCN1051" s="13"/>
      <c r="DCO1051" s="13"/>
      <c r="DCP1051" s="13"/>
      <c r="DCQ1051" s="13"/>
      <c r="DCR1051" s="13"/>
      <c r="DCS1051" s="13"/>
      <c r="DCT1051" s="13"/>
      <c r="DCU1051" s="13"/>
      <c r="DCV1051" s="13"/>
      <c r="DCW1051" s="13"/>
      <c r="DCX1051" s="13"/>
      <c r="DCY1051" s="13"/>
      <c r="DCZ1051" s="13"/>
      <c r="DDA1051" s="13"/>
      <c r="DDB1051" s="13"/>
      <c r="DDC1051" s="13"/>
      <c r="DDD1051" s="13"/>
      <c r="DDE1051" s="13"/>
      <c r="DDF1051" s="13"/>
      <c r="DDG1051" s="13"/>
      <c r="DDH1051" s="13"/>
      <c r="DDI1051" s="13"/>
      <c r="DDJ1051" s="13"/>
      <c r="DDK1051" s="13"/>
      <c r="DDL1051" s="13"/>
      <c r="DDM1051" s="13"/>
      <c r="DDN1051" s="13"/>
      <c r="DDO1051" s="13"/>
      <c r="DDP1051" s="13"/>
      <c r="DDQ1051" s="13"/>
      <c r="DDR1051" s="13"/>
      <c r="DDS1051" s="13"/>
      <c r="DDT1051" s="13"/>
      <c r="DDU1051" s="13"/>
      <c r="DDV1051" s="13"/>
      <c r="DDW1051" s="13"/>
      <c r="DDX1051" s="13"/>
      <c r="DDY1051" s="13"/>
      <c r="DDZ1051" s="13"/>
      <c r="DEA1051" s="13"/>
      <c r="DEB1051" s="13"/>
      <c r="DEC1051" s="13"/>
      <c r="DED1051" s="13"/>
      <c r="DEE1051" s="13"/>
      <c r="DEF1051" s="13"/>
      <c r="DEG1051" s="13"/>
      <c r="DEH1051" s="13"/>
      <c r="DEI1051" s="13"/>
      <c r="DEJ1051" s="13"/>
      <c r="DEK1051" s="13"/>
      <c r="DEL1051" s="13"/>
      <c r="DEM1051" s="13"/>
      <c r="DEN1051" s="13"/>
      <c r="DEO1051" s="13"/>
      <c r="DEP1051" s="13"/>
      <c r="DEQ1051" s="13"/>
      <c r="DER1051" s="13"/>
      <c r="DES1051" s="13"/>
      <c r="DET1051" s="13"/>
      <c r="DEU1051" s="13"/>
      <c r="DEV1051" s="13"/>
      <c r="DEW1051" s="13"/>
      <c r="DEX1051" s="13"/>
      <c r="DEY1051" s="13"/>
      <c r="DEZ1051" s="13"/>
      <c r="DFA1051" s="13"/>
      <c r="DFB1051" s="13"/>
      <c r="DFC1051" s="13"/>
      <c r="DFD1051" s="13"/>
      <c r="DFE1051" s="13"/>
      <c r="DFF1051" s="13"/>
      <c r="DFG1051" s="13"/>
      <c r="DFH1051" s="13"/>
      <c r="DFI1051" s="13"/>
      <c r="DFJ1051" s="13"/>
      <c r="DFK1051" s="13"/>
      <c r="DFL1051" s="13"/>
      <c r="DFM1051" s="13"/>
      <c r="DFN1051" s="13"/>
      <c r="DFO1051" s="13"/>
      <c r="DFP1051" s="13"/>
      <c r="DFQ1051" s="13"/>
      <c r="DFR1051" s="13"/>
      <c r="DFS1051" s="13"/>
      <c r="DFT1051" s="13"/>
      <c r="DFU1051" s="13"/>
      <c r="DFV1051" s="13"/>
      <c r="DFW1051" s="13"/>
      <c r="DFX1051" s="13"/>
      <c r="DFY1051" s="13"/>
      <c r="DFZ1051" s="13"/>
      <c r="DGA1051" s="13"/>
      <c r="DGB1051" s="13"/>
      <c r="DGC1051" s="13"/>
      <c r="DGD1051" s="13"/>
      <c r="DGE1051" s="13"/>
      <c r="DGF1051" s="13"/>
      <c r="DGG1051" s="13"/>
      <c r="DGH1051" s="13"/>
      <c r="DGI1051" s="13"/>
      <c r="DGJ1051" s="13"/>
      <c r="DGK1051" s="13"/>
      <c r="DGL1051" s="13"/>
      <c r="DGM1051" s="13"/>
      <c r="DGN1051" s="13"/>
      <c r="DGO1051" s="13"/>
      <c r="DGP1051" s="13"/>
      <c r="DGQ1051" s="13"/>
      <c r="DGR1051" s="13"/>
      <c r="DGS1051" s="13"/>
      <c r="DGT1051" s="13"/>
      <c r="DGU1051" s="13"/>
      <c r="DGV1051" s="13"/>
      <c r="DGW1051" s="13"/>
      <c r="DGX1051" s="13"/>
      <c r="DGY1051" s="13"/>
      <c r="DGZ1051" s="13"/>
      <c r="DHA1051" s="13"/>
      <c r="DHB1051" s="13"/>
      <c r="DHC1051" s="13"/>
      <c r="DHD1051" s="13"/>
      <c r="DHE1051" s="13"/>
      <c r="DHF1051" s="13"/>
      <c r="DHG1051" s="13"/>
      <c r="DHH1051" s="13"/>
      <c r="DHI1051" s="13"/>
      <c r="DHJ1051" s="13"/>
      <c r="DHK1051" s="13"/>
      <c r="DHL1051" s="13"/>
      <c r="DHM1051" s="13"/>
      <c r="DHN1051" s="13"/>
      <c r="DHO1051" s="13"/>
      <c r="DHP1051" s="13"/>
      <c r="DHQ1051" s="13"/>
      <c r="DHR1051" s="13"/>
      <c r="DHS1051" s="13"/>
      <c r="DHT1051" s="13"/>
      <c r="DHU1051" s="13"/>
      <c r="DHV1051" s="13"/>
      <c r="DHW1051" s="13"/>
      <c r="DHX1051" s="13"/>
      <c r="DHY1051" s="13"/>
      <c r="DHZ1051" s="13"/>
      <c r="DIA1051" s="13"/>
      <c r="DIB1051" s="13"/>
      <c r="DIC1051" s="13"/>
      <c r="DID1051" s="13"/>
      <c r="DIE1051" s="13"/>
      <c r="DIF1051" s="13"/>
      <c r="DIG1051" s="13"/>
      <c r="DIH1051" s="13"/>
      <c r="DII1051" s="13"/>
      <c r="DIJ1051" s="13"/>
      <c r="DIK1051" s="13"/>
      <c r="DIL1051" s="13"/>
      <c r="DIM1051" s="13"/>
      <c r="DIN1051" s="13"/>
      <c r="DIO1051" s="13"/>
      <c r="DIP1051" s="13"/>
      <c r="DIQ1051" s="13"/>
      <c r="DIR1051" s="13"/>
      <c r="DIS1051" s="13"/>
      <c r="DIT1051" s="13"/>
      <c r="DIU1051" s="13"/>
      <c r="DIV1051" s="13"/>
      <c r="DIW1051" s="13"/>
      <c r="DIX1051" s="13"/>
      <c r="DIY1051" s="13"/>
      <c r="DIZ1051" s="13"/>
      <c r="DJA1051" s="13"/>
      <c r="DJB1051" s="13"/>
      <c r="DJC1051" s="13"/>
      <c r="DJD1051" s="13"/>
      <c r="DJE1051" s="13"/>
      <c r="DJF1051" s="13"/>
      <c r="DJG1051" s="13"/>
      <c r="DJH1051" s="13"/>
      <c r="DJI1051" s="13"/>
      <c r="DJJ1051" s="13"/>
      <c r="DJK1051" s="13"/>
      <c r="DJL1051" s="13"/>
      <c r="DJM1051" s="13"/>
      <c r="DJN1051" s="13"/>
      <c r="DJO1051" s="13"/>
      <c r="DJP1051" s="13"/>
      <c r="DJQ1051" s="13"/>
      <c r="DJR1051" s="13"/>
      <c r="DJS1051" s="13"/>
      <c r="DJT1051" s="13"/>
      <c r="DJU1051" s="13"/>
      <c r="DJV1051" s="13"/>
      <c r="DJW1051" s="13"/>
      <c r="DJX1051" s="13"/>
      <c r="DJY1051" s="13"/>
      <c r="DJZ1051" s="13"/>
      <c r="DKA1051" s="13"/>
      <c r="DKB1051" s="13"/>
      <c r="DKC1051" s="13"/>
      <c r="DKD1051" s="13"/>
      <c r="DKE1051" s="13"/>
      <c r="DKF1051" s="13"/>
      <c r="DKG1051" s="13"/>
      <c r="DKH1051" s="13"/>
      <c r="DKI1051" s="13"/>
      <c r="DKJ1051" s="13"/>
      <c r="DKK1051" s="13"/>
      <c r="DKL1051" s="13"/>
      <c r="DKM1051" s="13"/>
      <c r="DKN1051" s="13"/>
      <c r="DKO1051" s="13"/>
      <c r="DKP1051" s="13"/>
      <c r="DKQ1051" s="13"/>
      <c r="DKR1051" s="13"/>
      <c r="DKS1051" s="13"/>
      <c r="DKT1051" s="13"/>
      <c r="DKU1051" s="13"/>
      <c r="DKV1051" s="13"/>
      <c r="DKW1051" s="13"/>
      <c r="DKX1051" s="13"/>
      <c r="DKY1051" s="13"/>
      <c r="DKZ1051" s="13"/>
      <c r="DLA1051" s="13"/>
      <c r="DLB1051" s="13"/>
      <c r="DLC1051" s="13"/>
      <c r="DLD1051" s="13"/>
      <c r="DLE1051" s="13"/>
      <c r="DLF1051" s="13"/>
      <c r="DLG1051" s="13"/>
      <c r="DLH1051" s="13"/>
      <c r="DLI1051" s="13"/>
      <c r="DLJ1051" s="13"/>
      <c r="DLK1051" s="13"/>
      <c r="DLL1051" s="13"/>
      <c r="DLM1051" s="13"/>
      <c r="DLN1051" s="13"/>
      <c r="DLO1051" s="13"/>
      <c r="DLP1051" s="13"/>
      <c r="DLQ1051" s="13"/>
      <c r="DLR1051" s="13"/>
      <c r="DLS1051" s="13"/>
      <c r="DLT1051" s="13"/>
      <c r="DLU1051" s="13"/>
      <c r="DLV1051" s="13"/>
      <c r="DLW1051" s="13"/>
      <c r="DLX1051" s="13"/>
      <c r="DLY1051" s="13"/>
      <c r="DLZ1051" s="13"/>
      <c r="DMA1051" s="13"/>
      <c r="DMB1051" s="13"/>
      <c r="DMC1051" s="13"/>
      <c r="DMD1051" s="13"/>
      <c r="DME1051" s="13"/>
      <c r="DMF1051" s="13"/>
      <c r="DMG1051" s="13"/>
      <c r="DMH1051" s="13"/>
      <c r="DMI1051" s="13"/>
      <c r="DMJ1051" s="13"/>
      <c r="DMK1051" s="13"/>
      <c r="DML1051" s="13"/>
      <c r="DMM1051" s="13"/>
      <c r="DMN1051" s="13"/>
      <c r="DMO1051" s="13"/>
      <c r="DMP1051" s="13"/>
      <c r="DMQ1051" s="13"/>
      <c r="DMR1051" s="13"/>
      <c r="DMS1051" s="13"/>
      <c r="DMT1051" s="13"/>
      <c r="DMU1051" s="13"/>
      <c r="DMV1051" s="13"/>
      <c r="DMW1051" s="13"/>
      <c r="DMX1051" s="13"/>
      <c r="DMY1051" s="13"/>
      <c r="DMZ1051" s="13"/>
      <c r="DNA1051" s="13"/>
      <c r="DNB1051" s="13"/>
      <c r="DNC1051" s="13"/>
      <c r="DND1051" s="13"/>
      <c r="DNE1051" s="13"/>
      <c r="DNF1051" s="13"/>
      <c r="DNG1051" s="13"/>
      <c r="DNH1051" s="13"/>
      <c r="DNI1051" s="13"/>
      <c r="DNJ1051" s="13"/>
      <c r="DNK1051" s="13"/>
      <c r="DNL1051" s="13"/>
      <c r="DNM1051" s="13"/>
      <c r="DNN1051" s="13"/>
      <c r="DNO1051" s="13"/>
      <c r="DNP1051" s="13"/>
      <c r="DNQ1051" s="13"/>
      <c r="DNR1051" s="13"/>
      <c r="DNS1051" s="13"/>
      <c r="DNT1051" s="13"/>
      <c r="DNU1051" s="13"/>
      <c r="DNV1051" s="13"/>
      <c r="DNW1051" s="13"/>
      <c r="DNX1051" s="13"/>
      <c r="DNY1051" s="13"/>
      <c r="DNZ1051" s="13"/>
      <c r="DOA1051" s="13"/>
      <c r="DOB1051" s="13"/>
      <c r="DOC1051" s="13"/>
      <c r="DOD1051" s="13"/>
      <c r="DOE1051" s="13"/>
      <c r="DOF1051" s="13"/>
      <c r="DOG1051" s="13"/>
      <c r="DOH1051" s="13"/>
      <c r="DOI1051" s="13"/>
      <c r="DOJ1051" s="13"/>
      <c r="DOK1051" s="13"/>
      <c r="DOL1051" s="13"/>
      <c r="DOM1051" s="13"/>
      <c r="DON1051" s="13"/>
      <c r="DOO1051" s="13"/>
      <c r="DOP1051" s="13"/>
      <c r="DOQ1051" s="13"/>
      <c r="DOR1051" s="13"/>
      <c r="DOS1051" s="13"/>
      <c r="DOT1051" s="13"/>
      <c r="DOU1051" s="13"/>
      <c r="DOV1051" s="13"/>
      <c r="DOW1051" s="13"/>
      <c r="DOX1051" s="13"/>
      <c r="DOY1051" s="13"/>
      <c r="DOZ1051" s="13"/>
      <c r="DPA1051" s="13"/>
      <c r="DPB1051" s="13"/>
      <c r="DPC1051" s="13"/>
      <c r="DPD1051" s="13"/>
      <c r="DPE1051" s="13"/>
      <c r="DPF1051" s="13"/>
      <c r="DPG1051" s="13"/>
      <c r="DPH1051" s="13"/>
      <c r="DPI1051" s="13"/>
      <c r="DPJ1051" s="13"/>
      <c r="DPK1051" s="13"/>
      <c r="DPL1051" s="13"/>
      <c r="DPM1051" s="13"/>
      <c r="DPN1051" s="13"/>
      <c r="DPO1051" s="13"/>
      <c r="DPP1051" s="13"/>
      <c r="DPQ1051" s="13"/>
      <c r="DPR1051" s="13"/>
      <c r="DPS1051" s="13"/>
      <c r="DPT1051" s="13"/>
      <c r="DPU1051" s="13"/>
      <c r="DPV1051" s="13"/>
      <c r="DPW1051" s="13"/>
      <c r="DPX1051" s="13"/>
      <c r="DPY1051" s="13"/>
      <c r="DPZ1051" s="13"/>
      <c r="DQA1051" s="13"/>
      <c r="DQB1051" s="13"/>
      <c r="DQC1051" s="13"/>
      <c r="DQD1051" s="13"/>
      <c r="DQE1051" s="13"/>
      <c r="DQF1051" s="13"/>
      <c r="DQG1051" s="13"/>
      <c r="DQH1051" s="13"/>
      <c r="DQI1051" s="13"/>
      <c r="DQJ1051" s="13"/>
      <c r="DQK1051" s="13"/>
      <c r="DQL1051" s="13"/>
      <c r="DQM1051" s="13"/>
      <c r="DQN1051" s="13"/>
      <c r="DQO1051" s="13"/>
      <c r="DQP1051" s="13"/>
      <c r="DQQ1051" s="13"/>
      <c r="DQR1051" s="13"/>
      <c r="DQS1051" s="13"/>
      <c r="DQT1051" s="13"/>
      <c r="DQU1051" s="13"/>
      <c r="DQV1051" s="13"/>
      <c r="DQW1051" s="13"/>
      <c r="DQX1051" s="13"/>
      <c r="DQY1051" s="13"/>
      <c r="DQZ1051" s="13"/>
      <c r="DRA1051" s="13"/>
      <c r="DRB1051" s="13"/>
      <c r="DRC1051" s="13"/>
      <c r="DRD1051" s="13"/>
      <c r="DRE1051" s="13"/>
      <c r="DRF1051" s="13"/>
      <c r="DRG1051" s="13"/>
      <c r="DRH1051" s="13"/>
      <c r="DRI1051" s="13"/>
      <c r="DRJ1051" s="13"/>
      <c r="DRK1051" s="13"/>
      <c r="DRL1051" s="13"/>
      <c r="DRM1051" s="13"/>
      <c r="DRN1051" s="13"/>
      <c r="DRO1051" s="13"/>
      <c r="DRP1051" s="13"/>
      <c r="DRQ1051" s="13"/>
      <c r="DRR1051" s="13"/>
      <c r="DRS1051" s="13"/>
      <c r="DRT1051" s="13"/>
      <c r="DRU1051" s="13"/>
      <c r="DRV1051" s="13"/>
      <c r="DRW1051" s="13"/>
      <c r="DRX1051" s="13"/>
      <c r="DRY1051" s="13"/>
      <c r="DRZ1051" s="13"/>
      <c r="DSA1051" s="13"/>
      <c r="DSB1051" s="13"/>
      <c r="DSC1051" s="13"/>
      <c r="DSD1051" s="13"/>
      <c r="DSE1051" s="13"/>
      <c r="DSF1051" s="13"/>
      <c r="DSG1051" s="13"/>
      <c r="DSH1051" s="13"/>
      <c r="DSI1051" s="13"/>
      <c r="DSJ1051" s="13"/>
      <c r="DSK1051" s="13"/>
      <c r="DSL1051" s="13"/>
      <c r="DSM1051" s="13"/>
      <c r="DSN1051" s="13"/>
      <c r="DSO1051" s="13"/>
      <c r="DSP1051" s="13"/>
      <c r="DSQ1051" s="13"/>
      <c r="DSR1051" s="13"/>
      <c r="DSS1051" s="13"/>
      <c r="DST1051" s="13"/>
      <c r="DSU1051" s="13"/>
      <c r="DSV1051" s="13"/>
      <c r="DSW1051" s="13"/>
      <c r="DSX1051" s="13"/>
      <c r="DSY1051" s="13"/>
      <c r="DSZ1051" s="13"/>
      <c r="DTA1051" s="13"/>
      <c r="DTB1051" s="13"/>
      <c r="DTC1051" s="13"/>
      <c r="DTD1051" s="13"/>
      <c r="DTE1051" s="13"/>
      <c r="DTF1051" s="13"/>
      <c r="DTG1051" s="13"/>
      <c r="DTH1051" s="13"/>
      <c r="DTI1051" s="13"/>
      <c r="DTJ1051" s="13"/>
      <c r="DTK1051" s="13"/>
      <c r="DTL1051" s="13"/>
      <c r="DTM1051" s="13"/>
      <c r="DTN1051" s="13"/>
      <c r="DTO1051" s="13"/>
      <c r="DTP1051" s="13"/>
      <c r="DTQ1051" s="13"/>
      <c r="DTR1051" s="13"/>
      <c r="DTS1051" s="13"/>
      <c r="DTT1051" s="13"/>
      <c r="DTU1051" s="13"/>
      <c r="DTV1051" s="13"/>
      <c r="DTW1051" s="13"/>
      <c r="DTX1051" s="13"/>
      <c r="DTY1051" s="13"/>
      <c r="DTZ1051" s="13"/>
      <c r="DUA1051" s="13"/>
      <c r="DUB1051" s="13"/>
      <c r="DUC1051" s="13"/>
      <c r="DUD1051" s="13"/>
      <c r="DUE1051" s="13"/>
      <c r="DUF1051" s="13"/>
      <c r="DUG1051" s="13"/>
      <c r="DUH1051" s="13"/>
      <c r="DUI1051" s="13"/>
      <c r="DUJ1051" s="13"/>
      <c r="DUK1051" s="13"/>
      <c r="DUL1051" s="13"/>
      <c r="DUM1051" s="13"/>
      <c r="DUN1051" s="13"/>
      <c r="DUO1051" s="13"/>
      <c r="DUP1051" s="13"/>
      <c r="DUQ1051" s="13"/>
      <c r="DUR1051" s="13"/>
      <c r="DUS1051" s="13"/>
      <c r="DUT1051" s="13"/>
      <c r="DUU1051" s="13"/>
      <c r="DUV1051" s="13"/>
      <c r="DUW1051" s="13"/>
      <c r="DUX1051" s="13"/>
      <c r="DUY1051" s="13"/>
      <c r="DUZ1051" s="13"/>
      <c r="DVA1051" s="13"/>
      <c r="DVB1051" s="13"/>
      <c r="DVC1051" s="13"/>
      <c r="DVD1051" s="13"/>
      <c r="DVE1051" s="13"/>
      <c r="DVF1051" s="13"/>
      <c r="DVG1051" s="13"/>
      <c r="DVH1051" s="13"/>
      <c r="DVI1051" s="13"/>
      <c r="DVJ1051" s="13"/>
      <c r="DVK1051" s="13"/>
      <c r="DVL1051" s="13"/>
      <c r="DVM1051" s="13"/>
      <c r="DVN1051" s="13"/>
      <c r="DVO1051" s="13"/>
      <c r="DVP1051" s="13"/>
      <c r="DVQ1051" s="13"/>
      <c r="DVR1051" s="13"/>
      <c r="DVS1051" s="13"/>
      <c r="DVT1051" s="13"/>
      <c r="DVU1051" s="13"/>
      <c r="DVV1051" s="13"/>
      <c r="DVW1051" s="13"/>
      <c r="DVX1051" s="13"/>
      <c r="DVY1051" s="13"/>
      <c r="DVZ1051" s="13"/>
      <c r="DWA1051" s="13"/>
      <c r="DWB1051" s="13"/>
      <c r="DWC1051" s="13"/>
      <c r="DWD1051" s="13"/>
      <c r="DWE1051" s="13"/>
      <c r="DWF1051" s="13"/>
      <c r="DWG1051" s="13"/>
      <c r="DWH1051" s="13"/>
      <c r="DWI1051" s="13"/>
      <c r="DWJ1051" s="13"/>
      <c r="DWK1051" s="13"/>
      <c r="DWL1051" s="13"/>
      <c r="DWM1051" s="13"/>
      <c r="DWN1051" s="13"/>
      <c r="DWO1051" s="13"/>
      <c r="DWP1051" s="13"/>
      <c r="DWQ1051" s="13"/>
      <c r="DWR1051" s="13"/>
      <c r="DWS1051" s="13"/>
      <c r="DWT1051" s="13"/>
      <c r="DWU1051" s="13"/>
      <c r="DWV1051" s="13"/>
      <c r="DWW1051" s="13"/>
      <c r="DWX1051" s="13"/>
      <c r="DWY1051" s="13"/>
      <c r="DWZ1051" s="13"/>
      <c r="DXA1051" s="13"/>
      <c r="DXB1051" s="13"/>
      <c r="DXC1051" s="13"/>
      <c r="DXD1051" s="13"/>
      <c r="DXE1051" s="13"/>
      <c r="DXF1051" s="13"/>
      <c r="DXG1051" s="13"/>
      <c r="DXH1051" s="13"/>
      <c r="DXI1051" s="13"/>
      <c r="DXJ1051" s="13"/>
      <c r="DXK1051" s="13"/>
      <c r="DXL1051" s="13"/>
      <c r="DXM1051" s="13"/>
      <c r="DXN1051" s="13"/>
      <c r="DXO1051" s="13"/>
      <c r="DXP1051" s="13"/>
      <c r="DXQ1051" s="13"/>
      <c r="DXR1051" s="13"/>
      <c r="DXS1051" s="13"/>
      <c r="DXT1051" s="13"/>
      <c r="DXU1051" s="13"/>
      <c r="DXV1051" s="13"/>
      <c r="DXW1051" s="13"/>
      <c r="DXX1051" s="13"/>
      <c r="DXY1051" s="13"/>
      <c r="DXZ1051" s="13"/>
      <c r="DYA1051" s="13"/>
      <c r="DYB1051" s="13"/>
      <c r="DYC1051" s="13"/>
      <c r="DYD1051" s="13"/>
      <c r="DYE1051" s="13"/>
      <c r="DYF1051" s="13"/>
      <c r="DYG1051" s="13"/>
      <c r="DYH1051" s="13"/>
      <c r="DYI1051" s="13"/>
      <c r="DYJ1051" s="13"/>
      <c r="DYK1051" s="13"/>
      <c r="DYL1051" s="13"/>
      <c r="DYM1051" s="13"/>
      <c r="DYN1051" s="13"/>
      <c r="DYO1051" s="13"/>
      <c r="DYP1051" s="13"/>
      <c r="DYQ1051" s="13"/>
      <c r="DYR1051" s="13"/>
      <c r="DYS1051" s="13"/>
      <c r="DYT1051" s="13"/>
      <c r="DYU1051" s="13"/>
      <c r="DYV1051" s="13"/>
      <c r="DYW1051" s="13"/>
      <c r="DYX1051" s="13"/>
      <c r="DYY1051" s="13"/>
      <c r="DYZ1051" s="13"/>
      <c r="DZA1051" s="13"/>
      <c r="DZB1051" s="13"/>
      <c r="DZC1051" s="13"/>
      <c r="DZD1051" s="13"/>
      <c r="DZE1051" s="13"/>
      <c r="DZF1051" s="13"/>
      <c r="DZG1051" s="13"/>
      <c r="DZH1051" s="13"/>
      <c r="DZI1051" s="13"/>
      <c r="DZJ1051" s="13"/>
      <c r="DZK1051" s="13"/>
      <c r="DZL1051" s="13"/>
      <c r="DZM1051" s="13"/>
      <c r="DZN1051" s="13"/>
      <c r="DZO1051" s="13"/>
      <c r="DZP1051" s="13"/>
      <c r="DZQ1051" s="13"/>
      <c r="DZR1051" s="13"/>
      <c r="DZS1051" s="13"/>
      <c r="DZT1051" s="13"/>
      <c r="DZU1051" s="13"/>
      <c r="DZV1051" s="13"/>
      <c r="DZW1051" s="13"/>
      <c r="DZX1051" s="13"/>
      <c r="DZY1051" s="13"/>
      <c r="DZZ1051" s="13"/>
      <c r="EAA1051" s="13"/>
      <c r="EAB1051" s="13"/>
      <c r="EAC1051" s="13"/>
      <c r="EAD1051" s="13"/>
      <c r="EAE1051" s="13"/>
      <c r="EAF1051" s="13"/>
      <c r="EAG1051" s="13"/>
      <c r="EAH1051" s="13"/>
      <c r="EAI1051" s="13"/>
      <c r="EAJ1051" s="13"/>
      <c r="EAK1051" s="13"/>
      <c r="EAL1051" s="13"/>
      <c r="EAM1051" s="13"/>
      <c r="EAN1051" s="13"/>
      <c r="EAO1051" s="13"/>
      <c r="EAP1051" s="13"/>
      <c r="EAQ1051" s="13"/>
      <c r="EAR1051" s="13"/>
      <c r="EAS1051" s="13"/>
      <c r="EAT1051" s="13"/>
      <c r="EAU1051" s="13"/>
      <c r="EAV1051" s="13"/>
      <c r="EAW1051" s="13"/>
      <c r="EAX1051" s="13"/>
      <c r="EAY1051" s="13"/>
      <c r="EAZ1051" s="13"/>
      <c r="EBA1051" s="13"/>
      <c r="EBB1051" s="13"/>
      <c r="EBC1051" s="13"/>
      <c r="EBD1051" s="13"/>
      <c r="EBE1051" s="13"/>
      <c r="EBF1051" s="13"/>
      <c r="EBG1051" s="13"/>
      <c r="EBH1051" s="13"/>
      <c r="EBI1051" s="13"/>
      <c r="EBJ1051" s="13"/>
      <c r="EBK1051" s="13"/>
      <c r="EBL1051" s="13"/>
      <c r="EBM1051" s="13"/>
      <c r="EBN1051" s="13"/>
      <c r="EBO1051" s="13"/>
      <c r="EBP1051" s="13"/>
      <c r="EBQ1051" s="13"/>
      <c r="EBR1051" s="13"/>
      <c r="EBS1051" s="13"/>
      <c r="EBT1051" s="13"/>
      <c r="EBU1051" s="13"/>
      <c r="EBV1051" s="13"/>
      <c r="EBW1051" s="13"/>
      <c r="EBX1051" s="13"/>
      <c r="EBY1051" s="13"/>
      <c r="EBZ1051" s="13"/>
      <c r="ECA1051" s="13"/>
      <c r="ECB1051" s="13"/>
      <c r="ECC1051" s="13"/>
      <c r="ECD1051" s="13"/>
      <c r="ECE1051" s="13"/>
      <c r="ECF1051" s="13"/>
      <c r="ECG1051" s="13"/>
      <c r="ECH1051" s="13"/>
      <c r="ECI1051" s="13"/>
      <c r="ECJ1051" s="13"/>
      <c r="ECK1051" s="13"/>
      <c r="ECL1051" s="13"/>
      <c r="ECM1051" s="13"/>
      <c r="ECN1051" s="13"/>
      <c r="ECO1051" s="13"/>
      <c r="ECP1051" s="13"/>
      <c r="ECQ1051" s="13"/>
      <c r="ECR1051" s="13"/>
      <c r="ECS1051" s="13"/>
      <c r="ECT1051" s="13"/>
      <c r="ECU1051" s="13"/>
      <c r="ECV1051" s="13"/>
      <c r="ECW1051" s="13"/>
      <c r="ECX1051" s="13"/>
      <c r="ECY1051" s="13"/>
      <c r="ECZ1051" s="13"/>
      <c r="EDA1051" s="13"/>
      <c r="EDB1051" s="13"/>
      <c r="EDC1051" s="13"/>
      <c r="EDD1051" s="13"/>
      <c r="EDE1051" s="13"/>
      <c r="EDF1051" s="13"/>
      <c r="EDG1051" s="13"/>
      <c r="EDH1051" s="13"/>
      <c r="EDI1051" s="13"/>
      <c r="EDJ1051" s="13"/>
      <c r="EDK1051" s="13"/>
      <c r="EDL1051" s="13"/>
      <c r="EDM1051" s="13"/>
      <c r="EDN1051" s="13"/>
      <c r="EDO1051" s="13"/>
      <c r="EDP1051" s="13"/>
      <c r="EDQ1051" s="13"/>
      <c r="EDR1051" s="13"/>
      <c r="EDS1051" s="13"/>
      <c r="EDT1051" s="13"/>
      <c r="EDU1051" s="13"/>
      <c r="EDV1051" s="13"/>
      <c r="EDW1051" s="13"/>
      <c r="EDX1051" s="13"/>
      <c r="EDY1051" s="13"/>
      <c r="EDZ1051" s="13"/>
      <c r="EEA1051" s="13"/>
      <c r="EEB1051" s="13"/>
      <c r="EEC1051" s="13"/>
      <c r="EED1051" s="13"/>
      <c r="EEE1051" s="13"/>
      <c r="EEF1051" s="13"/>
      <c r="EEG1051" s="13"/>
      <c r="EEH1051" s="13"/>
      <c r="EEI1051" s="13"/>
      <c r="EEJ1051" s="13"/>
      <c r="EEK1051" s="13"/>
      <c r="EEL1051" s="13"/>
      <c r="EEM1051" s="13"/>
      <c r="EEN1051" s="13"/>
      <c r="EEO1051" s="13"/>
      <c r="EEP1051" s="13"/>
      <c r="EEQ1051" s="13"/>
      <c r="EER1051" s="13"/>
      <c r="EES1051" s="13"/>
      <c r="EET1051" s="13"/>
      <c r="EEU1051" s="13"/>
      <c r="EEV1051" s="13"/>
      <c r="EEW1051" s="13"/>
      <c r="EEX1051" s="13"/>
      <c r="EEY1051" s="13"/>
      <c r="EEZ1051" s="13"/>
      <c r="EFA1051" s="13"/>
      <c r="EFB1051" s="13"/>
      <c r="EFC1051" s="13"/>
      <c r="EFD1051" s="13"/>
      <c r="EFE1051" s="13"/>
      <c r="EFF1051" s="13"/>
      <c r="EFG1051" s="13"/>
      <c r="EFH1051" s="13"/>
      <c r="EFI1051" s="13"/>
      <c r="EFJ1051" s="13"/>
      <c r="EFK1051" s="13"/>
      <c r="EFL1051" s="13"/>
      <c r="EFM1051" s="13"/>
      <c r="EFN1051" s="13"/>
      <c r="EFO1051" s="13"/>
      <c r="EFP1051" s="13"/>
      <c r="EFQ1051" s="13"/>
      <c r="EFR1051" s="13"/>
      <c r="EFS1051" s="13"/>
      <c r="EFT1051" s="13"/>
      <c r="EFU1051" s="13"/>
      <c r="EFV1051" s="13"/>
      <c r="EFW1051" s="13"/>
      <c r="EFX1051" s="13"/>
      <c r="EFY1051" s="13"/>
      <c r="EFZ1051" s="13"/>
      <c r="EGA1051" s="13"/>
      <c r="EGB1051" s="13"/>
      <c r="EGC1051" s="13"/>
      <c r="EGD1051" s="13"/>
      <c r="EGE1051" s="13"/>
      <c r="EGF1051" s="13"/>
      <c r="EGG1051" s="13"/>
      <c r="EGH1051" s="13"/>
      <c r="EGI1051" s="13"/>
      <c r="EGJ1051" s="13"/>
      <c r="EGK1051" s="13"/>
      <c r="EGL1051" s="13"/>
      <c r="EGM1051" s="13"/>
      <c r="EGN1051" s="13"/>
      <c r="EGO1051" s="13"/>
      <c r="EGP1051" s="13"/>
      <c r="EGQ1051" s="13"/>
      <c r="EGR1051" s="13"/>
      <c r="EGS1051" s="13"/>
      <c r="EGT1051" s="13"/>
      <c r="EGU1051" s="13"/>
      <c r="EGV1051" s="13"/>
      <c r="EGW1051" s="13"/>
      <c r="EGX1051" s="13"/>
      <c r="EGY1051" s="13"/>
      <c r="EGZ1051" s="13"/>
      <c r="EHA1051" s="13"/>
      <c r="EHB1051" s="13"/>
      <c r="EHC1051" s="13"/>
      <c r="EHD1051" s="13"/>
      <c r="EHE1051" s="13"/>
      <c r="EHF1051" s="13"/>
      <c r="EHG1051" s="13"/>
      <c r="EHH1051" s="13"/>
      <c r="EHI1051" s="13"/>
      <c r="EHJ1051" s="13"/>
      <c r="EHK1051" s="13"/>
      <c r="EHL1051" s="13"/>
      <c r="EHM1051" s="13"/>
      <c r="EHN1051" s="13"/>
      <c r="EHO1051" s="13"/>
      <c r="EHP1051" s="13"/>
      <c r="EHQ1051" s="13"/>
      <c r="EHR1051" s="13"/>
      <c r="EHS1051" s="13"/>
      <c r="EHT1051" s="13"/>
      <c r="EHU1051" s="13"/>
      <c r="EHV1051" s="13"/>
      <c r="EHW1051" s="13"/>
      <c r="EHX1051" s="13"/>
      <c r="EHY1051" s="13"/>
      <c r="EHZ1051" s="13"/>
      <c r="EIA1051" s="13"/>
      <c r="EIB1051" s="13"/>
      <c r="EIC1051" s="13"/>
      <c r="EID1051" s="13"/>
      <c r="EIE1051" s="13"/>
      <c r="EIF1051" s="13"/>
      <c r="EIG1051" s="13"/>
      <c r="EIH1051" s="13"/>
      <c r="EII1051" s="13"/>
      <c r="EIJ1051" s="13"/>
      <c r="EIK1051" s="13"/>
      <c r="EIL1051" s="13"/>
      <c r="EIM1051" s="13"/>
      <c r="EIN1051" s="13"/>
      <c r="EIO1051" s="13"/>
      <c r="EIP1051" s="13"/>
      <c r="EIQ1051" s="13"/>
      <c r="EIR1051" s="13"/>
      <c r="EIS1051" s="13"/>
      <c r="EIT1051" s="13"/>
      <c r="EIU1051" s="13"/>
      <c r="EIV1051" s="13"/>
      <c r="EIW1051" s="13"/>
      <c r="EIX1051" s="13"/>
      <c r="EIY1051" s="13"/>
      <c r="EIZ1051" s="13"/>
      <c r="EJA1051" s="13"/>
      <c r="EJB1051" s="13"/>
      <c r="EJC1051" s="13"/>
      <c r="EJD1051" s="13"/>
      <c r="EJE1051" s="13"/>
      <c r="EJF1051" s="13"/>
      <c r="EJG1051" s="13"/>
      <c r="EJH1051" s="13"/>
      <c r="EJI1051" s="13"/>
      <c r="EJJ1051" s="13"/>
      <c r="EJK1051" s="13"/>
      <c r="EJL1051" s="13"/>
      <c r="EJM1051" s="13"/>
      <c r="EJN1051" s="13"/>
      <c r="EJO1051" s="13"/>
      <c r="EJP1051" s="13"/>
      <c r="EJQ1051" s="13"/>
      <c r="EJR1051" s="13"/>
      <c r="EJS1051" s="13"/>
      <c r="EJT1051" s="13"/>
      <c r="EJU1051" s="13"/>
      <c r="EJV1051" s="13"/>
      <c r="EJW1051" s="13"/>
      <c r="EJX1051" s="13"/>
      <c r="EJY1051" s="13"/>
      <c r="EJZ1051" s="13"/>
      <c r="EKA1051" s="13"/>
      <c r="EKB1051" s="13"/>
      <c r="EKC1051" s="13"/>
      <c r="EKD1051" s="13"/>
      <c r="EKE1051" s="13"/>
      <c r="EKF1051" s="13"/>
      <c r="EKG1051" s="13"/>
      <c r="EKH1051" s="13"/>
      <c r="EKI1051" s="13"/>
      <c r="EKJ1051" s="13"/>
      <c r="EKK1051" s="13"/>
      <c r="EKL1051" s="13"/>
      <c r="EKM1051" s="13"/>
      <c r="EKN1051" s="13"/>
      <c r="EKO1051" s="13"/>
      <c r="EKP1051" s="13"/>
      <c r="EKQ1051" s="13"/>
      <c r="EKR1051" s="13"/>
      <c r="EKS1051" s="13"/>
      <c r="EKT1051" s="13"/>
      <c r="EKU1051" s="13"/>
      <c r="EKV1051" s="13"/>
      <c r="EKW1051" s="13"/>
      <c r="EKX1051" s="13"/>
      <c r="EKY1051" s="13"/>
      <c r="EKZ1051" s="13"/>
      <c r="ELA1051" s="13"/>
      <c r="ELB1051" s="13"/>
      <c r="ELC1051" s="13"/>
      <c r="ELD1051" s="13"/>
      <c r="ELE1051" s="13"/>
      <c r="ELF1051" s="13"/>
      <c r="ELG1051" s="13"/>
      <c r="ELH1051" s="13"/>
      <c r="ELI1051" s="13"/>
      <c r="ELJ1051" s="13"/>
      <c r="ELK1051" s="13"/>
      <c r="ELL1051" s="13"/>
      <c r="ELM1051" s="13"/>
      <c r="ELN1051" s="13"/>
      <c r="ELO1051" s="13"/>
      <c r="ELP1051" s="13"/>
      <c r="ELQ1051" s="13"/>
      <c r="ELR1051" s="13"/>
      <c r="ELS1051" s="13"/>
      <c r="ELT1051" s="13"/>
      <c r="ELU1051" s="13"/>
      <c r="ELV1051" s="13"/>
      <c r="ELW1051" s="13"/>
      <c r="ELX1051" s="13"/>
      <c r="ELY1051" s="13"/>
      <c r="ELZ1051" s="13"/>
      <c r="EMA1051" s="13"/>
      <c r="EMB1051" s="13"/>
      <c r="EMC1051" s="13"/>
      <c r="EMD1051" s="13"/>
      <c r="EME1051" s="13"/>
      <c r="EMF1051" s="13"/>
      <c r="EMG1051" s="13"/>
      <c r="EMH1051" s="13"/>
      <c r="EMI1051" s="13"/>
      <c r="EMJ1051" s="13"/>
      <c r="EMK1051" s="13"/>
      <c r="EML1051" s="13"/>
      <c r="EMM1051" s="13"/>
      <c r="EMN1051" s="13"/>
      <c r="EMO1051" s="13"/>
      <c r="EMP1051" s="13"/>
      <c r="EMQ1051" s="13"/>
      <c r="EMR1051" s="13"/>
      <c r="EMS1051" s="13"/>
      <c r="EMT1051" s="13"/>
      <c r="EMU1051" s="13"/>
      <c r="EMV1051" s="13"/>
      <c r="EMW1051" s="13"/>
      <c r="EMX1051" s="13"/>
      <c r="EMY1051" s="13"/>
      <c r="EMZ1051" s="13"/>
      <c r="ENA1051" s="13"/>
      <c r="ENB1051" s="13"/>
      <c r="ENC1051" s="13"/>
      <c r="END1051" s="13"/>
      <c r="ENE1051" s="13"/>
      <c r="ENF1051" s="13"/>
      <c r="ENG1051" s="13"/>
      <c r="ENH1051" s="13"/>
      <c r="ENI1051" s="13"/>
      <c r="ENJ1051" s="13"/>
      <c r="ENK1051" s="13"/>
      <c r="ENL1051" s="13"/>
      <c r="ENM1051" s="13"/>
      <c r="ENN1051" s="13"/>
      <c r="ENO1051" s="13"/>
      <c r="ENP1051" s="13"/>
      <c r="ENQ1051" s="13"/>
      <c r="ENR1051" s="13"/>
      <c r="ENS1051" s="13"/>
      <c r="ENT1051" s="13"/>
      <c r="ENU1051" s="13"/>
      <c r="ENV1051" s="13"/>
      <c r="ENW1051" s="13"/>
      <c r="ENX1051" s="13"/>
      <c r="ENY1051" s="13"/>
      <c r="ENZ1051" s="13"/>
      <c r="EOA1051" s="13"/>
      <c r="EOB1051" s="13"/>
      <c r="EOC1051" s="13"/>
      <c r="EOD1051" s="13"/>
      <c r="EOE1051" s="13"/>
      <c r="EOF1051" s="13"/>
      <c r="EOG1051" s="13"/>
      <c r="EOH1051" s="13"/>
      <c r="EOI1051" s="13"/>
      <c r="EOJ1051" s="13"/>
      <c r="EOK1051" s="13"/>
      <c r="EOL1051" s="13"/>
      <c r="EOM1051" s="13"/>
      <c r="EON1051" s="13"/>
      <c r="EOO1051" s="13"/>
      <c r="EOP1051" s="13"/>
      <c r="EOQ1051" s="13"/>
      <c r="EOR1051" s="13"/>
      <c r="EOS1051" s="13"/>
      <c r="EOT1051" s="13"/>
      <c r="EOU1051" s="13"/>
      <c r="EOV1051" s="13"/>
      <c r="EOW1051" s="13"/>
      <c r="EOX1051" s="13"/>
      <c r="EOY1051" s="13"/>
      <c r="EOZ1051" s="13"/>
      <c r="EPA1051" s="13"/>
      <c r="EPB1051" s="13"/>
      <c r="EPC1051" s="13"/>
      <c r="EPD1051" s="13"/>
      <c r="EPE1051" s="13"/>
      <c r="EPF1051" s="13"/>
      <c r="EPG1051" s="13"/>
      <c r="EPH1051" s="13"/>
      <c r="EPI1051" s="13"/>
      <c r="EPJ1051" s="13"/>
      <c r="EPK1051" s="13"/>
      <c r="EPL1051" s="13"/>
      <c r="EPM1051" s="13"/>
      <c r="EPN1051" s="13"/>
      <c r="EPO1051" s="13"/>
      <c r="EPP1051" s="13"/>
      <c r="EPQ1051" s="13"/>
      <c r="EPR1051" s="13"/>
      <c r="EPS1051" s="13"/>
      <c r="EPT1051" s="13"/>
      <c r="EPU1051" s="13"/>
      <c r="EPV1051" s="13"/>
      <c r="EPW1051" s="13"/>
      <c r="EPX1051" s="13"/>
      <c r="EPY1051" s="13"/>
      <c r="EPZ1051" s="13"/>
      <c r="EQA1051" s="13"/>
      <c r="EQB1051" s="13"/>
      <c r="EQC1051" s="13"/>
      <c r="EQD1051" s="13"/>
      <c r="EQE1051" s="13"/>
      <c r="EQF1051" s="13"/>
      <c r="EQG1051" s="13"/>
      <c r="EQH1051" s="13"/>
      <c r="EQI1051" s="13"/>
      <c r="EQJ1051" s="13"/>
      <c r="EQK1051" s="13"/>
      <c r="EQL1051" s="13"/>
      <c r="EQM1051" s="13"/>
      <c r="EQN1051" s="13"/>
      <c r="EQO1051" s="13"/>
      <c r="EQP1051" s="13"/>
      <c r="EQQ1051" s="13"/>
      <c r="EQR1051" s="13"/>
      <c r="EQS1051" s="13"/>
      <c r="EQT1051" s="13"/>
      <c r="EQU1051" s="13"/>
      <c r="EQV1051" s="13"/>
      <c r="EQW1051" s="13"/>
      <c r="EQX1051" s="13"/>
      <c r="EQY1051" s="13"/>
      <c r="EQZ1051" s="13"/>
      <c r="ERA1051" s="13"/>
      <c r="ERB1051" s="13"/>
      <c r="ERC1051" s="13"/>
      <c r="ERD1051" s="13"/>
      <c r="ERE1051" s="13"/>
      <c r="ERF1051" s="13"/>
      <c r="ERG1051" s="13"/>
      <c r="ERH1051" s="13"/>
      <c r="ERI1051" s="13"/>
      <c r="ERJ1051" s="13"/>
      <c r="ERK1051" s="13"/>
      <c r="ERL1051" s="13"/>
      <c r="ERM1051" s="13"/>
      <c r="ERN1051" s="13"/>
      <c r="ERO1051" s="13"/>
      <c r="ERP1051" s="13"/>
      <c r="ERQ1051" s="13"/>
      <c r="ERR1051" s="13"/>
      <c r="ERS1051" s="13"/>
      <c r="ERT1051" s="13"/>
      <c r="ERU1051" s="13"/>
      <c r="ERV1051" s="13"/>
      <c r="ERW1051" s="13"/>
      <c r="ERX1051" s="13"/>
      <c r="ERY1051" s="13"/>
      <c r="ERZ1051" s="13"/>
      <c r="ESA1051" s="13"/>
      <c r="ESB1051" s="13"/>
      <c r="ESC1051" s="13"/>
      <c r="ESD1051" s="13"/>
      <c r="ESE1051" s="13"/>
      <c r="ESF1051" s="13"/>
      <c r="ESG1051" s="13"/>
      <c r="ESH1051" s="13"/>
      <c r="ESI1051" s="13"/>
      <c r="ESJ1051" s="13"/>
      <c r="ESK1051" s="13"/>
      <c r="ESL1051" s="13"/>
      <c r="ESM1051" s="13"/>
      <c r="ESN1051" s="13"/>
      <c r="ESO1051" s="13"/>
      <c r="ESP1051" s="13"/>
      <c r="ESQ1051" s="13"/>
      <c r="ESR1051" s="13"/>
      <c r="ESS1051" s="13"/>
      <c r="EST1051" s="13"/>
      <c r="ESU1051" s="13"/>
      <c r="ESV1051" s="13"/>
      <c r="ESW1051" s="13"/>
      <c r="ESX1051" s="13"/>
      <c r="ESY1051" s="13"/>
      <c r="ESZ1051" s="13"/>
      <c r="ETA1051" s="13"/>
      <c r="ETB1051" s="13"/>
      <c r="ETC1051" s="13"/>
      <c r="ETD1051" s="13"/>
      <c r="ETE1051" s="13"/>
      <c r="ETF1051" s="13"/>
      <c r="ETG1051" s="13"/>
      <c r="ETH1051" s="13"/>
      <c r="ETI1051" s="13"/>
      <c r="ETJ1051" s="13"/>
      <c r="ETK1051" s="13"/>
      <c r="ETL1051" s="13"/>
      <c r="ETM1051" s="13"/>
      <c r="ETN1051" s="13"/>
      <c r="ETO1051" s="13"/>
      <c r="ETP1051" s="13"/>
      <c r="ETQ1051" s="13"/>
      <c r="ETR1051" s="13"/>
      <c r="ETS1051" s="13"/>
      <c r="ETT1051" s="13"/>
      <c r="ETU1051" s="13"/>
      <c r="ETV1051" s="13"/>
      <c r="ETW1051" s="13"/>
      <c r="ETX1051" s="13"/>
      <c r="ETY1051" s="13"/>
      <c r="ETZ1051" s="13"/>
      <c r="EUA1051" s="13"/>
      <c r="EUB1051" s="13"/>
      <c r="EUC1051" s="13"/>
      <c r="EUD1051" s="13"/>
      <c r="EUE1051" s="13"/>
      <c r="EUF1051" s="13"/>
      <c r="EUG1051" s="13"/>
      <c r="EUH1051" s="13"/>
      <c r="EUI1051" s="13"/>
      <c r="EUJ1051" s="13"/>
      <c r="EUK1051" s="13"/>
      <c r="EUL1051" s="13"/>
      <c r="EUM1051" s="13"/>
      <c r="EUN1051" s="13"/>
      <c r="EUO1051" s="13"/>
      <c r="EUP1051" s="13"/>
      <c r="EUQ1051" s="13"/>
      <c r="EUR1051" s="13"/>
      <c r="EUS1051" s="13"/>
      <c r="EUT1051" s="13"/>
      <c r="EUU1051" s="13"/>
      <c r="EUV1051" s="13"/>
      <c r="EUW1051" s="13"/>
      <c r="EUX1051" s="13"/>
      <c r="EUY1051" s="13"/>
      <c r="EUZ1051" s="13"/>
      <c r="EVA1051" s="13"/>
      <c r="EVB1051" s="13"/>
      <c r="EVC1051" s="13"/>
      <c r="EVD1051" s="13"/>
      <c r="EVE1051" s="13"/>
      <c r="EVF1051" s="13"/>
      <c r="EVG1051" s="13"/>
      <c r="EVH1051" s="13"/>
      <c r="EVI1051" s="13"/>
      <c r="EVJ1051" s="13"/>
      <c r="EVK1051" s="13"/>
      <c r="EVL1051" s="13"/>
      <c r="EVM1051" s="13"/>
      <c r="EVN1051" s="13"/>
      <c r="EVO1051" s="13"/>
      <c r="EVP1051" s="13"/>
      <c r="EVQ1051" s="13"/>
      <c r="EVR1051" s="13"/>
      <c r="EVS1051" s="13"/>
      <c r="EVT1051" s="13"/>
      <c r="EVU1051" s="13"/>
      <c r="EVV1051" s="13"/>
      <c r="EVW1051" s="13"/>
      <c r="EVX1051" s="13"/>
      <c r="EVY1051" s="13"/>
      <c r="EVZ1051" s="13"/>
      <c r="EWA1051" s="13"/>
      <c r="EWB1051" s="13"/>
      <c r="EWC1051" s="13"/>
      <c r="EWD1051" s="13"/>
      <c r="EWE1051" s="13"/>
      <c r="EWF1051" s="13"/>
      <c r="EWG1051" s="13"/>
      <c r="EWH1051" s="13"/>
      <c r="EWI1051" s="13"/>
      <c r="EWJ1051" s="13"/>
      <c r="EWK1051" s="13"/>
      <c r="EWL1051" s="13"/>
      <c r="EWM1051" s="13"/>
      <c r="EWN1051" s="13"/>
      <c r="EWO1051" s="13"/>
      <c r="EWP1051" s="13"/>
      <c r="EWQ1051" s="13"/>
      <c r="EWR1051" s="13"/>
      <c r="EWS1051" s="13"/>
      <c r="EWT1051" s="13"/>
      <c r="EWU1051" s="13"/>
      <c r="EWV1051" s="13"/>
      <c r="EWW1051" s="13"/>
      <c r="EWX1051" s="13"/>
      <c r="EWY1051" s="13"/>
      <c r="EWZ1051" s="13"/>
      <c r="EXA1051" s="13"/>
      <c r="EXB1051" s="13"/>
      <c r="EXC1051" s="13"/>
      <c r="EXD1051" s="13"/>
      <c r="EXE1051" s="13"/>
      <c r="EXF1051" s="13"/>
      <c r="EXG1051" s="13"/>
      <c r="EXH1051" s="13"/>
      <c r="EXI1051" s="13"/>
      <c r="EXJ1051" s="13"/>
      <c r="EXK1051" s="13"/>
      <c r="EXL1051" s="13"/>
      <c r="EXM1051" s="13"/>
      <c r="EXN1051" s="13"/>
      <c r="EXO1051" s="13"/>
      <c r="EXP1051" s="13"/>
      <c r="EXQ1051" s="13"/>
      <c r="EXR1051" s="13"/>
      <c r="EXS1051" s="13"/>
      <c r="EXT1051" s="13"/>
      <c r="EXU1051" s="13"/>
      <c r="EXV1051" s="13"/>
      <c r="EXW1051" s="13"/>
      <c r="EXX1051" s="13"/>
      <c r="EXY1051" s="13"/>
      <c r="EXZ1051" s="13"/>
      <c r="EYA1051" s="13"/>
      <c r="EYB1051" s="13"/>
      <c r="EYC1051" s="13"/>
      <c r="EYD1051" s="13"/>
      <c r="EYE1051" s="13"/>
      <c r="EYF1051" s="13"/>
      <c r="EYG1051" s="13"/>
      <c r="EYH1051" s="13"/>
      <c r="EYI1051" s="13"/>
      <c r="EYJ1051" s="13"/>
      <c r="EYK1051" s="13"/>
      <c r="EYL1051" s="13"/>
      <c r="EYM1051" s="13"/>
      <c r="EYN1051" s="13"/>
      <c r="EYO1051" s="13"/>
      <c r="EYP1051" s="13"/>
      <c r="EYQ1051" s="13"/>
      <c r="EYR1051" s="13"/>
      <c r="EYS1051" s="13"/>
      <c r="EYT1051" s="13"/>
      <c r="EYU1051" s="13"/>
      <c r="EYV1051" s="13"/>
      <c r="EYW1051" s="13"/>
      <c r="EYX1051" s="13"/>
      <c r="EYY1051" s="13"/>
      <c r="EYZ1051" s="13"/>
      <c r="EZA1051" s="13"/>
      <c r="EZB1051" s="13"/>
      <c r="EZC1051" s="13"/>
      <c r="EZD1051" s="13"/>
      <c r="EZE1051" s="13"/>
      <c r="EZF1051" s="13"/>
      <c r="EZG1051" s="13"/>
      <c r="EZH1051" s="13"/>
      <c r="EZI1051" s="13"/>
      <c r="EZJ1051" s="13"/>
      <c r="EZK1051" s="13"/>
      <c r="EZL1051" s="13"/>
      <c r="EZM1051" s="13"/>
      <c r="EZN1051" s="13"/>
      <c r="EZO1051" s="13"/>
      <c r="EZP1051" s="13"/>
      <c r="EZQ1051" s="13"/>
      <c r="EZR1051" s="13"/>
      <c r="EZS1051" s="13"/>
      <c r="EZT1051" s="13"/>
      <c r="EZU1051" s="13"/>
      <c r="EZV1051" s="13"/>
      <c r="EZW1051" s="13"/>
      <c r="EZX1051" s="13"/>
      <c r="EZY1051" s="13"/>
      <c r="EZZ1051" s="13"/>
      <c r="FAA1051" s="13"/>
      <c r="FAB1051" s="13"/>
      <c r="FAC1051" s="13"/>
      <c r="FAD1051" s="13"/>
      <c r="FAE1051" s="13"/>
      <c r="FAF1051" s="13"/>
      <c r="FAG1051" s="13"/>
      <c r="FAH1051" s="13"/>
      <c r="FAI1051" s="13"/>
      <c r="FAJ1051" s="13"/>
      <c r="FAK1051" s="13"/>
      <c r="FAL1051" s="13"/>
      <c r="FAM1051" s="13"/>
      <c r="FAN1051" s="13"/>
      <c r="FAO1051" s="13"/>
      <c r="FAP1051" s="13"/>
      <c r="FAQ1051" s="13"/>
      <c r="FAR1051" s="13"/>
      <c r="FAS1051" s="13"/>
      <c r="FAT1051" s="13"/>
      <c r="FAU1051" s="13"/>
      <c r="FAV1051" s="13"/>
      <c r="FAW1051" s="13"/>
      <c r="FAX1051" s="13"/>
      <c r="FAY1051" s="13"/>
      <c r="FAZ1051" s="13"/>
      <c r="FBA1051" s="13"/>
      <c r="FBB1051" s="13"/>
      <c r="FBC1051" s="13"/>
      <c r="FBD1051" s="13"/>
      <c r="FBE1051" s="13"/>
      <c r="FBF1051" s="13"/>
      <c r="FBG1051" s="13"/>
      <c r="FBH1051" s="13"/>
      <c r="FBI1051" s="13"/>
      <c r="FBJ1051" s="13"/>
      <c r="FBK1051" s="13"/>
      <c r="FBL1051" s="13"/>
      <c r="FBM1051" s="13"/>
      <c r="FBN1051" s="13"/>
      <c r="FBO1051" s="13"/>
      <c r="FBP1051" s="13"/>
      <c r="FBQ1051" s="13"/>
      <c r="FBR1051" s="13"/>
      <c r="FBS1051" s="13"/>
      <c r="FBT1051" s="13"/>
      <c r="FBU1051" s="13"/>
      <c r="FBV1051" s="13"/>
      <c r="FBW1051" s="13"/>
      <c r="FBX1051" s="13"/>
      <c r="FBY1051" s="13"/>
      <c r="FBZ1051" s="13"/>
      <c r="FCA1051" s="13"/>
      <c r="FCB1051" s="13"/>
      <c r="FCC1051" s="13"/>
      <c r="FCD1051" s="13"/>
      <c r="FCE1051" s="13"/>
      <c r="FCF1051" s="13"/>
      <c r="FCG1051" s="13"/>
      <c r="FCH1051" s="13"/>
      <c r="FCI1051" s="13"/>
      <c r="FCJ1051" s="13"/>
      <c r="FCK1051" s="13"/>
      <c r="FCL1051" s="13"/>
      <c r="FCM1051" s="13"/>
      <c r="FCN1051" s="13"/>
      <c r="FCO1051" s="13"/>
      <c r="FCP1051" s="13"/>
      <c r="FCQ1051" s="13"/>
      <c r="FCR1051" s="13"/>
      <c r="FCS1051" s="13"/>
      <c r="FCT1051" s="13"/>
      <c r="FCU1051" s="13"/>
      <c r="FCV1051" s="13"/>
      <c r="FCW1051" s="13"/>
      <c r="FCX1051" s="13"/>
      <c r="FCY1051" s="13"/>
      <c r="FCZ1051" s="13"/>
      <c r="FDA1051" s="13"/>
      <c r="FDB1051" s="13"/>
      <c r="FDC1051" s="13"/>
      <c r="FDD1051" s="13"/>
      <c r="FDE1051" s="13"/>
      <c r="FDF1051" s="13"/>
      <c r="FDG1051" s="13"/>
      <c r="FDH1051" s="13"/>
      <c r="FDI1051" s="13"/>
      <c r="FDJ1051" s="13"/>
      <c r="FDK1051" s="13"/>
      <c r="FDL1051" s="13"/>
      <c r="FDM1051" s="13"/>
      <c r="FDN1051" s="13"/>
      <c r="FDO1051" s="13"/>
      <c r="FDP1051" s="13"/>
      <c r="FDQ1051" s="13"/>
      <c r="FDR1051" s="13"/>
      <c r="FDS1051" s="13"/>
      <c r="FDT1051" s="13"/>
      <c r="FDU1051" s="13"/>
      <c r="FDV1051" s="13"/>
      <c r="FDW1051" s="13"/>
      <c r="FDX1051" s="13"/>
      <c r="FDY1051" s="13"/>
      <c r="FDZ1051" s="13"/>
      <c r="FEA1051" s="13"/>
      <c r="FEB1051" s="13"/>
      <c r="FEC1051" s="13"/>
      <c r="FED1051" s="13"/>
      <c r="FEE1051" s="13"/>
      <c r="FEF1051" s="13"/>
      <c r="FEG1051" s="13"/>
      <c r="FEH1051" s="13"/>
      <c r="FEI1051" s="13"/>
      <c r="FEJ1051" s="13"/>
      <c r="FEK1051" s="13"/>
      <c r="FEL1051" s="13"/>
      <c r="FEM1051" s="13"/>
      <c r="FEN1051" s="13"/>
      <c r="FEO1051" s="13"/>
      <c r="FEP1051" s="13"/>
      <c r="FEQ1051" s="13"/>
      <c r="FER1051" s="13"/>
      <c r="FES1051" s="13"/>
      <c r="FET1051" s="13"/>
      <c r="FEU1051" s="13"/>
      <c r="FEV1051" s="13"/>
      <c r="FEW1051" s="13"/>
      <c r="FEX1051" s="13"/>
      <c r="FEY1051" s="13"/>
      <c r="FEZ1051" s="13"/>
      <c r="FFA1051" s="13"/>
      <c r="FFB1051" s="13"/>
      <c r="FFC1051" s="13"/>
      <c r="FFD1051" s="13"/>
      <c r="FFE1051" s="13"/>
      <c r="FFF1051" s="13"/>
      <c r="FFG1051" s="13"/>
      <c r="FFH1051" s="13"/>
      <c r="FFI1051" s="13"/>
      <c r="FFJ1051" s="13"/>
      <c r="FFK1051" s="13"/>
      <c r="FFL1051" s="13"/>
      <c r="FFM1051" s="13"/>
      <c r="FFN1051" s="13"/>
      <c r="FFO1051" s="13"/>
      <c r="FFP1051" s="13"/>
      <c r="FFQ1051" s="13"/>
      <c r="FFR1051" s="13"/>
      <c r="FFS1051" s="13"/>
      <c r="FFT1051" s="13"/>
      <c r="FFU1051" s="13"/>
      <c r="FFV1051" s="13"/>
      <c r="FFW1051" s="13"/>
      <c r="FFX1051" s="13"/>
      <c r="FFY1051" s="13"/>
      <c r="FFZ1051" s="13"/>
      <c r="FGA1051" s="13"/>
      <c r="FGB1051" s="13"/>
      <c r="FGC1051" s="13"/>
      <c r="FGD1051" s="13"/>
      <c r="FGE1051" s="13"/>
      <c r="FGF1051" s="13"/>
      <c r="FGG1051" s="13"/>
      <c r="FGH1051" s="13"/>
      <c r="FGI1051" s="13"/>
      <c r="FGJ1051" s="13"/>
      <c r="FGK1051" s="13"/>
      <c r="FGL1051" s="13"/>
      <c r="FGM1051" s="13"/>
      <c r="FGN1051" s="13"/>
      <c r="FGO1051" s="13"/>
      <c r="FGP1051" s="13"/>
      <c r="FGQ1051" s="13"/>
      <c r="FGR1051" s="13"/>
      <c r="FGS1051" s="13"/>
      <c r="FGT1051" s="13"/>
      <c r="FGU1051" s="13"/>
      <c r="FGV1051" s="13"/>
      <c r="FGW1051" s="13"/>
      <c r="FGX1051" s="13"/>
      <c r="FGY1051" s="13"/>
      <c r="FGZ1051" s="13"/>
      <c r="FHA1051" s="13"/>
      <c r="FHB1051" s="13"/>
      <c r="FHC1051" s="13"/>
      <c r="FHD1051" s="13"/>
      <c r="FHE1051" s="13"/>
      <c r="FHF1051" s="13"/>
      <c r="FHG1051" s="13"/>
      <c r="FHH1051" s="13"/>
      <c r="FHI1051" s="13"/>
      <c r="FHJ1051" s="13"/>
      <c r="FHK1051" s="13"/>
      <c r="FHL1051" s="13"/>
      <c r="FHM1051" s="13"/>
      <c r="FHN1051" s="13"/>
      <c r="FHO1051" s="13"/>
      <c r="FHP1051" s="13"/>
      <c r="FHQ1051" s="13"/>
      <c r="FHR1051" s="13"/>
      <c r="FHS1051" s="13"/>
      <c r="FHT1051" s="13"/>
      <c r="FHU1051" s="13"/>
      <c r="FHV1051" s="13"/>
      <c r="FHW1051" s="13"/>
      <c r="FHX1051" s="13"/>
      <c r="FHY1051" s="13"/>
      <c r="FHZ1051" s="13"/>
      <c r="FIA1051" s="13"/>
      <c r="FIB1051" s="13"/>
      <c r="FIC1051" s="13"/>
      <c r="FID1051" s="13"/>
      <c r="FIE1051" s="13"/>
      <c r="FIF1051" s="13"/>
      <c r="FIG1051" s="13"/>
      <c r="FIH1051" s="13"/>
      <c r="FII1051" s="13"/>
      <c r="FIJ1051" s="13"/>
      <c r="FIK1051" s="13"/>
      <c r="FIL1051" s="13"/>
      <c r="FIM1051" s="13"/>
      <c r="FIN1051" s="13"/>
      <c r="FIO1051" s="13"/>
      <c r="FIP1051" s="13"/>
      <c r="FIQ1051" s="13"/>
      <c r="FIR1051" s="13"/>
      <c r="FIS1051" s="13"/>
      <c r="FIT1051" s="13"/>
      <c r="FIU1051" s="13"/>
      <c r="FIV1051" s="13"/>
      <c r="FIW1051" s="13"/>
      <c r="FIX1051" s="13"/>
      <c r="FIY1051" s="13"/>
      <c r="FIZ1051" s="13"/>
      <c r="FJA1051" s="13"/>
      <c r="FJB1051" s="13"/>
      <c r="FJC1051" s="13"/>
      <c r="FJD1051" s="13"/>
      <c r="FJE1051" s="13"/>
      <c r="FJF1051" s="13"/>
      <c r="FJG1051" s="13"/>
      <c r="FJH1051" s="13"/>
      <c r="FJI1051" s="13"/>
      <c r="FJJ1051" s="13"/>
      <c r="FJK1051" s="13"/>
      <c r="FJL1051" s="13"/>
      <c r="FJM1051" s="13"/>
      <c r="FJN1051" s="13"/>
      <c r="FJO1051" s="13"/>
      <c r="FJP1051" s="13"/>
      <c r="FJQ1051" s="13"/>
      <c r="FJR1051" s="13"/>
      <c r="FJS1051" s="13"/>
      <c r="FJT1051" s="13"/>
      <c r="FJU1051" s="13"/>
      <c r="FJV1051" s="13"/>
      <c r="FJW1051" s="13"/>
      <c r="FJX1051" s="13"/>
      <c r="FJY1051" s="13"/>
      <c r="FJZ1051" s="13"/>
      <c r="FKA1051" s="13"/>
      <c r="FKB1051" s="13"/>
      <c r="FKC1051" s="13"/>
      <c r="FKD1051" s="13"/>
      <c r="FKE1051" s="13"/>
      <c r="FKF1051" s="13"/>
      <c r="FKG1051" s="13"/>
      <c r="FKH1051" s="13"/>
      <c r="FKI1051" s="13"/>
      <c r="FKJ1051" s="13"/>
      <c r="FKK1051" s="13"/>
      <c r="FKL1051" s="13"/>
      <c r="FKM1051" s="13"/>
      <c r="FKN1051" s="13"/>
      <c r="FKO1051" s="13"/>
      <c r="FKP1051" s="13"/>
      <c r="FKQ1051" s="13"/>
      <c r="FKR1051" s="13"/>
      <c r="FKS1051" s="13"/>
      <c r="FKT1051" s="13"/>
      <c r="FKU1051" s="13"/>
      <c r="FKV1051" s="13"/>
      <c r="FKW1051" s="13"/>
      <c r="FKX1051" s="13"/>
      <c r="FKY1051" s="13"/>
      <c r="FKZ1051" s="13"/>
      <c r="FLA1051" s="13"/>
      <c r="FLB1051" s="13"/>
      <c r="FLC1051" s="13"/>
      <c r="FLD1051" s="13"/>
      <c r="FLE1051" s="13"/>
      <c r="FLF1051" s="13"/>
      <c r="FLG1051" s="13"/>
      <c r="FLH1051" s="13"/>
      <c r="FLI1051" s="13"/>
      <c r="FLJ1051" s="13"/>
      <c r="FLK1051" s="13"/>
      <c r="FLL1051" s="13"/>
      <c r="FLM1051" s="13"/>
      <c r="FLN1051" s="13"/>
      <c r="FLO1051" s="13"/>
      <c r="FLP1051" s="13"/>
      <c r="FLQ1051" s="13"/>
      <c r="FLR1051" s="13"/>
      <c r="FLS1051" s="13"/>
      <c r="FLT1051" s="13"/>
      <c r="FLU1051" s="13"/>
      <c r="FLV1051" s="13"/>
      <c r="FLW1051" s="13"/>
      <c r="FLX1051" s="13"/>
      <c r="FLY1051" s="13"/>
      <c r="FLZ1051" s="13"/>
      <c r="FMA1051" s="13"/>
      <c r="FMB1051" s="13"/>
      <c r="FMC1051" s="13"/>
      <c r="FMD1051" s="13"/>
      <c r="FME1051" s="13"/>
      <c r="FMF1051" s="13"/>
      <c r="FMG1051" s="13"/>
      <c r="FMH1051" s="13"/>
      <c r="FMI1051" s="13"/>
      <c r="FMJ1051" s="13"/>
      <c r="FMK1051" s="13"/>
      <c r="FML1051" s="13"/>
      <c r="FMM1051" s="13"/>
      <c r="FMN1051" s="13"/>
      <c r="FMO1051" s="13"/>
      <c r="FMP1051" s="13"/>
      <c r="FMQ1051" s="13"/>
      <c r="FMR1051" s="13"/>
      <c r="FMS1051" s="13"/>
      <c r="FMT1051" s="13"/>
      <c r="FMU1051" s="13"/>
      <c r="FMV1051" s="13"/>
      <c r="FMW1051" s="13"/>
      <c r="FMX1051" s="13"/>
      <c r="FMY1051" s="13"/>
      <c r="FMZ1051" s="13"/>
      <c r="FNA1051" s="13"/>
      <c r="FNB1051" s="13"/>
      <c r="FNC1051" s="13"/>
      <c r="FND1051" s="13"/>
      <c r="FNE1051" s="13"/>
      <c r="FNF1051" s="13"/>
      <c r="FNG1051" s="13"/>
      <c r="FNH1051" s="13"/>
      <c r="FNI1051" s="13"/>
      <c r="FNJ1051" s="13"/>
      <c r="FNK1051" s="13"/>
      <c r="FNL1051" s="13"/>
      <c r="FNM1051" s="13"/>
      <c r="FNN1051" s="13"/>
      <c r="FNO1051" s="13"/>
      <c r="FNP1051" s="13"/>
      <c r="FNQ1051" s="13"/>
      <c r="FNR1051" s="13"/>
      <c r="FNS1051" s="13"/>
      <c r="FNT1051" s="13"/>
      <c r="FNU1051" s="13"/>
      <c r="FNV1051" s="13"/>
      <c r="FNW1051" s="13"/>
      <c r="FNX1051" s="13"/>
      <c r="FNY1051" s="13"/>
      <c r="FNZ1051" s="13"/>
      <c r="FOA1051" s="13"/>
      <c r="FOB1051" s="13"/>
      <c r="FOC1051" s="13"/>
      <c r="FOD1051" s="13"/>
      <c r="FOE1051" s="13"/>
      <c r="FOF1051" s="13"/>
      <c r="FOG1051" s="13"/>
      <c r="FOH1051" s="13"/>
      <c r="FOI1051" s="13"/>
      <c r="FOJ1051" s="13"/>
      <c r="FOK1051" s="13"/>
      <c r="FOL1051" s="13"/>
      <c r="FOM1051" s="13"/>
      <c r="FON1051" s="13"/>
      <c r="FOO1051" s="13"/>
      <c r="FOP1051" s="13"/>
      <c r="FOQ1051" s="13"/>
      <c r="FOR1051" s="13"/>
      <c r="FOS1051" s="13"/>
      <c r="FOT1051" s="13"/>
      <c r="FOU1051" s="13"/>
      <c r="FOV1051" s="13"/>
      <c r="FOW1051" s="13"/>
      <c r="FOX1051" s="13"/>
      <c r="FOY1051" s="13"/>
      <c r="FOZ1051" s="13"/>
      <c r="FPA1051" s="13"/>
      <c r="FPB1051" s="13"/>
      <c r="FPC1051" s="13"/>
      <c r="FPD1051" s="13"/>
      <c r="FPE1051" s="13"/>
      <c r="FPF1051" s="13"/>
      <c r="FPG1051" s="13"/>
      <c r="FPH1051" s="13"/>
      <c r="FPI1051" s="13"/>
      <c r="FPJ1051" s="13"/>
      <c r="FPK1051" s="13"/>
      <c r="FPL1051" s="13"/>
      <c r="FPM1051" s="13"/>
      <c r="FPN1051" s="13"/>
      <c r="FPO1051" s="13"/>
      <c r="FPP1051" s="13"/>
      <c r="FPQ1051" s="13"/>
      <c r="FPR1051" s="13"/>
      <c r="FPS1051" s="13"/>
      <c r="FPT1051" s="13"/>
      <c r="FPU1051" s="13"/>
      <c r="FPV1051" s="13"/>
      <c r="FPW1051" s="13"/>
      <c r="FPX1051" s="13"/>
      <c r="FPY1051" s="13"/>
      <c r="FPZ1051" s="13"/>
      <c r="FQA1051" s="13"/>
      <c r="FQB1051" s="13"/>
      <c r="FQC1051" s="13"/>
      <c r="FQD1051" s="13"/>
      <c r="FQE1051" s="13"/>
      <c r="FQF1051" s="13"/>
      <c r="FQG1051" s="13"/>
      <c r="FQH1051" s="13"/>
      <c r="FQI1051" s="13"/>
      <c r="FQJ1051" s="13"/>
      <c r="FQK1051" s="13"/>
      <c r="FQL1051" s="13"/>
      <c r="FQM1051" s="13"/>
      <c r="FQN1051" s="13"/>
      <c r="FQO1051" s="13"/>
      <c r="FQP1051" s="13"/>
      <c r="FQQ1051" s="13"/>
      <c r="FQR1051" s="13"/>
      <c r="FQS1051" s="13"/>
      <c r="FQT1051" s="13"/>
      <c r="FQU1051" s="13"/>
      <c r="FQV1051" s="13"/>
      <c r="FQW1051" s="13"/>
      <c r="FQX1051" s="13"/>
      <c r="FQY1051" s="13"/>
      <c r="FQZ1051" s="13"/>
      <c r="FRA1051" s="13"/>
      <c r="FRB1051" s="13"/>
      <c r="FRC1051" s="13"/>
      <c r="FRD1051" s="13"/>
      <c r="FRE1051" s="13"/>
      <c r="FRF1051" s="13"/>
      <c r="FRG1051" s="13"/>
      <c r="FRH1051" s="13"/>
      <c r="FRI1051" s="13"/>
      <c r="FRJ1051" s="13"/>
      <c r="FRK1051" s="13"/>
      <c r="FRL1051" s="13"/>
      <c r="FRM1051" s="13"/>
      <c r="FRN1051" s="13"/>
      <c r="FRO1051" s="13"/>
      <c r="FRP1051" s="13"/>
      <c r="FRQ1051" s="13"/>
      <c r="FRR1051" s="13"/>
      <c r="FRS1051" s="13"/>
      <c r="FRT1051" s="13"/>
      <c r="FRU1051" s="13"/>
      <c r="FRV1051" s="13"/>
      <c r="FRW1051" s="13"/>
      <c r="FRX1051" s="13"/>
      <c r="FRY1051" s="13"/>
      <c r="FRZ1051" s="13"/>
      <c r="FSA1051" s="13"/>
      <c r="FSB1051" s="13"/>
      <c r="FSC1051" s="13"/>
      <c r="FSD1051" s="13"/>
      <c r="FSE1051" s="13"/>
      <c r="FSF1051" s="13"/>
      <c r="FSG1051" s="13"/>
      <c r="FSH1051" s="13"/>
      <c r="FSI1051" s="13"/>
      <c r="FSJ1051" s="13"/>
      <c r="FSK1051" s="13"/>
      <c r="FSL1051" s="13"/>
      <c r="FSM1051" s="13"/>
      <c r="FSN1051" s="13"/>
      <c r="FSO1051" s="13"/>
      <c r="FSP1051" s="13"/>
      <c r="FSQ1051" s="13"/>
      <c r="FSR1051" s="13"/>
      <c r="FSS1051" s="13"/>
      <c r="FST1051" s="13"/>
      <c r="FSU1051" s="13"/>
      <c r="FSV1051" s="13"/>
      <c r="FSW1051" s="13"/>
      <c r="FSX1051" s="13"/>
      <c r="FSY1051" s="13"/>
      <c r="FSZ1051" s="13"/>
      <c r="FTA1051" s="13"/>
      <c r="FTB1051" s="13"/>
      <c r="FTC1051" s="13"/>
      <c r="FTD1051" s="13"/>
      <c r="FTE1051" s="13"/>
      <c r="FTF1051" s="13"/>
      <c r="FTG1051" s="13"/>
      <c r="FTH1051" s="13"/>
      <c r="FTI1051" s="13"/>
      <c r="FTJ1051" s="13"/>
      <c r="FTK1051" s="13"/>
      <c r="FTL1051" s="13"/>
      <c r="FTM1051" s="13"/>
      <c r="FTN1051" s="13"/>
      <c r="FTO1051" s="13"/>
      <c r="FTP1051" s="13"/>
      <c r="FTQ1051" s="13"/>
      <c r="FTR1051" s="13"/>
      <c r="FTS1051" s="13"/>
      <c r="FTT1051" s="13"/>
      <c r="FTU1051" s="13"/>
      <c r="FTV1051" s="13"/>
      <c r="FTW1051" s="13"/>
      <c r="FTX1051" s="13"/>
      <c r="FTY1051" s="13"/>
      <c r="FTZ1051" s="13"/>
      <c r="FUA1051" s="13"/>
      <c r="FUB1051" s="13"/>
      <c r="FUC1051" s="13"/>
      <c r="FUD1051" s="13"/>
      <c r="FUE1051" s="13"/>
      <c r="FUF1051" s="13"/>
      <c r="FUG1051" s="13"/>
      <c r="FUH1051" s="13"/>
      <c r="FUI1051" s="13"/>
      <c r="FUJ1051" s="13"/>
      <c r="FUK1051" s="13"/>
      <c r="FUL1051" s="13"/>
      <c r="FUM1051" s="13"/>
      <c r="FUN1051" s="13"/>
      <c r="FUO1051" s="13"/>
      <c r="FUP1051" s="13"/>
      <c r="FUQ1051" s="13"/>
      <c r="FUR1051" s="13"/>
      <c r="FUS1051" s="13"/>
      <c r="FUT1051" s="13"/>
      <c r="FUU1051" s="13"/>
      <c r="FUV1051" s="13"/>
      <c r="FUW1051" s="13"/>
      <c r="FUX1051" s="13"/>
      <c r="FUY1051" s="13"/>
      <c r="FUZ1051" s="13"/>
      <c r="FVA1051" s="13"/>
      <c r="FVB1051" s="13"/>
      <c r="FVC1051" s="13"/>
      <c r="FVD1051" s="13"/>
      <c r="FVE1051" s="13"/>
      <c r="FVF1051" s="13"/>
      <c r="FVG1051" s="13"/>
      <c r="FVH1051" s="13"/>
      <c r="FVI1051" s="13"/>
      <c r="FVJ1051" s="13"/>
      <c r="FVK1051" s="13"/>
      <c r="FVL1051" s="13"/>
      <c r="FVM1051" s="13"/>
      <c r="FVN1051" s="13"/>
      <c r="FVO1051" s="13"/>
      <c r="FVP1051" s="13"/>
      <c r="FVQ1051" s="13"/>
      <c r="FVR1051" s="13"/>
      <c r="FVS1051" s="13"/>
      <c r="FVT1051" s="13"/>
      <c r="FVU1051" s="13"/>
      <c r="FVV1051" s="13"/>
      <c r="FVW1051" s="13"/>
      <c r="FVX1051" s="13"/>
      <c r="FVY1051" s="13"/>
      <c r="FVZ1051" s="13"/>
      <c r="FWA1051" s="13"/>
      <c r="FWB1051" s="13"/>
      <c r="FWC1051" s="13"/>
      <c r="FWD1051" s="13"/>
      <c r="FWE1051" s="13"/>
      <c r="FWF1051" s="13"/>
      <c r="FWG1051" s="13"/>
      <c r="FWH1051" s="13"/>
      <c r="FWI1051" s="13"/>
      <c r="FWJ1051" s="13"/>
      <c r="FWK1051" s="13"/>
      <c r="FWL1051" s="13"/>
      <c r="FWM1051" s="13"/>
      <c r="FWN1051" s="13"/>
      <c r="FWO1051" s="13"/>
      <c r="FWP1051" s="13"/>
      <c r="FWQ1051" s="13"/>
      <c r="FWR1051" s="13"/>
      <c r="FWS1051" s="13"/>
      <c r="FWT1051" s="13"/>
      <c r="FWU1051" s="13"/>
      <c r="FWV1051" s="13"/>
      <c r="FWW1051" s="13"/>
      <c r="FWX1051" s="13"/>
      <c r="FWY1051" s="13"/>
      <c r="FWZ1051" s="13"/>
      <c r="FXA1051" s="13"/>
      <c r="FXB1051" s="13"/>
      <c r="FXC1051" s="13"/>
      <c r="FXD1051" s="13"/>
      <c r="FXE1051" s="13"/>
      <c r="FXF1051" s="13"/>
      <c r="FXG1051" s="13"/>
      <c r="FXH1051" s="13"/>
      <c r="FXI1051" s="13"/>
      <c r="FXJ1051" s="13"/>
      <c r="FXK1051" s="13"/>
      <c r="FXL1051" s="13"/>
      <c r="FXM1051" s="13"/>
      <c r="FXN1051" s="13"/>
      <c r="FXO1051" s="13"/>
      <c r="FXP1051" s="13"/>
      <c r="FXQ1051" s="13"/>
      <c r="FXR1051" s="13"/>
      <c r="FXS1051" s="13"/>
      <c r="FXT1051" s="13"/>
      <c r="FXU1051" s="13"/>
      <c r="FXV1051" s="13"/>
      <c r="FXW1051" s="13"/>
      <c r="FXX1051" s="13"/>
      <c r="FXY1051" s="13"/>
      <c r="FXZ1051" s="13"/>
      <c r="FYA1051" s="13"/>
      <c r="FYB1051" s="13"/>
      <c r="FYC1051" s="13"/>
      <c r="FYD1051" s="13"/>
      <c r="FYE1051" s="13"/>
      <c r="FYF1051" s="13"/>
      <c r="FYG1051" s="13"/>
      <c r="FYH1051" s="13"/>
      <c r="FYI1051" s="13"/>
      <c r="FYJ1051" s="13"/>
      <c r="FYK1051" s="13"/>
      <c r="FYL1051" s="13"/>
      <c r="FYM1051" s="13"/>
      <c r="FYN1051" s="13"/>
      <c r="FYO1051" s="13"/>
      <c r="FYP1051" s="13"/>
      <c r="FYQ1051" s="13"/>
      <c r="FYR1051" s="13"/>
      <c r="FYS1051" s="13"/>
      <c r="FYT1051" s="13"/>
      <c r="FYU1051" s="13"/>
      <c r="FYV1051" s="13"/>
      <c r="FYW1051" s="13"/>
      <c r="FYX1051" s="13"/>
      <c r="FYY1051" s="13"/>
      <c r="FYZ1051" s="13"/>
      <c r="FZA1051" s="13"/>
      <c r="FZB1051" s="13"/>
      <c r="FZC1051" s="13"/>
      <c r="FZD1051" s="13"/>
      <c r="FZE1051" s="13"/>
      <c r="FZF1051" s="13"/>
      <c r="FZG1051" s="13"/>
      <c r="FZH1051" s="13"/>
      <c r="FZI1051" s="13"/>
      <c r="FZJ1051" s="13"/>
      <c r="FZK1051" s="13"/>
      <c r="FZL1051" s="13"/>
      <c r="FZM1051" s="13"/>
      <c r="FZN1051" s="13"/>
      <c r="FZO1051" s="13"/>
      <c r="FZP1051" s="13"/>
      <c r="FZQ1051" s="13"/>
      <c r="FZR1051" s="13"/>
      <c r="FZS1051" s="13"/>
      <c r="FZT1051" s="13"/>
      <c r="FZU1051" s="13"/>
      <c r="FZV1051" s="13"/>
      <c r="FZW1051" s="13"/>
      <c r="FZX1051" s="13"/>
      <c r="FZY1051" s="13"/>
      <c r="FZZ1051" s="13"/>
      <c r="GAA1051" s="13"/>
      <c r="GAB1051" s="13"/>
      <c r="GAC1051" s="13"/>
      <c r="GAD1051" s="13"/>
      <c r="GAE1051" s="13"/>
      <c r="GAF1051" s="13"/>
      <c r="GAG1051" s="13"/>
      <c r="GAH1051" s="13"/>
      <c r="GAI1051" s="13"/>
      <c r="GAJ1051" s="13"/>
      <c r="GAK1051" s="13"/>
      <c r="GAL1051" s="13"/>
      <c r="GAM1051" s="13"/>
      <c r="GAN1051" s="13"/>
      <c r="GAO1051" s="13"/>
      <c r="GAP1051" s="13"/>
      <c r="GAQ1051" s="13"/>
      <c r="GAR1051" s="13"/>
      <c r="GAS1051" s="13"/>
      <c r="GAT1051" s="13"/>
      <c r="GAU1051" s="13"/>
      <c r="GAV1051" s="13"/>
      <c r="GAW1051" s="13"/>
      <c r="GAX1051" s="13"/>
      <c r="GAY1051" s="13"/>
      <c r="GAZ1051" s="13"/>
      <c r="GBA1051" s="13"/>
      <c r="GBB1051" s="13"/>
      <c r="GBC1051" s="13"/>
      <c r="GBD1051" s="13"/>
      <c r="GBE1051" s="13"/>
      <c r="GBF1051" s="13"/>
      <c r="GBG1051" s="13"/>
      <c r="GBH1051" s="13"/>
      <c r="GBI1051" s="13"/>
      <c r="GBJ1051" s="13"/>
      <c r="GBK1051" s="13"/>
      <c r="GBL1051" s="13"/>
      <c r="GBM1051" s="13"/>
      <c r="GBN1051" s="13"/>
      <c r="GBO1051" s="13"/>
      <c r="GBP1051" s="13"/>
      <c r="GBQ1051" s="13"/>
      <c r="GBR1051" s="13"/>
      <c r="GBS1051" s="13"/>
      <c r="GBT1051" s="13"/>
      <c r="GBU1051" s="13"/>
      <c r="GBV1051" s="13"/>
      <c r="GBW1051" s="13"/>
      <c r="GBX1051" s="13"/>
      <c r="GBY1051" s="13"/>
      <c r="GBZ1051" s="13"/>
      <c r="GCA1051" s="13"/>
      <c r="GCB1051" s="13"/>
      <c r="GCC1051" s="13"/>
      <c r="GCD1051" s="13"/>
      <c r="GCE1051" s="13"/>
      <c r="GCF1051" s="13"/>
      <c r="GCG1051" s="13"/>
      <c r="GCH1051" s="13"/>
      <c r="GCI1051" s="13"/>
      <c r="GCJ1051" s="13"/>
      <c r="GCK1051" s="13"/>
      <c r="GCL1051" s="13"/>
      <c r="GCM1051" s="13"/>
      <c r="GCN1051" s="13"/>
      <c r="GCO1051" s="13"/>
      <c r="GCP1051" s="13"/>
      <c r="GCQ1051" s="13"/>
      <c r="GCR1051" s="13"/>
      <c r="GCS1051" s="13"/>
      <c r="GCT1051" s="13"/>
      <c r="GCU1051" s="13"/>
      <c r="GCV1051" s="13"/>
      <c r="GCW1051" s="13"/>
      <c r="GCX1051" s="13"/>
      <c r="GCY1051" s="13"/>
      <c r="GCZ1051" s="13"/>
      <c r="GDA1051" s="13"/>
      <c r="GDB1051" s="13"/>
      <c r="GDC1051" s="13"/>
      <c r="GDD1051" s="13"/>
      <c r="GDE1051" s="13"/>
      <c r="GDF1051" s="13"/>
      <c r="GDG1051" s="13"/>
      <c r="GDH1051" s="13"/>
      <c r="GDI1051" s="13"/>
      <c r="GDJ1051" s="13"/>
      <c r="GDK1051" s="13"/>
      <c r="GDL1051" s="13"/>
      <c r="GDM1051" s="13"/>
      <c r="GDN1051" s="13"/>
      <c r="GDO1051" s="13"/>
      <c r="GDP1051" s="13"/>
      <c r="GDQ1051" s="13"/>
      <c r="GDR1051" s="13"/>
      <c r="GDS1051" s="13"/>
      <c r="GDT1051" s="13"/>
      <c r="GDU1051" s="13"/>
      <c r="GDV1051" s="13"/>
      <c r="GDW1051" s="13"/>
      <c r="GDX1051" s="13"/>
      <c r="GDY1051" s="13"/>
      <c r="GDZ1051" s="13"/>
      <c r="GEA1051" s="13"/>
      <c r="GEB1051" s="13"/>
      <c r="GEC1051" s="13"/>
      <c r="GED1051" s="13"/>
      <c r="GEE1051" s="13"/>
      <c r="GEF1051" s="13"/>
      <c r="GEG1051" s="13"/>
      <c r="GEH1051" s="13"/>
      <c r="GEI1051" s="13"/>
      <c r="GEJ1051" s="13"/>
      <c r="GEK1051" s="13"/>
      <c r="GEL1051" s="13"/>
      <c r="GEM1051" s="13"/>
      <c r="GEN1051" s="13"/>
      <c r="GEO1051" s="13"/>
      <c r="GEP1051" s="13"/>
      <c r="GEQ1051" s="13"/>
      <c r="GER1051" s="13"/>
      <c r="GES1051" s="13"/>
      <c r="GET1051" s="13"/>
      <c r="GEU1051" s="13"/>
      <c r="GEV1051" s="13"/>
      <c r="GEW1051" s="13"/>
      <c r="GEX1051" s="13"/>
      <c r="GEY1051" s="13"/>
      <c r="GEZ1051" s="13"/>
      <c r="GFA1051" s="13"/>
      <c r="GFB1051" s="13"/>
      <c r="GFC1051" s="13"/>
      <c r="GFD1051" s="13"/>
      <c r="GFE1051" s="13"/>
      <c r="GFF1051" s="13"/>
      <c r="GFG1051" s="13"/>
      <c r="GFH1051" s="13"/>
      <c r="GFI1051" s="13"/>
      <c r="GFJ1051" s="13"/>
      <c r="GFK1051" s="13"/>
      <c r="GFL1051" s="13"/>
      <c r="GFM1051" s="13"/>
      <c r="GFN1051" s="13"/>
      <c r="GFO1051" s="13"/>
      <c r="GFP1051" s="13"/>
      <c r="GFQ1051" s="13"/>
      <c r="GFR1051" s="13"/>
      <c r="GFS1051" s="13"/>
      <c r="GFT1051" s="13"/>
      <c r="GFU1051" s="13"/>
      <c r="GFV1051" s="13"/>
      <c r="GFW1051" s="13"/>
      <c r="GFX1051" s="13"/>
      <c r="GFY1051" s="13"/>
      <c r="GFZ1051" s="13"/>
      <c r="GGA1051" s="13"/>
      <c r="GGB1051" s="13"/>
      <c r="GGC1051" s="13"/>
      <c r="GGD1051" s="13"/>
      <c r="GGE1051" s="13"/>
      <c r="GGF1051" s="13"/>
      <c r="GGG1051" s="13"/>
      <c r="GGH1051" s="13"/>
      <c r="GGI1051" s="13"/>
      <c r="GGJ1051" s="13"/>
      <c r="GGK1051" s="13"/>
      <c r="GGL1051" s="13"/>
      <c r="GGM1051" s="13"/>
      <c r="GGN1051" s="13"/>
      <c r="GGO1051" s="13"/>
      <c r="GGP1051" s="13"/>
      <c r="GGQ1051" s="13"/>
      <c r="GGR1051" s="13"/>
      <c r="GGS1051" s="13"/>
      <c r="GGT1051" s="13"/>
      <c r="GGU1051" s="13"/>
      <c r="GGV1051" s="13"/>
      <c r="GGW1051" s="13"/>
      <c r="GGX1051" s="13"/>
      <c r="GGY1051" s="13"/>
      <c r="GGZ1051" s="13"/>
      <c r="GHA1051" s="13"/>
      <c r="GHB1051" s="13"/>
      <c r="GHC1051" s="13"/>
      <c r="GHD1051" s="13"/>
      <c r="GHE1051" s="13"/>
      <c r="GHF1051" s="13"/>
      <c r="GHG1051" s="13"/>
      <c r="GHH1051" s="13"/>
      <c r="GHI1051" s="13"/>
      <c r="GHJ1051" s="13"/>
      <c r="GHK1051" s="13"/>
      <c r="GHL1051" s="13"/>
      <c r="GHM1051" s="13"/>
      <c r="GHN1051" s="13"/>
      <c r="GHO1051" s="13"/>
      <c r="GHP1051" s="13"/>
      <c r="GHQ1051" s="13"/>
      <c r="GHR1051" s="13"/>
      <c r="GHS1051" s="13"/>
      <c r="GHT1051" s="13"/>
      <c r="GHU1051" s="13"/>
      <c r="GHV1051" s="13"/>
      <c r="GHW1051" s="13"/>
      <c r="GHX1051" s="13"/>
      <c r="GHY1051" s="13"/>
      <c r="GHZ1051" s="13"/>
      <c r="GIA1051" s="13"/>
      <c r="GIB1051" s="13"/>
      <c r="GIC1051" s="13"/>
      <c r="GID1051" s="13"/>
      <c r="GIE1051" s="13"/>
      <c r="GIF1051" s="13"/>
      <c r="GIG1051" s="13"/>
      <c r="GIH1051" s="13"/>
      <c r="GII1051" s="13"/>
      <c r="GIJ1051" s="13"/>
      <c r="GIK1051" s="13"/>
      <c r="GIL1051" s="13"/>
      <c r="GIM1051" s="13"/>
      <c r="GIN1051" s="13"/>
      <c r="GIO1051" s="13"/>
      <c r="GIP1051" s="13"/>
      <c r="GIQ1051" s="13"/>
      <c r="GIR1051" s="13"/>
      <c r="GIS1051" s="13"/>
      <c r="GIT1051" s="13"/>
      <c r="GIU1051" s="13"/>
      <c r="GIV1051" s="13"/>
      <c r="GIW1051" s="13"/>
      <c r="GIX1051" s="13"/>
      <c r="GIY1051" s="13"/>
      <c r="GIZ1051" s="13"/>
      <c r="GJA1051" s="13"/>
      <c r="GJB1051" s="13"/>
      <c r="GJC1051" s="13"/>
      <c r="GJD1051" s="13"/>
      <c r="GJE1051" s="13"/>
      <c r="GJF1051" s="13"/>
      <c r="GJG1051" s="13"/>
      <c r="GJH1051" s="13"/>
      <c r="GJI1051" s="13"/>
      <c r="GJJ1051" s="13"/>
      <c r="GJK1051" s="13"/>
      <c r="GJL1051" s="13"/>
      <c r="GJM1051" s="13"/>
      <c r="GJN1051" s="13"/>
      <c r="GJO1051" s="13"/>
      <c r="GJP1051" s="13"/>
      <c r="GJQ1051" s="13"/>
      <c r="GJR1051" s="13"/>
      <c r="GJS1051" s="13"/>
      <c r="GJT1051" s="13"/>
      <c r="GJU1051" s="13"/>
      <c r="GJV1051" s="13"/>
      <c r="GJW1051" s="13"/>
      <c r="GJX1051" s="13"/>
      <c r="GJY1051" s="13"/>
      <c r="GJZ1051" s="13"/>
      <c r="GKA1051" s="13"/>
      <c r="GKB1051" s="13"/>
      <c r="GKC1051" s="13"/>
      <c r="GKD1051" s="13"/>
      <c r="GKE1051" s="13"/>
      <c r="GKF1051" s="13"/>
      <c r="GKG1051" s="13"/>
      <c r="GKH1051" s="13"/>
      <c r="GKI1051" s="13"/>
      <c r="GKJ1051" s="13"/>
      <c r="GKK1051" s="13"/>
      <c r="GKL1051" s="13"/>
      <c r="GKM1051" s="13"/>
      <c r="GKN1051" s="13"/>
      <c r="GKO1051" s="13"/>
      <c r="GKP1051" s="13"/>
      <c r="GKQ1051" s="13"/>
      <c r="GKR1051" s="13"/>
      <c r="GKS1051" s="13"/>
      <c r="GKT1051" s="13"/>
      <c r="GKU1051" s="13"/>
      <c r="GKV1051" s="13"/>
      <c r="GKW1051" s="13"/>
      <c r="GKX1051" s="13"/>
      <c r="GKY1051" s="13"/>
      <c r="GKZ1051" s="13"/>
      <c r="GLA1051" s="13"/>
      <c r="GLB1051" s="13"/>
      <c r="GLC1051" s="13"/>
      <c r="GLD1051" s="13"/>
      <c r="GLE1051" s="13"/>
      <c r="GLF1051" s="13"/>
      <c r="GLG1051" s="13"/>
      <c r="GLH1051" s="13"/>
      <c r="GLI1051" s="13"/>
      <c r="GLJ1051" s="13"/>
      <c r="GLK1051" s="13"/>
      <c r="GLL1051" s="13"/>
      <c r="GLM1051" s="13"/>
      <c r="GLN1051" s="13"/>
      <c r="GLO1051" s="13"/>
      <c r="GLP1051" s="13"/>
      <c r="GLQ1051" s="13"/>
      <c r="GLR1051" s="13"/>
      <c r="GLS1051" s="13"/>
      <c r="GLT1051" s="13"/>
      <c r="GLU1051" s="13"/>
      <c r="GLV1051" s="13"/>
      <c r="GLW1051" s="13"/>
      <c r="GLX1051" s="13"/>
      <c r="GLY1051" s="13"/>
      <c r="GLZ1051" s="13"/>
      <c r="GMA1051" s="13"/>
      <c r="GMB1051" s="13"/>
      <c r="GMC1051" s="13"/>
      <c r="GMD1051" s="13"/>
      <c r="GME1051" s="13"/>
      <c r="GMF1051" s="13"/>
      <c r="GMG1051" s="13"/>
      <c r="GMH1051" s="13"/>
      <c r="GMI1051" s="13"/>
      <c r="GMJ1051" s="13"/>
      <c r="GMK1051" s="13"/>
      <c r="GML1051" s="13"/>
      <c r="GMM1051" s="13"/>
      <c r="GMN1051" s="13"/>
      <c r="GMO1051" s="13"/>
      <c r="GMP1051" s="13"/>
      <c r="GMQ1051" s="13"/>
      <c r="GMR1051" s="13"/>
      <c r="GMS1051" s="13"/>
      <c r="GMT1051" s="13"/>
      <c r="GMU1051" s="13"/>
      <c r="GMV1051" s="13"/>
      <c r="GMW1051" s="13"/>
      <c r="GMX1051" s="13"/>
      <c r="GMY1051" s="13"/>
      <c r="GMZ1051" s="13"/>
      <c r="GNA1051" s="13"/>
      <c r="GNB1051" s="13"/>
      <c r="GNC1051" s="13"/>
      <c r="GND1051" s="13"/>
      <c r="GNE1051" s="13"/>
      <c r="GNF1051" s="13"/>
      <c r="GNG1051" s="13"/>
      <c r="GNH1051" s="13"/>
      <c r="GNI1051" s="13"/>
      <c r="GNJ1051" s="13"/>
      <c r="GNK1051" s="13"/>
      <c r="GNL1051" s="13"/>
      <c r="GNM1051" s="13"/>
      <c r="GNN1051" s="13"/>
      <c r="GNO1051" s="13"/>
      <c r="GNP1051" s="13"/>
      <c r="GNQ1051" s="13"/>
      <c r="GNR1051" s="13"/>
      <c r="GNS1051" s="13"/>
      <c r="GNT1051" s="13"/>
      <c r="GNU1051" s="13"/>
      <c r="GNV1051" s="13"/>
      <c r="GNW1051" s="13"/>
      <c r="GNX1051" s="13"/>
      <c r="GNY1051" s="13"/>
      <c r="GNZ1051" s="13"/>
      <c r="GOA1051" s="13"/>
      <c r="GOB1051" s="13"/>
      <c r="GOC1051" s="13"/>
      <c r="GOD1051" s="13"/>
      <c r="GOE1051" s="13"/>
      <c r="GOF1051" s="13"/>
      <c r="GOG1051" s="13"/>
      <c r="GOH1051" s="13"/>
      <c r="GOI1051" s="13"/>
      <c r="GOJ1051" s="13"/>
      <c r="GOK1051" s="13"/>
      <c r="GOL1051" s="13"/>
      <c r="GOM1051" s="13"/>
      <c r="GON1051" s="13"/>
      <c r="GOO1051" s="13"/>
      <c r="GOP1051" s="13"/>
      <c r="GOQ1051" s="13"/>
      <c r="GOR1051" s="13"/>
      <c r="GOS1051" s="13"/>
      <c r="GOT1051" s="13"/>
      <c r="GOU1051" s="13"/>
      <c r="GOV1051" s="13"/>
      <c r="GOW1051" s="13"/>
      <c r="GOX1051" s="13"/>
      <c r="GOY1051" s="13"/>
      <c r="GOZ1051" s="13"/>
      <c r="GPA1051" s="13"/>
      <c r="GPB1051" s="13"/>
      <c r="GPC1051" s="13"/>
      <c r="GPD1051" s="13"/>
      <c r="GPE1051" s="13"/>
      <c r="GPF1051" s="13"/>
      <c r="GPG1051" s="13"/>
      <c r="GPH1051" s="13"/>
      <c r="GPI1051" s="13"/>
      <c r="GPJ1051" s="13"/>
      <c r="GPK1051" s="13"/>
      <c r="GPL1051" s="13"/>
      <c r="GPM1051" s="13"/>
      <c r="GPN1051" s="13"/>
      <c r="GPO1051" s="13"/>
      <c r="GPP1051" s="13"/>
      <c r="GPQ1051" s="13"/>
      <c r="GPR1051" s="13"/>
      <c r="GPS1051" s="13"/>
      <c r="GPT1051" s="13"/>
      <c r="GPU1051" s="13"/>
      <c r="GPV1051" s="13"/>
      <c r="GPW1051" s="13"/>
      <c r="GPX1051" s="13"/>
      <c r="GPY1051" s="13"/>
      <c r="GPZ1051" s="13"/>
      <c r="GQA1051" s="13"/>
      <c r="GQB1051" s="13"/>
      <c r="GQC1051" s="13"/>
      <c r="GQD1051" s="13"/>
      <c r="GQE1051" s="13"/>
      <c r="GQF1051" s="13"/>
      <c r="GQG1051" s="13"/>
      <c r="GQH1051" s="13"/>
      <c r="GQI1051" s="13"/>
      <c r="GQJ1051" s="13"/>
      <c r="GQK1051" s="13"/>
      <c r="GQL1051" s="13"/>
      <c r="GQM1051" s="13"/>
      <c r="GQN1051" s="13"/>
      <c r="GQO1051" s="13"/>
      <c r="GQP1051" s="13"/>
      <c r="GQQ1051" s="13"/>
      <c r="GQR1051" s="13"/>
      <c r="GQS1051" s="13"/>
      <c r="GQT1051" s="13"/>
      <c r="GQU1051" s="13"/>
      <c r="GQV1051" s="13"/>
      <c r="GQW1051" s="13"/>
      <c r="GQX1051" s="13"/>
      <c r="GQY1051" s="13"/>
      <c r="GQZ1051" s="13"/>
      <c r="GRA1051" s="13"/>
      <c r="GRB1051" s="13"/>
      <c r="GRC1051" s="13"/>
      <c r="GRD1051" s="13"/>
      <c r="GRE1051" s="13"/>
      <c r="GRF1051" s="13"/>
      <c r="GRG1051" s="13"/>
      <c r="GRH1051" s="13"/>
      <c r="GRI1051" s="13"/>
      <c r="GRJ1051" s="13"/>
      <c r="GRK1051" s="13"/>
      <c r="GRL1051" s="13"/>
      <c r="GRM1051" s="13"/>
      <c r="GRN1051" s="13"/>
      <c r="GRO1051" s="13"/>
      <c r="GRP1051" s="13"/>
      <c r="GRQ1051" s="13"/>
      <c r="GRR1051" s="13"/>
      <c r="GRS1051" s="13"/>
      <c r="GRT1051" s="13"/>
      <c r="GRU1051" s="13"/>
      <c r="GRV1051" s="13"/>
      <c r="GRW1051" s="13"/>
      <c r="GRX1051" s="13"/>
      <c r="GRY1051" s="13"/>
      <c r="GRZ1051" s="13"/>
      <c r="GSA1051" s="13"/>
      <c r="GSB1051" s="13"/>
      <c r="GSC1051" s="13"/>
      <c r="GSD1051" s="13"/>
      <c r="GSE1051" s="13"/>
      <c r="GSF1051" s="13"/>
      <c r="GSG1051" s="13"/>
      <c r="GSH1051" s="13"/>
      <c r="GSI1051" s="13"/>
      <c r="GSJ1051" s="13"/>
      <c r="GSK1051" s="13"/>
      <c r="GSL1051" s="13"/>
      <c r="GSM1051" s="13"/>
      <c r="GSN1051" s="13"/>
      <c r="GSO1051" s="13"/>
      <c r="GSP1051" s="13"/>
      <c r="GSQ1051" s="13"/>
      <c r="GSR1051" s="13"/>
      <c r="GSS1051" s="13"/>
      <c r="GST1051" s="13"/>
      <c r="GSU1051" s="13"/>
      <c r="GSV1051" s="13"/>
      <c r="GSW1051" s="13"/>
      <c r="GSX1051" s="13"/>
      <c r="GSY1051" s="13"/>
      <c r="GSZ1051" s="13"/>
      <c r="GTA1051" s="13"/>
      <c r="GTB1051" s="13"/>
      <c r="GTC1051" s="13"/>
      <c r="GTD1051" s="13"/>
      <c r="GTE1051" s="13"/>
      <c r="GTF1051" s="13"/>
      <c r="GTG1051" s="13"/>
      <c r="GTH1051" s="13"/>
      <c r="GTI1051" s="13"/>
      <c r="GTJ1051" s="13"/>
      <c r="GTK1051" s="13"/>
      <c r="GTL1051" s="13"/>
      <c r="GTM1051" s="13"/>
      <c r="GTN1051" s="13"/>
      <c r="GTO1051" s="13"/>
      <c r="GTP1051" s="13"/>
      <c r="GTQ1051" s="13"/>
      <c r="GTR1051" s="13"/>
      <c r="GTS1051" s="13"/>
      <c r="GTT1051" s="13"/>
      <c r="GTU1051" s="13"/>
      <c r="GTV1051" s="13"/>
      <c r="GTW1051" s="13"/>
      <c r="GTX1051" s="13"/>
      <c r="GTY1051" s="13"/>
      <c r="GTZ1051" s="13"/>
      <c r="GUA1051" s="13"/>
      <c r="GUB1051" s="13"/>
      <c r="GUC1051" s="13"/>
      <c r="GUD1051" s="13"/>
      <c r="GUE1051" s="13"/>
      <c r="GUF1051" s="13"/>
      <c r="GUG1051" s="13"/>
      <c r="GUH1051" s="13"/>
      <c r="GUI1051" s="13"/>
      <c r="GUJ1051" s="13"/>
      <c r="GUK1051" s="13"/>
      <c r="GUL1051" s="13"/>
      <c r="GUM1051" s="13"/>
      <c r="GUN1051" s="13"/>
      <c r="GUO1051" s="13"/>
      <c r="GUP1051" s="13"/>
      <c r="GUQ1051" s="13"/>
      <c r="GUR1051" s="13"/>
      <c r="GUS1051" s="13"/>
      <c r="GUT1051" s="13"/>
      <c r="GUU1051" s="13"/>
      <c r="GUV1051" s="13"/>
      <c r="GUW1051" s="13"/>
      <c r="GUX1051" s="13"/>
      <c r="GUY1051" s="13"/>
      <c r="GUZ1051" s="13"/>
      <c r="GVA1051" s="13"/>
      <c r="GVB1051" s="13"/>
      <c r="GVC1051" s="13"/>
      <c r="GVD1051" s="13"/>
      <c r="GVE1051" s="13"/>
      <c r="GVF1051" s="13"/>
      <c r="GVG1051" s="13"/>
      <c r="GVH1051" s="13"/>
      <c r="GVI1051" s="13"/>
      <c r="GVJ1051" s="13"/>
      <c r="GVK1051" s="13"/>
      <c r="GVL1051" s="13"/>
      <c r="GVM1051" s="13"/>
      <c r="GVN1051" s="13"/>
      <c r="GVO1051" s="13"/>
      <c r="GVP1051" s="13"/>
      <c r="GVQ1051" s="13"/>
      <c r="GVR1051" s="13"/>
      <c r="GVS1051" s="13"/>
      <c r="GVT1051" s="13"/>
      <c r="GVU1051" s="13"/>
      <c r="GVV1051" s="13"/>
      <c r="GVW1051" s="13"/>
      <c r="GVX1051" s="13"/>
      <c r="GVY1051" s="13"/>
      <c r="GVZ1051" s="13"/>
      <c r="GWA1051" s="13"/>
      <c r="GWB1051" s="13"/>
      <c r="GWC1051" s="13"/>
      <c r="GWD1051" s="13"/>
      <c r="GWE1051" s="13"/>
      <c r="GWF1051" s="13"/>
      <c r="GWG1051" s="13"/>
      <c r="GWH1051" s="13"/>
      <c r="GWI1051" s="13"/>
      <c r="GWJ1051" s="13"/>
      <c r="GWK1051" s="13"/>
      <c r="GWL1051" s="13"/>
      <c r="GWM1051" s="13"/>
      <c r="GWN1051" s="13"/>
      <c r="GWO1051" s="13"/>
      <c r="GWP1051" s="13"/>
      <c r="GWQ1051" s="13"/>
      <c r="GWR1051" s="13"/>
      <c r="GWS1051" s="13"/>
      <c r="GWT1051" s="13"/>
      <c r="GWU1051" s="13"/>
      <c r="GWV1051" s="13"/>
      <c r="GWW1051" s="13"/>
      <c r="GWX1051" s="13"/>
      <c r="GWY1051" s="13"/>
      <c r="GWZ1051" s="13"/>
      <c r="GXA1051" s="13"/>
      <c r="GXB1051" s="13"/>
      <c r="GXC1051" s="13"/>
      <c r="GXD1051" s="13"/>
      <c r="GXE1051" s="13"/>
      <c r="GXF1051" s="13"/>
      <c r="GXG1051" s="13"/>
      <c r="GXH1051" s="13"/>
      <c r="GXI1051" s="13"/>
      <c r="GXJ1051" s="13"/>
      <c r="GXK1051" s="13"/>
      <c r="GXL1051" s="13"/>
      <c r="GXM1051" s="13"/>
      <c r="GXN1051" s="13"/>
      <c r="GXO1051" s="13"/>
      <c r="GXP1051" s="13"/>
      <c r="GXQ1051" s="13"/>
      <c r="GXR1051" s="13"/>
      <c r="GXS1051" s="13"/>
      <c r="GXT1051" s="13"/>
      <c r="GXU1051" s="13"/>
      <c r="GXV1051" s="13"/>
      <c r="GXW1051" s="13"/>
      <c r="GXX1051" s="13"/>
      <c r="GXY1051" s="13"/>
      <c r="GXZ1051" s="13"/>
      <c r="GYA1051" s="13"/>
      <c r="GYB1051" s="13"/>
      <c r="GYC1051" s="13"/>
      <c r="GYD1051" s="13"/>
      <c r="GYE1051" s="13"/>
      <c r="GYF1051" s="13"/>
      <c r="GYG1051" s="13"/>
      <c r="GYH1051" s="13"/>
      <c r="GYI1051" s="13"/>
      <c r="GYJ1051" s="13"/>
      <c r="GYK1051" s="13"/>
      <c r="GYL1051" s="13"/>
      <c r="GYM1051" s="13"/>
      <c r="GYN1051" s="13"/>
      <c r="GYO1051" s="13"/>
      <c r="GYP1051" s="13"/>
      <c r="GYQ1051" s="13"/>
      <c r="GYR1051" s="13"/>
      <c r="GYS1051" s="13"/>
      <c r="GYT1051" s="13"/>
      <c r="GYU1051" s="13"/>
      <c r="GYV1051" s="13"/>
      <c r="GYW1051" s="13"/>
      <c r="GYX1051" s="13"/>
      <c r="GYY1051" s="13"/>
      <c r="GYZ1051" s="13"/>
      <c r="GZA1051" s="13"/>
      <c r="GZB1051" s="13"/>
      <c r="GZC1051" s="13"/>
      <c r="GZD1051" s="13"/>
      <c r="GZE1051" s="13"/>
      <c r="GZF1051" s="13"/>
      <c r="GZG1051" s="13"/>
      <c r="GZH1051" s="13"/>
      <c r="GZI1051" s="13"/>
      <c r="GZJ1051" s="13"/>
      <c r="GZK1051" s="13"/>
      <c r="GZL1051" s="13"/>
      <c r="GZM1051" s="13"/>
      <c r="GZN1051" s="13"/>
      <c r="GZO1051" s="13"/>
      <c r="GZP1051" s="13"/>
      <c r="GZQ1051" s="13"/>
      <c r="GZR1051" s="13"/>
      <c r="GZS1051" s="13"/>
      <c r="GZT1051" s="13"/>
      <c r="GZU1051" s="13"/>
      <c r="GZV1051" s="13"/>
      <c r="GZW1051" s="13"/>
      <c r="GZX1051" s="13"/>
      <c r="GZY1051" s="13"/>
      <c r="GZZ1051" s="13"/>
      <c r="HAA1051" s="13"/>
      <c r="HAB1051" s="13"/>
      <c r="HAC1051" s="13"/>
      <c r="HAD1051" s="13"/>
      <c r="HAE1051" s="13"/>
      <c r="HAF1051" s="13"/>
      <c r="HAG1051" s="13"/>
      <c r="HAH1051" s="13"/>
      <c r="HAI1051" s="13"/>
      <c r="HAJ1051" s="13"/>
      <c r="HAK1051" s="13"/>
      <c r="HAL1051" s="13"/>
      <c r="HAM1051" s="13"/>
      <c r="HAN1051" s="13"/>
      <c r="HAO1051" s="13"/>
      <c r="HAP1051" s="13"/>
      <c r="HAQ1051" s="13"/>
      <c r="HAR1051" s="13"/>
      <c r="HAS1051" s="13"/>
      <c r="HAT1051" s="13"/>
      <c r="HAU1051" s="13"/>
      <c r="HAV1051" s="13"/>
      <c r="HAW1051" s="13"/>
      <c r="HAX1051" s="13"/>
      <c r="HAY1051" s="13"/>
      <c r="HAZ1051" s="13"/>
      <c r="HBA1051" s="13"/>
      <c r="HBB1051" s="13"/>
      <c r="HBC1051" s="13"/>
      <c r="HBD1051" s="13"/>
      <c r="HBE1051" s="13"/>
      <c r="HBF1051" s="13"/>
      <c r="HBG1051" s="13"/>
      <c r="HBH1051" s="13"/>
      <c r="HBI1051" s="13"/>
      <c r="HBJ1051" s="13"/>
      <c r="HBK1051" s="13"/>
      <c r="HBL1051" s="13"/>
      <c r="HBM1051" s="13"/>
      <c r="HBN1051" s="13"/>
      <c r="HBO1051" s="13"/>
      <c r="HBP1051" s="13"/>
      <c r="HBQ1051" s="13"/>
      <c r="HBR1051" s="13"/>
      <c r="HBS1051" s="13"/>
      <c r="HBT1051" s="13"/>
      <c r="HBU1051" s="13"/>
      <c r="HBV1051" s="13"/>
      <c r="HBW1051" s="13"/>
      <c r="HBX1051" s="13"/>
      <c r="HBY1051" s="13"/>
      <c r="HBZ1051" s="13"/>
      <c r="HCA1051" s="13"/>
      <c r="HCB1051" s="13"/>
      <c r="HCC1051" s="13"/>
      <c r="HCD1051" s="13"/>
      <c r="HCE1051" s="13"/>
      <c r="HCF1051" s="13"/>
      <c r="HCG1051" s="13"/>
      <c r="HCH1051" s="13"/>
      <c r="HCI1051" s="13"/>
      <c r="HCJ1051" s="13"/>
      <c r="HCK1051" s="13"/>
      <c r="HCL1051" s="13"/>
      <c r="HCM1051" s="13"/>
      <c r="HCN1051" s="13"/>
      <c r="HCO1051" s="13"/>
      <c r="HCP1051" s="13"/>
      <c r="HCQ1051" s="13"/>
      <c r="HCR1051" s="13"/>
      <c r="HCS1051" s="13"/>
      <c r="HCT1051" s="13"/>
      <c r="HCU1051" s="13"/>
      <c r="HCV1051" s="13"/>
      <c r="HCW1051" s="13"/>
      <c r="HCX1051" s="13"/>
      <c r="HCY1051" s="13"/>
      <c r="HCZ1051" s="13"/>
      <c r="HDA1051" s="13"/>
      <c r="HDB1051" s="13"/>
      <c r="HDC1051" s="13"/>
      <c r="HDD1051" s="13"/>
      <c r="HDE1051" s="13"/>
      <c r="HDF1051" s="13"/>
      <c r="HDG1051" s="13"/>
      <c r="HDH1051" s="13"/>
      <c r="HDI1051" s="13"/>
      <c r="HDJ1051" s="13"/>
      <c r="HDK1051" s="13"/>
      <c r="HDL1051" s="13"/>
      <c r="HDM1051" s="13"/>
      <c r="HDN1051" s="13"/>
      <c r="HDO1051" s="13"/>
      <c r="HDP1051" s="13"/>
      <c r="HDQ1051" s="13"/>
      <c r="HDR1051" s="13"/>
      <c r="HDS1051" s="13"/>
      <c r="HDT1051" s="13"/>
      <c r="HDU1051" s="13"/>
      <c r="HDV1051" s="13"/>
      <c r="HDW1051" s="13"/>
      <c r="HDX1051" s="13"/>
      <c r="HDY1051" s="13"/>
      <c r="HDZ1051" s="13"/>
      <c r="HEA1051" s="13"/>
      <c r="HEB1051" s="13"/>
      <c r="HEC1051" s="13"/>
      <c r="HED1051" s="13"/>
      <c r="HEE1051" s="13"/>
      <c r="HEF1051" s="13"/>
      <c r="HEG1051" s="13"/>
      <c r="HEH1051" s="13"/>
      <c r="HEI1051" s="13"/>
      <c r="HEJ1051" s="13"/>
      <c r="HEK1051" s="13"/>
      <c r="HEL1051" s="13"/>
      <c r="HEM1051" s="13"/>
      <c r="HEN1051" s="13"/>
      <c r="HEO1051" s="13"/>
      <c r="HEP1051" s="13"/>
      <c r="HEQ1051" s="13"/>
      <c r="HER1051" s="13"/>
      <c r="HES1051" s="13"/>
      <c r="HET1051" s="13"/>
      <c r="HEU1051" s="13"/>
      <c r="HEV1051" s="13"/>
      <c r="HEW1051" s="13"/>
      <c r="HEX1051" s="13"/>
      <c r="HEY1051" s="13"/>
      <c r="HEZ1051" s="13"/>
      <c r="HFA1051" s="13"/>
      <c r="HFB1051" s="13"/>
      <c r="HFC1051" s="13"/>
      <c r="HFD1051" s="13"/>
      <c r="HFE1051" s="13"/>
      <c r="HFF1051" s="13"/>
      <c r="HFG1051" s="13"/>
      <c r="HFH1051" s="13"/>
      <c r="HFI1051" s="13"/>
      <c r="HFJ1051" s="13"/>
      <c r="HFK1051" s="13"/>
      <c r="HFL1051" s="13"/>
      <c r="HFM1051" s="13"/>
      <c r="HFN1051" s="13"/>
      <c r="HFO1051" s="13"/>
      <c r="HFP1051" s="13"/>
      <c r="HFQ1051" s="13"/>
      <c r="HFR1051" s="13"/>
      <c r="HFS1051" s="13"/>
      <c r="HFT1051" s="13"/>
      <c r="HFU1051" s="13"/>
      <c r="HFV1051" s="13"/>
      <c r="HFW1051" s="13"/>
      <c r="HFX1051" s="13"/>
      <c r="HFY1051" s="13"/>
      <c r="HFZ1051" s="13"/>
      <c r="HGA1051" s="13"/>
      <c r="HGB1051" s="13"/>
      <c r="HGC1051" s="13"/>
      <c r="HGD1051" s="13"/>
      <c r="HGE1051" s="13"/>
      <c r="HGF1051" s="13"/>
      <c r="HGG1051" s="13"/>
      <c r="HGH1051" s="13"/>
      <c r="HGI1051" s="13"/>
      <c r="HGJ1051" s="13"/>
      <c r="HGK1051" s="13"/>
      <c r="HGL1051" s="13"/>
      <c r="HGM1051" s="13"/>
      <c r="HGN1051" s="13"/>
      <c r="HGO1051" s="13"/>
      <c r="HGP1051" s="13"/>
      <c r="HGQ1051" s="13"/>
      <c r="HGR1051" s="13"/>
      <c r="HGS1051" s="13"/>
      <c r="HGT1051" s="13"/>
      <c r="HGU1051" s="13"/>
      <c r="HGV1051" s="13"/>
      <c r="HGW1051" s="13"/>
      <c r="HGX1051" s="13"/>
      <c r="HGY1051" s="13"/>
      <c r="HGZ1051" s="13"/>
      <c r="HHA1051" s="13"/>
      <c r="HHB1051" s="13"/>
      <c r="HHC1051" s="13"/>
      <c r="HHD1051" s="13"/>
      <c r="HHE1051" s="13"/>
      <c r="HHF1051" s="13"/>
      <c r="HHG1051" s="13"/>
      <c r="HHH1051" s="13"/>
      <c r="HHI1051" s="13"/>
      <c r="HHJ1051" s="13"/>
      <c r="HHK1051" s="13"/>
      <c r="HHL1051" s="13"/>
      <c r="HHM1051" s="13"/>
      <c r="HHN1051" s="13"/>
      <c r="HHO1051" s="13"/>
      <c r="HHP1051" s="13"/>
      <c r="HHQ1051" s="13"/>
      <c r="HHR1051" s="13"/>
      <c r="HHS1051" s="13"/>
      <c r="HHT1051" s="13"/>
      <c r="HHU1051" s="13"/>
      <c r="HHV1051" s="13"/>
      <c r="HHW1051" s="13"/>
      <c r="HHX1051" s="13"/>
      <c r="HHY1051" s="13"/>
      <c r="HHZ1051" s="13"/>
      <c r="HIA1051" s="13"/>
      <c r="HIB1051" s="13"/>
      <c r="HIC1051" s="13"/>
      <c r="HID1051" s="13"/>
      <c r="HIE1051" s="13"/>
      <c r="HIF1051" s="13"/>
      <c r="HIG1051" s="13"/>
      <c r="HIH1051" s="13"/>
      <c r="HII1051" s="13"/>
      <c r="HIJ1051" s="13"/>
      <c r="HIK1051" s="13"/>
      <c r="HIL1051" s="13"/>
      <c r="HIM1051" s="13"/>
      <c r="HIN1051" s="13"/>
      <c r="HIO1051" s="13"/>
      <c r="HIP1051" s="13"/>
      <c r="HIQ1051" s="13"/>
      <c r="HIR1051" s="13"/>
      <c r="HIS1051" s="13"/>
      <c r="HIT1051" s="13"/>
      <c r="HIU1051" s="13"/>
      <c r="HIV1051" s="13"/>
      <c r="HIW1051" s="13"/>
      <c r="HIX1051" s="13"/>
      <c r="HIY1051" s="13"/>
      <c r="HIZ1051" s="13"/>
      <c r="HJA1051" s="13"/>
      <c r="HJB1051" s="13"/>
      <c r="HJC1051" s="13"/>
      <c r="HJD1051" s="13"/>
      <c r="HJE1051" s="13"/>
      <c r="HJF1051" s="13"/>
      <c r="HJG1051" s="13"/>
      <c r="HJH1051" s="13"/>
      <c r="HJI1051" s="13"/>
      <c r="HJJ1051" s="13"/>
      <c r="HJK1051" s="13"/>
      <c r="HJL1051" s="13"/>
      <c r="HJM1051" s="13"/>
      <c r="HJN1051" s="13"/>
      <c r="HJO1051" s="13"/>
      <c r="HJP1051" s="13"/>
      <c r="HJQ1051" s="13"/>
      <c r="HJR1051" s="13"/>
      <c r="HJS1051" s="13"/>
      <c r="HJT1051" s="13"/>
      <c r="HJU1051" s="13"/>
      <c r="HJV1051" s="13"/>
      <c r="HJW1051" s="13"/>
      <c r="HJX1051" s="13"/>
      <c r="HJY1051" s="13"/>
      <c r="HJZ1051" s="13"/>
      <c r="HKA1051" s="13"/>
      <c r="HKB1051" s="13"/>
      <c r="HKC1051" s="13"/>
      <c r="HKD1051" s="13"/>
      <c r="HKE1051" s="13"/>
      <c r="HKF1051" s="13"/>
      <c r="HKG1051" s="13"/>
      <c r="HKH1051" s="13"/>
      <c r="HKI1051" s="13"/>
      <c r="HKJ1051" s="13"/>
      <c r="HKK1051" s="13"/>
      <c r="HKL1051" s="13"/>
      <c r="HKM1051" s="13"/>
      <c r="HKN1051" s="13"/>
      <c r="HKO1051" s="13"/>
      <c r="HKP1051" s="13"/>
      <c r="HKQ1051" s="13"/>
      <c r="HKR1051" s="13"/>
      <c r="HKS1051" s="13"/>
      <c r="HKT1051" s="13"/>
      <c r="HKU1051" s="13"/>
      <c r="HKV1051" s="13"/>
      <c r="HKW1051" s="13"/>
      <c r="HKX1051" s="13"/>
      <c r="HKY1051" s="13"/>
      <c r="HKZ1051" s="13"/>
      <c r="HLA1051" s="13"/>
      <c r="HLB1051" s="13"/>
      <c r="HLC1051" s="13"/>
      <c r="HLD1051" s="13"/>
      <c r="HLE1051" s="13"/>
      <c r="HLF1051" s="13"/>
      <c r="HLG1051" s="13"/>
      <c r="HLH1051" s="13"/>
      <c r="HLI1051" s="13"/>
      <c r="HLJ1051" s="13"/>
      <c r="HLK1051" s="13"/>
      <c r="HLL1051" s="13"/>
      <c r="HLM1051" s="13"/>
      <c r="HLN1051" s="13"/>
      <c r="HLO1051" s="13"/>
      <c r="HLP1051" s="13"/>
      <c r="HLQ1051" s="13"/>
      <c r="HLR1051" s="13"/>
      <c r="HLS1051" s="13"/>
      <c r="HLT1051" s="13"/>
      <c r="HLU1051" s="13"/>
      <c r="HLV1051" s="13"/>
      <c r="HLW1051" s="13"/>
      <c r="HLX1051" s="13"/>
      <c r="HLY1051" s="13"/>
      <c r="HLZ1051" s="13"/>
      <c r="HMA1051" s="13"/>
      <c r="HMB1051" s="13"/>
      <c r="HMC1051" s="13"/>
      <c r="HMD1051" s="13"/>
      <c r="HME1051" s="13"/>
      <c r="HMF1051" s="13"/>
      <c r="HMG1051" s="13"/>
      <c r="HMH1051" s="13"/>
      <c r="HMI1051" s="13"/>
      <c r="HMJ1051" s="13"/>
      <c r="HMK1051" s="13"/>
      <c r="HML1051" s="13"/>
      <c r="HMM1051" s="13"/>
      <c r="HMN1051" s="13"/>
      <c r="HMO1051" s="13"/>
      <c r="HMP1051" s="13"/>
      <c r="HMQ1051" s="13"/>
      <c r="HMR1051" s="13"/>
      <c r="HMS1051" s="13"/>
      <c r="HMT1051" s="13"/>
      <c r="HMU1051" s="13"/>
      <c r="HMV1051" s="13"/>
      <c r="HMW1051" s="13"/>
      <c r="HMX1051" s="13"/>
      <c r="HMY1051" s="13"/>
      <c r="HMZ1051" s="13"/>
      <c r="HNA1051" s="13"/>
      <c r="HNB1051" s="13"/>
      <c r="HNC1051" s="13"/>
      <c r="HND1051" s="13"/>
      <c r="HNE1051" s="13"/>
      <c r="HNF1051" s="13"/>
      <c r="HNG1051" s="13"/>
      <c r="HNH1051" s="13"/>
      <c r="HNI1051" s="13"/>
      <c r="HNJ1051" s="13"/>
      <c r="HNK1051" s="13"/>
      <c r="HNL1051" s="13"/>
      <c r="HNM1051" s="13"/>
      <c r="HNN1051" s="13"/>
      <c r="HNO1051" s="13"/>
      <c r="HNP1051" s="13"/>
      <c r="HNQ1051" s="13"/>
      <c r="HNR1051" s="13"/>
      <c r="HNS1051" s="13"/>
      <c r="HNT1051" s="13"/>
      <c r="HNU1051" s="13"/>
      <c r="HNV1051" s="13"/>
      <c r="HNW1051" s="13"/>
      <c r="HNX1051" s="13"/>
      <c r="HNY1051" s="13"/>
      <c r="HNZ1051" s="13"/>
      <c r="HOA1051" s="13"/>
      <c r="HOB1051" s="13"/>
      <c r="HOC1051" s="13"/>
      <c r="HOD1051" s="13"/>
      <c r="HOE1051" s="13"/>
      <c r="HOF1051" s="13"/>
      <c r="HOG1051" s="13"/>
      <c r="HOH1051" s="13"/>
      <c r="HOI1051" s="13"/>
      <c r="HOJ1051" s="13"/>
      <c r="HOK1051" s="13"/>
      <c r="HOL1051" s="13"/>
      <c r="HOM1051" s="13"/>
      <c r="HON1051" s="13"/>
      <c r="HOO1051" s="13"/>
      <c r="HOP1051" s="13"/>
      <c r="HOQ1051" s="13"/>
      <c r="HOR1051" s="13"/>
      <c r="HOS1051" s="13"/>
      <c r="HOT1051" s="13"/>
      <c r="HOU1051" s="13"/>
      <c r="HOV1051" s="13"/>
      <c r="HOW1051" s="13"/>
      <c r="HOX1051" s="13"/>
      <c r="HOY1051" s="13"/>
      <c r="HOZ1051" s="13"/>
      <c r="HPA1051" s="13"/>
      <c r="HPB1051" s="13"/>
      <c r="HPC1051" s="13"/>
      <c r="HPD1051" s="13"/>
      <c r="HPE1051" s="13"/>
      <c r="HPF1051" s="13"/>
      <c r="HPG1051" s="13"/>
      <c r="HPH1051" s="13"/>
      <c r="HPI1051" s="13"/>
      <c r="HPJ1051" s="13"/>
      <c r="HPK1051" s="13"/>
      <c r="HPL1051" s="13"/>
      <c r="HPM1051" s="13"/>
      <c r="HPN1051" s="13"/>
      <c r="HPO1051" s="13"/>
      <c r="HPP1051" s="13"/>
      <c r="HPQ1051" s="13"/>
      <c r="HPR1051" s="13"/>
      <c r="HPS1051" s="13"/>
      <c r="HPT1051" s="13"/>
      <c r="HPU1051" s="13"/>
      <c r="HPV1051" s="13"/>
      <c r="HPW1051" s="13"/>
      <c r="HPX1051" s="13"/>
      <c r="HPY1051" s="13"/>
      <c r="HPZ1051" s="13"/>
      <c r="HQA1051" s="13"/>
      <c r="HQB1051" s="13"/>
      <c r="HQC1051" s="13"/>
      <c r="HQD1051" s="13"/>
      <c r="HQE1051" s="13"/>
      <c r="HQF1051" s="13"/>
      <c r="HQG1051" s="13"/>
      <c r="HQH1051" s="13"/>
      <c r="HQI1051" s="13"/>
      <c r="HQJ1051" s="13"/>
      <c r="HQK1051" s="13"/>
      <c r="HQL1051" s="13"/>
      <c r="HQM1051" s="13"/>
      <c r="HQN1051" s="13"/>
      <c r="HQO1051" s="13"/>
      <c r="HQP1051" s="13"/>
      <c r="HQQ1051" s="13"/>
      <c r="HQR1051" s="13"/>
      <c r="HQS1051" s="13"/>
      <c r="HQT1051" s="13"/>
      <c r="HQU1051" s="13"/>
      <c r="HQV1051" s="13"/>
      <c r="HQW1051" s="13"/>
      <c r="HQX1051" s="13"/>
      <c r="HQY1051" s="13"/>
      <c r="HQZ1051" s="13"/>
      <c r="HRA1051" s="13"/>
      <c r="HRB1051" s="13"/>
      <c r="HRC1051" s="13"/>
      <c r="HRD1051" s="13"/>
      <c r="HRE1051" s="13"/>
      <c r="HRF1051" s="13"/>
      <c r="HRG1051" s="13"/>
      <c r="HRH1051" s="13"/>
      <c r="HRI1051" s="13"/>
      <c r="HRJ1051" s="13"/>
      <c r="HRK1051" s="13"/>
      <c r="HRL1051" s="13"/>
      <c r="HRM1051" s="13"/>
      <c r="HRN1051" s="13"/>
      <c r="HRO1051" s="13"/>
      <c r="HRP1051" s="13"/>
      <c r="HRQ1051" s="13"/>
      <c r="HRR1051" s="13"/>
      <c r="HRS1051" s="13"/>
      <c r="HRT1051" s="13"/>
      <c r="HRU1051" s="13"/>
      <c r="HRV1051" s="13"/>
      <c r="HRW1051" s="13"/>
      <c r="HRX1051" s="13"/>
      <c r="HRY1051" s="13"/>
      <c r="HRZ1051" s="13"/>
      <c r="HSA1051" s="13"/>
      <c r="HSB1051" s="13"/>
      <c r="HSC1051" s="13"/>
      <c r="HSD1051" s="13"/>
      <c r="HSE1051" s="13"/>
      <c r="HSF1051" s="13"/>
      <c r="HSG1051" s="13"/>
      <c r="HSH1051" s="13"/>
      <c r="HSI1051" s="13"/>
      <c r="HSJ1051" s="13"/>
      <c r="HSK1051" s="13"/>
      <c r="HSL1051" s="13"/>
      <c r="HSM1051" s="13"/>
      <c r="HSN1051" s="13"/>
      <c r="HSO1051" s="13"/>
      <c r="HSP1051" s="13"/>
      <c r="HSQ1051" s="13"/>
      <c r="HSR1051" s="13"/>
      <c r="HSS1051" s="13"/>
      <c r="HST1051" s="13"/>
      <c r="HSU1051" s="13"/>
      <c r="HSV1051" s="13"/>
      <c r="HSW1051" s="13"/>
      <c r="HSX1051" s="13"/>
      <c r="HSY1051" s="13"/>
      <c r="HSZ1051" s="13"/>
      <c r="HTA1051" s="13"/>
      <c r="HTB1051" s="13"/>
      <c r="HTC1051" s="13"/>
      <c r="HTD1051" s="13"/>
      <c r="HTE1051" s="13"/>
      <c r="HTF1051" s="13"/>
      <c r="HTG1051" s="13"/>
      <c r="HTH1051" s="13"/>
      <c r="HTI1051" s="13"/>
      <c r="HTJ1051" s="13"/>
      <c r="HTK1051" s="13"/>
      <c r="HTL1051" s="13"/>
      <c r="HTM1051" s="13"/>
      <c r="HTN1051" s="13"/>
      <c r="HTO1051" s="13"/>
      <c r="HTP1051" s="13"/>
      <c r="HTQ1051" s="13"/>
      <c r="HTR1051" s="13"/>
      <c r="HTS1051" s="13"/>
      <c r="HTT1051" s="13"/>
      <c r="HTU1051" s="13"/>
      <c r="HTV1051" s="13"/>
      <c r="HTW1051" s="13"/>
      <c r="HTX1051" s="13"/>
      <c r="HTY1051" s="13"/>
      <c r="HTZ1051" s="13"/>
      <c r="HUA1051" s="13"/>
      <c r="HUB1051" s="13"/>
      <c r="HUC1051" s="13"/>
      <c r="HUD1051" s="13"/>
      <c r="HUE1051" s="13"/>
      <c r="HUF1051" s="13"/>
      <c r="HUG1051" s="13"/>
      <c r="HUH1051" s="13"/>
      <c r="HUI1051" s="13"/>
      <c r="HUJ1051" s="13"/>
      <c r="HUK1051" s="13"/>
      <c r="HUL1051" s="13"/>
      <c r="HUM1051" s="13"/>
      <c r="HUN1051" s="13"/>
      <c r="HUO1051" s="13"/>
      <c r="HUP1051" s="13"/>
      <c r="HUQ1051" s="13"/>
      <c r="HUR1051" s="13"/>
      <c r="HUS1051" s="13"/>
      <c r="HUT1051" s="13"/>
      <c r="HUU1051" s="13"/>
      <c r="HUV1051" s="13"/>
      <c r="HUW1051" s="13"/>
      <c r="HUX1051" s="13"/>
      <c r="HUY1051" s="13"/>
      <c r="HUZ1051" s="13"/>
      <c r="HVA1051" s="13"/>
      <c r="HVB1051" s="13"/>
      <c r="HVC1051" s="13"/>
      <c r="HVD1051" s="13"/>
      <c r="HVE1051" s="13"/>
      <c r="HVF1051" s="13"/>
      <c r="HVG1051" s="13"/>
      <c r="HVH1051" s="13"/>
      <c r="HVI1051" s="13"/>
      <c r="HVJ1051" s="13"/>
      <c r="HVK1051" s="13"/>
      <c r="HVL1051" s="13"/>
      <c r="HVM1051" s="13"/>
      <c r="HVN1051" s="13"/>
      <c r="HVO1051" s="13"/>
      <c r="HVP1051" s="13"/>
      <c r="HVQ1051" s="13"/>
      <c r="HVR1051" s="13"/>
      <c r="HVS1051" s="13"/>
      <c r="HVT1051" s="13"/>
      <c r="HVU1051" s="13"/>
      <c r="HVV1051" s="13"/>
      <c r="HVW1051" s="13"/>
      <c r="HVX1051" s="13"/>
      <c r="HVY1051" s="13"/>
      <c r="HVZ1051" s="13"/>
      <c r="HWA1051" s="13"/>
      <c r="HWB1051" s="13"/>
      <c r="HWC1051" s="13"/>
      <c r="HWD1051" s="13"/>
      <c r="HWE1051" s="13"/>
      <c r="HWF1051" s="13"/>
      <c r="HWG1051" s="13"/>
      <c r="HWH1051" s="13"/>
      <c r="HWI1051" s="13"/>
      <c r="HWJ1051" s="13"/>
      <c r="HWK1051" s="13"/>
      <c r="HWL1051" s="13"/>
      <c r="HWM1051" s="13"/>
      <c r="HWN1051" s="13"/>
      <c r="HWO1051" s="13"/>
      <c r="HWP1051" s="13"/>
      <c r="HWQ1051" s="13"/>
      <c r="HWR1051" s="13"/>
      <c r="HWS1051" s="13"/>
      <c r="HWT1051" s="13"/>
      <c r="HWU1051" s="13"/>
      <c r="HWV1051" s="13"/>
      <c r="HWW1051" s="13"/>
      <c r="HWX1051" s="13"/>
      <c r="HWY1051" s="13"/>
      <c r="HWZ1051" s="13"/>
      <c r="HXA1051" s="13"/>
      <c r="HXB1051" s="13"/>
      <c r="HXC1051" s="13"/>
      <c r="HXD1051" s="13"/>
      <c r="HXE1051" s="13"/>
      <c r="HXF1051" s="13"/>
      <c r="HXG1051" s="13"/>
      <c r="HXH1051" s="13"/>
      <c r="HXI1051" s="13"/>
      <c r="HXJ1051" s="13"/>
      <c r="HXK1051" s="13"/>
      <c r="HXL1051" s="13"/>
      <c r="HXM1051" s="13"/>
      <c r="HXN1051" s="13"/>
      <c r="HXO1051" s="13"/>
      <c r="HXP1051" s="13"/>
      <c r="HXQ1051" s="13"/>
      <c r="HXR1051" s="13"/>
      <c r="HXS1051" s="13"/>
      <c r="HXT1051" s="13"/>
      <c r="HXU1051" s="13"/>
      <c r="HXV1051" s="13"/>
      <c r="HXW1051" s="13"/>
      <c r="HXX1051" s="13"/>
      <c r="HXY1051" s="13"/>
      <c r="HXZ1051" s="13"/>
      <c r="HYA1051" s="13"/>
      <c r="HYB1051" s="13"/>
      <c r="HYC1051" s="13"/>
      <c r="HYD1051" s="13"/>
      <c r="HYE1051" s="13"/>
      <c r="HYF1051" s="13"/>
      <c r="HYG1051" s="13"/>
      <c r="HYH1051" s="13"/>
      <c r="HYI1051" s="13"/>
      <c r="HYJ1051" s="13"/>
      <c r="HYK1051" s="13"/>
      <c r="HYL1051" s="13"/>
      <c r="HYM1051" s="13"/>
      <c r="HYN1051" s="13"/>
      <c r="HYO1051" s="13"/>
      <c r="HYP1051" s="13"/>
      <c r="HYQ1051" s="13"/>
      <c r="HYR1051" s="13"/>
      <c r="HYS1051" s="13"/>
      <c r="HYT1051" s="13"/>
      <c r="HYU1051" s="13"/>
      <c r="HYV1051" s="13"/>
      <c r="HYW1051" s="13"/>
      <c r="HYX1051" s="13"/>
      <c r="HYY1051" s="13"/>
      <c r="HYZ1051" s="13"/>
      <c r="HZA1051" s="13"/>
      <c r="HZB1051" s="13"/>
      <c r="HZC1051" s="13"/>
      <c r="HZD1051" s="13"/>
      <c r="HZE1051" s="13"/>
      <c r="HZF1051" s="13"/>
      <c r="HZG1051" s="13"/>
      <c r="HZH1051" s="13"/>
      <c r="HZI1051" s="13"/>
      <c r="HZJ1051" s="13"/>
      <c r="HZK1051" s="13"/>
      <c r="HZL1051" s="13"/>
      <c r="HZM1051" s="13"/>
      <c r="HZN1051" s="13"/>
      <c r="HZO1051" s="13"/>
      <c r="HZP1051" s="13"/>
      <c r="HZQ1051" s="13"/>
      <c r="HZR1051" s="13"/>
      <c r="HZS1051" s="13"/>
      <c r="HZT1051" s="13"/>
      <c r="HZU1051" s="13"/>
      <c r="HZV1051" s="13"/>
      <c r="HZW1051" s="13"/>
      <c r="HZX1051" s="13"/>
      <c r="HZY1051" s="13"/>
      <c r="HZZ1051" s="13"/>
      <c r="IAA1051" s="13"/>
      <c r="IAB1051" s="13"/>
      <c r="IAC1051" s="13"/>
      <c r="IAD1051" s="13"/>
      <c r="IAE1051" s="13"/>
      <c r="IAF1051" s="13"/>
      <c r="IAG1051" s="13"/>
      <c r="IAH1051" s="13"/>
      <c r="IAI1051" s="13"/>
      <c r="IAJ1051" s="13"/>
      <c r="IAK1051" s="13"/>
      <c r="IAL1051" s="13"/>
      <c r="IAM1051" s="13"/>
      <c r="IAN1051" s="13"/>
      <c r="IAO1051" s="13"/>
      <c r="IAP1051" s="13"/>
      <c r="IAQ1051" s="13"/>
      <c r="IAR1051" s="13"/>
      <c r="IAS1051" s="13"/>
      <c r="IAT1051" s="13"/>
      <c r="IAU1051" s="13"/>
      <c r="IAV1051" s="13"/>
      <c r="IAW1051" s="13"/>
      <c r="IAX1051" s="13"/>
      <c r="IAY1051" s="13"/>
      <c r="IAZ1051" s="13"/>
      <c r="IBA1051" s="13"/>
      <c r="IBB1051" s="13"/>
      <c r="IBC1051" s="13"/>
      <c r="IBD1051" s="13"/>
      <c r="IBE1051" s="13"/>
      <c r="IBF1051" s="13"/>
      <c r="IBG1051" s="13"/>
      <c r="IBH1051" s="13"/>
      <c r="IBI1051" s="13"/>
      <c r="IBJ1051" s="13"/>
      <c r="IBK1051" s="13"/>
      <c r="IBL1051" s="13"/>
      <c r="IBM1051" s="13"/>
      <c r="IBN1051" s="13"/>
      <c r="IBO1051" s="13"/>
      <c r="IBP1051" s="13"/>
      <c r="IBQ1051" s="13"/>
      <c r="IBR1051" s="13"/>
      <c r="IBS1051" s="13"/>
      <c r="IBT1051" s="13"/>
      <c r="IBU1051" s="13"/>
      <c r="IBV1051" s="13"/>
      <c r="IBW1051" s="13"/>
      <c r="IBX1051" s="13"/>
      <c r="IBY1051" s="13"/>
      <c r="IBZ1051" s="13"/>
      <c r="ICA1051" s="13"/>
      <c r="ICB1051" s="13"/>
      <c r="ICC1051" s="13"/>
      <c r="ICD1051" s="13"/>
      <c r="ICE1051" s="13"/>
      <c r="ICF1051" s="13"/>
      <c r="ICG1051" s="13"/>
      <c r="ICH1051" s="13"/>
      <c r="ICI1051" s="13"/>
      <c r="ICJ1051" s="13"/>
      <c r="ICK1051" s="13"/>
      <c r="ICL1051" s="13"/>
      <c r="ICM1051" s="13"/>
      <c r="ICN1051" s="13"/>
      <c r="ICO1051" s="13"/>
      <c r="ICP1051" s="13"/>
      <c r="ICQ1051" s="13"/>
      <c r="ICR1051" s="13"/>
      <c r="ICS1051" s="13"/>
      <c r="ICT1051" s="13"/>
      <c r="ICU1051" s="13"/>
      <c r="ICV1051" s="13"/>
      <c r="ICW1051" s="13"/>
      <c r="ICX1051" s="13"/>
      <c r="ICY1051" s="13"/>
      <c r="ICZ1051" s="13"/>
      <c r="IDA1051" s="13"/>
      <c r="IDB1051" s="13"/>
      <c r="IDC1051" s="13"/>
      <c r="IDD1051" s="13"/>
      <c r="IDE1051" s="13"/>
      <c r="IDF1051" s="13"/>
      <c r="IDG1051" s="13"/>
      <c r="IDH1051" s="13"/>
      <c r="IDI1051" s="13"/>
      <c r="IDJ1051" s="13"/>
      <c r="IDK1051" s="13"/>
      <c r="IDL1051" s="13"/>
      <c r="IDM1051" s="13"/>
      <c r="IDN1051" s="13"/>
      <c r="IDO1051" s="13"/>
      <c r="IDP1051" s="13"/>
      <c r="IDQ1051" s="13"/>
      <c r="IDR1051" s="13"/>
      <c r="IDS1051" s="13"/>
      <c r="IDT1051" s="13"/>
      <c r="IDU1051" s="13"/>
      <c r="IDV1051" s="13"/>
      <c r="IDW1051" s="13"/>
      <c r="IDX1051" s="13"/>
      <c r="IDY1051" s="13"/>
      <c r="IDZ1051" s="13"/>
      <c r="IEA1051" s="13"/>
      <c r="IEB1051" s="13"/>
      <c r="IEC1051" s="13"/>
      <c r="IED1051" s="13"/>
      <c r="IEE1051" s="13"/>
      <c r="IEF1051" s="13"/>
      <c r="IEG1051" s="13"/>
      <c r="IEH1051" s="13"/>
      <c r="IEI1051" s="13"/>
      <c r="IEJ1051" s="13"/>
      <c r="IEK1051" s="13"/>
      <c r="IEL1051" s="13"/>
      <c r="IEM1051" s="13"/>
      <c r="IEN1051" s="13"/>
      <c r="IEO1051" s="13"/>
      <c r="IEP1051" s="13"/>
      <c r="IEQ1051" s="13"/>
      <c r="IER1051" s="13"/>
      <c r="IES1051" s="13"/>
      <c r="IET1051" s="13"/>
      <c r="IEU1051" s="13"/>
      <c r="IEV1051" s="13"/>
      <c r="IEW1051" s="13"/>
      <c r="IEX1051" s="13"/>
      <c r="IEY1051" s="13"/>
      <c r="IEZ1051" s="13"/>
      <c r="IFA1051" s="13"/>
      <c r="IFB1051" s="13"/>
      <c r="IFC1051" s="13"/>
      <c r="IFD1051" s="13"/>
      <c r="IFE1051" s="13"/>
      <c r="IFF1051" s="13"/>
      <c r="IFG1051" s="13"/>
      <c r="IFH1051" s="13"/>
      <c r="IFI1051" s="13"/>
      <c r="IFJ1051" s="13"/>
      <c r="IFK1051" s="13"/>
      <c r="IFL1051" s="13"/>
      <c r="IFM1051" s="13"/>
      <c r="IFN1051" s="13"/>
      <c r="IFO1051" s="13"/>
      <c r="IFP1051" s="13"/>
      <c r="IFQ1051" s="13"/>
      <c r="IFR1051" s="13"/>
      <c r="IFS1051" s="13"/>
      <c r="IFT1051" s="13"/>
      <c r="IFU1051" s="13"/>
      <c r="IFV1051" s="13"/>
      <c r="IFW1051" s="13"/>
      <c r="IFX1051" s="13"/>
      <c r="IFY1051" s="13"/>
      <c r="IFZ1051" s="13"/>
      <c r="IGA1051" s="13"/>
      <c r="IGB1051" s="13"/>
      <c r="IGC1051" s="13"/>
      <c r="IGD1051" s="13"/>
      <c r="IGE1051" s="13"/>
      <c r="IGF1051" s="13"/>
      <c r="IGG1051" s="13"/>
      <c r="IGH1051" s="13"/>
      <c r="IGI1051" s="13"/>
      <c r="IGJ1051" s="13"/>
      <c r="IGK1051" s="13"/>
      <c r="IGL1051" s="13"/>
      <c r="IGM1051" s="13"/>
      <c r="IGN1051" s="13"/>
      <c r="IGO1051" s="13"/>
      <c r="IGP1051" s="13"/>
      <c r="IGQ1051" s="13"/>
      <c r="IGR1051" s="13"/>
      <c r="IGS1051" s="13"/>
      <c r="IGT1051" s="13"/>
      <c r="IGU1051" s="13"/>
      <c r="IGV1051" s="13"/>
      <c r="IGW1051" s="13"/>
      <c r="IGX1051" s="13"/>
      <c r="IGY1051" s="13"/>
      <c r="IGZ1051" s="13"/>
      <c r="IHA1051" s="13"/>
      <c r="IHB1051" s="13"/>
      <c r="IHC1051" s="13"/>
      <c r="IHD1051" s="13"/>
      <c r="IHE1051" s="13"/>
      <c r="IHF1051" s="13"/>
      <c r="IHG1051" s="13"/>
      <c r="IHH1051" s="13"/>
      <c r="IHI1051" s="13"/>
      <c r="IHJ1051" s="13"/>
      <c r="IHK1051" s="13"/>
      <c r="IHL1051" s="13"/>
      <c r="IHM1051" s="13"/>
      <c r="IHN1051" s="13"/>
      <c r="IHO1051" s="13"/>
      <c r="IHP1051" s="13"/>
      <c r="IHQ1051" s="13"/>
      <c r="IHR1051" s="13"/>
      <c r="IHS1051" s="13"/>
      <c r="IHT1051" s="13"/>
      <c r="IHU1051" s="13"/>
      <c r="IHV1051" s="13"/>
      <c r="IHW1051" s="13"/>
      <c r="IHX1051" s="13"/>
      <c r="IHY1051" s="13"/>
      <c r="IHZ1051" s="13"/>
      <c r="IIA1051" s="13"/>
      <c r="IIB1051" s="13"/>
      <c r="IIC1051" s="13"/>
      <c r="IID1051" s="13"/>
      <c r="IIE1051" s="13"/>
      <c r="IIF1051" s="13"/>
      <c r="IIG1051" s="13"/>
      <c r="IIH1051" s="13"/>
      <c r="III1051" s="13"/>
      <c r="IIJ1051" s="13"/>
      <c r="IIK1051" s="13"/>
      <c r="IIL1051" s="13"/>
      <c r="IIM1051" s="13"/>
      <c r="IIN1051" s="13"/>
      <c r="IIO1051" s="13"/>
      <c r="IIP1051" s="13"/>
      <c r="IIQ1051" s="13"/>
      <c r="IIR1051" s="13"/>
      <c r="IIS1051" s="13"/>
      <c r="IIT1051" s="13"/>
      <c r="IIU1051" s="13"/>
      <c r="IIV1051" s="13"/>
      <c r="IIW1051" s="13"/>
      <c r="IIX1051" s="13"/>
      <c r="IIY1051" s="13"/>
      <c r="IIZ1051" s="13"/>
      <c r="IJA1051" s="13"/>
      <c r="IJB1051" s="13"/>
      <c r="IJC1051" s="13"/>
      <c r="IJD1051" s="13"/>
      <c r="IJE1051" s="13"/>
      <c r="IJF1051" s="13"/>
      <c r="IJG1051" s="13"/>
      <c r="IJH1051" s="13"/>
      <c r="IJI1051" s="13"/>
      <c r="IJJ1051" s="13"/>
      <c r="IJK1051" s="13"/>
      <c r="IJL1051" s="13"/>
      <c r="IJM1051" s="13"/>
      <c r="IJN1051" s="13"/>
      <c r="IJO1051" s="13"/>
      <c r="IJP1051" s="13"/>
      <c r="IJQ1051" s="13"/>
      <c r="IJR1051" s="13"/>
      <c r="IJS1051" s="13"/>
      <c r="IJT1051" s="13"/>
      <c r="IJU1051" s="13"/>
      <c r="IJV1051" s="13"/>
      <c r="IJW1051" s="13"/>
      <c r="IJX1051" s="13"/>
      <c r="IJY1051" s="13"/>
      <c r="IJZ1051" s="13"/>
      <c r="IKA1051" s="13"/>
      <c r="IKB1051" s="13"/>
      <c r="IKC1051" s="13"/>
      <c r="IKD1051" s="13"/>
      <c r="IKE1051" s="13"/>
      <c r="IKF1051" s="13"/>
      <c r="IKG1051" s="13"/>
      <c r="IKH1051" s="13"/>
      <c r="IKI1051" s="13"/>
      <c r="IKJ1051" s="13"/>
      <c r="IKK1051" s="13"/>
      <c r="IKL1051" s="13"/>
      <c r="IKM1051" s="13"/>
      <c r="IKN1051" s="13"/>
      <c r="IKO1051" s="13"/>
      <c r="IKP1051" s="13"/>
      <c r="IKQ1051" s="13"/>
      <c r="IKR1051" s="13"/>
      <c r="IKS1051" s="13"/>
      <c r="IKT1051" s="13"/>
      <c r="IKU1051" s="13"/>
      <c r="IKV1051" s="13"/>
      <c r="IKW1051" s="13"/>
      <c r="IKX1051" s="13"/>
      <c r="IKY1051" s="13"/>
      <c r="IKZ1051" s="13"/>
      <c r="ILA1051" s="13"/>
      <c r="ILB1051" s="13"/>
      <c r="ILC1051" s="13"/>
      <c r="ILD1051" s="13"/>
      <c r="ILE1051" s="13"/>
      <c r="ILF1051" s="13"/>
      <c r="ILG1051" s="13"/>
      <c r="ILH1051" s="13"/>
      <c r="ILI1051" s="13"/>
      <c r="ILJ1051" s="13"/>
      <c r="ILK1051" s="13"/>
      <c r="ILL1051" s="13"/>
      <c r="ILM1051" s="13"/>
      <c r="ILN1051" s="13"/>
      <c r="ILO1051" s="13"/>
      <c r="ILP1051" s="13"/>
      <c r="ILQ1051" s="13"/>
      <c r="ILR1051" s="13"/>
      <c r="ILS1051" s="13"/>
      <c r="ILT1051" s="13"/>
      <c r="ILU1051" s="13"/>
      <c r="ILV1051" s="13"/>
      <c r="ILW1051" s="13"/>
      <c r="ILX1051" s="13"/>
      <c r="ILY1051" s="13"/>
      <c r="ILZ1051" s="13"/>
      <c r="IMA1051" s="13"/>
      <c r="IMB1051" s="13"/>
      <c r="IMC1051" s="13"/>
      <c r="IMD1051" s="13"/>
      <c r="IME1051" s="13"/>
      <c r="IMF1051" s="13"/>
      <c r="IMG1051" s="13"/>
      <c r="IMH1051" s="13"/>
      <c r="IMI1051" s="13"/>
      <c r="IMJ1051" s="13"/>
      <c r="IMK1051" s="13"/>
      <c r="IML1051" s="13"/>
      <c r="IMM1051" s="13"/>
      <c r="IMN1051" s="13"/>
      <c r="IMO1051" s="13"/>
      <c r="IMP1051" s="13"/>
      <c r="IMQ1051" s="13"/>
      <c r="IMR1051" s="13"/>
      <c r="IMS1051" s="13"/>
      <c r="IMT1051" s="13"/>
      <c r="IMU1051" s="13"/>
      <c r="IMV1051" s="13"/>
      <c r="IMW1051" s="13"/>
      <c r="IMX1051" s="13"/>
      <c r="IMY1051" s="13"/>
      <c r="IMZ1051" s="13"/>
      <c r="INA1051" s="13"/>
      <c r="INB1051" s="13"/>
      <c r="INC1051" s="13"/>
      <c r="IND1051" s="13"/>
      <c r="INE1051" s="13"/>
      <c r="INF1051" s="13"/>
      <c r="ING1051" s="13"/>
      <c r="INH1051" s="13"/>
      <c r="INI1051" s="13"/>
      <c r="INJ1051" s="13"/>
      <c r="INK1051" s="13"/>
      <c r="INL1051" s="13"/>
      <c r="INM1051" s="13"/>
      <c r="INN1051" s="13"/>
      <c r="INO1051" s="13"/>
      <c r="INP1051" s="13"/>
      <c r="INQ1051" s="13"/>
      <c r="INR1051" s="13"/>
      <c r="INS1051" s="13"/>
      <c r="INT1051" s="13"/>
      <c r="INU1051" s="13"/>
      <c r="INV1051" s="13"/>
      <c r="INW1051" s="13"/>
      <c r="INX1051" s="13"/>
      <c r="INY1051" s="13"/>
      <c r="INZ1051" s="13"/>
      <c r="IOA1051" s="13"/>
      <c r="IOB1051" s="13"/>
      <c r="IOC1051" s="13"/>
      <c r="IOD1051" s="13"/>
      <c r="IOE1051" s="13"/>
      <c r="IOF1051" s="13"/>
      <c r="IOG1051" s="13"/>
      <c r="IOH1051" s="13"/>
      <c r="IOI1051" s="13"/>
      <c r="IOJ1051" s="13"/>
      <c r="IOK1051" s="13"/>
      <c r="IOL1051" s="13"/>
      <c r="IOM1051" s="13"/>
      <c r="ION1051" s="13"/>
      <c r="IOO1051" s="13"/>
      <c r="IOP1051" s="13"/>
      <c r="IOQ1051" s="13"/>
      <c r="IOR1051" s="13"/>
      <c r="IOS1051" s="13"/>
      <c r="IOT1051" s="13"/>
      <c r="IOU1051" s="13"/>
      <c r="IOV1051" s="13"/>
      <c r="IOW1051" s="13"/>
      <c r="IOX1051" s="13"/>
      <c r="IOY1051" s="13"/>
      <c r="IOZ1051" s="13"/>
      <c r="IPA1051" s="13"/>
      <c r="IPB1051" s="13"/>
      <c r="IPC1051" s="13"/>
      <c r="IPD1051" s="13"/>
      <c r="IPE1051" s="13"/>
      <c r="IPF1051" s="13"/>
      <c r="IPG1051" s="13"/>
      <c r="IPH1051" s="13"/>
      <c r="IPI1051" s="13"/>
      <c r="IPJ1051" s="13"/>
      <c r="IPK1051" s="13"/>
      <c r="IPL1051" s="13"/>
      <c r="IPM1051" s="13"/>
      <c r="IPN1051" s="13"/>
      <c r="IPO1051" s="13"/>
      <c r="IPP1051" s="13"/>
      <c r="IPQ1051" s="13"/>
      <c r="IPR1051" s="13"/>
      <c r="IPS1051" s="13"/>
      <c r="IPT1051" s="13"/>
      <c r="IPU1051" s="13"/>
      <c r="IPV1051" s="13"/>
      <c r="IPW1051" s="13"/>
      <c r="IPX1051" s="13"/>
      <c r="IPY1051" s="13"/>
      <c r="IPZ1051" s="13"/>
      <c r="IQA1051" s="13"/>
      <c r="IQB1051" s="13"/>
      <c r="IQC1051" s="13"/>
      <c r="IQD1051" s="13"/>
      <c r="IQE1051" s="13"/>
      <c r="IQF1051" s="13"/>
      <c r="IQG1051" s="13"/>
      <c r="IQH1051" s="13"/>
      <c r="IQI1051" s="13"/>
      <c r="IQJ1051" s="13"/>
      <c r="IQK1051" s="13"/>
      <c r="IQL1051" s="13"/>
      <c r="IQM1051" s="13"/>
      <c r="IQN1051" s="13"/>
      <c r="IQO1051" s="13"/>
      <c r="IQP1051" s="13"/>
      <c r="IQQ1051" s="13"/>
      <c r="IQR1051" s="13"/>
      <c r="IQS1051" s="13"/>
      <c r="IQT1051" s="13"/>
      <c r="IQU1051" s="13"/>
      <c r="IQV1051" s="13"/>
      <c r="IQW1051" s="13"/>
      <c r="IQX1051" s="13"/>
      <c r="IQY1051" s="13"/>
      <c r="IQZ1051" s="13"/>
      <c r="IRA1051" s="13"/>
      <c r="IRB1051" s="13"/>
      <c r="IRC1051" s="13"/>
      <c r="IRD1051" s="13"/>
      <c r="IRE1051" s="13"/>
      <c r="IRF1051" s="13"/>
      <c r="IRG1051" s="13"/>
      <c r="IRH1051" s="13"/>
      <c r="IRI1051" s="13"/>
      <c r="IRJ1051" s="13"/>
      <c r="IRK1051" s="13"/>
      <c r="IRL1051" s="13"/>
      <c r="IRM1051" s="13"/>
      <c r="IRN1051" s="13"/>
      <c r="IRO1051" s="13"/>
      <c r="IRP1051" s="13"/>
      <c r="IRQ1051" s="13"/>
      <c r="IRR1051" s="13"/>
      <c r="IRS1051" s="13"/>
      <c r="IRT1051" s="13"/>
      <c r="IRU1051" s="13"/>
      <c r="IRV1051" s="13"/>
      <c r="IRW1051" s="13"/>
      <c r="IRX1051" s="13"/>
      <c r="IRY1051" s="13"/>
      <c r="IRZ1051" s="13"/>
      <c r="ISA1051" s="13"/>
      <c r="ISB1051" s="13"/>
      <c r="ISC1051" s="13"/>
      <c r="ISD1051" s="13"/>
      <c r="ISE1051" s="13"/>
      <c r="ISF1051" s="13"/>
      <c r="ISG1051" s="13"/>
      <c r="ISH1051" s="13"/>
      <c r="ISI1051" s="13"/>
      <c r="ISJ1051" s="13"/>
      <c r="ISK1051" s="13"/>
      <c r="ISL1051" s="13"/>
      <c r="ISM1051" s="13"/>
      <c r="ISN1051" s="13"/>
      <c r="ISO1051" s="13"/>
      <c r="ISP1051" s="13"/>
      <c r="ISQ1051" s="13"/>
      <c r="ISR1051" s="13"/>
      <c r="ISS1051" s="13"/>
      <c r="IST1051" s="13"/>
      <c r="ISU1051" s="13"/>
      <c r="ISV1051" s="13"/>
      <c r="ISW1051" s="13"/>
      <c r="ISX1051" s="13"/>
      <c r="ISY1051" s="13"/>
      <c r="ISZ1051" s="13"/>
      <c r="ITA1051" s="13"/>
      <c r="ITB1051" s="13"/>
      <c r="ITC1051" s="13"/>
      <c r="ITD1051" s="13"/>
      <c r="ITE1051" s="13"/>
      <c r="ITF1051" s="13"/>
      <c r="ITG1051" s="13"/>
      <c r="ITH1051" s="13"/>
      <c r="ITI1051" s="13"/>
      <c r="ITJ1051" s="13"/>
      <c r="ITK1051" s="13"/>
      <c r="ITL1051" s="13"/>
      <c r="ITM1051" s="13"/>
      <c r="ITN1051" s="13"/>
      <c r="ITO1051" s="13"/>
      <c r="ITP1051" s="13"/>
      <c r="ITQ1051" s="13"/>
      <c r="ITR1051" s="13"/>
      <c r="ITS1051" s="13"/>
      <c r="ITT1051" s="13"/>
      <c r="ITU1051" s="13"/>
      <c r="ITV1051" s="13"/>
      <c r="ITW1051" s="13"/>
      <c r="ITX1051" s="13"/>
      <c r="ITY1051" s="13"/>
      <c r="ITZ1051" s="13"/>
      <c r="IUA1051" s="13"/>
      <c r="IUB1051" s="13"/>
      <c r="IUC1051" s="13"/>
      <c r="IUD1051" s="13"/>
      <c r="IUE1051" s="13"/>
      <c r="IUF1051" s="13"/>
      <c r="IUG1051" s="13"/>
      <c r="IUH1051" s="13"/>
      <c r="IUI1051" s="13"/>
      <c r="IUJ1051" s="13"/>
      <c r="IUK1051" s="13"/>
      <c r="IUL1051" s="13"/>
      <c r="IUM1051" s="13"/>
      <c r="IUN1051" s="13"/>
      <c r="IUO1051" s="13"/>
      <c r="IUP1051" s="13"/>
      <c r="IUQ1051" s="13"/>
      <c r="IUR1051" s="13"/>
      <c r="IUS1051" s="13"/>
      <c r="IUT1051" s="13"/>
      <c r="IUU1051" s="13"/>
      <c r="IUV1051" s="13"/>
      <c r="IUW1051" s="13"/>
      <c r="IUX1051" s="13"/>
      <c r="IUY1051" s="13"/>
      <c r="IUZ1051" s="13"/>
      <c r="IVA1051" s="13"/>
      <c r="IVB1051" s="13"/>
      <c r="IVC1051" s="13"/>
      <c r="IVD1051" s="13"/>
      <c r="IVE1051" s="13"/>
      <c r="IVF1051" s="13"/>
      <c r="IVG1051" s="13"/>
      <c r="IVH1051" s="13"/>
      <c r="IVI1051" s="13"/>
      <c r="IVJ1051" s="13"/>
      <c r="IVK1051" s="13"/>
      <c r="IVL1051" s="13"/>
      <c r="IVM1051" s="13"/>
      <c r="IVN1051" s="13"/>
      <c r="IVO1051" s="13"/>
      <c r="IVP1051" s="13"/>
      <c r="IVQ1051" s="13"/>
      <c r="IVR1051" s="13"/>
      <c r="IVS1051" s="13"/>
      <c r="IVT1051" s="13"/>
      <c r="IVU1051" s="13"/>
      <c r="IVV1051" s="13"/>
      <c r="IVW1051" s="13"/>
      <c r="IVX1051" s="13"/>
      <c r="IVY1051" s="13"/>
      <c r="IVZ1051" s="13"/>
      <c r="IWA1051" s="13"/>
      <c r="IWB1051" s="13"/>
      <c r="IWC1051" s="13"/>
      <c r="IWD1051" s="13"/>
      <c r="IWE1051" s="13"/>
      <c r="IWF1051" s="13"/>
      <c r="IWG1051" s="13"/>
      <c r="IWH1051" s="13"/>
      <c r="IWI1051" s="13"/>
      <c r="IWJ1051" s="13"/>
      <c r="IWK1051" s="13"/>
      <c r="IWL1051" s="13"/>
      <c r="IWM1051" s="13"/>
      <c r="IWN1051" s="13"/>
      <c r="IWO1051" s="13"/>
      <c r="IWP1051" s="13"/>
      <c r="IWQ1051" s="13"/>
      <c r="IWR1051" s="13"/>
      <c r="IWS1051" s="13"/>
      <c r="IWT1051" s="13"/>
      <c r="IWU1051" s="13"/>
      <c r="IWV1051" s="13"/>
      <c r="IWW1051" s="13"/>
      <c r="IWX1051" s="13"/>
      <c r="IWY1051" s="13"/>
      <c r="IWZ1051" s="13"/>
      <c r="IXA1051" s="13"/>
      <c r="IXB1051" s="13"/>
      <c r="IXC1051" s="13"/>
      <c r="IXD1051" s="13"/>
      <c r="IXE1051" s="13"/>
      <c r="IXF1051" s="13"/>
      <c r="IXG1051" s="13"/>
      <c r="IXH1051" s="13"/>
      <c r="IXI1051" s="13"/>
      <c r="IXJ1051" s="13"/>
      <c r="IXK1051" s="13"/>
      <c r="IXL1051" s="13"/>
      <c r="IXM1051" s="13"/>
      <c r="IXN1051" s="13"/>
      <c r="IXO1051" s="13"/>
      <c r="IXP1051" s="13"/>
      <c r="IXQ1051" s="13"/>
      <c r="IXR1051" s="13"/>
      <c r="IXS1051" s="13"/>
      <c r="IXT1051" s="13"/>
      <c r="IXU1051" s="13"/>
      <c r="IXV1051" s="13"/>
      <c r="IXW1051" s="13"/>
      <c r="IXX1051" s="13"/>
      <c r="IXY1051" s="13"/>
      <c r="IXZ1051" s="13"/>
      <c r="IYA1051" s="13"/>
      <c r="IYB1051" s="13"/>
      <c r="IYC1051" s="13"/>
      <c r="IYD1051" s="13"/>
      <c r="IYE1051" s="13"/>
      <c r="IYF1051" s="13"/>
      <c r="IYG1051" s="13"/>
      <c r="IYH1051" s="13"/>
      <c r="IYI1051" s="13"/>
      <c r="IYJ1051" s="13"/>
      <c r="IYK1051" s="13"/>
      <c r="IYL1051" s="13"/>
      <c r="IYM1051" s="13"/>
      <c r="IYN1051" s="13"/>
      <c r="IYO1051" s="13"/>
      <c r="IYP1051" s="13"/>
      <c r="IYQ1051" s="13"/>
      <c r="IYR1051" s="13"/>
      <c r="IYS1051" s="13"/>
      <c r="IYT1051" s="13"/>
      <c r="IYU1051" s="13"/>
      <c r="IYV1051" s="13"/>
      <c r="IYW1051" s="13"/>
      <c r="IYX1051" s="13"/>
      <c r="IYY1051" s="13"/>
      <c r="IYZ1051" s="13"/>
      <c r="IZA1051" s="13"/>
      <c r="IZB1051" s="13"/>
      <c r="IZC1051" s="13"/>
      <c r="IZD1051" s="13"/>
      <c r="IZE1051" s="13"/>
      <c r="IZF1051" s="13"/>
      <c r="IZG1051" s="13"/>
      <c r="IZH1051" s="13"/>
      <c r="IZI1051" s="13"/>
      <c r="IZJ1051" s="13"/>
      <c r="IZK1051" s="13"/>
      <c r="IZL1051" s="13"/>
      <c r="IZM1051" s="13"/>
      <c r="IZN1051" s="13"/>
      <c r="IZO1051" s="13"/>
      <c r="IZP1051" s="13"/>
      <c r="IZQ1051" s="13"/>
      <c r="IZR1051" s="13"/>
      <c r="IZS1051" s="13"/>
      <c r="IZT1051" s="13"/>
      <c r="IZU1051" s="13"/>
      <c r="IZV1051" s="13"/>
      <c r="IZW1051" s="13"/>
      <c r="IZX1051" s="13"/>
      <c r="IZY1051" s="13"/>
      <c r="IZZ1051" s="13"/>
      <c r="JAA1051" s="13"/>
      <c r="JAB1051" s="13"/>
      <c r="JAC1051" s="13"/>
      <c r="JAD1051" s="13"/>
      <c r="JAE1051" s="13"/>
      <c r="JAF1051" s="13"/>
      <c r="JAG1051" s="13"/>
      <c r="JAH1051" s="13"/>
      <c r="JAI1051" s="13"/>
      <c r="JAJ1051" s="13"/>
      <c r="JAK1051" s="13"/>
      <c r="JAL1051" s="13"/>
      <c r="JAM1051" s="13"/>
      <c r="JAN1051" s="13"/>
      <c r="JAO1051" s="13"/>
      <c r="JAP1051" s="13"/>
      <c r="JAQ1051" s="13"/>
      <c r="JAR1051" s="13"/>
      <c r="JAS1051" s="13"/>
      <c r="JAT1051" s="13"/>
      <c r="JAU1051" s="13"/>
      <c r="JAV1051" s="13"/>
      <c r="JAW1051" s="13"/>
      <c r="JAX1051" s="13"/>
      <c r="JAY1051" s="13"/>
      <c r="JAZ1051" s="13"/>
      <c r="JBA1051" s="13"/>
      <c r="JBB1051" s="13"/>
      <c r="JBC1051" s="13"/>
      <c r="JBD1051" s="13"/>
      <c r="JBE1051" s="13"/>
      <c r="JBF1051" s="13"/>
      <c r="JBG1051" s="13"/>
      <c r="JBH1051" s="13"/>
      <c r="JBI1051" s="13"/>
      <c r="JBJ1051" s="13"/>
      <c r="JBK1051" s="13"/>
      <c r="JBL1051" s="13"/>
      <c r="JBM1051" s="13"/>
      <c r="JBN1051" s="13"/>
      <c r="JBO1051" s="13"/>
      <c r="JBP1051" s="13"/>
      <c r="JBQ1051" s="13"/>
      <c r="JBR1051" s="13"/>
      <c r="JBS1051" s="13"/>
      <c r="JBT1051" s="13"/>
      <c r="JBU1051" s="13"/>
      <c r="JBV1051" s="13"/>
      <c r="JBW1051" s="13"/>
      <c r="JBX1051" s="13"/>
      <c r="JBY1051" s="13"/>
      <c r="JBZ1051" s="13"/>
      <c r="JCA1051" s="13"/>
      <c r="JCB1051" s="13"/>
      <c r="JCC1051" s="13"/>
      <c r="JCD1051" s="13"/>
      <c r="JCE1051" s="13"/>
      <c r="JCF1051" s="13"/>
      <c r="JCG1051" s="13"/>
      <c r="JCH1051" s="13"/>
      <c r="JCI1051" s="13"/>
      <c r="JCJ1051" s="13"/>
      <c r="JCK1051" s="13"/>
      <c r="JCL1051" s="13"/>
      <c r="JCM1051" s="13"/>
      <c r="JCN1051" s="13"/>
      <c r="JCO1051" s="13"/>
      <c r="JCP1051" s="13"/>
      <c r="JCQ1051" s="13"/>
      <c r="JCR1051" s="13"/>
      <c r="JCS1051" s="13"/>
      <c r="JCT1051" s="13"/>
      <c r="JCU1051" s="13"/>
      <c r="JCV1051" s="13"/>
      <c r="JCW1051" s="13"/>
      <c r="JCX1051" s="13"/>
      <c r="JCY1051" s="13"/>
      <c r="JCZ1051" s="13"/>
      <c r="JDA1051" s="13"/>
      <c r="JDB1051" s="13"/>
      <c r="JDC1051" s="13"/>
      <c r="JDD1051" s="13"/>
      <c r="JDE1051" s="13"/>
      <c r="JDF1051" s="13"/>
      <c r="JDG1051" s="13"/>
      <c r="JDH1051" s="13"/>
      <c r="JDI1051" s="13"/>
      <c r="JDJ1051" s="13"/>
      <c r="JDK1051" s="13"/>
      <c r="JDL1051" s="13"/>
      <c r="JDM1051" s="13"/>
      <c r="JDN1051" s="13"/>
      <c r="JDO1051" s="13"/>
      <c r="JDP1051" s="13"/>
      <c r="JDQ1051" s="13"/>
      <c r="JDR1051" s="13"/>
      <c r="JDS1051" s="13"/>
      <c r="JDT1051" s="13"/>
      <c r="JDU1051" s="13"/>
      <c r="JDV1051" s="13"/>
      <c r="JDW1051" s="13"/>
      <c r="JDX1051" s="13"/>
      <c r="JDY1051" s="13"/>
      <c r="JDZ1051" s="13"/>
      <c r="JEA1051" s="13"/>
      <c r="JEB1051" s="13"/>
      <c r="JEC1051" s="13"/>
      <c r="JED1051" s="13"/>
      <c r="JEE1051" s="13"/>
      <c r="JEF1051" s="13"/>
      <c r="JEG1051" s="13"/>
      <c r="JEH1051" s="13"/>
      <c r="JEI1051" s="13"/>
      <c r="JEJ1051" s="13"/>
      <c r="JEK1051" s="13"/>
      <c r="JEL1051" s="13"/>
      <c r="JEM1051" s="13"/>
      <c r="JEN1051" s="13"/>
      <c r="JEO1051" s="13"/>
      <c r="JEP1051" s="13"/>
      <c r="JEQ1051" s="13"/>
      <c r="JER1051" s="13"/>
      <c r="JES1051" s="13"/>
      <c r="JET1051" s="13"/>
      <c r="JEU1051" s="13"/>
      <c r="JEV1051" s="13"/>
      <c r="JEW1051" s="13"/>
      <c r="JEX1051" s="13"/>
      <c r="JEY1051" s="13"/>
      <c r="JEZ1051" s="13"/>
      <c r="JFA1051" s="13"/>
      <c r="JFB1051" s="13"/>
      <c r="JFC1051" s="13"/>
      <c r="JFD1051" s="13"/>
      <c r="JFE1051" s="13"/>
      <c r="JFF1051" s="13"/>
      <c r="JFG1051" s="13"/>
      <c r="JFH1051" s="13"/>
      <c r="JFI1051" s="13"/>
      <c r="JFJ1051" s="13"/>
      <c r="JFK1051" s="13"/>
      <c r="JFL1051" s="13"/>
      <c r="JFM1051" s="13"/>
      <c r="JFN1051" s="13"/>
      <c r="JFO1051" s="13"/>
      <c r="JFP1051" s="13"/>
      <c r="JFQ1051" s="13"/>
      <c r="JFR1051" s="13"/>
      <c r="JFS1051" s="13"/>
      <c r="JFT1051" s="13"/>
      <c r="JFU1051" s="13"/>
      <c r="JFV1051" s="13"/>
      <c r="JFW1051" s="13"/>
      <c r="JFX1051" s="13"/>
      <c r="JFY1051" s="13"/>
      <c r="JFZ1051" s="13"/>
      <c r="JGA1051" s="13"/>
      <c r="JGB1051" s="13"/>
      <c r="JGC1051" s="13"/>
      <c r="JGD1051" s="13"/>
      <c r="JGE1051" s="13"/>
      <c r="JGF1051" s="13"/>
      <c r="JGG1051" s="13"/>
      <c r="JGH1051" s="13"/>
      <c r="JGI1051" s="13"/>
      <c r="JGJ1051" s="13"/>
      <c r="JGK1051" s="13"/>
      <c r="JGL1051" s="13"/>
      <c r="JGM1051" s="13"/>
      <c r="JGN1051" s="13"/>
      <c r="JGO1051" s="13"/>
      <c r="JGP1051" s="13"/>
      <c r="JGQ1051" s="13"/>
      <c r="JGR1051" s="13"/>
      <c r="JGS1051" s="13"/>
      <c r="JGT1051" s="13"/>
      <c r="JGU1051" s="13"/>
      <c r="JGV1051" s="13"/>
      <c r="JGW1051" s="13"/>
      <c r="JGX1051" s="13"/>
      <c r="JGY1051" s="13"/>
      <c r="JGZ1051" s="13"/>
      <c r="JHA1051" s="13"/>
      <c r="JHB1051" s="13"/>
      <c r="JHC1051" s="13"/>
      <c r="JHD1051" s="13"/>
      <c r="JHE1051" s="13"/>
      <c r="JHF1051" s="13"/>
      <c r="JHG1051" s="13"/>
      <c r="JHH1051" s="13"/>
      <c r="JHI1051" s="13"/>
      <c r="JHJ1051" s="13"/>
      <c r="JHK1051" s="13"/>
      <c r="JHL1051" s="13"/>
      <c r="JHM1051" s="13"/>
      <c r="JHN1051" s="13"/>
      <c r="JHO1051" s="13"/>
      <c r="JHP1051" s="13"/>
      <c r="JHQ1051" s="13"/>
      <c r="JHR1051" s="13"/>
      <c r="JHS1051" s="13"/>
      <c r="JHT1051" s="13"/>
      <c r="JHU1051" s="13"/>
      <c r="JHV1051" s="13"/>
      <c r="JHW1051" s="13"/>
      <c r="JHX1051" s="13"/>
      <c r="JHY1051" s="13"/>
      <c r="JHZ1051" s="13"/>
      <c r="JIA1051" s="13"/>
      <c r="JIB1051" s="13"/>
      <c r="JIC1051" s="13"/>
      <c r="JID1051" s="13"/>
      <c r="JIE1051" s="13"/>
      <c r="JIF1051" s="13"/>
      <c r="JIG1051" s="13"/>
      <c r="JIH1051" s="13"/>
      <c r="JII1051" s="13"/>
      <c r="JIJ1051" s="13"/>
      <c r="JIK1051" s="13"/>
      <c r="JIL1051" s="13"/>
      <c r="JIM1051" s="13"/>
      <c r="JIN1051" s="13"/>
      <c r="JIO1051" s="13"/>
      <c r="JIP1051" s="13"/>
      <c r="JIQ1051" s="13"/>
      <c r="JIR1051" s="13"/>
      <c r="JIS1051" s="13"/>
      <c r="JIT1051" s="13"/>
      <c r="JIU1051" s="13"/>
      <c r="JIV1051" s="13"/>
      <c r="JIW1051" s="13"/>
      <c r="JIX1051" s="13"/>
      <c r="JIY1051" s="13"/>
      <c r="JIZ1051" s="13"/>
      <c r="JJA1051" s="13"/>
      <c r="JJB1051" s="13"/>
      <c r="JJC1051" s="13"/>
      <c r="JJD1051" s="13"/>
      <c r="JJE1051" s="13"/>
      <c r="JJF1051" s="13"/>
      <c r="JJG1051" s="13"/>
      <c r="JJH1051" s="13"/>
      <c r="JJI1051" s="13"/>
      <c r="JJJ1051" s="13"/>
      <c r="JJK1051" s="13"/>
      <c r="JJL1051" s="13"/>
      <c r="JJM1051" s="13"/>
      <c r="JJN1051" s="13"/>
      <c r="JJO1051" s="13"/>
      <c r="JJP1051" s="13"/>
      <c r="JJQ1051" s="13"/>
      <c r="JJR1051" s="13"/>
      <c r="JJS1051" s="13"/>
      <c r="JJT1051" s="13"/>
      <c r="JJU1051" s="13"/>
      <c r="JJV1051" s="13"/>
      <c r="JJW1051" s="13"/>
      <c r="JJX1051" s="13"/>
      <c r="JJY1051" s="13"/>
      <c r="JJZ1051" s="13"/>
      <c r="JKA1051" s="13"/>
      <c r="JKB1051" s="13"/>
      <c r="JKC1051" s="13"/>
      <c r="JKD1051" s="13"/>
      <c r="JKE1051" s="13"/>
      <c r="JKF1051" s="13"/>
      <c r="JKG1051" s="13"/>
      <c r="JKH1051" s="13"/>
      <c r="JKI1051" s="13"/>
      <c r="JKJ1051" s="13"/>
      <c r="JKK1051" s="13"/>
      <c r="JKL1051" s="13"/>
      <c r="JKM1051" s="13"/>
      <c r="JKN1051" s="13"/>
      <c r="JKO1051" s="13"/>
      <c r="JKP1051" s="13"/>
      <c r="JKQ1051" s="13"/>
      <c r="JKR1051" s="13"/>
      <c r="JKS1051" s="13"/>
      <c r="JKT1051" s="13"/>
      <c r="JKU1051" s="13"/>
      <c r="JKV1051" s="13"/>
      <c r="JKW1051" s="13"/>
      <c r="JKX1051" s="13"/>
      <c r="JKY1051" s="13"/>
      <c r="JKZ1051" s="13"/>
      <c r="JLA1051" s="13"/>
      <c r="JLB1051" s="13"/>
      <c r="JLC1051" s="13"/>
      <c r="JLD1051" s="13"/>
      <c r="JLE1051" s="13"/>
      <c r="JLF1051" s="13"/>
      <c r="JLG1051" s="13"/>
      <c r="JLH1051" s="13"/>
      <c r="JLI1051" s="13"/>
      <c r="JLJ1051" s="13"/>
      <c r="JLK1051" s="13"/>
      <c r="JLL1051" s="13"/>
      <c r="JLM1051" s="13"/>
      <c r="JLN1051" s="13"/>
      <c r="JLO1051" s="13"/>
      <c r="JLP1051" s="13"/>
      <c r="JLQ1051" s="13"/>
      <c r="JLR1051" s="13"/>
      <c r="JLS1051" s="13"/>
      <c r="JLT1051" s="13"/>
      <c r="JLU1051" s="13"/>
      <c r="JLV1051" s="13"/>
      <c r="JLW1051" s="13"/>
      <c r="JLX1051" s="13"/>
      <c r="JLY1051" s="13"/>
      <c r="JLZ1051" s="13"/>
      <c r="JMA1051" s="13"/>
      <c r="JMB1051" s="13"/>
      <c r="JMC1051" s="13"/>
      <c r="JMD1051" s="13"/>
      <c r="JME1051" s="13"/>
      <c r="JMF1051" s="13"/>
      <c r="JMG1051" s="13"/>
      <c r="JMH1051" s="13"/>
      <c r="JMI1051" s="13"/>
      <c r="JMJ1051" s="13"/>
      <c r="JMK1051" s="13"/>
      <c r="JML1051" s="13"/>
      <c r="JMM1051" s="13"/>
      <c r="JMN1051" s="13"/>
      <c r="JMO1051" s="13"/>
      <c r="JMP1051" s="13"/>
      <c r="JMQ1051" s="13"/>
      <c r="JMR1051" s="13"/>
      <c r="JMS1051" s="13"/>
      <c r="JMT1051" s="13"/>
      <c r="JMU1051" s="13"/>
      <c r="JMV1051" s="13"/>
      <c r="JMW1051" s="13"/>
      <c r="JMX1051" s="13"/>
      <c r="JMY1051" s="13"/>
      <c r="JMZ1051" s="13"/>
      <c r="JNA1051" s="13"/>
      <c r="JNB1051" s="13"/>
      <c r="JNC1051" s="13"/>
      <c r="JND1051" s="13"/>
      <c r="JNE1051" s="13"/>
      <c r="JNF1051" s="13"/>
      <c r="JNG1051" s="13"/>
      <c r="JNH1051" s="13"/>
      <c r="JNI1051" s="13"/>
      <c r="JNJ1051" s="13"/>
      <c r="JNK1051" s="13"/>
      <c r="JNL1051" s="13"/>
      <c r="JNM1051" s="13"/>
      <c r="JNN1051" s="13"/>
      <c r="JNO1051" s="13"/>
      <c r="JNP1051" s="13"/>
      <c r="JNQ1051" s="13"/>
      <c r="JNR1051" s="13"/>
      <c r="JNS1051" s="13"/>
      <c r="JNT1051" s="13"/>
      <c r="JNU1051" s="13"/>
      <c r="JNV1051" s="13"/>
      <c r="JNW1051" s="13"/>
      <c r="JNX1051" s="13"/>
      <c r="JNY1051" s="13"/>
      <c r="JNZ1051" s="13"/>
      <c r="JOA1051" s="13"/>
      <c r="JOB1051" s="13"/>
      <c r="JOC1051" s="13"/>
      <c r="JOD1051" s="13"/>
      <c r="JOE1051" s="13"/>
      <c r="JOF1051" s="13"/>
      <c r="JOG1051" s="13"/>
      <c r="JOH1051" s="13"/>
      <c r="JOI1051" s="13"/>
      <c r="JOJ1051" s="13"/>
      <c r="JOK1051" s="13"/>
      <c r="JOL1051" s="13"/>
      <c r="JOM1051" s="13"/>
      <c r="JON1051" s="13"/>
      <c r="JOO1051" s="13"/>
      <c r="JOP1051" s="13"/>
      <c r="JOQ1051" s="13"/>
      <c r="JOR1051" s="13"/>
      <c r="JOS1051" s="13"/>
      <c r="JOT1051" s="13"/>
      <c r="JOU1051" s="13"/>
      <c r="JOV1051" s="13"/>
      <c r="JOW1051" s="13"/>
      <c r="JOX1051" s="13"/>
      <c r="JOY1051" s="13"/>
      <c r="JOZ1051" s="13"/>
      <c r="JPA1051" s="13"/>
      <c r="JPB1051" s="13"/>
      <c r="JPC1051" s="13"/>
      <c r="JPD1051" s="13"/>
      <c r="JPE1051" s="13"/>
      <c r="JPF1051" s="13"/>
      <c r="JPG1051" s="13"/>
      <c r="JPH1051" s="13"/>
      <c r="JPI1051" s="13"/>
      <c r="JPJ1051" s="13"/>
      <c r="JPK1051" s="13"/>
      <c r="JPL1051" s="13"/>
      <c r="JPM1051" s="13"/>
      <c r="JPN1051" s="13"/>
      <c r="JPO1051" s="13"/>
      <c r="JPP1051" s="13"/>
      <c r="JPQ1051" s="13"/>
      <c r="JPR1051" s="13"/>
      <c r="JPS1051" s="13"/>
      <c r="JPT1051" s="13"/>
      <c r="JPU1051" s="13"/>
      <c r="JPV1051" s="13"/>
      <c r="JPW1051" s="13"/>
      <c r="JPX1051" s="13"/>
      <c r="JPY1051" s="13"/>
      <c r="JPZ1051" s="13"/>
      <c r="JQA1051" s="13"/>
      <c r="JQB1051" s="13"/>
      <c r="JQC1051" s="13"/>
      <c r="JQD1051" s="13"/>
      <c r="JQE1051" s="13"/>
      <c r="JQF1051" s="13"/>
      <c r="JQG1051" s="13"/>
      <c r="JQH1051" s="13"/>
      <c r="JQI1051" s="13"/>
      <c r="JQJ1051" s="13"/>
      <c r="JQK1051" s="13"/>
      <c r="JQL1051" s="13"/>
      <c r="JQM1051" s="13"/>
      <c r="JQN1051" s="13"/>
      <c r="JQO1051" s="13"/>
      <c r="JQP1051" s="13"/>
      <c r="JQQ1051" s="13"/>
      <c r="JQR1051" s="13"/>
      <c r="JQS1051" s="13"/>
      <c r="JQT1051" s="13"/>
      <c r="JQU1051" s="13"/>
      <c r="JQV1051" s="13"/>
      <c r="JQW1051" s="13"/>
      <c r="JQX1051" s="13"/>
      <c r="JQY1051" s="13"/>
      <c r="JQZ1051" s="13"/>
      <c r="JRA1051" s="13"/>
      <c r="JRB1051" s="13"/>
      <c r="JRC1051" s="13"/>
      <c r="JRD1051" s="13"/>
      <c r="JRE1051" s="13"/>
      <c r="JRF1051" s="13"/>
      <c r="JRG1051" s="13"/>
      <c r="JRH1051" s="13"/>
      <c r="JRI1051" s="13"/>
      <c r="JRJ1051" s="13"/>
      <c r="JRK1051" s="13"/>
      <c r="JRL1051" s="13"/>
      <c r="JRM1051" s="13"/>
      <c r="JRN1051" s="13"/>
      <c r="JRO1051" s="13"/>
      <c r="JRP1051" s="13"/>
      <c r="JRQ1051" s="13"/>
      <c r="JRR1051" s="13"/>
      <c r="JRS1051" s="13"/>
      <c r="JRT1051" s="13"/>
      <c r="JRU1051" s="13"/>
      <c r="JRV1051" s="13"/>
      <c r="JRW1051" s="13"/>
      <c r="JRX1051" s="13"/>
      <c r="JRY1051" s="13"/>
      <c r="JRZ1051" s="13"/>
      <c r="JSA1051" s="13"/>
      <c r="JSB1051" s="13"/>
      <c r="JSC1051" s="13"/>
      <c r="JSD1051" s="13"/>
      <c r="JSE1051" s="13"/>
      <c r="JSF1051" s="13"/>
      <c r="JSG1051" s="13"/>
      <c r="JSH1051" s="13"/>
      <c r="JSI1051" s="13"/>
      <c r="JSJ1051" s="13"/>
      <c r="JSK1051" s="13"/>
      <c r="JSL1051" s="13"/>
      <c r="JSM1051" s="13"/>
      <c r="JSN1051" s="13"/>
      <c r="JSO1051" s="13"/>
      <c r="JSP1051" s="13"/>
      <c r="JSQ1051" s="13"/>
      <c r="JSR1051" s="13"/>
      <c r="JSS1051" s="13"/>
      <c r="JST1051" s="13"/>
      <c r="JSU1051" s="13"/>
      <c r="JSV1051" s="13"/>
      <c r="JSW1051" s="13"/>
      <c r="JSX1051" s="13"/>
      <c r="JSY1051" s="13"/>
      <c r="JSZ1051" s="13"/>
      <c r="JTA1051" s="13"/>
      <c r="JTB1051" s="13"/>
      <c r="JTC1051" s="13"/>
      <c r="JTD1051" s="13"/>
      <c r="JTE1051" s="13"/>
      <c r="JTF1051" s="13"/>
      <c r="JTG1051" s="13"/>
      <c r="JTH1051" s="13"/>
      <c r="JTI1051" s="13"/>
      <c r="JTJ1051" s="13"/>
      <c r="JTK1051" s="13"/>
      <c r="JTL1051" s="13"/>
      <c r="JTM1051" s="13"/>
      <c r="JTN1051" s="13"/>
      <c r="JTO1051" s="13"/>
      <c r="JTP1051" s="13"/>
      <c r="JTQ1051" s="13"/>
      <c r="JTR1051" s="13"/>
      <c r="JTS1051" s="13"/>
      <c r="JTT1051" s="13"/>
      <c r="JTU1051" s="13"/>
      <c r="JTV1051" s="13"/>
      <c r="JTW1051" s="13"/>
      <c r="JTX1051" s="13"/>
      <c r="JTY1051" s="13"/>
      <c r="JTZ1051" s="13"/>
      <c r="JUA1051" s="13"/>
      <c r="JUB1051" s="13"/>
      <c r="JUC1051" s="13"/>
      <c r="JUD1051" s="13"/>
      <c r="JUE1051" s="13"/>
      <c r="JUF1051" s="13"/>
      <c r="JUG1051" s="13"/>
      <c r="JUH1051" s="13"/>
      <c r="JUI1051" s="13"/>
      <c r="JUJ1051" s="13"/>
      <c r="JUK1051" s="13"/>
      <c r="JUL1051" s="13"/>
      <c r="JUM1051" s="13"/>
      <c r="JUN1051" s="13"/>
      <c r="JUO1051" s="13"/>
      <c r="JUP1051" s="13"/>
      <c r="JUQ1051" s="13"/>
      <c r="JUR1051" s="13"/>
      <c r="JUS1051" s="13"/>
      <c r="JUT1051" s="13"/>
      <c r="JUU1051" s="13"/>
      <c r="JUV1051" s="13"/>
      <c r="JUW1051" s="13"/>
      <c r="JUX1051" s="13"/>
      <c r="JUY1051" s="13"/>
      <c r="JUZ1051" s="13"/>
      <c r="JVA1051" s="13"/>
      <c r="JVB1051" s="13"/>
      <c r="JVC1051" s="13"/>
      <c r="JVD1051" s="13"/>
      <c r="JVE1051" s="13"/>
      <c r="JVF1051" s="13"/>
      <c r="JVG1051" s="13"/>
      <c r="JVH1051" s="13"/>
      <c r="JVI1051" s="13"/>
      <c r="JVJ1051" s="13"/>
      <c r="JVK1051" s="13"/>
      <c r="JVL1051" s="13"/>
      <c r="JVM1051" s="13"/>
      <c r="JVN1051" s="13"/>
      <c r="JVO1051" s="13"/>
      <c r="JVP1051" s="13"/>
      <c r="JVQ1051" s="13"/>
      <c r="JVR1051" s="13"/>
      <c r="JVS1051" s="13"/>
      <c r="JVT1051" s="13"/>
      <c r="JVU1051" s="13"/>
      <c r="JVV1051" s="13"/>
      <c r="JVW1051" s="13"/>
      <c r="JVX1051" s="13"/>
      <c r="JVY1051" s="13"/>
      <c r="JVZ1051" s="13"/>
      <c r="JWA1051" s="13"/>
      <c r="JWB1051" s="13"/>
      <c r="JWC1051" s="13"/>
      <c r="JWD1051" s="13"/>
      <c r="JWE1051" s="13"/>
      <c r="JWF1051" s="13"/>
      <c r="JWG1051" s="13"/>
      <c r="JWH1051" s="13"/>
      <c r="JWI1051" s="13"/>
      <c r="JWJ1051" s="13"/>
      <c r="JWK1051" s="13"/>
      <c r="JWL1051" s="13"/>
      <c r="JWM1051" s="13"/>
      <c r="JWN1051" s="13"/>
      <c r="JWO1051" s="13"/>
      <c r="JWP1051" s="13"/>
      <c r="JWQ1051" s="13"/>
      <c r="JWR1051" s="13"/>
      <c r="JWS1051" s="13"/>
      <c r="JWT1051" s="13"/>
      <c r="JWU1051" s="13"/>
      <c r="JWV1051" s="13"/>
      <c r="JWW1051" s="13"/>
      <c r="JWX1051" s="13"/>
      <c r="JWY1051" s="13"/>
      <c r="JWZ1051" s="13"/>
      <c r="JXA1051" s="13"/>
      <c r="JXB1051" s="13"/>
      <c r="JXC1051" s="13"/>
      <c r="JXD1051" s="13"/>
      <c r="JXE1051" s="13"/>
      <c r="JXF1051" s="13"/>
      <c r="JXG1051" s="13"/>
      <c r="JXH1051" s="13"/>
      <c r="JXI1051" s="13"/>
      <c r="JXJ1051" s="13"/>
      <c r="JXK1051" s="13"/>
      <c r="JXL1051" s="13"/>
      <c r="JXM1051" s="13"/>
      <c r="JXN1051" s="13"/>
      <c r="JXO1051" s="13"/>
      <c r="JXP1051" s="13"/>
      <c r="JXQ1051" s="13"/>
      <c r="JXR1051" s="13"/>
      <c r="JXS1051" s="13"/>
      <c r="JXT1051" s="13"/>
      <c r="JXU1051" s="13"/>
      <c r="JXV1051" s="13"/>
      <c r="JXW1051" s="13"/>
      <c r="JXX1051" s="13"/>
      <c r="JXY1051" s="13"/>
      <c r="JXZ1051" s="13"/>
      <c r="JYA1051" s="13"/>
      <c r="JYB1051" s="13"/>
      <c r="JYC1051" s="13"/>
      <c r="JYD1051" s="13"/>
      <c r="JYE1051" s="13"/>
      <c r="JYF1051" s="13"/>
      <c r="JYG1051" s="13"/>
      <c r="JYH1051" s="13"/>
      <c r="JYI1051" s="13"/>
      <c r="JYJ1051" s="13"/>
      <c r="JYK1051" s="13"/>
      <c r="JYL1051" s="13"/>
      <c r="JYM1051" s="13"/>
      <c r="JYN1051" s="13"/>
      <c r="JYO1051" s="13"/>
      <c r="JYP1051" s="13"/>
      <c r="JYQ1051" s="13"/>
      <c r="JYR1051" s="13"/>
      <c r="JYS1051" s="13"/>
      <c r="JYT1051" s="13"/>
      <c r="JYU1051" s="13"/>
      <c r="JYV1051" s="13"/>
      <c r="JYW1051" s="13"/>
      <c r="JYX1051" s="13"/>
      <c r="JYY1051" s="13"/>
      <c r="JYZ1051" s="13"/>
      <c r="JZA1051" s="13"/>
      <c r="JZB1051" s="13"/>
      <c r="JZC1051" s="13"/>
      <c r="JZD1051" s="13"/>
      <c r="JZE1051" s="13"/>
      <c r="JZF1051" s="13"/>
      <c r="JZG1051" s="13"/>
      <c r="JZH1051" s="13"/>
      <c r="JZI1051" s="13"/>
      <c r="JZJ1051" s="13"/>
      <c r="JZK1051" s="13"/>
      <c r="JZL1051" s="13"/>
      <c r="JZM1051" s="13"/>
      <c r="JZN1051" s="13"/>
      <c r="JZO1051" s="13"/>
      <c r="JZP1051" s="13"/>
      <c r="JZQ1051" s="13"/>
      <c r="JZR1051" s="13"/>
      <c r="JZS1051" s="13"/>
      <c r="JZT1051" s="13"/>
      <c r="JZU1051" s="13"/>
      <c r="JZV1051" s="13"/>
      <c r="JZW1051" s="13"/>
      <c r="JZX1051" s="13"/>
      <c r="JZY1051" s="13"/>
      <c r="JZZ1051" s="13"/>
      <c r="KAA1051" s="13"/>
      <c r="KAB1051" s="13"/>
      <c r="KAC1051" s="13"/>
      <c r="KAD1051" s="13"/>
      <c r="KAE1051" s="13"/>
      <c r="KAF1051" s="13"/>
      <c r="KAG1051" s="13"/>
      <c r="KAH1051" s="13"/>
      <c r="KAI1051" s="13"/>
      <c r="KAJ1051" s="13"/>
      <c r="KAK1051" s="13"/>
      <c r="KAL1051" s="13"/>
      <c r="KAM1051" s="13"/>
      <c r="KAN1051" s="13"/>
      <c r="KAO1051" s="13"/>
      <c r="KAP1051" s="13"/>
      <c r="KAQ1051" s="13"/>
      <c r="KAR1051" s="13"/>
      <c r="KAS1051" s="13"/>
      <c r="KAT1051" s="13"/>
      <c r="KAU1051" s="13"/>
      <c r="KAV1051" s="13"/>
      <c r="KAW1051" s="13"/>
      <c r="KAX1051" s="13"/>
      <c r="KAY1051" s="13"/>
      <c r="KAZ1051" s="13"/>
      <c r="KBA1051" s="13"/>
      <c r="KBB1051" s="13"/>
      <c r="KBC1051" s="13"/>
      <c r="KBD1051" s="13"/>
      <c r="KBE1051" s="13"/>
      <c r="KBF1051" s="13"/>
      <c r="KBG1051" s="13"/>
      <c r="KBH1051" s="13"/>
      <c r="KBI1051" s="13"/>
      <c r="KBJ1051" s="13"/>
      <c r="KBK1051" s="13"/>
      <c r="KBL1051" s="13"/>
      <c r="KBM1051" s="13"/>
      <c r="KBN1051" s="13"/>
      <c r="KBO1051" s="13"/>
      <c r="KBP1051" s="13"/>
      <c r="KBQ1051" s="13"/>
      <c r="KBR1051" s="13"/>
      <c r="KBS1051" s="13"/>
      <c r="KBT1051" s="13"/>
      <c r="KBU1051" s="13"/>
      <c r="KBV1051" s="13"/>
      <c r="KBW1051" s="13"/>
      <c r="KBX1051" s="13"/>
      <c r="KBY1051" s="13"/>
      <c r="KBZ1051" s="13"/>
      <c r="KCA1051" s="13"/>
      <c r="KCB1051" s="13"/>
      <c r="KCC1051" s="13"/>
      <c r="KCD1051" s="13"/>
      <c r="KCE1051" s="13"/>
      <c r="KCF1051" s="13"/>
      <c r="KCG1051" s="13"/>
      <c r="KCH1051" s="13"/>
      <c r="KCI1051" s="13"/>
      <c r="KCJ1051" s="13"/>
      <c r="KCK1051" s="13"/>
      <c r="KCL1051" s="13"/>
      <c r="KCM1051" s="13"/>
      <c r="KCN1051" s="13"/>
      <c r="KCO1051" s="13"/>
      <c r="KCP1051" s="13"/>
      <c r="KCQ1051" s="13"/>
      <c r="KCR1051" s="13"/>
      <c r="KCS1051" s="13"/>
      <c r="KCT1051" s="13"/>
      <c r="KCU1051" s="13"/>
      <c r="KCV1051" s="13"/>
      <c r="KCW1051" s="13"/>
      <c r="KCX1051" s="13"/>
      <c r="KCY1051" s="13"/>
      <c r="KCZ1051" s="13"/>
      <c r="KDA1051" s="13"/>
      <c r="KDB1051" s="13"/>
      <c r="KDC1051" s="13"/>
      <c r="KDD1051" s="13"/>
      <c r="KDE1051" s="13"/>
      <c r="KDF1051" s="13"/>
      <c r="KDG1051" s="13"/>
      <c r="KDH1051" s="13"/>
      <c r="KDI1051" s="13"/>
      <c r="KDJ1051" s="13"/>
      <c r="KDK1051" s="13"/>
      <c r="KDL1051" s="13"/>
      <c r="KDM1051" s="13"/>
      <c r="KDN1051" s="13"/>
      <c r="KDO1051" s="13"/>
      <c r="KDP1051" s="13"/>
      <c r="KDQ1051" s="13"/>
      <c r="KDR1051" s="13"/>
      <c r="KDS1051" s="13"/>
      <c r="KDT1051" s="13"/>
      <c r="KDU1051" s="13"/>
      <c r="KDV1051" s="13"/>
      <c r="KDW1051" s="13"/>
      <c r="KDX1051" s="13"/>
      <c r="KDY1051" s="13"/>
      <c r="KDZ1051" s="13"/>
      <c r="KEA1051" s="13"/>
      <c r="KEB1051" s="13"/>
      <c r="KEC1051" s="13"/>
      <c r="KED1051" s="13"/>
      <c r="KEE1051" s="13"/>
      <c r="KEF1051" s="13"/>
      <c r="KEG1051" s="13"/>
      <c r="KEH1051" s="13"/>
      <c r="KEI1051" s="13"/>
      <c r="KEJ1051" s="13"/>
      <c r="KEK1051" s="13"/>
      <c r="KEL1051" s="13"/>
      <c r="KEM1051" s="13"/>
      <c r="KEN1051" s="13"/>
      <c r="KEO1051" s="13"/>
      <c r="KEP1051" s="13"/>
      <c r="KEQ1051" s="13"/>
      <c r="KER1051" s="13"/>
      <c r="KES1051" s="13"/>
      <c r="KET1051" s="13"/>
      <c r="KEU1051" s="13"/>
      <c r="KEV1051" s="13"/>
      <c r="KEW1051" s="13"/>
      <c r="KEX1051" s="13"/>
      <c r="KEY1051" s="13"/>
      <c r="KEZ1051" s="13"/>
      <c r="KFA1051" s="13"/>
      <c r="KFB1051" s="13"/>
      <c r="KFC1051" s="13"/>
      <c r="KFD1051" s="13"/>
      <c r="KFE1051" s="13"/>
      <c r="KFF1051" s="13"/>
      <c r="KFG1051" s="13"/>
      <c r="KFH1051" s="13"/>
      <c r="KFI1051" s="13"/>
      <c r="KFJ1051" s="13"/>
      <c r="KFK1051" s="13"/>
      <c r="KFL1051" s="13"/>
      <c r="KFM1051" s="13"/>
      <c r="KFN1051" s="13"/>
      <c r="KFO1051" s="13"/>
      <c r="KFP1051" s="13"/>
      <c r="KFQ1051" s="13"/>
      <c r="KFR1051" s="13"/>
      <c r="KFS1051" s="13"/>
      <c r="KFT1051" s="13"/>
      <c r="KFU1051" s="13"/>
      <c r="KFV1051" s="13"/>
      <c r="KFW1051" s="13"/>
      <c r="KFX1051" s="13"/>
      <c r="KFY1051" s="13"/>
      <c r="KFZ1051" s="13"/>
      <c r="KGA1051" s="13"/>
      <c r="KGB1051" s="13"/>
      <c r="KGC1051" s="13"/>
      <c r="KGD1051" s="13"/>
      <c r="KGE1051" s="13"/>
      <c r="KGF1051" s="13"/>
      <c r="KGG1051" s="13"/>
      <c r="KGH1051" s="13"/>
      <c r="KGI1051" s="13"/>
      <c r="KGJ1051" s="13"/>
      <c r="KGK1051" s="13"/>
      <c r="KGL1051" s="13"/>
      <c r="KGM1051" s="13"/>
      <c r="KGN1051" s="13"/>
      <c r="KGO1051" s="13"/>
      <c r="KGP1051" s="13"/>
      <c r="KGQ1051" s="13"/>
      <c r="KGR1051" s="13"/>
      <c r="KGS1051" s="13"/>
      <c r="KGT1051" s="13"/>
      <c r="KGU1051" s="13"/>
      <c r="KGV1051" s="13"/>
      <c r="KGW1051" s="13"/>
      <c r="KGX1051" s="13"/>
      <c r="KGY1051" s="13"/>
      <c r="KGZ1051" s="13"/>
      <c r="KHA1051" s="13"/>
      <c r="KHB1051" s="13"/>
      <c r="KHC1051" s="13"/>
      <c r="KHD1051" s="13"/>
      <c r="KHE1051" s="13"/>
      <c r="KHF1051" s="13"/>
      <c r="KHG1051" s="13"/>
      <c r="KHH1051" s="13"/>
      <c r="KHI1051" s="13"/>
      <c r="KHJ1051" s="13"/>
      <c r="KHK1051" s="13"/>
      <c r="KHL1051" s="13"/>
      <c r="KHM1051" s="13"/>
      <c r="KHN1051" s="13"/>
      <c r="KHO1051" s="13"/>
      <c r="KHP1051" s="13"/>
      <c r="KHQ1051" s="13"/>
      <c r="KHR1051" s="13"/>
      <c r="KHS1051" s="13"/>
      <c r="KHT1051" s="13"/>
      <c r="KHU1051" s="13"/>
      <c r="KHV1051" s="13"/>
      <c r="KHW1051" s="13"/>
      <c r="KHX1051" s="13"/>
      <c r="KHY1051" s="13"/>
      <c r="KHZ1051" s="13"/>
      <c r="KIA1051" s="13"/>
      <c r="KIB1051" s="13"/>
      <c r="KIC1051" s="13"/>
      <c r="KID1051" s="13"/>
      <c r="KIE1051" s="13"/>
      <c r="KIF1051" s="13"/>
      <c r="KIG1051" s="13"/>
      <c r="KIH1051" s="13"/>
      <c r="KII1051" s="13"/>
      <c r="KIJ1051" s="13"/>
      <c r="KIK1051" s="13"/>
      <c r="KIL1051" s="13"/>
      <c r="KIM1051" s="13"/>
      <c r="KIN1051" s="13"/>
      <c r="KIO1051" s="13"/>
      <c r="KIP1051" s="13"/>
      <c r="KIQ1051" s="13"/>
      <c r="KIR1051" s="13"/>
      <c r="KIS1051" s="13"/>
      <c r="KIT1051" s="13"/>
      <c r="KIU1051" s="13"/>
      <c r="KIV1051" s="13"/>
      <c r="KIW1051" s="13"/>
      <c r="KIX1051" s="13"/>
      <c r="KIY1051" s="13"/>
      <c r="KIZ1051" s="13"/>
      <c r="KJA1051" s="13"/>
      <c r="KJB1051" s="13"/>
      <c r="KJC1051" s="13"/>
      <c r="KJD1051" s="13"/>
      <c r="KJE1051" s="13"/>
      <c r="KJF1051" s="13"/>
      <c r="KJG1051" s="13"/>
      <c r="KJH1051" s="13"/>
      <c r="KJI1051" s="13"/>
      <c r="KJJ1051" s="13"/>
      <c r="KJK1051" s="13"/>
      <c r="KJL1051" s="13"/>
      <c r="KJM1051" s="13"/>
      <c r="KJN1051" s="13"/>
      <c r="KJO1051" s="13"/>
      <c r="KJP1051" s="13"/>
      <c r="KJQ1051" s="13"/>
      <c r="KJR1051" s="13"/>
      <c r="KJS1051" s="13"/>
      <c r="KJT1051" s="13"/>
      <c r="KJU1051" s="13"/>
      <c r="KJV1051" s="13"/>
      <c r="KJW1051" s="13"/>
      <c r="KJX1051" s="13"/>
      <c r="KJY1051" s="13"/>
      <c r="KJZ1051" s="13"/>
      <c r="KKA1051" s="13"/>
      <c r="KKB1051" s="13"/>
      <c r="KKC1051" s="13"/>
      <c r="KKD1051" s="13"/>
      <c r="KKE1051" s="13"/>
      <c r="KKF1051" s="13"/>
      <c r="KKG1051" s="13"/>
      <c r="KKH1051" s="13"/>
      <c r="KKI1051" s="13"/>
      <c r="KKJ1051" s="13"/>
      <c r="KKK1051" s="13"/>
      <c r="KKL1051" s="13"/>
      <c r="KKM1051" s="13"/>
      <c r="KKN1051" s="13"/>
      <c r="KKO1051" s="13"/>
      <c r="KKP1051" s="13"/>
      <c r="KKQ1051" s="13"/>
      <c r="KKR1051" s="13"/>
      <c r="KKS1051" s="13"/>
      <c r="KKT1051" s="13"/>
      <c r="KKU1051" s="13"/>
      <c r="KKV1051" s="13"/>
      <c r="KKW1051" s="13"/>
      <c r="KKX1051" s="13"/>
      <c r="KKY1051" s="13"/>
      <c r="KKZ1051" s="13"/>
      <c r="KLA1051" s="13"/>
      <c r="KLB1051" s="13"/>
      <c r="KLC1051" s="13"/>
      <c r="KLD1051" s="13"/>
      <c r="KLE1051" s="13"/>
      <c r="KLF1051" s="13"/>
      <c r="KLG1051" s="13"/>
      <c r="KLH1051" s="13"/>
      <c r="KLI1051" s="13"/>
      <c r="KLJ1051" s="13"/>
      <c r="KLK1051" s="13"/>
      <c r="KLL1051" s="13"/>
      <c r="KLM1051" s="13"/>
      <c r="KLN1051" s="13"/>
      <c r="KLO1051" s="13"/>
      <c r="KLP1051" s="13"/>
      <c r="KLQ1051" s="13"/>
      <c r="KLR1051" s="13"/>
      <c r="KLS1051" s="13"/>
      <c r="KLT1051" s="13"/>
      <c r="KLU1051" s="13"/>
      <c r="KLV1051" s="13"/>
      <c r="KLW1051" s="13"/>
      <c r="KLX1051" s="13"/>
      <c r="KLY1051" s="13"/>
      <c r="KLZ1051" s="13"/>
      <c r="KMA1051" s="13"/>
      <c r="KMB1051" s="13"/>
      <c r="KMC1051" s="13"/>
      <c r="KMD1051" s="13"/>
      <c r="KME1051" s="13"/>
      <c r="KMF1051" s="13"/>
      <c r="KMG1051" s="13"/>
      <c r="KMH1051" s="13"/>
      <c r="KMI1051" s="13"/>
      <c r="KMJ1051" s="13"/>
      <c r="KMK1051" s="13"/>
      <c r="KML1051" s="13"/>
      <c r="KMM1051" s="13"/>
      <c r="KMN1051" s="13"/>
      <c r="KMO1051" s="13"/>
      <c r="KMP1051" s="13"/>
      <c r="KMQ1051" s="13"/>
      <c r="KMR1051" s="13"/>
      <c r="KMS1051" s="13"/>
      <c r="KMT1051" s="13"/>
      <c r="KMU1051" s="13"/>
      <c r="KMV1051" s="13"/>
      <c r="KMW1051" s="13"/>
      <c r="KMX1051" s="13"/>
      <c r="KMY1051" s="13"/>
      <c r="KMZ1051" s="13"/>
      <c r="KNA1051" s="13"/>
      <c r="KNB1051" s="13"/>
      <c r="KNC1051" s="13"/>
      <c r="KND1051" s="13"/>
      <c r="KNE1051" s="13"/>
      <c r="KNF1051" s="13"/>
      <c r="KNG1051" s="13"/>
      <c r="KNH1051" s="13"/>
      <c r="KNI1051" s="13"/>
      <c r="KNJ1051" s="13"/>
      <c r="KNK1051" s="13"/>
      <c r="KNL1051" s="13"/>
      <c r="KNM1051" s="13"/>
      <c r="KNN1051" s="13"/>
      <c r="KNO1051" s="13"/>
      <c r="KNP1051" s="13"/>
      <c r="KNQ1051" s="13"/>
      <c r="KNR1051" s="13"/>
      <c r="KNS1051" s="13"/>
      <c r="KNT1051" s="13"/>
      <c r="KNU1051" s="13"/>
      <c r="KNV1051" s="13"/>
      <c r="KNW1051" s="13"/>
      <c r="KNX1051" s="13"/>
      <c r="KNY1051" s="13"/>
      <c r="KNZ1051" s="13"/>
      <c r="KOA1051" s="13"/>
      <c r="KOB1051" s="13"/>
      <c r="KOC1051" s="13"/>
      <c r="KOD1051" s="13"/>
      <c r="KOE1051" s="13"/>
      <c r="KOF1051" s="13"/>
      <c r="KOG1051" s="13"/>
      <c r="KOH1051" s="13"/>
      <c r="KOI1051" s="13"/>
      <c r="KOJ1051" s="13"/>
      <c r="KOK1051" s="13"/>
      <c r="KOL1051" s="13"/>
      <c r="KOM1051" s="13"/>
      <c r="KON1051" s="13"/>
      <c r="KOO1051" s="13"/>
      <c r="KOP1051" s="13"/>
      <c r="KOQ1051" s="13"/>
      <c r="KOR1051" s="13"/>
      <c r="KOS1051" s="13"/>
      <c r="KOT1051" s="13"/>
      <c r="KOU1051" s="13"/>
      <c r="KOV1051" s="13"/>
      <c r="KOW1051" s="13"/>
      <c r="KOX1051" s="13"/>
      <c r="KOY1051" s="13"/>
      <c r="KOZ1051" s="13"/>
      <c r="KPA1051" s="13"/>
      <c r="KPB1051" s="13"/>
      <c r="KPC1051" s="13"/>
      <c r="KPD1051" s="13"/>
      <c r="KPE1051" s="13"/>
      <c r="KPF1051" s="13"/>
      <c r="KPG1051" s="13"/>
      <c r="KPH1051" s="13"/>
      <c r="KPI1051" s="13"/>
      <c r="KPJ1051" s="13"/>
      <c r="KPK1051" s="13"/>
      <c r="KPL1051" s="13"/>
      <c r="KPM1051" s="13"/>
      <c r="KPN1051" s="13"/>
      <c r="KPO1051" s="13"/>
      <c r="KPP1051" s="13"/>
      <c r="KPQ1051" s="13"/>
      <c r="KPR1051" s="13"/>
      <c r="KPS1051" s="13"/>
      <c r="KPT1051" s="13"/>
      <c r="KPU1051" s="13"/>
      <c r="KPV1051" s="13"/>
      <c r="KPW1051" s="13"/>
      <c r="KPX1051" s="13"/>
      <c r="KPY1051" s="13"/>
      <c r="KPZ1051" s="13"/>
      <c r="KQA1051" s="13"/>
      <c r="KQB1051" s="13"/>
      <c r="KQC1051" s="13"/>
      <c r="KQD1051" s="13"/>
      <c r="KQE1051" s="13"/>
      <c r="KQF1051" s="13"/>
      <c r="KQG1051" s="13"/>
      <c r="KQH1051" s="13"/>
      <c r="KQI1051" s="13"/>
      <c r="KQJ1051" s="13"/>
      <c r="KQK1051" s="13"/>
      <c r="KQL1051" s="13"/>
      <c r="KQM1051" s="13"/>
      <c r="KQN1051" s="13"/>
      <c r="KQO1051" s="13"/>
      <c r="KQP1051" s="13"/>
      <c r="KQQ1051" s="13"/>
      <c r="KQR1051" s="13"/>
      <c r="KQS1051" s="13"/>
      <c r="KQT1051" s="13"/>
      <c r="KQU1051" s="13"/>
      <c r="KQV1051" s="13"/>
      <c r="KQW1051" s="13"/>
      <c r="KQX1051" s="13"/>
      <c r="KQY1051" s="13"/>
      <c r="KQZ1051" s="13"/>
      <c r="KRA1051" s="13"/>
      <c r="KRB1051" s="13"/>
      <c r="KRC1051" s="13"/>
      <c r="KRD1051" s="13"/>
      <c r="KRE1051" s="13"/>
      <c r="KRF1051" s="13"/>
      <c r="KRG1051" s="13"/>
      <c r="KRH1051" s="13"/>
      <c r="KRI1051" s="13"/>
      <c r="KRJ1051" s="13"/>
      <c r="KRK1051" s="13"/>
      <c r="KRL1051" s="13"/>
      <c r="KRM1051" s="13"/>
      <c r="KRN1051" s="13"/>
      <c r="KRO1051" s="13"/>
      <c r="KRP1051" s="13"/>
      <c r="KRQ1051" s="13"/>
      <c r="KRR1051" s="13"/>
      <c r="KRS1051" s="13"/>
      <c r="KRT1051" s="13"/>
      <c r="KRU1051" s="13"/>
      <c r="KRV1051" s="13"/>
      <c r="KRW1051" s="13"/>
      <c r="KRX1051" s="13"/>
      <c r="KRY1051" s="13"/>
      <c r="KRZ1051" s="13"/>
      <c r="KSA1051" s="13"/>
      <c r="KSB1051" s="13"/>
      <c r="KSC1051" s="13"/>
      <c r="KSD1051" s="13"/>
      <c r="KSE1051" s="13"/>
      <c r="KSF1051" s="13"/>
      <c r="KSG1051" s="13"/>
      <c r="KSH1051" s="13"/>
      <c r="KSI1051" s="13"/>
      <c r="KSJ1051" s="13"/>
      <c r="KSK1051" s="13"/>
      <c r="KSL1051" s="13"/>
      <c r="KSM1051" s="13"/>
      <c r="KSN1051" s="13"/>
      <c r="KSO1051" s="13"/>
      <c r="KSP1051" s="13"/>
      <c r="KSQ1051" s="13"/>
      <c r="KSR1051" s="13"/>
      <c r="KSS1051" s="13"/>
      <c r="KST1051" s="13"/>
      <c r="KSU1051" s="13"/>
      <c r="KSV1051" s="13"/>
      <c r="KSW1051" s="13"/>
      <c r="KSX1051" s="13"/>
      <c r="KSY1051" s="13"/>
      <c r="KSZ1051" s="13"/>
      <c r="KTA1051" s="13"/>
      <c r="KTB1051" s="13"/>
      <c r="KTC1051" s="13"/>
      <c r="KTD1051" s="13"/>
      <c r="KTE1051" s="13"/>
      <c r="KTF1051" s="13"/>
      <c r="KTG1051" s="13"/>
      <c r="KTH1051" s="13"/>
      <c r="KTI1051" s="13"/>
      <c r="KTJ1051" s="13"/>
      <c r="KTK1051" s="13"/>
      <c r="KTL1051" s="13"/>
      <c r="KTM1051" s="13"/>
      <c r="KTN1051" s="13"/>
      <c r="KTO1051" s="13"/>
      <c r="KTP1051" s="13"/>
      <c r="KTQ1051" s="13"/>
      <c r="KTR1051" s="13"/>
      <c r="KTS1051" s="13"/>
      <c r="KTT1051" s="13"/>
      <c r="KTU1051" s="13"/>
      <c r="KTV1051" s="13"/>
      <c r="KTW1051" s="13"/>
      <c r="KTX1051" s="13"/>
      <c r="KTY1051" s="13"/>
      <c r="KTZ1051" s="13"/>
      <c r="KUA1051" s="13"/>
      <c r="KUB1051" s="13"/>
      <c r="KUC1051" s="13"/>
      <c r="KUD1051" s="13"/>
      <c r="KUE1051" s="13"/>
      <c r="KUF1051" s="13"/>
      <c r="KUG1051" s="13"/>
      <c r="KUH1051" s="13"/>
      <c r="KUI1051" s="13"/>
      <c r="KUJ1051" s="13"/>
      <c r="KUK1051" s="13"/>
      <c r="KUL1051" s="13"/>
      <c r="KUM1051" s="13"/>
      <c r="KUN1051" s="13"/>
      <c r="KUO1051" s="13"/>
      <c r="KUP1051" s="13"/>
      <c r="KUQ1051" s="13"/>
      <c r="KUR1051" s="13"/>
      <c r="KUS1051" s="13"/>
      <c r="KUT1051" s="13"/>
      <c r="KUU1051" s="13"/>
      <c r="KUV1051" s="13"/>
      <c r="KUW1051" s="13"/>
      <c r="KUX1051" s="13"/>
      <c r="KUY1051" s="13"/>
      <c r="KUZ1051" s="13"/>
      <c r="KVA1051" s="13"/>
      <c r="KVB1051" s="13"/>
      <c r="KVC1051" s="13"/>
      <c r="KVD1051" s="13"/>
      <c r="KVE1051" s="13"/>
      <c r="KVF1051" s="13"/>
      <c r="KVG1051" s="13"/>
      <c r="KVH1051" s="13"/>
      <c r="KVI1051" s="13"/>
      <c r="KVJ1051" s="13"/>
      <c r="KVK1051" s="13"/>
      <c r="KVL1051" s="13"/>
      <c r="KVM1051" s="13"/>
      <c r="KVN1051" s="13"/>
      <c r="KVO1051" s="13"/>
      <c r="KVP1051" s="13"/>
      <c r="KVQ1051" s="13"/>
      <c r="KVR1051" s="13"/>
      <c r="KVS1051" s="13"/>
      <c r="KVT1051" s="13"/>
      <c r="KVU1051" s="13"/>
      <c r="KVV1051" s="13"/>
      <c r="KVW1051" s="13"/>
      <c r="KVX1051" s="13"/>
      <c r="KVY1051" s="13"/>
      <c r="KVZ1051" s="13"/>
      <c r="KWA1051" s="13"/>
      <c r="KWB1051" s="13"/>
      <c r="KWC1051" s="13"/>
      <c r="KWD1051" s="13"/>
      <c r="KWE1051" s="13"/>
      <c r="KWF1051" s="13"/>
      <c r="KWG1051" s="13"/>
      <c r="KWH1051" s="13"/>
      <c r="KWI1051" s="13"/>
      <c r="KWJ1051" s="13"/>
      <c r="KWK1051" s="13"/>
      <c r="KWL1051" s="13"/>
      <c r="KWM1051" s="13"/>
      <c r="KWN1051" s="13"/>
      <c r="KWO1051" s="13"/>
      <c r="KWP1051" s="13"/>
      <c r="KWQ1051" s="13"/>
      <c r="KWR1051" s="13"/>
      <c r="KWS1051" s="13"/>
      <c r="KWT1051" s="13"/>
      <c r="KWU1051" s="13"/>
      <c r="KWV1051" s="13"/>
      <c r="KWW1051" s="13"/>
      <c r="KWX1051" s="13"/>
      <c r="KWY1051" s="13"/>
      <c r="KWZ1051" s="13"/>
      <c r="KXA1051" s="13"/>
      <c r="KXB1051" s="13"/>
      <c r="KXC1051" s="13"/>
      <c r="KXD1051" s="13"/>
      <c r="KXE1051" s="13"/>
      <c r="KXF1051" s="13"/>
      <c r="KXG1051" s="13"/>
      <c r="KXH1051" s="13"/>
      <c r="KXI1051" s="13"/>
      <c r="KXJ1051" s="13"/>
      <c r="KXK1051" s="13"/>
      <c r="KXL1051" s="13"/>
      <c r="KXM1051" s="13"/>
      <c r="KXN1051" s="13"/>
      <c r="KXO1051" s="13"/>
      <c r="KXP1051" s="13"/>
      <c r="KXQ1051" s="13"/>
      <c r="KXR1051" s="13"/>
      <c r="KXS1051" s="13"/>
      <c r="KXT1051" s="13"/>
      <c r="KXU1051" s="13"/>
      <c r="KXV1051" s="13"/>
      <c r="KXW1051" s="13"/>
      <c r="KXX1051" s="13"/>
      <c r="KXY1051" s="13"/>
      <c r="KXZ1051" s="13"/>
      <c r="KYA1051" s="13"/>
      <c r="KYB1051" s="13"/>
      <c r="KYC1051" s="13"/>
      <c r="KYD1051" s="13"/>
      <c r="KYE1051" s="13"/>
      <c r="KYF1051" s="13"/>
      <c r="KYG1051" s="13"/>
      <c r="KYH1051" s="13"/>
      <c r="KYI1051" s="13"/>
      <c r="KYJ1051" s="13"/>
      <c r="KYK1051" s="13"/>
      <c r="KYL1051" s="13"/>
      <c r="KYM1051" s="13"/>
      <c r="KYN1051" s="13"/>
      <c r="KYO1051" s="13"/>
      <c r="KYP1051" s="13"/>
      <c r="KYQ1051" s="13"/>
      <c r="KYR1051" s="13"/>
      <c r="KYS1051" s="13"/>
      <c r="KYT1051" s="13"/>
      <c r="KYU1051" s="13"/>
      <c r="KYV1051" s="13"/>
      <c r="KYW1051" s="13"/>
      <c r="KYX1051" s="13"/>
      <c r="KYY1051" s="13"/>
      <c r="KYZ1051" s="13"/>
      <c r="KZA1051" s="13"/>
      <c r="KZB1051" s="13"/>
      <c r="KZC1051" s="13"/>
      <c r="KZD1051" s="13"/>
      <c r="KZE1051" s="13"/>
      <c r="KZF1051" s="13"/>
      <c r="KZG1051" s="13"/>
      <c r="KZH1051" s="13"/>
      <c r="KZI1051" s="13"/>
      <c r="KZJ1051" s="13"/>
      <c r="KZK1051" s="13"/>
      <c r="KZL1051" s="13"/>
      <c r="KZM1051" s="13"/>
      <c r="KZN1051" s="13"/>
      <c r="KZO1051" s="13"/>
      <c r="KZP1051" s="13"/>
      <c r="KZQ1051" s="13"/>
      <c r="KZR1051" s="13"/>
      <c r="KZS1051" s="13"/>
      <c r="KZT1051" s="13"/>
      <c r="KZU1051" s="13"/>
      <c r="KZV1051" s="13"/>
      <c r="KZW1051" s="13"/>
      <c r="KZX1051" s="13"/>
      <c r="KZY1051" s="13"/>
      <c r="KZZ1051" s="13"/>
      <c r="LAA1051" s="13"/>
      <c r="LAB1051" s="13"/>
      <c r="LAC1051" s="13"/>
      <c r="LAD1051" s="13"/>
      <c r="LAE1051" s="13"/>
      <c r="LAF1051" s="13"/>
      <c r="LAG1051" s="13"/>
      <c r="LAH1051" s="13"/>
      <c r="LAI1051" s="13"/>
      <c r="LAJ1051" s="13"/>
      <c r="LAK1051" s="13"/>
      <c r="LAL1051" s="13"/>
      <c r="LAM1051" s="13"/>
      <c r="LAN1051" s="13"/>
      <c r="LAO1051" s="13"/>
      <c r="LAP1051" s="13"/>
      <c r="LAQ1051" s="13"/>
      <c r="LAR1051" s="13"/>
      <c r="LAS1051" s="13"/>
      <c r="LAT1051" s="13"/>
      <c r="LAU1051" s="13"/>
      <c r="LAV1051" s="13"/>
      <c r="LAW1051" s="13"/>
      <c r="LAX1051" s="13"/>
      <c r="LAY1051" s="13"/>
      <c r="LAZ1051" s="13"/>
      <c r="LBA1051" s="13"/>
      <c r="LBB1051" s="13"/>
      <c r="LBC1051" s="13"/>
      <c r="LBD1051" s="13"/>
      <c r="LBE1051" s="13"/>
      <c r="LBF1051" s="13"/>
      <c r="LBG1051" s="13"/>
      <c r="LBH1051" s="13"/>
      <c r="LBI1051" s="13"/>
      <c r="LBJ1051" s="13"/>
      <c r="LBK1051" s="13"/>
      <c r="LBL1051" s="13"/>
      <c r="LBM1051" s="13"/>
      <c r="LBN1051" s="13"/>
      <c r="LBO1051" s="13"/>
      <c r="LBP1051" s="13"/>
      <c r="LBQ1051" s="13"/>
      <c r="LBR1051" s="13"/>
      <c r="LBS1051" s="13"/>
      <c r="LBT1051" s="13"/>
      <c r="LBU1051" s="13"/>
      <c r="LBV1051" s="13"/>
      <c r="LBW1051" s="13"/>
      <c r="LBX1051" s="13"/>
      <c r="LBY1051" s="13"/>
      <c r="LBZ1051" s="13"/>
      <c r="LCA1051" s="13"/>
      <c r="LCB1051" s="13"/>
      <c r="LCC1051" s="13"/>
      <c r="LCD1051" s="13"/>
      <c r="LCE1051" s="13"/>
      <c r="LCF1051" s="13"/>
      <c r="LCG1051" s="13"/>
      <c r="LCH1051" s="13"/>
      <c r="LCI1051" s="13"/>
      <c r="LCJ1051" s="13"/>
      <c r="LCK1051" s="13"/>
      <c r="LCL1051" s="13"/>
      <c r="LCM1051" s="13"/>
      <c r="LCN1051" s="13"/>
      <c r="LCO1051" s="13"/>
      <c r="LCP1051" s="13"/>
      <c r="LCQ1051" s="13"/>
      <c r="LCR1051" s="13"/>
      <c r="LCS1051" s="13"/>
      <c r="LCT1051" s="13"/>
      <c r="LCU1051" s="13"/>
      <c r="LCV1051" s="13"/>
      <c r="LCW1051" s="13"/>
      <c r="LCX1051" s="13"/>
      <c r="LCY1051" s="13"/>
      <c r="LCZ1051" s="13"/>
      <c r="LDA1051" s="13"/>
      <c r="LDB1051" s="13"/>
      <c r="LDC1051" s="13"/>
      <c r="LDD1051" s="13"/>
      <c r="LDE1051" s="13"/>
      <c r="LDF1051" s="13"/>
      <c r="LDG1051" s="13"/>
      <c r="LDH1051" s="13"/>
      <c r="LDI1051" s="13"/>
      <c r="LDJ1051" s="13"/>
      <c r="LDK1051" s="13"/>
      <c r="LDL1051" s="13"/>
      <c r="LDM1051" s="13"/>
      <c r="LDN1051" s="13"/>
      <c r="LDO1051" s="13"/>
      <c r="LDP1051" s="13"/>
      <c r="LDQ1051" s="13"/>
      <c r="LDR1051" s="13"/>
      <c r="LDS1051" s="13"/>
      <c r="LDT1051" s="13"/>
      <c r="LDU1051" s="13"/>
      <c r="LDV1051" s="13"/>
      <c r="LDW1051" s="13"/>
      <c r="LDX1051" s="13"/>
      <c r="LDY1051" s="13"/>
      <c r="LDZ1051" s="13"/>
      <c r="LEA1051" s="13"/>
      <c r="LEB1051" s="13"/>
      <c r="LEC1051" s="13"/>
      <c r="LED1051" s="13"/>
      <c r="LEE1051" s="13"/>
      <c r="LEF1051" s="13"/>
      <c r="LEG1051" s="13"/>
      <c r="LEH1051" s="13"/>
      <c r="LEI1051" s="13"/>
      <c r="LEJ1051" s="13"/>
      <c r="LEK1051" s="13"/>
      <c r="LEL1051" s="13"/>
      <c r="LEM1051" s="13"/>
      <c r="LEN1051" s="13"/>
      <c r="LEO1051" s="13"/>
      <c r="LEP1051" s="13"/>
      <c r="LEQ1051" s="13"/>
      <c r="LER1051" s="13"/>
      <c r="LES1051" s="13"/>
      <c r="LET1051" s="13"/>
      <c r="LEU1051" s="13"/>
      <c r="LEV1051" s="13"/>
      <c r="LEW1051" s="13"/>
      <c r="LEX1051" s="13"/>
      <c r="LEY1051" s="13"/>
      <c r="LEZ1051" s="13"/>
      <c r="LFA1051" s="13"/>
      <c r="LFB1051" s="13"/>
      <c r="LFC1051" s="13"/>
      <c r="LFD1051" s="13"/>
      <c r="LFE1051" s="13"/>
      <c r="LFF1051" s="13"/>
      <c r="LFG1051" s="13"/>
      <c r="LFH1051" s="13"/>
      <c r="LFI1051" s="13"/>
      <c r="LFJ1051" s="13"/>
      <c r="LFK1051" s="13"/>
      <c r="LFL1051" s="13"/>
      <c r="LFM1051" s="13"/>
      <c r="LFN1051" s="13"/>
      <c r="LFO1051" s="13"/>
      <c r="LFP1051" s="13"/>
      <c r="LFQ1051" s="13"/>
      <c r="LFR1051" s="13"/>
      <c r="LFS1051" s="13"/>
      <c r="LFT1051" s="13"/>
      <c r="LFU1051" s="13"/>
      <c r="LFV1051" s="13"/>
      <c r="LFW1051" s="13"/>
      <c r="LFX1051" s="13"/>
      <c r="LFY1051" s="13"/>
      <c r="LFZ1051" s="13"/>
      <c r="LGA1051" s="13"/>
      <c r="LGB1051" s="13"/>
      <c r="LGC1051" s="13"/>
      <c r="LGD1051" s="13"/>
      <c r="LGE1051" s="13"/>
      <c r="LGF1051" s="13"/>
      <c r="LGG1051" s="13"/>
      <c r="LGH1051" s="13"/>
      <c r="LGI1051" s="13"/>
      <c r="LGJ1051" s="13"/>
      <c r="LGK1051" s="13"/>
      <c r="LGL1051" s="13"/>
      <c r="LGM1051" s="13"/>
      <c r="LGN1051" s="13"/>
      <c r="LGO1051" s="13"/>
      <c r="LGP1051" s="13"/>
      <c r="LGQ1051" s="13"/>
      <c r="LGR1051" s="13"/>
      <c r="LGS1051" s="13"/>
      <c r="LGT1051" s="13"/>
      <c r="LGU1051" s="13"/>
      <c r="LGV1051" s="13"/>
      <c r="LGW1051" s="13"/>
      <c r="LGX1051" s="13"/>
      <c r="LGY1051" s="13"/>
      <c r="LGZ1051" s="13"/>
      <c r="LHA1051" s="13"/>
      <c r="LHB1051" s="13"/>
      <c r="LHC1051" s="13"/>
      <c r="LHD1051" s="13"/>
      <c r="LHE1051" s="13"/>
      <c r="LHF1051" s="13"/>
      <c r="LHG1051" s="13"/>
      <c r="LHH1051" s="13"/>
      <c r="LHI1051" s="13"/>
      <c r="LHJ1051" s="13"/>
      <c r="LHK1051" s="13"/>
      <c r="LHL1051" s="13"/>
      <c r="LHM1051" s="13"/>
      <c r="LHN1051" s="13"/>
      <c r="LHO1051" s="13"/>
      <c r="LHP1051" s="13"/>
      <c r="LHQ1051" s="13"/>
      <c r="LHR1051" s="13"/>
      <c r="LHS1051" s="13"/>
      <c r="LHT1051" s="13"/>
      <c r="LHU1051" s="13"/>
      <c r="LHV1051" s="13"/>
      <c r="LHW1051" s="13"/>
      <c r="LHX1051" s="13"/>
      <c r="LHY1051" s="13"/>
      <c r="LHZ1051" s="13"/>
      <c r="LIA1051" s="13"/>
      <c r="LIB1051" s="13"/>
      <c r="LIC1051" s="13"/>
      <c r="LID1051" s="13"/>
      <c r="LIE1051" s="13"/>
      <c r="LIF1051" s="13"/>
      <c r="LIG1051" s="13"/>
      <c r="LIH1051" s="13"/>
      <c r="LII1051" s="13"/>
      <c r="LIJ1051" s="13"/>
      <c r="LIK1051" s="13"/>
      <c r="LIL1051" s="13"/>
      <c r="LIM1051" s="13"/>
      <c r="LIN1051" s="13"/>
      <c r="LIO1051" s="13"/>
      <c r="LIP1051" s="13"/>
      <c r="LIQ1051" s="13"/>
      <c r="LIR1051" s="13"/>
      <c r="LIS1051" s="13"/>
      <c r="LIT1051" s="13"/>
      <c r="LIU1051" s="13"/>
      <c r="LIV1051" s="13"/>
      <c r="LIW1051" s="13"/>
      <c r="LIX1051" s="13"/>
      <c r="LIY1051" s="13"/>
      <c r="LIZ1051" s="13"/>
      <c r="LJA1051" s="13"/>
      <c r="LJB1051" s="13"/>
      <c r="LJC1051" s="13"/>
      <c r="LJD1051" s="13"/>
      <c r="LJE1051" s="13"/>
      <c r="LJF1051" s="13"/>
      <c r="LJG1051" s="13"/>
      <c r="LJH1051" s="13"/>
      <c r="LJI1051" s="13"/>
      <c r="LJJ1051" s="13"/>
      <c r="LJK1051" s="13"/>
      <c r="LJL1051" s="13"/>
      <c r="LJM1051" s="13"/>
      <c r="LJN1051" s="13"/>
      <c r="LJO1051" s="13"/>
      <c r="LJP1051" s="13"/>
      <c r="LJQ1051" s="13"/>
      <c r="LJR1051" s="13"/>
      <c r="LJS1051" s="13"/>
      <c r="LJT1051" s="13"/>
      <c r="LJU1051" s="13"/>
      <c r="LJV1051" s="13"/>
      <c r="LJW1051" s="13"/>
      <c r="LJX1051" s="13"/>
      <c r="LJY1051" s="13"/>
      <c r="LJZ1051" s="13"/>
      <c r="LKA1051" s="13"/>
      <c r="LKB1051" s="13"/>
      <c r="LKC1051" s="13"/>
      <c r="LKD1051" s="13"/>
      <c r="LKE1051" s="13"/>
      <c r="LKF1051" s="13"/>
      <c r="LKG1051" s="13"/>
      <c r="LKH1051" s="13"/>
      <c r="LKI1051" s="13"/>
      <c r="LKJ1051" s="13"/>
      <c r="LKK1051" s="13"/>
      <c r="LKL1051" s="13"/>
      <c r="LKM1051" s="13"/>
      <c r="LKN1051" s="13"/>
      <c r="LKO1051" s="13"/>
      <c r="LKP1051" s="13"/>
      <c r="LKQ1051" s="13"/>
      <c r="LKR1051" s="13"/>
      <c r="LKS1051" s="13"/>
      <c r="LKT1051" s="13"/>
      <c r="LKU1051" s="13"/>
      <c r="LKV1051" s="13"/>
      <c r="LKW1051" s="13"/>
      <c r="LKX1051" s="13"/>
      <c r="LKY1051" s="13"/>
      <c r="LKZ1051" s="13"/>
      <c r="LLA1051" s="13"/>
      <c r="LLB1051" s="13"/>
      <c r="LLC1051" s="13"/>
      <c r="LLD1051" s="13"/>
      <c r="LLE1051" s="13"/>
      <c r="LLF1051" s="13"/>
      <c r="LLG1051" s="13"/>
      <c r="LLH1051" s="13"/>
      <c r="LLI1051" s="13"/>
      <c r="LLJ1051" s="13"/>
      <c r="LLK1051" s="13"/>
      <c r="LLL1051" s="13"/>
      <c r="LLM1051" s="13"/>
      <c r="LLN1051" s="13"/>
      <c r="LLO1051" s="13"/>
      <c r="LLP1051" s="13"/>
      <c r="LLQ1051" s="13"/>
      <c r="LLR1051" s="13"/>
      <c r="LLS1051" s="13"/>
      <c r="LLT1051" s="13"/>
      <c r="LLU1051" s="13"/>
      <c r="LLV1051" s="13"/>
      <c r="LLW1051" s="13"/>
      <c r="LLX1051" s="13"/>
      <c r="LLY1051" s="13"/>
      <c r="LLZ1051" s="13"/>
      <c r="LMA1051" s="13"/>
      <c r="LMB1051" s="13"/>
      <c r="LMC1051" s="13"/>
      <c r="LMD1051" s="13"/>
      <c r="LME1051" s="13"/>
      <c r="LMF1051" s="13"/>
      <c r="LMG1051" s="13"/>
      <c r="LMH1051" s="13"/>
      <c r="LMI1051" s="13"/>
      <c r="LMJ1051" s="13"/>
      <c r="LMK1051" s="13"/>
      <c r="LML1051" s="13"/>
      <c r="LMM1051" s="13"/>
      <c r="LMN1051" s="13"/>
      <c r="LMO1051" s="13"/>
      <c r="LMP1051" s="13"/>
      <c r="LMQ1051" s="13"/>
      <c r="LMR1051" s="13"/>
      <c r="LMS1051" s="13"/>
      <c r="LMT1051" s="13"/>
      <c r="LMU1051" s="13"/>
      <c r="LMV1051" s="13"/>
      <c r="LMW1051" s="13"/>
      <c r="LMX1051" s="13"/>
      <c r="LMY1051" s="13"/>
      <c r="LMZ1051" s="13"/>
      <c r="LNA1051" s="13"/>
      <c r="LNB1051" s="13"/>
      <c r="LNC1051" s="13"/>
      <c r="LND1051" s="13"/>
      <c r="LNE1051" s="13"/>
      <c r="LNF1051" s="13"/>
      <c r="LNG1051" s="13"/>
      <c r="LNH1051" s="13"/>
      <c r="LNI1051" s="13"/>
      <c r="LNJ1051" s="13"/>
      <c r="LNK1051" s="13"/>
      <c r="LNL1051" s="13"/>
      <c r="LNM1051" s="13"/>
      <c r="LNN1051" s="13"/>
      <c r="LNO1051" s="13"/>
      <c r="LNP1051" s="13"/>
      <c r="LNQ1051" s="13"/>
      <c r="LNR1051" s="13"/>
      <c r="LNS1051" s="13"/>
      <c r="LNT1051" s="13"/>
      <c r="LNU1051" s="13"/>
      <c r="LNV1051" s="13"/>
      <c r="LNW1051" s="13"/>
      <c r="LNX1051" s="13"/>
      <c r="LNY1051" s="13"/>
      <c r="LNZ1051" s="13"/>
      <c r="LOA1051" s="13"/>
      <c r="LOB1051" s="13"/>
      <c r="LOC1051" s="13"/>
      <c r="LOD1051" s="13"/>
      <c r="LOE1051" s="13"/>
      <c r="LOF1051" s="13"/>
      <c r="LOG1051" s="13"/>
      <c r="LOH1051" s="13"/>
      <c r="LOI1051" s="13"/>
      <c r="LOJ1051" s="13"/>
      <c r="LOK1051" s="13"/>
      <c r="LOL1051" s="13"/>
      <c r="LOM1051" s="13"/>
      <c r="LON1051" s="13"/>
      <c r="LOO1051" s="13"/>
      <c r="LOP1051" s="13"/>
      <c r="LOQ1051" s="13"/>
      <c r="LOR1051" s="13"/>
      <c r="LOS1051" s="13"/>
      <c r="LOT1051" s="13"/>
      <c r="LOU1051" s="13"/>
      <c r="LOV1051" s="13"/>
      <c r="LOW1051" s="13"/>
      <c r="LOX1051" s="13"/>
      <c r="LOY1051" s="13"/>
      <c r="LOZ1051" s="13"/>
      <c r="LPA1051" s="13"/>
      <c r="LPB1051" s="13"/>
      <c r="LPC1051" s="13"/>
      <c r="LPD1051" s="13"/>
      <c r="LPE1051" s="13"/>
      <c r="LPF1051" s="13"/>
      <c r="LPG1051" s="13"/>
      <c r="LPH1051" s="13"/>
      <c r="LPI1051" s="13"/>
      <c r="LPJ1051" s="13"/>
      <c r="LPK1051" s="13"/>
      <c r="LPL1051" s="13"/>
      <c r="LPM1051" s="13"/>
      <c r="LPN1051" s="13"/>
      <c r="LPO1051" s="13"/>
      <c r="LPP1051" s="13"/>
      <c r="LPQ1051" s="13"/>
      <c r="LPR1051" s="13"/>
      <c r="LPS1051" s="13"/>
      <c r="LPT1051" s="13"/>
      <c r="LPU1051" s="13"/>
      <c r="LPV1051" s="13"/>
      <c r="LPW1051" s="13"/>
      <c r="LPX1051" s="13"/>
      <c r="LPY1051" s="13"/>
      <c r="LPZ1051" s="13"/>
      <c r="LQA1051" s="13"/>
      <c r="LQB1051" s="13"/>
      <c r="LQC1051" s="13"/>
      <c r="LQD1051" s="13"/>
      <c r="LQE1051" s="13"/>
      <c r="LQF1051" s="13"/>
      <c r="LQG1051" s="13"/>
      <c r="LQH1051" s="13"/>
      <c r="LQI1051" s="13"/>
      <c r="LQJ1051" s="13"/>
      <c r="LQK1051" s="13"/>
      <c r="LQL1051" s="13"/>
      <c r="LQM1051" s="13"/>
      <c r="LQN1051" s="13"/>
      <c r="LQO1051" s="13"/>
      <c r="LQP1051" s="13"/>
      <c r="LQQ1051" s="13"/>
      <c r="LQR1051" s="13"/>
      <c r="LQS1051" s="13"/>
      <c r="LQT1051" s="13"/>
      <c r="LQU1051" s="13"/>
      <c r="LQV1051" s="13"/>
      <c r="LQW1051" s="13"/>
      <c r="LQX1051" s="13"/>
      <c r="LQY1051" s="13"/>
      <c r="LQZ1051" s="13"/>
      <c r="LRA1051" s="13"/>
      <c r="LRB1051" s="13"/>
      <c r="LRC1051" s="13"/>
      <c r="LRD1051" s="13"/>
      <c r="LRE1051" s="13"/>
      <c r="LRF1051" s="13"/>
      <c r="LRG1051" s="13"/>
      <c r="LRH1051" s="13"/>
      <c r="LRI1051" s="13"/>
      <c r="LRJ1051" s="13"/>
      <c r="LRK1051" s="13"/>
      <c r="LRL1051" s="13"/>
      <c r="LRM1051" s="13"/>
      <c r="LRN1051" s="13"/>
      <c r="LRO1051" s="13"/>
      <c r="LRP1051" s="13"/>
      <c r="LRQ1051" s="13"/>
      <c r="LRR1051" s="13"/>
      <c r="LRS1051" s="13"/>
      <c r="LRT1051" s="13"/>
      <c r="LRU1051" s="13"/>
      <c r="LRV1051" s="13"/>
      <c r="LRW1051" s="13"/>
      <c r="LRX1051" s="13"/>
      <c r="LRY1051" s="13"/>
      <c r="LRZ1051" s="13"/>
      <c r="LSA1051" s="13"/>
      <c r="LSB1051" s="13"/>
      <c r="LSC1051" s="13"/>
      <c r="LSD1051" s="13"/>
      <c r="LSE1051" s="13"/>
      <c r="LSF1051" s="13"/>
      <c r="LSG1051" s="13"/>
      <c r="LSH1051" s="13"/>
      <c r="LSI1051" s="13"/>
      <c r="LSJ1051" s="13"/>
      <c r="LSK1051" s="13"/>
      <c r="LSL1051" s="13"/>
      <c r="LSM1051" s="13"/>
      <c r="LSN1051" s="13"/>
      <c r="LSO1051" s="13"/>
      <c r="LSP1051" s="13"/>
      <c r="LSQ1051" s="13"/>
      <c r="LSR1051" s="13"/>
      <c r="LSS1051" s="13"/>
      <c r="LST1051" s="13"/>
      <c r="LSU1051" s="13"/>
      <c r="LSV1051" s="13"/>
      <c r="LSW1051" s="13"/>
      <c r="LSX1051" s="13"/>
      <c r="LSY1051" s="13"/>
      <c r="LSZ1051" s="13"/>
      <c r="LTA1051" s="13"/>
      <c r="LTB1051" s="13"/>
      <c r="LTC1051" s="13"/>
      <c r="LTD1051" s="13"/>
      <c r="LTE1051" s="13"/>
      <c r="LTF1051" s="13"/>
      <c r="LTG1051" s="13"/>
      <c r="LTH1051" s="13"/>
      <c r="LTI1051" s="13"/>
      <c r="LTJ1051" s="13"/>
      <c r="LTK1051" s="13"/>
      <c r="LTL1051" s="13"/>
      <c r="LTM1051" s="13"/>
      <c r="LTN1051" s="13"/>
      <c r="LTO1051" s="13"/>
      <c r="LTP1051" s="13"/>
      <c r="LTQ1051" s="13"/>
      <c r="LTR1051" s="13"/>
      <c r="LTS1051" s="13"/>
      <c r="LTT1051" s="13"/>
      <c r="LTU1051" s="13"/>
      <c r="LTV1051" s="13"/>
      <c r="LTW1051" s="13"/>
      <c r="LTX1051" s="13"/>
      <c r="LTY1051" s="13"/>
      <c r="LTZ1051" s="13"/>
      <c r="LUA1051" s="13"/>
      <c r="LUB1051" s="13"/>
      <c r="LUC1051" s="13"/>
      <c r="LUD1051" s="13"/>
      <c r="LUE1051" s="13"/>
      <c r="LUF1051" s="13"/>
      <c r="LUG1051" s="13"/>
      <c r="LUH1051" s="13"/>
      <c r="LUI1051" s="13"/>
      <c r="LUJ1051" s="13"/>
      <c r="LUK1051" s="13"/>
      <c r="LUL1051" s="13"/>
      <c r="LUM1051" s="13"/>
      <c r="LUN1051" s="13"/>
      <c r="LUO1051" s="13"/>
      <c r="LUP1051" s="13"/>
      <c r="LUQ1051" s="13"/>
      <c r="LUR1051" s="13"/>
      <c r="LUS1051" s="13"/>
      <c r="LUT1051" s="13"/>
      <c r="LUU1051" s="13"/>
      <c r="LUV1051" s="13"/>
      <c r="LUW1051" s="13"/>
      <c r="LUX1051" s="13"/>
      <c r="LUY1051" s="13"/>
      <c r="LUZ1051" s="13"/>
      <c r="LVA1051" s="13"/>
      <c r="LVB1051" s="13"/>
      <c r="LVC1051" s="13"/>
      <c r="LVD1051" s="13"/>
      <c r="LVE1051" s="13"/>
      <c r="LVF1051" s="13"/>
      <c r="LVG1051" s="13"/>
      <c r="LVH1051" s="13"/>
      <c r="LVI1051" s="13"/>
      <c r="LVJ1051" s="13"/>
      <c r="LVK1051" s="13"/>
      <c r="LVL1051" s="13"/>
      <c r="LVM1051" s="13"/>
      <c r="LVN1051" s="13"/>
      <c r="LVO1051" s="13"/>
      <c r="LVP1051" s="13"/>
      <c r="LVQ1051" s="13"/>
      <c r="LVR1051" s="13"/>
      <c r="LVS1051" s="13"/>
      <c r="LVT1051" s="13"/>
      <c r="LVU1051" s="13"/>
      <c r="LVV1051" s="13"/>
      <c r="LVW1051" s="13"/>
      <c r="LVX1051" s="13"/>
      <c r="LVY1051" s="13"/>
      <c r="LVZ1051" s="13"/>
      <c r="LWA1051" s="13"/>
      <c r="LWB1051" s="13"/>
      <c r="LWC1051" s="13"/>
      <c r="LWD1051" s="13"/>
      <c r="LWE1051" s="13"/>
      <c r="LWF1051" s="13"/>
      <c r="LWG1051" s="13"/>
      <c r="LWH1051" s="13"/>
      <c r="LWI1051" s="13"/>
      <c r="LWJ1051" s="13"/>
      <c r="LWK1051" s="13"/>
      <c r="LWL1051" s="13"/>
      <c r="LWM1051" s="13"/>
      <c r="LWN1051" s="13"/>
      <c r="LWO1051" s="13"/>
      <c r="LWP1051" s="13"/>
      <c r="LWQ1051" s="13"/>
      <c r="LWR1051" s="13"/>
      <c r="LWS1051" s="13"/>
      <c r="LWT1051" s="13"/>
      <c r="LWU1051" s="13"/>
      <c r="LWV1051" s="13"/>
      <c r="LWW1051" s="13"/>
      <c r="LWX1051" s="13"/>
      <c r="LWY1051" s="13"/>
      <c r="LWZ1051" s="13"/>
      <c r="LXA1051" s="13"/>
      <c r="LXB1051" s="13"/>
      <c r="LXC1051" s="13"/>
      <c r="LXD1051" s="13"/>
      <c r="LXE1051" s="13"/>
      <c r="LXF1051" s="13"/>
      <c r="LXG1051" s="13"/>
      <c r="LXH1051" s="13"/>
      <c r="LXI1051" s="13"/>
      <c r="LXJ1051" s="13"/>
      <c r="LXK1051" s="13"/>
      <c r="LXL1051" s="13"/>
      <c r="LXM1051" s="13"/>
      <c r="LXN1051" s="13"/>
      <c r="LXO1051" s="13"/>
      <c r="LXP1051" s="13"/>
      <c r="LXQ1051" s="13"/>
      <c r="LXR1051" s="13"/>
      <c r="LXS1051" s="13"/>
      <c r="LXT1051" s="13"/>
      <c r="LXU1051" s="13"/>
      <c r="LXV1051" s="13"/>
      <c r="LXW1051" s="13"/>
      <c r="LXX1051" s="13"/>
      <c r="LXY1051" s="13"/>
      <c r="LXZ1051" s="13"/>
      <c r="LYA1051" s="13"/>
      <c r="LYB1051" s="13"/>
      <c r="LYC1051" s="13"/>
      <c r="LYD1051" s="13"/>
      <c r="LYE1051" s="13"/>
      <c r="LYF1051" s="13"/>
      <c r="LYG1051" s="13"/>
      <c r="LYH1051" s="13"/>
      <c r="LYI1051" s="13"/>
      <c r="LYJ1051" s="13"/>
      <c r="LYK1051" s="13"/>
      <c r="LYL1051" s="13"/>
      <c r="LYM1051" s="13"/>
      <c r="LYN1051" s="13"/>
      <c r="LYO1051" s="13"/>
      <c r="LYP1051" s="13"/>
      <c r="LYQ1051" s="13"/>
      <c r="LYR1051" s="13"/>
      <c r="LYS1051" s="13"/>
      <c r="LYT1051" s="13"/>
      <c r="LYU1051" s="13"/>
      <c r="LYV1051" s="13"/>
      <c r="LYW1051" s="13"/>
      <c r="LYX1051" s="13"/>
      <c r="LYY1051" s="13"/>
      <c r="LYZ1051" s="13"/>
      <c r="LZA1051" s="13"/>
      <c r="LZB1051" s="13"/>
      <c r="LZC1051" s="13"/>
      <c r="LZD1051" s="13"/>
      <c r="LZE1051" s="13"/>
      <c r="LZF1051" s="13"/>
      <c r="LZG1051" s="13"/>
      <c r="LZH1051" s="13"/>
      <c r="LZI1051" s="13"/>
      <c r="LZJ1051" s="13"/>
      <c r="LZK1051" s="13"/>
      <c r="LZL1051" s="13"/>
      <c r="LZM1051" s="13"/>
      <c r="LZN1051" s="13"/>
      <c r="LZO1051" s="13"/>
      <c r="LZP1051" s="13"/>
      <c r="LZQ1051" s="13"/>
      <c r="LZR1051" s="13"/>
      <c r="LZS1051" s="13"/>
      <c r="LZT1051" s="13"/>
      <c r="LZU1051" s="13"/>
      <c r="LZV1051" s="13"/>
      <c r="LZW1051" s="13"/>
      <c r="LZX1051" s="13"/>
      <c r="LZY1051" s="13"/>
      <c r="LZZ1051" s="13"/>
      <c r="MAA1051" s="13"/>
      <c r="MAB1051" s="13"/>
      <c r="MAC1051" s="13"/>
      <c r="MAD1051" s="13"/>
      <c r="MAE1051" s="13"/>
      <c r="MAF1051" s="13"/>
      <c r="MAG1051" s="13"/>
      <c r="MAH1051" s="13"/>
      <c r="MAI1051" s="13"/>
      <c r="MAJ1051" s="13"/>
      <c r="MAK1051" s="13"/>
      <c r="MAL1051" s="13"/>
      <c r="MAM1051" s="13"/>
      <c r="MAN1051" s="13"/>
      <c r="MAO1051" s="13"/>
      <c r="MAP1051" s="13"/>
      <c r="MAQ1051" s="13"/>
      <c r="MAR1051" s="13"/>
      <c r="MAS1051" s="13"/>
      <c r="MAT1051" s="13"/>
      <c r="MAU1051" s="13"/>
      <c r="MAV1051" s="13"/>
      <c r="MAW1051" s="13"/>
      <c r="MAX1051" s="13"/>
      <c r="MAY1051" s="13"/>
      <c r="MAZ1051" s="13"/>
      <c r="MBA1051" s="13"/>
      <c r="MBB1051" s="13"/>
      <c r="MBC1051" s="13"/>
      <c r="MBD1051" s="13"/>
      <c r="MBE1051" s="13"/>
      <c r="MBF1051" s="13"/>
      <c r="MBG1051" s="13"/>
      <c r="MBH1051" s="13"/>
      <c r="MBI1051" s="13"/>
      <c r="MBJ1051" s="13"/>
      <c r="MBK1051" s="13"/>
      <c r="MBL1051" s="13"/>
      <c r="MBM1051" s="13"/>
      <c r="MBN1051" s="13"/>
      <c r="MBO1051" s="13"/>
      <c r="MBP1051" s="13"/>
      <c r="MBQ1051" s="13"/>
      <c r="MBR1051" s="13"/>
      <c r="MBS1051" s="13"/>
      <c r="MBT1051" s="13"/>
      <c r="MBU1051" s="13"/>
      <c r="MBV1051" s="13"/>
      <c r="MBW1051" s="13"/>
      <c r="MBX1051" s="13"/>
      <c r="MBY1051" s="13"/>
      <c r="MBZ1051" s="13"/>
      <c r="MCA1051" s="13"/>
      <c r="MCB1051" s="13"/>
      <c r="MCC1051" s="13"/>
      <c r="MCD1051" s="13"/>
      <c r="MCE1051" s="13"/>
      <c r="MCF1051" s="13"/>
      <c r="MCG1051" s="13"/>
      <c r="MCH1051" s="13"/>
      <c r="MCI1051" s="13"/>
      <c r="MCJ1051" s="13"/>
      <c r="MCK1051" s="13"/>
      <c r="MCL1051" s="13"/>
      <c r="MCM1051" s="13"/>
      <c r="MCN1051" s="13"/>
      <c r="MCO1051" s="13"/>
      <c r="MCP1051" s="13"/>
      <c r="MCQ1051" s="13"/>
      <c r="MCR1051" s="13"/>
      <c r="MCS1051" s="13"/>
      <c r="MCT1051" s="13"/>
      <c r="MCU1051" s="13"/>
      <c r="MCV1051" s="13"/>
      <c r="MCW1051" s="13"/>
      <c r="MCX1051" s="13"/>
      <c r="MCY1051" s="13"/>
      <c r="MCZ1051" s="13"/>
      <c r="MDA1051" s="13"/>
      <c r="MDB1051" s="13"/>
      <c r="MDC1051" s="13"/>
      <c r="MDD1051" s="13"/>
      <c r="MDE1051" s="13"/>
      <c r="MDF1051" s="13"/>
      <c r="MDG1051" s="13"/>
      <c r="MDH1051" s="13"/>
      <c r="MDI1051" s="13"/>
      <c r="MDJ1051" s="13"/>
      <c r="MDK1051" s="13"/>
      <c r="MDL1051" s="13"/>
      <c r="MDM1051" s="13"/>
      <c r="MDN1051" s="13"/>
      <c r="MDO1051" s="13"/>
      <c r="MDP1051" s="13"/>
      <c r="MDQ1051" s="13"/>
      <c r="MDR1051" s="13"/>
      <c r="MDS1051" s="13"/>
      <c r="MDT1051" s="13"/>
      <c r="MDU1051" s="13"/>
      <c r="MDV1051" s="13"/>
      <c r="MDW1051" s="13"/>
      <c r="MDX1051" s="13"/>
      <c r="MDY1051" s="13"/>
      <c r="MDZ1051" s="13"/>
      <c r="MEA1051" s="13"/>
      <c r="MEB1051" s="13"/>
      <c r="MEC1051" s="13"/>
      <c r="MED1051" s="13"/>
      <c r="MEE1051" s="13"/>
      <c r="MEF1051" s="13"/>
      <c r="MEG1051" s="13"/>
      <c r="MEH1051" s="13"/>
      <c r="MEI1051" s="13"/>
      <c r="MEJ1051" s="13"/>
      <c r="MEK1051" s="13"/>
      <c r="MEL1051" s="13"/>
      <c r="MEM1051" s="13"/>
      <c r="MEN1051" s="13"/>
      <c r="MEO1051" s="13"/>
      <c r="MEP1051" s="13"/>
      <c r="MEQ1051" s="13"/>
      <c r="MER1051" s="13"/>
      <c r="MES1051" s="13"/>
      <c r="MET1051" s="13"/>
      <c r="MEU1051" s="13"/>
      <c r="MEV1051" s="13"/>
      <c r="MEW1051" s="13"/>
      <c r="MEX1051" s="13"/>
      <c r="MEY1051" s="13"/>
      <c r="MEZ1051" s="13"/>
      <c r="MFA1051" s="13"/>
      <c r="MFB1051" s="13"/>
      <c r="MFC1051" s="13"/>
      <c r="MFD1051" s="13"/>
      <c r="MFE1051" s="13"/>
      <c r="MFF1051" s="13"/>
      <c r="MFG1051" s="13"/>
      <c r="MFH1051" s="13"/>
      <c r="MFI1051" s="13"/>
      <c r="MFJ1051" s="13"/>
      <c r="MFK1051" s="13"/>
      <c r="MFL1051" s="13"/>
      <c r="MFM1051" s="13"/>
      <c r="MFN1051" s="13"/>
      <c r="MFO1051" s="13"/>
      <c r="MFP1051" s="13"/>
      <c r="MFQ1051" s="13"/>
      <c r="MFR1051" s="13"/>
      <c r="MFS1051" s="13"/>
      <c r="MFT1051" s="13"/>
      <c r="MFU1051" s="13"/>
      <c r="MFV1051" s="13"/>
      <c r="MFW1051" s="13"/>
      <c r="MFX1051" s="13"/>
      <c r="MFY1051" s="13"/>
      <c r="MFZ1051" s="13"/>
      <c r="MGA1051" s="13"/>
      <c r="MGB1051" s="13"/>
      <c r="MGC1051" s="13"/>
      <c r="MGD1051" s="13"/>
      <c r="MGE1051" s="13"/>
      <c r="MGF1051" s="13"/>
      <c r="MGG1051" s="13"/>
      <c r="MGH1051" s="13"/>
      <c r="MGI1051" s="13"/>
      <c r="MGJ1051" s="13"/>
      <c r="MGK1051" s="13"/>
      <c r="MGL1051" s="13"/>
      <c r="MGM1051" s="13"/>
      <c r="MGN1051" s="13"/>
      <c r="MGO1051" s="13"/>
      <c r="MGP1051" s="13"/>
      <c r="MGQ1051" s="13"/>
      <c r="MGR1051" s="13"/>
      <c r="MGS1051" s="13"/>
      <c r="MGT1051" s="13"/>
      <c r="MGU1051" s="13"/>
      <c r="MGV1051" s="13"/>
      <c r="MGW1051" s="13"/>
      <c r="MGX1051" s="13"/>
      <c r="MGY1051" s="13"/>
      <c r="MGZ1051" s="13"/>
      <c r="MHA1051" s="13"/>
      <c r="MHB1051" s="13"/>
      <c r="MHC1051" s="13"/>
      <c r="MHD1051" s="13"/>
      <c r="MHE1051" s="13"/>
      <c r="MHF1051" s="13"/>
      <c r="MHG1051" s="13"/>
      <c r="MHH1051" s="13"/>
      <c r="MHI1051" s="13"/>
      <c r="MHJ1051" s="13"/>
      <c r="MHK1051" s="13"/>
      <c r="MHL1051" s="13"/>
      <c r="MHM1051" s="13"/>
      <c r="MHN1051" s="13"/>
      <c r="MHO1051" s="13"/>
      <c r="MHP1051" s="13"/>
      <c r="MHQ1051" s="13"/>
      <c r="MHR1051" s="13"/>
      <c r="MHS1051" s="13"/>
      <c r="MHT1051" s="13"/>
      <c r="MHU1051" s="13"/>
      <c r="MHV1051" s="13"/>
      <c r="MHW1051" s="13"/>
      <c r="MHX1051" s="13"/>
      <c r="MHY1051" s="13"/>
      <c r="MHZ1051" s="13"/>
      <c r="MIA1051" s="13"/>
      <c r="MIB1051" s="13"/>
      <c r="MIC1051" s="13"/>
      <c r="MID1051" s="13"/>
      <c r="MIE1051" s="13"/>
      <c r="MIF1051" s="13"/>
      <c r="MIG1051" s="13"/>
      <c r="MIH1051" s="13"/>
      <c r="MII1051" s="13"/>
      <c r="MIJ1051" s="13"/>
      <c r="MIK1051" s="13"/>
      <c r="MIL1051" s="13"/>
      <c r="MIM1051" s="13"/>
      <c r="MIN1051" s="13"/>
      <c r="MIO1051" s="13"/>
      <c r="MIP1051" s="13"/>
      <c r="MIQ1051" s="13"/>
      <c r="MIR1051" s="13"/>
      <c r="MIS1051" s="13"/>
      <c r="MIT1051" s="13"/>
      <c r="MIU1051" s="13"/>
      <c r="MIV1051" s="13"/>
      <c r="MIW1051" s="13"/>
      <c r="MIX1051" s="13"/>
      <c r="MIY1051" s="13"/>
      <c r="MIZ1051" s="13"/>
      <c r="MJA1051" s="13"/>
      <c r="MJB1051" s="13"/>
      <c r="MJC1051" s="13"/>
      <c r="MJD1051" s="13"/>
      <c r="MJE1051" s="13"/>
      <c r="MJF1051" s="13"/>
      <c r="MJG1051" s="13"/>
      <c r="MJH1051" s="13"/>
      <c r="MJI1051" s="13"/>
      <c r="MJJ1051" s="13"/>
      <c r="MJK1051" s="13"/>
      <c r="MJL1051" s="13"/>
      <c r="MJM1051" s="13"/>
      <c r="MJN1051" s="13"/>
      <c r="MJO1051" s="13"/>
      <c r="MJP1051" s="13"/>
      <c r="MJQ1051" s="13"/>
      <c r="MJR1051" s="13"/>
      <c r="MJS1051" s="13"/>
      <c r="MJT1051" s="13"/>
      <c r="MJU1051" s="13"/>
      <c r="MJV1051" s="13"/>
      <c r="MJW1051" s="13"/>
      <c r="MJX1051" s="13"/>
      <c r="MJY1051" s="13"/>
      <c r="MJZ1051" s="13"/>
      <c r="MKA1051" s="13"/>
      <c r="MKB1051" s="13"/>
      <c r="MKC1051" s="13"/>
      <c r="MKD1051" s="13"/>
      <c r="MKE1051" s="13"/>
      <c r="MKF1051" s="13"/>
      <c r="MKG1051" s="13"/>
      <c r="MKH1051" s="13"/>
      <c r="MKI1051" s="13"/>
      <c r="MKJ1051" s="13"/>
      <c r="MKK1051" s="13"/>
      <c r="MKL1051" s="13"/>
      <c r="MKM1051" s="13"/>
      <c r="MKN1051" s="13"/>
      <c r="MKO1051" s="13"/>
      <c r="MKP1051" s="13"/>
      <c r="MKQ1051" s="13"/>
      <c r="MKR1051" s="13"/>
      <c r="MKS1051" s="13"/>
      <c r="MKT1051" s="13"/>
      <c r="MKU1051" s="13"/>
      <c r="MKV1051" s="13"/>
      <c r="MKW1051" s="13"/>
      <c r="MKX1051" s="13"/>
      <c r="MKY1051" s="13"/>
      <c r="MKZ1051" s="13"/>
      <c r="MLA1051" s="13"/>
      <c r="MLB1051" s="13"/>
      <c r="MLC1051" s="13"/>
      <c r="MLD1051" s="13"/>
      <c r="MLE1051" s="13"/>
      <c r="MLF1051" s="13"/>
      <c r="MLG1051" s="13"/>
      <c r="MLH1051" s="13"/>
      <c r="MLI1051" s="13"/>
      <c r="MLJ1051" s="13"/>
      <c r="MLK1051" s="13"/>
      <c r="MLL1051" s="13"/>
      <c r="MLM1051" s="13"/>
      <c r="MLN1051" s="13"/>
      <c r="MLO1051" s="13"/>
      <c r="MLP1051" s="13"/>
      <c r="MLQ1051" s="13"/>
      <c r="MLR1051" s="13"/>
      <c r="MLS1051" s="13"/>
      <c r="MLT1051" s="13"/>
      <c r="MLU1051" s="13"/>
      <c r="MLV1051" s="13"/>
      <c r="MLW1051" s="13"/>
      <c r="MLX1051" s="13"/>
      <c r="MLY1051" s="13"/>
      <c r="MLZ1051" s="13"/>
      <c r="MMA1051" s="13"/>
      <c r="MMB1051" s="13"/>
      <c r="MMC1051" s="13"/>
      <c r="MMD1051" s="13"/>
      <c r="MME1051" s="13"/>
      <c r="MMF1051" s="13"/>
      <c r="MMG1051" s="13"/>
      <c r="MMH1051" s="13"/>
      <c r="MMI1051" s="13"/>
      <c r="MMJ1051" s="13"/>
      <c r="MMK1051" s="13"/>
      <c r="MML1051" s="13"/>
      <c r="MMM1051" s="13"/>
      <c r="MMN1051" s="13"/>
      <c r="MMO1051" s="13"/>
      <c r="MMP1051" s="13"/>
      <c r="MMQ1051" s="13"/>
      <c r="MMR1051" s="13"/>
      <c r="MMS1051" s="13"/>
      <c r="MMT1051" s="13"/>
      <c r="MMU1051" s="13"/>
      <c r="MMV1051" s="13"/>
      <c r="MMW1051" s="13"/>
      <c r="MMX1051" s="13"/>
      <c r="MMY1051" s="13"/>
      <c r="MMZ1051" s="13"/>
      <c r="MNA1051" s="13"/>
      <c r="MNB1051" s="13"/>
      <c r="MNC1051" s="13"/>
      <c r="MND1051" s="13"/>
      <c r="MNE1051" s="13"/>
      <c r="MNF1051" s="13"/>
      <c r="MNG1051" s="13"/>
      <c r="MNH1051" s="13"/>
      <c r="MNI1051" s="13"/>
      <c r="MNJ1051" s="13"/>
      <c r="MNK1051" s="13"/>
      <c r="MNL1051" s="13"/>
      <c r="MNM1051" s="13"/>
      <c r="MNN1051" s="13"/>
      <c r="MNO1051" s="13"/>
      <c r="MNP1051" s="13"/>
      <c r="MNQ1051" s="13"/>
      <c r="MNR1051" s="13"/>
      <c r="MNS1051" s="13"/>
      <c r="MNT1051" s="13"/>
      <c r="MNU1051" s="13"/>
      <c r="MNV1051" s="13"/>
      <c r="MNW1051" s="13"/>
      <c r="MNX1051" s="13"/>
      <c r="MNY1051" s="13"/>
      <c r="MNZ1051" s="13"/>
      <c r="MOA1051" s="13"/>
      <c r="MOB1051" s="13"/>
      <c r="MOC1051" s="13"/>
      <c r="MOD1051" s="13"/>
      <c r="MOE1051" s="13"/>
      <c r="MOF1051" s="13"/>
      <c r="MOG1051" s="13"/>
      <c r="MOH1051" s="13"/>
      <c r="MOI1051" s="13"/>
      <c r="MOJ1051" s="13"/>
      <c r="MOK1051" s="13"/>
      <c r="MOL1051" s="13"/>
      <c r="MOM1051" s="13"/>
      <c r="MON1051" s="13"/>
      <c r="MOO1051" s="13"/>
      <c r="MOP1051" s="13"/>
      <c r="MOQ1051" s="13"/>
      <c r="MOR1051" s="13"/>
      <c r="MOS1051" s="13"/>
      <c r="MOT1051" s="13"/>
      <c r="MOU1051" s="13"/>
      <c r="MOV1051" s="13"/>
      <c r="MOW1051" s="13"/>
      <c r="MOX1051" s="13"/>
      <c r="MOY1051" s="13"/>
      <c r="MOZ1051" s="13"/>
      <c r="MPA1051" s="13"/>
      <c r="MPB1051" s="13"/>
      <c r="MPC1051" s="13"/>
      <c r="MPD1051" s="13"/>
      <c r="MPE1051" s="13"/>
      <c r="MPF1051" s="13"/>
      <c r="MPG1051" s="13"/>
      <c r="MPH1051" s="13"/>
      <c r="MPI1051" s="13"/>
      <c r="MPJ1051" s="13"/>
      <c r="MPK1051" s="13"/>
      <c r="MPL1051" s="13"/>
      <c r="MPM1051" s="13"/>
      <c r="MPN1051" s="13"/>
      <c r="MPO1051" s="13"/>
      <c r="MPP1051" s="13"/>
      <c r="MPQ1051" s="13"/>
      <c r="MPR1051" s="13"/>
      <c r="MPS1051" s="13"/>
      <c r="MPT1051" s="13"/>
      <c r="MPU1051" s="13"/>
      <c r="MPV1051" s="13"/>
      <c r="MPW1051" s="13"/>
      <c r="MPX1051" s="13"/>
      <c r="MPY1051" s="13"/>
      <c r="MPZ1051" s="13"/>
      <c r="MQA1051" s="13"/>
      <c r="MQB1051" s="13"/>
      <c r="MQC1051" s="13"/>
      <c r="MQD1051" s="13"/>
      <c r="MQE1051" s="13"/>
      <c r="MQF1051" s="13"/>
      <c r="MQG1051" s="13"/>
      <c r="MQH1051" s="13"/>
      <c r="MQI1051" s="13"/>
      <c r="MQJ1051" s="13"/>
      <c r="MQK1051" s="13"/>
      <c r="MQL1051" s="13"/>
      <c r="MQM1051" s="13"/>
      <c r="MQN1051" s="13"/>
      <c r="MQO1051" s="13"/>
      <c r="MQP1051" s="13"/>
      <c r="MQQ1051" s="13"/>
      <c r="MQR1051" s="13"/>
      <c r="MQS1051" s="13"/>
      <c r="MQT1051" s="13"/>
      <c r="MQU1051" s="13"/>
      <c r="MQV1051" s="13"/>
      <c r="MQW1051" s="13"/>
      <c r="MQX1051" s="13"/>
      <c r="MQY1051" s="13"/>
      <c r="MQZ1051" s="13"/>
      <c r="MRA1051" s="13"/>
      <c r="MRB1051" s="13"/>
      <c r="MRC1051" s="13"/>
      <c r="MRD1051" s="13"/>
      <c r="MRE1051" s="13"/>
      <c r="MRF1051" s="13"/>
      <c r="MRG1051" s="13"/>
      <c r="MRH1051" s="13"/>
      <c r="MRI1051" s="13"/>
      <c r="MRJ1051" s="13"/>
      <c r="MRK1051" s="13"/>
      <c r="MRL1051" s="13"/>
      <c r="MRM1051" s="13"/>
      <c r="MRN1051" s="13"/>
      <c r="MRO1051" s="13"/>
      <c r="MRP1051" s="13"/>
      <c r="MRQ1051" s="13"/>
      <c r="MRR1051" s="13"/>
      <c r="MRS1051" s="13"/>
      <c r="MRT1051" s="13"/>
      <c r="MRU1051" s="13"/>
      <c r="MRV1051" s="13"/>
      <c r="MRW1051" s="13"/>
      <c r="MRX1051" s="13"/>
      <c r="MRY1051" s="13"/>
      <c r="MRZ1051" s="13"/>
      <c r="MSA1051" s="13"/>
      <c r="MSB1051" s="13"/>
      <c r="MSC1051" s="13"/>
      <c r="MSD1051" s="13"/>
      <c r="MSE1051" s="13"/>
      <c r="MSF1051" s="13"/>
      <c r="MSG1051" s="13"/>
      <c r="MSH1051" s="13"/>
      <c r="MSI1051" s="13"/>
      <c r="MSJ1051" s="13"/>
      <c r="MSK1051" s="13"/>
      <c r="MSL1051" s="13"/>
      <c r="MSM1051" s="13"/>
      <c r="MSN1051" s="13"/>
      <c r="MSO1051" s="13"/>
      <c r="MSP1051" s="13"/>
      <c r="MSQ1051" s="13"/>
      <c r="MSR1051" s="13"/>
      <c r="MSS1051" s="13"/>
      <c r="MST1051" s="13"/>
      <c r="MSU1051" s="13"/>
      <c r="MSV1051" s="13"/>
      <c r="MSW1051" s="13"/>
      <c r="MSX1051" s="13"/>
      <c r="MSY1051" s="13"/>
      <c r="MSZ1051" s="13"/>
      <c r="MTA1051" s="13"/>
      <c r="MTB1051" s="13"/>
      <c r="MTC1051" s="13"/>
      <c r="MTD1051" s="13"/>
      <c r="MTE1051" s="13"/>
      <c r="MTF1051" s="13"/>
      <c r="MTG1051" s="13"/>
      <c r="MTH1051" s="13"/>
      <c r="MTI1051" s="13"/>
      <c r="MTJ1051" s="13"/>
      <c r="MTK1051" s="13"/>
      <c r="MTL1051" s="13"/>
      <c r="MTM1051" s="13"/>
      <c r="MTN1051" s="13"/>
      <c r="MTO1051" s="13"/>
      <c r="MTP1051" s="13"/>
      <c r="MTQ1051" s="13"/>
      <c r="MTR1051" s="13"/>
      <c r="MTS1051" s="13"/>
      <c r="MTT1051" s="13"/>
      <c r="MTU1051" s="13"/>
      <c r="MTV1051" s="13"/>
      <c r="MTW1051" s="13"/>
      <c r="MTX1051" s="13"/>
      <c r="MTY1051" s="13"/>
      <c r="MTZ1051" s="13"/>
      <c r="MUA1051" s="13"/>
      <c r="MUB1051" s="13"/>
      <c r="MUC1051" s="13"/>
      <c r="MUD1051" s="13"/>
      <c r="MUE1051" s="13"/>
      <c r="MUF1051" s="13"/>
      <c r="MUG1051" s="13"/>
      <c r="MUH1051" s="13"/>
      <c r="MUI1051" s="13"/>
      <c r="MUJ1051" s="13"/>
      <c r="MUK1051" s="13"/>
      <c r="MUL1051" s="13"/>
      <c r="MUM1051" s="13"/>
      <c r="MUN1051" s="13"/>
      <c r="MUO1051" s="13"/>
      <c r="MUP1051" s="13"/>
      <c r="MUQ1051" s="13"/>
      <c r="MUR1051" s="13"/>
      <c r="MUS1051" s="13"/>
      <c r="MUT1051" s="13"/>
      <c r="MUU1051" s="13"/>
      <c r="MUV1051" s="13"/>
      <c r="MUW1051" s="13"/>
      <c r="MUX1051" s="13"/>
      <c r="MUY1051" s="13"/>
      <c r="MUZ1051" s="13"/>
      <c r="MVA1051" s="13"/>
      <c r="MVB1051" s="13"/>
      <c r="MVC1051" s="13"/>
      <c r="MVD1051" s="13"/>
      <c r="MVE1051" s="13"/>
      <c r="MVF1051" s="13"/>
      <c r="MVG1051" s="13"/>
      <c r="MVH1051" s="13"/>
      <c r="MVI1051" s="13"/>
      <c r="MVJ1051" s="13"/>
      <c r="MVK1051" s="13"/>
      <c r="MVL1051" s="13"/>
      <c r="MVM1051" s="13"/>
      <c r="MVN1051" s="13"/>
      <c r="MVO1051" s="13"/>
      <c r="MVP1051" s="13"/>
      <c r="MVQ1051" s="13"/>
      <c r="MVR1051" s="13"/>
      <c r="MVS1051" s="13"/>
      <c r="MVT1051" s="13"/>
      <c r="MVU1051" s="13"/>
      <c r="MVV1051" s="13"/>
      <c r="MVW1051" s="13"/>
      <c r="MVX1051" s="13"/>
      <c r="MVY1051" s="13"/>
      <c r="MVZ1051" s="13"/>
      <c r="MWA1051" s="13"/>
      <c r="MWB1051" s="13"/>
      <c r="MWC1051" s="13"/>
      <c r="MWD1051" s="13"/>
      <c r="MWE1051" s="13"/>
      <c r="MWF1051" s="13"/>
      <c r="MWG1051" s="13"/>
      <c r="MWH1051" s="13"/>
      <c r="MWI1051" s="13"/>
      <c r="MWJ1051" s="13"/>
      <c r="MWK1051" s="13"/>
      <c r="MWL1051" s="13"/>
      <c r="MWM1051" s="13"/>
      <c r="MWN1051" s="13"/>
      <c r="MWO1051" s="13"/>
      <c r="MWP1051" s="13"/>
      <c r="MWQ1051" s="13"/>
      <c r="MWR1051" s="13"/>
      <c r="MWS1051" s="13"/>
      <c r="MWT1051" s="13"/>
      <c r="MWU1051" s="13"/>
      <c r="MWV1051" s="13"/>
      <c r="MWW1051" s="13"/>
      <c r="MWX1051" s="13"/>
      <c r="MWY1051" s="13"/>
      <c r="MWZ1051" s="13"/>
      <c r="MXA1051" s="13"/>
      <c r="MXB1051" s="13"/>
      <c r="MXC1051" s="13"/>
      <c r="MXD1051" s="13"/>
      <c r="MXE1051" s="13"/>
      <c r="MXF1051" s="13"/>
      <c r="MXG1051" s="13"/>
      <c r="MXH1051" s="13"/>
      <c r="MXI1051" s="13"/>
      <c r="MXJ1051" s="13"/>
      <c r="MXK1051" s="13"/>
      <c r="MXL1051" s="13"/>
      <c r="MXM1051" s="13"/>
      <c r="MXN1051" s="13"/>
      <c r="MXO1051" s="13"/>
      <c r="MXP1051" s="13"/>
      <c r="MXQ1051" s="13"/>
      <c r="MXR1051" s="13"/>
      <c r="MXS1051" s="13"/>
      <c r="MXT1051" s="13"/>
      <c r="MXU1051" s="13"/>
      <c r="MXV1051" s="13"/>
      <c r="MXW1051" s="13"/>
      <c r="MXX1051" s="13"/>
      <c r="MXY1051" s="13"/>
      <c r="MXZ1051" s="13"/>
      <c r="MYA1051" s="13"/>
      <c r="MYB1051" s="13"/>
      <c r="MYC1051" s="13"/>
      <c r="MYD1051" s="13"/>
      <c r="MYE1051" s="13"/>
      <c r="MYF1051" s="13"/>
      <c r="MYG1051" s="13"/>
      <c r="MYH1051" s="13"/>
      <c r="MYI1051" s="13"/>
      <c r="MYJ1051" s="13"/>
      <c r="MYK1051" s="13"/>
      <c r="MYL1051" s="13"/>
      <c r="MYM1051" s="13"/>
      <c r="MYN1051" s="13"/>
      <c r="MYO1051" s="13"/>
      <c r="MYP1051" s="13"/>
      <c r="MYQ1051" s="13"/>
      <c r="MYR1051" s="13"/>
      <c r="MYS1051" s="13"/>
      <c r="MYT1051" s="13"/>
      <c r="MYU1051" s="13"/>
      <c r="MYV1051" s="13"/>
      <c r="MYW1051" s="13"/>
      <c r="MYX1051" s="13"/>
      <c r="MYY1051" s="13"/>
      <c r="MYZ1051" s="13"/>
      <c r="MZA1051" s="13"/>
      <c r="MZB1051" s="13"/>
      <c r="MZC1051" s="13"/>
      <c r="MZD1051" s="13"/>
      <c r="MZE1051" s="13"/>
      <c r="MZF1051" s="13"/>
      <c r="MZG1051" s="13"/>
      <c r="MZH1051" s="13"/>
      <c r="MZI1051" s="13"/>
      <c r="MZJ1051" s="13"/>
      <c r="MZK1051" s="13"/>
      <c r="MZL1051" s="13"/>
      <c r="MZM1051" s="13"/>
      <c r="MZN1051" s="13"/>
      <c r="MZO1051" s="13"/>
      <c r="MZP1051" s="13"/>
      <c r="MZQ1051" s="13"/>
      <c r="MZR1051" s="13"/>
      <c r="MZS1051" s="13"/>
      <c r="MZT1051" s="13"/>
      <c r="MZU1051" s="13"/>
      <c r="MZV1051" s="13"/>
      <c r="MZW1051" s="13"/>
      <c r="MZX1051" s="13"/>
      <c r="MZY1051" s="13"/>
      <c r="MZZ1051" s="13"/>
      <c r="NAA1051" s="13"/>
      <c r="NAB1051" s="13"/>
      <c r="NAC1051" s="13"/>
      <c r="NAD1051" s="13"/>
      <c r="NAE1051" s="13"/>
      <c r="NAF1051" s="13"/>
      <c r="NAG1051" s="13"/>
      <c r="NAH1051" s="13"/>
      <c r="NAI1051" s="13"/>
      <c r="NAJ1051" s="13"/>
      <c r="NAK1051" s="13"/>
      <c r="NAL1051" s="13"/>
      <c r="NAM1051" s="13"/>
      <c r="NAN1051" s="13"/>
      <c r="NAO1051" s="13"/>
      <c r="NAP1051" s="13"/>
      <c r="NAQ1051" s="13"/>
      <c r="NAR1051" s="13"/>
      <c r="NAS1051" s="13"/>
      <c r="NAT1051" s="13"/>
      <c r="NAU1051" s="13"/>
      <c r="NAV1051" s="13"/>
      <c r="NAW1051" s="13"/>
      <c r="NAX1051" s="13"/>
      <c r="NAY1051" s="13"/>
      <c r="NAZ1051" s="13"/>
      <c r="NBA1051" s="13"/>
      <c r="NBB1051" s="13"/>
      <c r="NBC1051" s="13"/>
      <c r="NBD1051" s="13"/>
      <c r="NBE1051" s="13"/>
      <c r="NBF1051" s="13"/>
      <c r="NBG1051" s="13"/>
      <c r="NBH1051" s="13"/>
      <c r="NBI1051" s="13"/>
      <c r="NBJ1051" s="13"/>
      <c r="NBK1051" s="13"/>
      <c r="NBL1051" s="13"/>
      <c r="NBM1051" s="13"/>
      <c r="NBN1051" s="13"/>
      <c r="NBO1051" s="13"/>
      <c r="NBP1051" s="13"/>
      <c r="NBQ1051" s="13"/>
      <c r="NBR1051" s="13"/>
      <c r="NBS1051" s="13"/>
      <c r="NBT1051" s="13"/>
      <c r="NBU1051" s="13"/>
      <c r="NBV1051" s="13"/>
      <c r="NBW1051" s="13"/>
      <c r="NBX1051" s="13"/>
      <c r="NBY1051" s="13"/>
      <c r="NBZ1051" s="13"/>
      <c r="NCA1051" s="13"/>
      <c r="NCB1051" s="13"/>
      <c r="NCC1051" s="13"/>
      <c r="NCD1051" s="13"/>
      <c r="NCE1051" s="13"/>
      <c r="NCF1051" s="13"/>
      <c r="NCG1051" s="13"/>
      <c r="NCH1051" s="13"/>
      <c r="NCI1051" s="13"/>
      <c r="NCJ1051" s="13"/>
      <c r="NCK1051" s="13"/>
      <c r="NCL1051" s="13"/>
      <c r="NCM1051" s="13"/>
      <c r="NCN1051" s="13"/>
      <c r="NCO1051" s="13"/>
      <c r="NCP1051" s="13"/>
      <c r="NCQ1051" s="13"/>
      <c r="NCR1051" s="13"/>
      <c r="NCS1051" s="13"/>
      <c r="NCT1051" s="13"/>
      <c r="NCU1051" s="13"/>
      <c r="NCV1051" s="13"/>
      <c r="NCW1051" s="13"/>
      <c r="NCX1051" s="13"/>
      <c r="NCY1051" s="13"/>
      <c r="NCZ1051" s="13"/>
      <c r="NDA1051" s="13"/>
      <c r="NDB1051" s="13"/>
      <c r="NDC1051" s="13"/>
      <c r="NDD1051" s="13"/>
      <c r="NDE1051" s="13"/>
      <c r="NDF1051" s="13"/>
      <c r="NDG1051" s="13"/>
      <c r="NDH1051" s="13"/>
      <c r="NDI1051" s="13"/>
      <c r="NDJ1051" s="13"/>
      <c r="NDK1051" s="13"/>
      <c r="NDL1051" s="13"/>
      <c r="NDM1051" s="13"/>
      <c r="NDN1051" s="13"/>
      <c r="NDO1051" s="13"/>
      <c r="NDP1051" s="13"/>
      <c r="NDQ1051" s="13"/>
      <c r="NDR1051" s="13"/>
      <c r="NDS1051" s="13"/>
      <c r="NDT1051" s="13"/>
      <c r="NDU1051" s="13"/>
      <c r="NDV1051" s="13"/>
      <c r="NDW1051" s="13"/>
      <c r="NDX1051" s="13"/>
      <c r="NDY1051" s="13"/>
      <c r="NDZ1051" s="13"/>
      <c r="NEA1051" s="13"/>
      <c r="NEB1051" s="13"/>
      <c r="NEC1051" s="13"/>
      <c r="NED1051" s="13"/>
      <c r="NEE1051" s="13"/>
      <c r="NEF1051" s="13"/>
      <c r="NEG1051" s="13"/>
      <c r="NEH1051" s="13"/>
      <c r="NEI1051" s="13"/>
      <c r="NEJ1051" s="13"/>
      <c r="NEK1051" s="13"/>
      <c r="NEL1051" s="13"/>
      <c r="NEM1051" s="13"/>
      <c r="NEN1051" s="13"/>
      <c r="NEO1051" s="13"/>
      <c r="NEP1051" s="13"/>
      <c r="NEQ1051" s="13"/>
      <c r="NER1051" s="13"/>
      <c r="NES1051" s="13"/>
      <c r="NET1051" s="13"/>
      <c r="NEU1051" s="13"/>
      <c r="NEV1051" s="13"/>
      <c r="NEW1051" s="13"/>
      <c r="NEX1051" s="13"/>
      <c r="NEY1051" s="13"/>
      <c r="NEZ1051" s="13"/>
      <c r="NFA1051" s="13"/>
      <c r="NFB1051" s="13"/>
      <c r="NFC1051" s="13"/>
      <c r="NFD1051" s="13"/>
      <c r="NFE1051" s="13"/>
      <c r="NFF1051" s="13"/>
      <c r="NFG1051" s="13"/>
      <c r="NFH1051" s="13"/>
      <c r="NFI1051" s="13"/>
      <c r="NFJ1051" s="13"/>
      <c r="NFK1051" s="13"/>
      <c r="NFL1051" s="13"/>
      <c r="NFM1051" s="13"/>
      <c r="NFN1051" s="13"/>
      <c r="NFO1051" s="13"/>
      <c r="NFP1051" s="13"/>
      <c r="NFQ1051" s="13"/>
      <c r="NFR1051" s="13"/>
      <c r="NFS1051" s="13"/>
      <c r="NFT1051" s="13"/>
      <c r="NFU1051" s="13"/>
      <c r="NFV1051" s="13"/>
      <c r="NFW1051" s="13"/>
      <c r="NFX1051" s="13"/>
      <c r="NFY1051" s="13"/>
      <c r="NFZ1051" s="13"/>
      <c r="NGA1051" s="13"/>
      <c r="NGB1051" s="13"/>
      <c r="NGC1051" s="13"/>
      <c r="NGD1051" s="13"/>
      <c r="NGE1051" s="13"/>
      <c r="NGF1051" s="13"/>
      <c r="NGG1051" s="13"/>
      <c r="NGH1051" s="13"/>
      <c r="NGI1051" s="13"/>
      <c r="NGJ1051" s="13"/>
      <c r="NGK1051" s="13"/>
      <c r="NGL1051" s="13"/>
      <c r="NGM1051" s="13"/>
      <c r="NGN1051" s="13"/>
      <c r="NGO1051" s="13"/>
      <c r="NGP1051" s="13"/>
      <c r="NGQ1051" s="13"/>
      <c r="NGR1051" s="13"/>
      <c r="NGS1051" s="13"/>
      <c r="NGT1051" s="13"/>
      <c r="NGU1051" s="13"/>
      <c r="NGV1051" s="13"/>
      <c r="NGW1051" s="13"/>
      <c r="NGX1051" s="13"/>
      <c r="NGY1051" s="13"/>
      <c r="NGZ1051" s="13"/>
      <c r="NHA1051" s="13"/>
      <c r="NHB1051" s="13"/>
      <c r="NHC1051" s="13"/>
      <c r="NHD1051" s="13"/>
      <c r="NHE1051" s="13"/>
      <c r="NHF1051" s="13"/>
      <c r="NHG1051" s="13"/>
      <c r="NHH1051" s="13"/>
      <c r="NHI1051" s="13"/>
      <c r="NHJ1051" s="13"/>
      <c r="NHK1051" s="13"/>
      <c r="NHL1051" s="13"/>
      <c r="NHM1051" s="13"/>
      <c r="NHN1051" s="13"/>
      <c r="NHO1051" s="13"/>
      <c r="NHP1051" s="13"/>
      <c r="NHQ1051" s="13"/>
      <c r="NHR1051" s="13"/>
      <c r="NHS1051" s="13"/>
      <c r="NHT1051" s="13"/>
      <c r="NHU1051" s="13"/>
      <c r="NHV1051" s="13"/>
      <c r="NHW1051" s="13"/>
      <c r="NHX1051" s="13"/>
      <c r="NHY1051" s="13"/>
      <c r="NHZ1051" s="13"/>
      <c r="NIA1051" s="13"/>
      <c r="NIB1051" s="13"/>
      <c r="NIC1051" s="13"/>
      <c r="NID1051" s="13"/>
      <c r="NIE1051" s="13"/>
      <c r="NIF1051" s="13"/>
      <c r="NIG1051" s="13"/>
      <c r="NIH1051" s="13"/>
      <c r="NII1051" s="13"/>
      <c r="NIJ1051" s="13"/>
      <c r="NIK1051" s="13"/>
      <c r="NIL1051" s="13"/>
      <c r="NIM1051" s="13"/>
      <c r="NIN1051" s="13"/>
      <c r="NIO1051" s="13"/>
      <c r="NIP1051" s="13"/>
      <c r="NIQ1051" s="13"/>
      <c r="NIR1051" s="13"/>
      <c r="NIS1051" s="13"/>
      <c r="NIT1051" s="13"/>
      <c r="NIU1051" s="13"/>
      <c r="NIV1051" s="13"/>
      <c r="NIW1051" s="13"/>
      <c r="NIX1051" s="13"/>
      <c r="NIY1051" s="13"/>
      <c r="NIZ1051" s="13"/>
      <c r="NJA1051" s="13"/>
      <c r="NJB1051" s="13"/>
      <c r="NJC1051" s="13"/>
      <c r="NJD1051" s="13"/>
      <c r="NJE1051" s="13"/>
      <c r="NJF1051" s="13"/>
      <c r="NJG1051" s="13"/>
      <c r="NJH1051" s="13"/>
      <c r="NJI1051" s="13"/>
      <c r="NJJ1051" s="13"/>
      <c r="NJK1051" s="13"/>
      <c r="NJL1051" s="13"/>
      <c r="NJM1051" s="13"/>
      <c r="NJN1051" s="13"/>
      <c r="NJO1051" s="13"/>
      <c r="NJP1051" s="13"/>
      <c r="NJQ1051" s="13"/>
      <c r="NJR1051" s="13"/>
      <c r="NJS1051" s="13"/>
      <c r="NJT1051" s="13"/>
      <c r="NJU1051" s="13"/>
      <c r="NJV1051" s="13"/>
      <c r="NJW1051" s="13"/>
      <c r="NJX1051" s="13"/>
      <c r="NJY1051" s="13"/>
      <c r="NJZ1051" s="13"/>
      <c r="NKA1051" s="13"/>
      <c r="NKB1051" s="13"/>
      <c r="NKC1051" s="13"/>
      <c r="NKD1051" s="13"/>
      <c r="NKE1051" s="13"/>
      <c r="NKF1051" s="13"/>
      <c r="NKG1051" s="13"/>
      <c r="NKH1051" s="13"/>
      <c r="NKI1051" s="13"/>
      <c r="NKJ1051" s="13"/>
      <c r="NKK1051" s="13"/>
      <c r="NKL1051" s="13"/>
      <c r="NKM1051" s="13"/>
      <c r="NKN1051" s="13"/>
      <c r="NKO1051" s="13"/>
      <c r="NKP1051" s="13"/>
      <c r="NKQ1051" s="13"/>
      <c r="NKR1051" s="13"/>
      <c r="NKS1051" s="13"/>
      <c r="NKT1051" s="13"/>
      <c r="NKU1051" s="13"/>
      <c r="NKV1051" s="13"/>
      <c r="NKW1051" s="13"/>
      <c r="NKX1051" s="13"/>
      <c r="NKY1051" s="13"/>
      <c r="NKZ1051" s="13"/>
      <c r="NLA1051" s="13"/>
      <c r="NLB1051" s="13"/>
      <c r="NLC1051" s="13"/>
      <c r="NLD1051" s="13"/>
      <c r="NLE1051" s="13"/>
      <c r="NLF1051" s="13"/>
      <c r="NLG1051" s="13"/>
      <c r="NLH1051" s="13"/>
      <c r="NLI1051" s="13"/>
      <c r="NLJ1051" s="13"/>
      <c r="NLK1051" s="13"/>
      <c r="NLL1051" s="13"/>
      <c r="NLM1051" s="13"/>
      <c r="NLN1051" s="13"/>
      <c r="NLO1051" s="13"/>
      <c r="NLP1051" s="13"/>
      <c r="NLQ1051" s="13"/>
      <c r="NLR1051" s="13"/>
      <c r="NLS1051" s="13"/>
      <c r="NLT1051" s="13"/>
      <c r="NLU1051" s="13"/>
      <c r="NLV1051" s="13"/>
      <c r="NLW1051" s="13"/>
      <c r="NLX1051" s="13"/>
      <c r="NLY1051" s="13"/>
      <c r="NLZ1051" s="13"/>
      <c r="NMA1051" s="13"/>
      <c r="NMB1051" s="13"/>
      <c r="NMC1051" s="13"/>
      <c r="NMD1051" s="13"/>
      <c r="NME1051" s="13"/>
      <c r="NMF1051" s="13"/>
      <c r="NMG1051" s="13"/>
      <c r="NMH1051" s="13"/>
      <c r="NMI1051" s="13"/>
      <c r="NMJ1051" s="13"/>
      <c r="NMK1051" s="13"/>
      <c r="NML1051" s="13"/>
      <c r="NMM1051" s="13"/>
      <c r="NMN1051" s="13"/>
      <c r="NMO1051" s="13"/>
      <c r="NMP1051" s="13"/>
      <c r="NMQ1051" s="13"/>
      <c r="NMR1051" s="13"/>
      <c r="NMS1051" s="13"/>
      <c r="NMT1051" s="13"/>
      <c r="NMU1051" s="13"/>
      <c r="NMV1051" s="13"/>
      <c r="NMW1051" s="13"/>
      <c r="NMX1051" s="13"/>
      <c r="NMY1051" s="13"/>
      <c r="NMZ1051" s="13"/>
      <c r="NNA1051" s="13"/>
      <c r="NNB1051" s="13"/>
      <c r="NNC1051" s="13"/>
      <c r="NND1051" s="13"/>
      <c r="NNE1051" s="13"/>
      <c r="NNF1051" s="13"/>
      <c r="NNG1051" s="13"/>
      <c r="NNH1051" s="13"/>
      <c r="NNI1051" s="13"/>
      <c r="NNJ1051" s="13"/>
      <c r="NNK1051" s="13"/>
      <c r="NNL1051" s="13"/>
      <c r="NNM1051" s="13"/>
      <c r="NNN1051" s="13"/>
      <c r="NNO1051" s="13"/>
      <c r="NNP1051" s="13"/>
      <c r="NNQ1051" s="13"/>
      <c r="NNR1051" s="13"/>
      <c r="NNS1051" s="13"/>
      <c r="NNT1051" s="13"/>
      <c r="NNU1051" s="13"/>
      <c r="NNV1051" s="13"/>
      <c r="NNW1051" s="13"/>
      <c r="NNX1051" s="13"/>
      <c r="NNY1051" s="13"/>
      <c r="NNZ1051" s="13"/>
      <c r="NOA1051" s="13"/>
      <c r="NOB1051" s="13"/>
      <c r="NOC1051" s="13"/>
      <c r="NOD1051" s="13"/>
      <c r="NOE1051" s="13"/>
      <c r="NOF1051" s="13"/>
      <c r="NOG1051" s="13"/>
      <c r="NOH1051" s="13"/>
      <c r="NOI1051" s="13"/>
      <c r="NOJ1051" s="13"/>
      <c r="NOK1051" s="13"/>
      <c r="NOL1051" s="13"/>
      <c r="NOM1051" s="13"/>
      <c r="NON1051" s="13"/>
      <c r="NOO1051" s="13"/>
      <c r="NOP1051" s="13"/>
      <c r="NOQ1051" s="13"/>
      <c r="NOR1051" s="13"/>
      <c r="NOS1051" s="13"/>
      <c r="NOT1051" s="13"/>
      <c r="NOU1051" s="13"/>
      <c r="NOV1051" s="13"/>
      <c r="NOW1051" s="13"/>
      <c r="NOX1051" s="13"/>
      <c r="NOY1051" s="13"/>
      <c r="NOZ1051" s="13"/>
      <c r="NPA1051" s="13"/>
      <c r="NPB1051" s="13"/>
      <c r="NPC1051" s="13"/>
      <c r="NPD1051" s="13"/>
      <c r="NPE1051" s="13"/>
      <c r="NPF1051" s="13"/>
      <c r="NPG1051" s="13"/>
      <c r="NPH1051" s="13"/>
      <c r="NPI1051" s="13"/>
      <c r="NPJ1051" s="13"/>
      <c r="NPK1051" s="13"/>
      <c r="NPL1051" s="13"/>
      <c r="NPM1051" s="13"/>
      <c r="NPN1051" s="13"/>
      <c r="NPO1051" s="13"/>
      <c r="NPP1051" s="13"/>
      <c r="NPQ1051" s="13"/>
      <c r="NPR1051" s="13"/>
      <c r="NPS1051" s="13"/>
      <c r="NPT1051" s="13"/>
      <c r="NPU1051" s="13"/>
      <c r="NPV1051" s="13"/>
      <c r="NPW1051" s="13"/>
      <c r="NPX1051" s="13"/>
      <c r="NPY1051" s="13"/>
      <c r="NPZ1051" s="13"/>
      <c r="NQA1051" s="13"/>
      <c r="NQB1051" s="13"/>
      <c r="NQC1051" s="13"/>
      <c r="NQD1051" s="13"/>
      <c r="NQE1051" s="13"/>
      <c r="NQF1051" s="13"/>
      <c r="NQG1051" s="13"/>
      <c r="NQH1051" s="13"/>
      <c r="NQI1051" s="13"/>
      <c r="NQJ1051" s="13"/>
      <c r="NQK1051" s="13"/>
      <c r="NQL1051" s="13"/>
      <c r="NQM1051" s="13"/>
      <c r="NQN1051" s="13"/>
      <c r="NQO1051" s="13"/>
      <c r="NQP1051" s="13"/>
      <c r="NQQ1051" s="13"/>
      <c r="NQR1051" s="13"/>
      <c r="NQS1051" s="13"/>
      <c r="NQT1051" s="13"/>
      <c r="NQU1051" s="13"/>
      <c r="NQV1051" s="13"/>
      <c r="NQW1051" s="13"/>
      <c r="NQX1051" s="13"/>
      <c r="NQY1051" s="13"/>
      <c r="NQZ1051" s="13"/>
      <c r="NRA1051" s="13"/>
      <c r="NRB1051" s="13"/>
      <c r="NRC1051" s="13"/>
      <c r="NRD1051" s="13"/>
      <c r="NRE1051" s="13"/>
      <c r="NRF1051" s="13"/>
      <c r="NRG1051" s="13"/>
      <c r="NRH1051" s="13"/>
      <c r="NRI1051" s="13"/>
      <c r="NRJ1051" s="13"/>
      <c r="NRK1051" s="13"/>
      <c r="NRL1051" s="13"/>
      <c r="NRM1051" s="13"/>
      <c r="NRN1051" s="13"/>
      <c r="NRO1051" s="13"/>
      <c r="NRP1051" s="13"/>
      <c r="NRQ1051" s="13"/>
      <c r="NRR1051" s="13"/>
      <c r="NRS1051" s="13"/>
      <c r="NRT1051" s="13"/>
      <c r="NRU1051" s="13"/>
      <c r="NRV1051" s="13"/>
      <c r="NRW1051" s="13"/>
      <c r="NRX1051" s="13"/>
      <c r="NRY1051" s="13"/>
      <c r="NRZ1051" s="13"/>
      <c r="NSA1051" s="13"/>
      <c r="NSB1051" s="13"/>
      <c r="NSC1051" s="13"/>
      <c r="NSD1051" s="13"/>
      <c r="NSE1051" s="13"/>
      <c r="NSF1051" s="13"/>
      <c r="NSG1051" s="13"/>
      <c r="NSH1051" s="13"/>
      <c r="NSI1051" s="13"/>
      <c r="NSJ1051" s="13"/>
      <c r="NSK1051" s="13"/>
      <c r="NSL1051" s="13"/>
      <c r="NSM1051" s="13"/>
      <c r="NSN1051" s="13"/>
      <c r="NSO1051" s="13"/>
      <c r="NSP1051" s="13"/>
      <c r="NSQ1051" s="13"/>
      <c r="NSR1051" s="13"/>
      <c r="NSS1051" s="13"/>
      <c r="NST1051" s="13"/>
      <c r="NSU1051" s="13"/>
      <c r="NSV1051" s="13"/>
      <c r="NSW1051" s="13"/>
      <c r="NSX1051" s="13"/>
      <c r="NSY1051" s="13"/>
      <c r="NSZ1051" s="13"/>
      <c r="NTA1051" s="13"/>
      <c r="NTB1051" s="13"/>
      <c r="NTC1051" s="13"/>
      <c r="NTD1051" s="13"/>
      <c r="NTE1051" s="13"/>
      <c r="NTF1051" s="13"/>
      <c r="NTG1051" s="13"/>
      <c r="NTH1051" s="13"/>
      <c r="NTI1051" s="13"/>
      <c r="NTJ1051" s="13"/>
      <c r="NTK1051" s="13"/>
      <c r="NTL1051" s="13"/>
      <c r="NTM1051" s="13"/>
      <c r="NTN1051" s="13"/>
      <c r="NTO1051" s="13"/>
      <c r="NTP1051" s="13"/>
      <c r="NTQ1051" s="13"/>
      <c r="NTR1051" s="13"/>
      <c r="NTS1051" s="13"/>
      <c r="NTT1051" s="13"/>
      <c r="NTU1051" s="13"/>
      <c r="NTV1051" s="13"/>
      <c r="NTW1051" s="13"/>
      <c r="NTX1051" s="13"/>
      <c r="NTY1051" s="13"/>
      <c r="NTZ1051" s="13"/>
      <c r="NUA1051" s="13"/>
      <c r="NUB1051" s="13"/>
      <c r="NUC1051" s="13"/>
      <c r="NUD1051" s="13"/>
      <c r="NUE1051" s="13"/>
      <c r="NUF1051" s="13"/>
      <c r="NUG1051" s="13"/>
      <c r="NUH1051" s="13"/>
      <c r="NUI1051" s="13"/>
      <c r="NUJ1051" s="13"/>
      <c r="NUK1051" s="13"/>
      <c r="NUL1051" s="13"/>
      <c r="NUM1051" s="13"/>
      <c r="NUN1051" s="13"/>
      <c r="NUO1051" s="13"/>
      <c r="NUP1051" s="13"/>
      <c r="NUQ1051" s="13"/>
      <c r="NUR1051" s="13"/>
      <c r="NUS1051" s="13"/>
      <c r="NUT1051" s="13"/>
      <c r="NUU1051" s="13"/>
      <c r="NUV1051" s="13"/>
      <c r="NUW1051" s="13"/>
      <c r="NUX1051" s="13"/>
      <c r="NUY1051" s="13"/>
      <c r="NUZ1051" s="13"/>
      <c r="NVA1051" s="13"/>
      <c r="NVB1051" s="13"/>
      <c r="NVC1051" s="13"/>
      <c r="NVD1051" s="13"/>
      <c r="NVE1051" s="13"/>
      <c r="NVF1051" s="13"/>
      <c r="NVG1051" s="13"/>
      <c r="NVH1051" s="13"/>
      <c r="NVI1051" s="13"/>
      <c r="NVJ1051" s="13"/>
      <c r="NVK1051" s="13"/>
      <c r="NVL1051" s="13"/>
      <c r="NVM1051" s="13"/>
      <c r="NVN1051" s="13"/>
      <c r="NVO1051" s="13"/>
      <c r="NVP1051" s="13"/>
      <c r="NVQ1051" s="13"/>
      <c r="NVR1051" s="13"/>
      <c r="NVS1051" s="13"/>
      <c r="NVT1051" s="13"/>
      <c r="NVU1051" s="13"/>
      <c r="NVV1051" s="13"/>
      <c r="NVW1051" s="13"/>
      <c r="NVX1051" s="13"/>
      <c r="NVY1051" s="13"/>
      <c r="NVZ1051" s="13"/>
      <c r="NWA1051" s="13"/>
      <c r="NWB1051" s="13"/>
      <c r="NWC1051" s="13"/>
      <c r="NWD1051" s="13"/>
      <c r="NWE1051" s="13"/>
      <c r="NWF1051" s="13"/>
      <c r="NWG1051" s="13"/>
      <c r="NWH1051" s="13"/>
      <c r="NWI1051" s="13"/>
      <c r="NWJ1051" s="13"/>
      <c r="NWK1051" s="13"/>
      <c r="NWL1051" s="13"/>
      <c r="NWM1051" s="13"/>
      <c r="NWN1051" s="13"/>
      <c r="NWO1051" s="13"/>
      <c r="NWP1051" s="13"/>
      <c r="NWQ1051" s="13"/>
      <c r="NWR1051" s="13"/>
      <c r="NWS1051" s="13"/>
      <c r="NWT1051" s="13"/>
      <c r="NWU1051" s="13"/>
      <c r="NWV1051" s="13"/>
      <c r="NWW1051" s="13"/>
      <c r="NWX1051" s="13"/>
      <c r="NWY1051" s="13"/>
      <c r="NWZ1051" s="13"/>
      <c r="NXA1051" s="13"/>
      <c r="NXB1051" s="13"/>
      <c r="NXC1051" s="13"/>
      <c r="NXD1051" s="13"/>
      <c r="NXE1051" s="13"/>
      <c r="NXF1051" s="13"/>
      <c r="NXG1051" s="13"/>
      <c r="NXH1051" s="13"/>
      <c r="NXI1051" s="13"/>
      <c r="NXJ1051" s="13"/>
      <c r="NXK1051" s="13"/>
      <c r="NXL1051" s="13"/>
      <c r="NXM1051" s="13"/>
      <c r="NXN1051" s="13"/>
      <c r="NXO1051" s="13"/>
      <c r="NXP1051" s="13"/>
      <c r="NXQ1051" s="13"/>
      <c r="NXR1051" s="13"/>
      <c r="NXS1051" s="13"/>
      <c r="NXT1051" s="13"/>
      <c r="NXU1051" s="13"/>
      <c r="NXV1051" s="13"/>
      <c r="NXW1051" s="13"/>
      <c r="NXX1051" s="13"/>
      <c r="NXY1051" s="13"/>
      <c r="NXZ1051" s="13"/>
      <c r="NYA1051" s="13"/>
      <c r="NYB1051" s="13"/>
      <c r="NYC1051" s="13"/>
      <c r="NYD1051" s="13"/>
      <c r="NYE1051" s="13"/>
      <c r="NYF1051" s="13"/>
      <c r="NYG1051" s="13"/>
      <c r="NYH1051" s="13"/>
      <c r="NYI1051" s="13"/>
      <c r="NYJ1051" s="13"/>
      <c r="NYK1051" s="13"/>
      <c r="NYL1051" s="13"/>
      <c r="NYM1051" s="13"/>
      <c r="NYN1051" s="13"/>
      <c r="NYO1051" s="13"/>
      <c r="NYP1051" s="13"/>
      <c r="NYQ1051" s="13"/>
      <c r="NYR1051" s="13"/>
      <c r="NYS1051" s="13"/>
      <c r="NYT1051" s="13"/>
      <c r="NYU1051" s="13"/>
      <c r="NYV1051" s="13"/>
      <c r="NYW1051" s="13"/>
      <c r="NYX1051" s="13"/>
      <c r="NYY1051" s="13"/>
      <c r="NYZ1051" s="13"/>
      <c r="NZA1051" s="13"/>
      <c r="NZB1051" s="13"/>
      <c r="NZC1051" s="13"/>
      <c r="NZD1051" s="13"/>
      <c r="NZE1051" s="13"/>
      <c r="NZF1051" s="13"/>
      <c r="NZG1051" s="13"/>
      <c r="NZH1051" s="13"/>
      <c r="NZI1051" s="13"/>
      <c r="NZJ1051" s="13"/>
      <c r="NZK1051" s="13"/>
      <c r="NZL1051" s="13"/>
      <c r="NZM1051" s="13"/>
      <c r="NZN1051" s="13"/>
      <c r="NZO1051" s="13"/>
      <c r="NZP1051" s="13"/>
      <c r="NZQ1051" s="13"/>
      <c r="NZR1051" s="13"/>
      <c r="NZS1051" s="13"/>
      <c r="NZT1051" s="13"/>
      <c r="NZU1051" s="13"/>
      <c r="NZV1051" s="13"/>
      <c r="NZW1051" s="13"/>
      <c r="NZX1051" s="13"/>
      <c r="NZY1051" s="13"/>
      <c r="NZZ1051" s="13"/>
      <c r="OAA1051" s="13"/>
      <c r="OAB1051" s="13"/>
      <c r="OAC1051" s="13"/>
      <c r="OAD1051" s="13"/>
      <c r="OAE1051" s="13"/>
      <c r="OAF1051" s="13"/>
      <c r="OAG1051" s="13"/>
      <c r="OAH1051" s="13"/>
      <c r="OAI1051" s="13"/>
      <c r="OAJ1051" s="13"/>
      <c r="OAK1051" s="13"/>
      <c r="OAL1051" s="13"/>
      <c r="OAM1051" s="13"/>
      <c r="OAN1051" s="13"/>
      <c r="OAO1051" s="13"/>
      <c r="OAP1051" s="13"/>
      <c r="OAQ1051" s="13"/>
      <c r="OAR1051" s="13"/>
      <c r="OAS1051" s="13"/>
      <c r="OAT1051" s="13"/>
      <c r="OAU1051" s="13"/>
      <c r="OAV1051" s="13"/>
      <c r="OAW1051" s="13"/>
      <c r="OAX1051" s="13"/>
      <c r="OAY1051" s="13"/>
      <c r="OAZ1051" s="13"/>
      <c r="OBA1051" s="13"/>
      <c r="OBB1051" s="13"/>
      <c r="OBC1051" s="13"/>
      <c r="OBD1051" s="13"/>
      <c r="OBE1051" s="13"/>
      <c r="OBF1051" s="13"/>
      <c r="OBG1051" s="13"/>
      <c r="OBH1051" s="13"/>
      <c r="OBI1051" s="13"/>
      <c r="OBJ1051" s="13"/>
      <c r="OBK1051" s="13"/>
      <c r="OBL1051" s="13"/>
      <c r="OBM1051" s="13"/>
      <c r="OBN1051" s="13"/>
      <c r="OBO1051" s="13"/>
      <c r="OBP1051" s="13"/>
      <c r="OBQ1051" s="13"/>
      <c r="OBR1051" s="13"/>
      <c r="OBS1051" s="13"/>
      <c r="OBT1051" s="13"/>
      <c r="OBU1051" s="13"/>
      <c r="OBV1051" s="13"/>
      <c r="OBW1051" s="13"/>
      <c r="OBX1051" s="13"/>
      <c r="OBY1051" s="13"/>
      <c r="OBZ1051" s="13"/>
      <c r="OCA1051" s="13"/>
      <c r="OCB1051" s="13"/>
      <c r="OCC1051" s="13"/>
      <c r="OCD1051" s="13"/>
      <c r="OCE1051" s="13"/>
      <c r="OCF1051" s="13"/>
      <c r="OCG1051" s="13"/>
      <c r="OCH1051" s="13"/>
      <c r="OCI1051" s="13"/>
      <c r="OCJ1051" s="13"/>
      <c r="OCK1051" s="13"/>
      <c r="OCL1051" s="13"/>
      <c r="OCM1051" s="13"/>
      <c r="OCN1051" s="13"/>
      <c r="OCO1051" s="13"/>
      <c r="OCP1051" s="13"/>
      <c r="OCQ1051" s="13"/>
      <c r="OCR1051" s="13"/>
      <c r="OCS1051" s="13"/>
      <c r="OCT1051" s="13"/>
      <c r="OCU1051" s="13"/>
      <c r="OCV1051" s="13"/>
      <c r="OCW1051" s="13"/>
      <c r="OCX1051" s="13"/>
      <c r="OCY1051" s="13"/>
      <c r="OCZ1051" s="13"/>
      <c r="ODA1051" s="13"/>
      <c r="ODB1051" s="13"/>
      <c r="ODC1051" s="13"/>
      <c r="ODD1051" s="13"/>
      <c r="ODE1051" s="13"/>
      <c r="ODF1051" s="13"/>
      <c r="ODG1051" s="13"/>
      <c r="ODH1051" s="13"/>
      <c r="ODI1051" s="13"/>
      <c r="ODJ1051" s="13"/>
      <c r="ODK1051" s="13"/>
      <c r="ODL1051" s="13"/>
      <c r="ODM1051" s="13"/>
      <c r="ODN1051" s="13"/>
      <c r="ODO1051" s="13"/>
      <c r="ODP1051" s="13"/>
      <c r="ODQ1051" s="13"/>
      <c r="ODR1051" s="13"/>
      <c r="ODS1051" s="13"/>
      <c r="ODT1051" s="13"/>
      <c r="ODU1051" s="13"/>
      <c r="ODV1051" s="13"/>
      <c r="ODW1051" s="13"/>
      <c r="ODX1051" s="13"/>
      <c r="ODY1051" s="13"/>
      <c r="ODZ1051" s="13"/>
      <c r="OEA1051" s="13"/>
      <c r="OEB1051" s="13"/>
      <c r="OEC1051" s="13"/>
      <c r="OED1051" s="13"/>
      <c r="OEE1051" s="13"/>
      <c r="OEF1051" s="13"/>
      <c r="OEG1051" s="13"/>
      <c r="OEH1051" s="13"/>
      <c r="OEI1051" s="13"/>
      <c r="OEJ1051" s="13"/>
      <c r="OEK1051" s="13"/>
      <c r="OEL1051" s="13"/>
      <c r="OEM1051" s="13"/>
      <c r="OEN1051" s="13"/>
      <c r="OEO1051" s="13"/>
      <c r="OEP1051" s="13"/>
      <c r="OEQ1051" s="13"/>
      <c r="OER1051" s="13"/>
      <c r="OES1051" s="13"/>
      <c r="OET1051" s="13"/>
      <c r="OEU1051" s="13"/>
      <c r="OEV1051" s="13"/>
      <c r="OEW1051" s="13"/>
      <c r="OEX1051" s="13"/>
      <c r="OEY1051" s="13"/>
      <c r="OEZ1051" s="13"/>
      <c r="OFA1051" s="13"/>
      <c r="OFB1051" s="13"/>
      <c r="OFC1051" s="13"/>
      <c r="OFD1051" s="13"/>
      <c r="OFE1051" s="13"/>
      <c r="OFF1051" s="13"/>
      <c r="OFG1051" s="13"/>
      <c r="OFH1051" s="13"/>
      <c r="OFI1051" s="13"/>
      <c r="OFJ1051" s="13"/>
      <c r="OFK1051" s="13"/>
      <c r="OFL1051" s="13"/>
      <c r="OFM1051" s="13"/>
      <c r="OFN1051" s="13"/>
      <c r="OFO1051" s="13"/>
      <c r="OFP1051" s="13"/>
      <c r="OFQ1051" s="13"/>
      <c r="OFR1051" s="13"/>
      <c r="OFS1051" s="13"/>
      <c r="OFT1051" s="13"/>
      <c r="OFU1051" s="13"/>
      <c r="OFV1051" s="13"/>
      <c r="OFW1051" s="13"/>
      <c r="OFX1051" s="13"/>
      <c r="OFY1051" s="13"/>
      <c r="OFZ1051" s="13"/>
      <c r="OGA1051" s="13"/>
      <c r="OGB1051" s="13"/>
      <c r="OGC1051" s="13"/>
      <c r="OGD1051" s="13"/>
      <c r="OGE1051" s="13"/>
      <c r="OGF1051" s="13"/>
      <c r="OGG1051" s="13"/>
      <c r="OGH1051" s="13"/>
      <c r="OGI1051" s="13"/>
      <c r="OGJ1051" s="13"/>
      <c r="OGK1051" s="13"/>
      <c r="OGL1051" s="13"/>
      <c r="OGM1051" s="13"/>
      <c r="OGN1051" s="13"/>
      <c r="OGO1051" s="13"/>
      <c r="OGP1051" s="13"/>
      <c r="OGQ1051" s="13"/>
      <c r="OGR1051" s="13"/>
      <c r="OGS1051" s="13"/>
      <c r="OGT1051" s="13"/>
      <c r="OGU1051" s="13"/>
      <c r="OGV1051" s="13"/>
      <c r="OGW1051" s="13"/>
      <c r="OGX1051" s="13"/>
      <c r="OGY1051" s="13"/>
      <c r="OGZ1051" s="13"/>
      <c r="OHA1051" s="13"/>
      <c r="OHB1051" s="13"/>
      <c r="OHC1051" s="13"/>
      <c r="OHD1051" s="13"/>
      <c r="OHE1051" s="13"/>
      <c r="OHF1051" s="13"/>
      <c r="OHG1051" s="13"/>
      <c r="OHH1051" s="13"/>
      <c r="OHI1051" s="13"/>
      <c r="OHJ1051" s="13"/>
      <c r="OHK1051" s="13"/>
      <c r="OHL1051" s="13"/>
      <c r="OHM1051" s="13"/>
      <c r="OHN1051" s="13"/>
      <c r="OHO1051" s="13"/>
      <c r="OHP1051" s="13"/>
      <c r="OHQ1051" s="13"/>
      <c r="OHR1051" s="13"/>
      <c r="OHS1051" s="13"/>
      <c r="OHT1051" s="13"/>
      <c r="OHU1051" s="13"/>
      <c r="OHV1051" s="13"/>
      <c r="OHW1051" s="13"/>
      <c r="OHX1051" s="13"/>
      <c r="OHY1051" s="13"/>
      <c r="OHZ1051" s="13"/>
      <c r="OIA1051" s="13"/>
      <c r="OIB1051" s="13"/>
      <c r="OIC1051" s="13"/>
      <c r="OID1051" s="13"/>
      <c r="OIE1051" s="13"/>
      <c r="OIF1051" s="13"/>
      <c r="OIG1051" s="13"/>
      <c r="OIH1051" s="13"/>
      <c r="OII1051" s="13"/>
      <c r="OIJ1051" s="13"/>
      <c r="OIK1051" s="13"/>
      <c r="OIL1051" s="13"/>
      <c r="OIM1051" s="13"/>
      <c r="OIN1051" s="13"/>
      <c r="OIO1051" s="13"/>
      <c r="OIP1051" s="13"/>
      <c r="OIQ1051" s="13"/>
      <c r="OIR1051" s="13"/>
      <c r="OIS1051" s="13"/>
      <c r="OIT1051" s="13"/>
      <c r="OIU1051" s="13"/>
      <c r="OIV1051" s="13"/>
      <c r="OIW1051" s="13"/>
      <c r="OIX1051" s="13"/>
      <c r="OIY1051" s="13"/>
      <c r="OIZ1051" s="13"/>
      <c r="OJA1051" s="13"/>
      <c r="OJB1051" s="13"/>
      <c r="OJC1051" s="13"/>
      <c r="OJD1051" s="13"/>
      <c r="OJE1051" s="13"/>
      <c r="OJF1051" s="13"/>
      <c r="OJG1051" s="13"/>
      <c r="OJH1051" s="13"/>
      <c r="OJI1051" s="13"/>
      <c r="OJJ1051" s="13"/>
      <c r="OJK1051" s="13"/>
      <c r="OJL1051" s="13"/>
      <c r="OJM1051" s="13"/>
      <c r="OJN1051" s="13"/>
      <c r="OJO1051" s="13"/>
      <c r="OJP1051" s="13"/>
      <c r="OJQ1051" s="13"/>
      <c r="OJR1051" s="13"/>
      <c r="OJS1051" s="13"/>
      <c r="OJT1051" s="13"/>
      <c r="OJU1051" s="13"/>
      <c r="OJV1051" s="13"/>
      <c r="OJW1051" s="13"/>
      <c r="OJX1051" s="13"/>
      <c r="OJY1051" s="13"/>
      <c r="OJZ1051" s="13"/>
      <c r="OKA1051" s="13"/>
      <c r="OKB1051" s="13"/>
      <c r="OKC1051" s="13"/>
      <c r="OKD1051" s="13"/>
      <c r="OKE1051" s="13"/>
      <c r="OKF1051" s="13"/>
      <c r="OKG1051" s="13"/>
      <c r="OKH1051" s="13"/>
      <c r="OKI1051" s="13"/>
      <c r="OKJ1051" s="13"/>
      <c r="OKK1051" s="13"/>
      <c r="OKL1051" s="13"/>
      <c r="OKM1051" s="13"/>
      <c r="OKN1051" s="13"/>
      <c r="OKO1051" s="13"/>
      <c r="OKP1051" s="13"/>
      <c r="OKQ1051" s="13"/>
      <c r="OKR1051" s="13"/>
      <c r="OKS1051" s="13"/>
      <c r="OKT1051" s="13"/>
      <c r="OKU1051" s="13"/>
      <c r="OKV1051" s="13"/>
      <c r="OKW1051" s="13"/>
      <c r="OKX1051" s="13"/>
      <c r="OKY1051" s="13"/>
      <c r="OKZ1051" s="13"/>
      <c r="OLA1051" s="13"/>
      <c r="OLB1051" s="13"/>
      <c r="OLC1051" s="13"/>
      <c r="OLD1051" s="13"/>
      <c r="OLE1051" s="13"/>
      <c r="OLF1051" s="13"/>
      <c r="OLG1051" s="13"/>
      <c r="OLH1051" s="13"/>
      <c r="OLI1051" s="13"/>
      <c r="OLJ1051" s="13"/>
      <c r="OLK1051" s="13"/>
      <c r="OLL1051" s="13"/>
      <c r="OLM1051" s="13"/>
      <c r="OLN1051" s="13"/>
      <c r="OLO1051" s="13"/>
      <c r="OLP1051" s="13"/>
      <c r="OLQ1051" s="13"/>
      <c r="OLR1051" s="13"/>
      <c r="OLS1051" s="13"/>
      <c r="OLT1051" s="13"/>
      <c r="OLU1051" s="13"/>
      <c r="OLV1051" s="13"/>
      <c r="OLW1051" s="13"/>
      <c r="OLX1051" s="13"/>
      <c r="OLY1051" s="13"/>
      <c r="OLZ1051" s="13"/>
      <c r="OMA1051" s="13"/>
      <c r="OMB1051" s="13"/>
      <c r="OMC1051" s="13"/>
      <c r="OMD1051" s="13"/>
      <c r="OME1051" s="13"/>
      <c r="OMF1051" s="13"/>
      <c r="OMG1051" s="13"/>
      <c r="OMH1051" s="13"/>
      <c r="OMI1051" s="13"/>
      <c r="OMJ1051" s="13"/>
      <c r="OMK1051" s="13"/>
      <c r="OML1051" s="13"/>
      <c r="OMM1051" s="13"/>
      <c r="OMN1051" s="13"/>
      <c r="OMO1051" s="13"/>
      <c r="OMP1051" s="13"/>
      <c r="OMQ1051" s="13"/>
      <c r="OMR1051" s="13"/>
      <c r="OMS1051" s="13"/>
      <c r="OMT1051" s="13"/>
      <c r="OMU1051" s="13"/>
      <c r="OMV1051" s="13"/>
      <c r="OMW1051" s="13"/>
      <c r="OMX1051" s="13"/>
      <c r="OMY1051" s="13"/>
      <c r="OMZ1051" s="13"/>
      <c r="ONA1051" s="13"/>
      <c r="ONB1051" s="13"/>
      <c r="ONC1051" s="13"/>
      <c r="OND1051" s="13"/>
      <c r="ONE1051" s="13"/>
      <c r="ONF1051" s="13"/>
      <c r="ONG1051" s="13"/>
      <c r="ONH1051" s="13"/>
      <c r="ONI1051" s="13"/>
      <c r="ONJ1051" s="13"/>
      <c r="ONK1051" s="13"/>
      <c r="ONL1051" s="13"/>
      <c r="ONM1051" s="13"/>
      <c r="ONN1051" s="13"/>
      <c r="ONO1051" s="13"/>
      <c r="ONP1051" s="13"/>
      <c r="ONQ1051" s="13"/>
      <c r="ONR1051" s="13"/>
      <c r="ONS1051" s="13"/>
      <c r="ONT1051" s="13"/>
      <c r="ONU1051" s="13"/>
      <c r="ONV1051" s="13"/>
      <c r="ONW1051" s="13"/>
      <c r="ONX1051" s="13"/>
      <c r="ONY1051" s="13"/>
      <c r="ONZ1051" s="13"/>
      <c r="OOA1051" s="13"/>
      <c r="OOB1051" s="13"/>
      <c r="OOC1051" s="13"/>
      <c r="OOD1051" s="13"/>
      <c r="OOE1051" s="13"/>
      <c r="OOF1051" s="13"/>
      <c r="OOG1051" s="13"/>
      <c r="OOH1051" s="13"/>
      <c r="OOI1051" s="13"/>
      <c r="OOJ1051" s="13"/>
      <c r="OOK1051" s="13"/>
      <c r="OOL1051" s="13"/>
      <c r="OOM1051" s="13"/>
      <c r="OON1051" s="13"/>
      <c r="OOO1051" s="13"/>
      <c r="OOP1051" s="13"/>
      <c r="OOQ1051" s="13"/>
      <c r="OOR1051" s="13"/>
      <c r="OOS1051" s="13"/>
      <c r="OOT1051" s="13"/>
      <c r="OOU1051" s="13"/>
      <c r="OOV1051" s="13"/>
      <c r="OOW1051" s="13"/>
      <c r="OOX1051" s="13"/>
      <c r="OOY1051" s="13"/>
      <c r="OOZ1051" s="13"/>
      <c r="OPA1051" s="13"/>
      <c r="OPB1051" s="13"/>
      <c r="OPC1051" s="13"/>
      <c r="OPD1051" s="13"/>
      <c r="OPE1051" s="13"/>
      <c r="OPF1051" s="13"/>
      <c r="OPG1051" s="13"/>
      <c r="OPH1051" s="13"/>
      <c r="OPI1051" s="13"/>
      <c r="OPJ1051" s="13"/>
      <c r="OPK1051" s="13"/>
      <c r="OPL1051" s="13"/>
      <c r="OPM1051" s="13"/>
      <c r="OPN1051" s="13"/>
      <c r="OPO1051" s="13"/>
      <c r="OPP1051" s="13"/>
      <c r="OPQ1051" s="13"/>
      <c r="OPR1051" s="13"/>
      <c r="OPS1051" s="13"/>
      <c r="OPT1051" s="13"/>
      <c r="OPU1051" s="13"/>
      <c r="OPV1051" s="13"/>
      <c r="OPW1051" s="13"/>
      <c r="OPX1051" s="13"/>
      <c r="OPY1051" s="13"/>
      <c r="OPZ1051" s="13"/>
      <c r="OQA1051" s="13"/>
      <c r="OQB1051" s="13"/>
      <c r="OQC1051" s="13"/>
      <c r="OQD1051" s="13"/>
      <c r="OQE1051" s="13"/>
      <c r="OQF1051" s="13"/>
      <c r="OQG1051" s="13"/>
      <c r="OQH1051" s="13"/>
      <c r="OQI1051" s="13"/>
      <c r="OQJ1051" s="13"/>
      <c r="OQK1051" s="13"/>
      <c r="OQL1051" s="13"/>
      <c r="OQM1051" s="13"/>
      <c r="OQN1051" s="13"/>
      <c r="OQO1051" s="13"/>
      <c r="OQP1051" s="13"/>
      <c r="OQQ1051" s="13"/>
      <c r="OQR1051" s="13"/>
      <c r="OQS1051" s="13"/>
      <c r="OQT1051" s="13"/>
      <c r="OQU1051" s="13"/>
      <c r="OQV1051" s="13"/>
      <c r="OQW1051" s="13"/>
      <c r="OQX1051" s="13"/>
      <c r="OQY1051" s="13"/>
      <c r="OQZ1051" s="13"/>
      <c r="ORA1051" s="13"/>
      <c r="ORB1051" s="13"/>
      <c r="ORC1051" s="13"/>
      <c r="ORD1051" s="13"/>
      <c r="ORE1051" s="13"/>
      <c r="ORF1051" s="13"/>
      <c r="ORG1051" s="13"/>
      <c r="ORH1051" s="13"/>
      <c r="ORI1051" s="13"/>
      <c r="ORJ1051" s="13"/>
      <c r="ORK1051" s="13"/>
      <c r="ORL1051" s="13"/>
      <c r="ORM1051" s="13"/>
      <c r="ORN1051" s="13"/>
      <c r="ORO1051" s="13"/>
      <c r="ORP1051" s="13"/>
      <c r="ORQ1051" s="13"/>
      <c r="ORR1051" s="13"/>
      <c r="ORS1051" s="13"/>
      <c r="ORT1051" s="13"/>
      <c r="ORU1051" s="13"/>
      <c r="ORV1051" s="13"/>
      <c r="ORW1051" s="13"/>
      <c r="ORX1051" s="13"/>
      <c r="ORY1051" s="13"/>
      <c r="ORZ1051" s="13"/>
      <c r="OSA1051" s="13"/>
      <c r="OSB1051" s="13"/>
      <c r="OSC1051" s="13"/>
      <c r="OSD1051" s="13"/>
      <c r="OSE1051" s="13"/>
      <c r="OSF1051" s="13"/>
      <c r="OSG1051" s="13"/>
      <c r="OSH1051" s="13"/>
      <c r="OSI1051" s="13"/>
      <c r="OSJ1051" s="13"/>
      <c r="OSK1051" s="13"/>
      <c r="OSL1051" s="13"/>
      <c r="OSM1051" s="13"/>
      <c r="OSN1051" s="13"/>
      <c r="OSO1051" s="13"/>
      <c r="OSP1051" s="13"/>
      <c r="OSQ1051" s="13"/>
      <c r="OSR1051" s="13"/>
      <c r="OSS1051" s="13"/>
      <c r="OST1051" s="13"/>
      <c r="OSU1051" s="13"/>
      <c r="OSV1051" s="13"/>
      <c r="OSW1051" s="13"/>
      <c r="OSX1051" s="13"/>
      <c r="OSY1051" s="13"/>
      <c r="OSZ1051" s="13"/>
      <c r="OTA1051" s="13"/>
      <c r="OTB1051" s="13"/>
      <c r="OTC1051" s="13"/>
      <c r="OTD1051" s="13"/>
      <c r="OTE1051" s="13"/>
      <c r="OTF1051" s="13"/>
      <c r="OTG1051" s="13"/>
      <c r="OTH1051" s="13"/>
      <c r="OTI1051" s="13"/>
      <c r="OTJ1051" s="13"/>
      <c r="OTK1051" s="13"/>
      <c r="OTL1051" s="13"/>
      <c r="OTM1051" s="13"/>
      <c r="OTN1051" s="13"/>
      <c r="OTO1051" s="13"/>
      <c r="OTP1051" s="13"/>
      <c r="OTQ1051" s="13"/>
      <c r="OTR1051" s="13"/>
      <c r="OTS1051" s="13"/>
      <c r="OTT1051" s="13"/>
      <c r="OTU1051" s="13"/>
      <c r="OTV1051" s="13"/>
      <c r="OTW1051" s="13"/>
      <c r="OTX1051" s="13"/>
      <c r="OTY1051" s="13"/>
      <c r="OTZ1051" s="13"/>
      <c r="OUA1051" s="13"/>
      <c r="OUB1051" s="13"/>
      <c r="OUC1051" s="13"/>
      <c r="OUD1051" s="13"/>
      <c r="OUE1051" s="13"/>
      <c r="OUF1051" s="13"/>
      <c r="OUG1051" s="13"/>
      <c r="OUH1051" s="13"/>
      <c r="OUI1051" s="13"/>
      <c r="OUJ1051" s="13"/>
      <c r="OUK1051" s="13"/>
      <c r="OUL1051" s="13"/>
      <c r="OUM1051" s="13"/>
      <c r="OUN1051" s="13"/>
      <c r="OUO1051" s="13"/>
      <c r="OUP1051" s="13"/>
      <c r="OUQ1051" s="13"/>
      <c r="OUR1051" s="13"/>
      <c r="OUS1051" s="13"/>
      <c r="OUT1051" s="13"/>
      <c r="OUU1051" s="13"/>
      <c r="OUV1051" s="13"/>
      <c r="OUW1051" s="13"/>
      <c r="OUX1051" s="13"/>
      <c r="OUY1051" s="13"/>
      <c r="OUZ1051" s="13"/>
      <c r="OVA1051" s="13"/>
      <c r="OVB1051" s="13"/>
      <c r="OVC1051" s="13"/>
      <c r="OVD1051" s="13"/>
      <c r="OVE1051" s="13"/>
      <c r="OVF1051" s="13"/>
      <c r="OVG1051" s="13"/>
      <c r="OVH1051" s="13"/>
      <c r="OVI1051" s="13"/>
      <c r="OVJ1051" s="13"/>
      <c r="OVK1051" s="13"/>
      <c r="OVL1051" s="13"/>
      <c r="OVM1051" s="13"/>
      <c r="OVN1051" s="13"/>
      <c r="OVO1051" s="13"/>
      <c r="OVP1051" s="13"/>
      <c r="OVQ1051" s="13"/>
      <c r="OVR1051" s="13"/>
      <c r="OVS1051" s="13"/>
      <c r="OVT1051" s="13"/>
      <c r="OVU1051" s="13"/>
      <c r="OVV1051" s="13"/>
      <c r="OVW1051" s="13"/>
      <c r="OVX1051" s="13"/>
      <c r="OVY1051" s="13"/>
      <c r="OVZ1051" s="13"/>
      <c r="OWA1051" s="13"/>
      <c r="OWB1051" s="13"/>
      <c r="OWC1051" s="13"/>
      <c r="OWD1051" s="13"/>
      <c r="OWE1051" s="13"/>
      <c r="OWF1051" s="13"/>
      <c r="OWG1051" s="13"/>
      <c r="OWH1051" s="13"/>
      <c r="OWI1051" s="13"/>
      <c r="OWJ1051" s="13"/>
      <c r="OWK1051" s="13"/>
      <c r="OWL1051" s="13"/>
      <c r="OWM1051" s="13"/>
      <c r="OWN1051" s="13"/>
      <c r="OWO1051" s="13"/>
      <c r="OWP1051" s="13"/>
      <c r="OWQ1051" s="13"/>
      <c r="OWR1051" s="13"/>
      <c r="OWS1051" s="13"/>
      <c r="OWT1051" s="13"/>
      <c r="OWU1051" s="13"/>
      <c r="OWV1051" s="13"/>
      <c r="OWW1051" s="13"/>
      <c r="OWX1051" s="13"/>
      <c r="OWY1051" s="13"/>
      <c r="OWZ1051" s="13"/>
      <c r="OXA1051" s="13"/>
      <c r="OXB1051" s="13"/>
      <c r="OXC1051" s="13"/>
      <c r="OXD1051" s="13"/>
      <c r="OXE1051" s="13"/>
      <c r="OXF1051" s="13"/>
      <c r="OXG1051" s="13"/>
      <c r="OXH1051" s="13"/>
      <c r="OXI1051" s="13"/>
      <c r="OXJ1051" s="13"/>
      <c r="OXK1051" s="13"/>
      <c r="OXL1051" s="13"/>
      <c r="OXM1051" s="13"/>
      <c r="OXN1051" s="13"/>
      <c r="OXO1051" s="13"/>
      <c r="OXP1051" s="13"/>
      <c r="OXQ1051" s="13"/>
      <c r="OXR1051" s="13"/>
      <c r="OXS1051" s="13"/>
      <c r="OXT1051" s="13"/>
      <c r="OXU1051" s="13"/>
      <c r="OXV1051" s="13"/>
      <c r="OXW1051" s="13"/>
      <c r="OXX1051" s="13"/>
      <c r="OXY1051" s="13"/>
      <c r="OXZ1051" s="13"/>
      <c r="OYA1051" s="13"/>
      <c r="OYB1051" s="13"/>
      <c r="OYC1051" s="13"/>
      <c r="OYD1051" s="13"/>
      <c r="OYE1051" s="13"/>
      <c r="OYF1051" s="13"/>
      <c r="OYG1051" s="13"/>
      <c r="OYH1051" s="13"/>
      <c r="OYI1051" s="13"/>
      <c r="OYJ1051" s="13"/>
      <c r="OYK1051" s="13"/>
      <c r="OYL1051" s="13"/>
      <c r="OYM1051" s="13"/>
      <c r="OYN1051" s="13"/>
      <c r="OYO1051" s="13"/>
      <c r="OYP1051" s="13"/>
      <c r="OYQ1051" s="13"/>
      <c r="OYR1051" s="13"/>
      <c r="OYS1051" s="13"/>
      <c r="OYT1051" s="13"/>
      <c r="OYU1051" s="13"/>
      <c r="OYV1051" s="13"/>
      <c r="OYW1051" s="13"/>
      <c r="OYX1051" s="13"/>
      <c r="OYY1051" s="13"/>
      <c r="OYZ1051" s="13"/>
      <c r="OZA1051" s="13"/>
      <c r="OZB1051" s="13"/>
      <c r="OZC1051" s="13"/>
      <c r="OZD1051" s="13"/>
      <c r="OZE1051" s="13"/>
      <c r="OZF1051" s="13"/>
      <c r="OZG1051" s="13"/>
      <c r="OZH1051" s="13"/>
      <c r="OZI1051" s="13"/>
      <c r="OZJ1051" s="13"/>
      <c r="OZK1051" s="13"/>
      <c r="OZL1051" s="13"/>
      <c r="OZM1051" s="13"/>
      <c r="OZN1051" s="13"/>
      <c r="OZO1051" s="13"/>
      <c r="OZP1051" s="13"/>
      <c r="OZQ1051" s="13"/>
      <c r="OZR1051" s="13"/>
      <c r="OZS1051" s="13"/>
      <c r="OZT1051" s="13"/>
      <c r="OZU1051" s="13"/>
      <c r="OZV1051" s="13"/>
      <c r="OZW1051" s="13"/>
      <c r="OZX1051" s="13"/>
      <c r="OZY1051" s="13"/>
      <c r="OZZ1051" s="13"/>
      <c r="PAA1051" s="13"/>
      <c r="PAB1051" s="13"/>
      <c r="PAC1051" s="13"/>
      <c r="PAD1051" s="13"/>
      <c r="PAE1051" s="13"/>
      <c r="PAF1051" s="13"/>
      <c r="PAG1051" s="13"/>
      <c r="PAH1051" s="13"/>
      <c r="PAI1051" s="13"/>
      <c r="PAJ1051" s="13"/>
      <c r="PAK1051" s="13"/>
      <c r="PAL1051" s="13"/>
      <c r="PAM1051" s="13"/>
      <c r="PAN1051" s="13"/>
      <c r="PAO1051" s="13"/>
      <c r="PAP1051" s="13"/>
      <c r="PAQ1051" s="13"/>
      <c r="PAR1051" s="13"/>
      <c r="PAS1051" s="13"/>
      <c r="PAT1051" s="13"/>
      <c r="PAU1051" s="13"/>
      <c r="PAV1051" s="13"/>
      <c r="PAW1051" s="13"/>
      <c r="PAX1051" s="13"/>
      <c r="PAY1051" s="13"/>
      <c r="PAZ1051" s="13"/>
      <c r="PBA1051" s="13"/>
      <c r="PBB1051" s="13"/>
      <c r="PBC1051" s="13"/>
      <c r="PBD1051" s="13"/>
      <c r="PBE1051" s="13"/>
      <c r="PBF1051" s="13"/>
      <c r="PBG1051" s="13"/>
      <c r="PBH1051" s="13"/>
      <c r="PBI1051" s="13"/>
      <c r="PBJ1051" s="13"/>
      <c r="PBK1051" s="13"/>
      <c r="PBL1051" s="13"/>
      <c r="PBM1051" s="13"/>
      <c r="PBN1051" s="13"/>
      <c r="PBO1051" s="13"/>
      <c r="PBP1051" s="13"/>
      <c r="PBQ1051" s="13"/>
      <c r="PBR1051" s="13"/>
      <c r="PBS1051" s="13"/>
      <c r="PBT1051" s="13"/>
      <c r="PBU1051" s="13"/>
      <c r="PBV1051" s="13"/>
      <c r="PBW1051" s="13"/>
      <c r="PBX1051" s="13"/>
      <c r="PBY1051" s="13"/>
      <c r="PBZ1051" s="13"/>
      <c r="PCA1051" s="13"/>
      <c r="PCB1051" s="13"/>
      <c r="PCC1051" s="13"/>
      <c r="PCD1051" s="13"/>
      <c r="PCE1051" s="13"/>
      <c r="PCF1051" s="13"/>
      <c r="PCG1051" s="13"/>
      <c r="PCH1051" s="13"/>
      <c r="PCI1051" s="13"/>
      <c r="PCJ1051" s="13"/>
      <c r="PCK1051" s="13"/>
      <c r="PCL1051" s="13"/>
      <c r="PCM1051" s="13"/>
      <c r="PCN1051" s="13"/>
      <c r="PCO1051" s="13"/>
      <c r="PCP1051" s="13"/>
      <c r="PCQ1051" s="13"/>
      <c r="PCR1051" s="13"/>
      <c r="PCS1051" s="13"/>
      <c r="PCT1051" s="13"/>
      <c r="PCU1051" s="13"/>
      <c r="PCV1051" s="13"/>
      <c r="PCW1051" s="13"/>
      <c r="PCX1051" s="13"/>
      <c r="PCY1051" s="13"/>
      <c r="PCZ1051" s="13"/>
      <c r="PDA1051" s="13"/>
      <c r="PDB1051" s="13"/>
      <c r="PDC1051" s="13"/>
      <c r="PDD1051" s="13"/>
      <c r="PDE1051" s="13"/>
      <c r="PDF1051" s="13"/>
      <c r="PDG1051" s="13"/>
      <c r="PDH1051" s="13"/>
      <c r="PDI1051" s="13"/>
      <c r="PDJ1051" s="13"/>
      <c r="PDK1051" s="13"/>
      <c r="PDL1051" s="13"/>
      <c r="PDM1051" s="13"/>
      <c r="PDN1051" s="13"/>
      <c r="PDO1051" s="13"/>
      <c r="PDP1051" s="13"/>
      <c r="PDQ1051" s="13"/>
      <c r="PDR1051" s="13"/>
      <c r="PDS1051" s="13"/>
      <c r="PDT1051" s="13"/>
      <c r="PDU1051" s="13"/>
      <c r="PDV1051" s="13"/>
      <c r="PDW1051" s="13"/>
      <c r="PDX1051" s="13"/>
      <c r="PDY1051" s="13"/>
      <c r="PDZ1051" s="13"/>
      <c r="PEA1051" s="13"/>
      <c r="PEB1051" s="13"/>
      <c r="PEC1051" s="13"/>
      <c r="PED1051" s="13"/>
      <c r="PEE1051" s="13"/>
      <c r="PEF1051" s="13"/>
      <c r="PEG1051" s="13"/>
      <c r="PEH1051" s="13"/>
      <c r="PEI1051" s="13"/>
      <c r="PEJ1051" s="13"/>
      <c r="PEK1051" s="13"/>
      <c r="PEL1051" s="13"/>
      <c r="PEM1051" s="13"/>
      <c r="PEN1051" s="13"/>
      <c r="PEO1051" s="13"/>
      <c r="PEP1051" s="13"/>
      <c r="PEQ1051" s="13"/>
      <c r="PER1051" s="13"/>
      <c r="PES1051" s="13"/>
      <c r="PET1051" s="13"/>
      <c r="PEU1051" s="13"/>
      <c r="PEV1051" s="13"/>
      <c r="PEW1051" s="13"/>
      <c r="PEX1051" s="13"/>
      <c r="PEY1051" s="13"/>
      <c r="PEZ1051" s="13"/>
      <c r="PFA1051" s="13"/>
      <c r="PFB1051" s="13"/>
      <c r="PFC1051" s="13"/>
      <c r="PFD1051" s="13"/>
      <c r="PFE1051" s="13"/>
      <c r="PFF1051" s="13"/>
      <c r="PFG1051" s="13"/>
      <c r="PFH1051" s="13"/>
      <c r="PFI1051" s="13"/>
      <c r="PFJ1051" s="13"/>
      <c r="PFK1051" s="13"/>
      <c r="PFL1051" s="13"/>
      <c r="PFM1051" s="13"/>
      <c r="PFN1051" s="13"/>
      <c r="PFO1051" s="13"/>
      <c r="PFP1051" s="13"/>
      <c r="PFQ1051" s="13"/>
      <c r="PFR1051" s="13"/>
      <c r="PFS1051" s="13"/>
      <c r="PFT1051" s="13"/>
      <c r="PFU1051" s="13"/>
      <c r="PFV1051" s="13"/>
      <c r="PFW1051" s="13"/>
      <c r="PFX1051" s="13"/>
      <c r="PFY1051" s="13"/>
      <c r="PFZ1051" s="13"/>
      <c r="PGA1051" s="13"/>
      <c r="PGB1051" s="13"/>
      <c r="PGC1051" s="13"/>
      <c r="PGD1051" s="13"/>
      <c r="PGE1051" s="13"/>
      <c r="PGF1051" s="13"/>
      <c r="PGG1051" s="13"/>
      <c r="PGH1051" s="13"/>
      <c r="PGI1051" s="13"/>
      <c r="PGJ1051" s="13"/>
      <c r="PGK1051" s="13"/>
      <c r="PGL1051" s="13"/>
      <c r="PGM1051" s="13"/>
      <c r="PGN1051" s="13"/>
      <c r="PGO1051" s="13"/>
      <c r="PGP1051" s="13"/>
      <c r="PGQ1051" s="13"/>
      <c r="PGR1051" s="13"/>
      <c r="PGS1051" s="13"/>
      <c r="PGT1051" s="13"/>
      <c r="PGU1051" s="13"/>
      <c r="PGV1051" s="13"/>
      <c r="PGW1051" s="13"/>
      <c r="PGX1051" s="13"/>
      <c r="PGY1051" s="13"/>
      <c r="PGZ1051" s="13"/>
      <c r="PHA1051" s="13"/>
      <c r="PHB1051" s="13"/>
      <c r="PHC1051" s="13"/>
      <c r="PHD1051" s="13"/>
      <c r="PHE1051" s="13"/>
      <c r="PHF1051" s="13"/>
      <c r="PHG1051" s="13"/>
      <c r="PHH1051" s="13"/>
      <c r="PHI1051" s="13"/>
      <c r="PHJ1051" s="13"/>
      <c r="PHK1051" s="13"/>
      <c r="PHL1051" s="13"/>
      <c r="PHM1051" s="13"/>
      <c r="PHN1051" s="13"/>
      <c r="PHO1051" s="13"/>
      <c r="PHP1051" s="13"/>
      <c r="PHQ1051" s="13"/>
      <c r="PHR1051" s="13"/>
      <c r="PHS1051" s="13"/>
      <c r="PHT1051" s="13"/>
      <c r="PHU1051" s="13"/>
      <c r="PHV1051" s="13"/>
      <c r="PHW1051" s="13"/>
      <c r="PHX1051" s="13"/>
      <c r="PHY1051" s="13"/>
      <c r="PHZ1051" s="13"/>
      <c r="PIA1051" s="13"/>
      <c r="PIB1051" s="13"/>
      <c r="PIC1051" s="13"/>
      <c r="PID1051" s="13"/>
      <c r="PIE1051" s="13"/>
      <c r="PIF1051" s="13"/>
      <c r="PIG1051" s="13"/>
      <c r="PIH1051" s="13"/>
      <c r="PII1051" s="13"/>
      <c r="PIJ1051" s="13"/>
      <c r="PIK1051" s="13"/>
      <c r="PIL1051" s="13"/>
      <c r="PIM1051" s="13"/>
      <c r="PIN1051" s="13"/>
      <c r="PIO1051" s="13"/>
      <c r="PIP1051" s="13"/>
      <c r="PIQ1051" s="13"/>
      <c r="PIR1051" s="13"/>
      <c r="PIS1051" s="13"/>
      <c r="PIT1051" s="13"/>
      <c r="PIU1051" s="13"/>
      <c r="PIV1051" s="13"/>
      <c r="PIW1051" s="13"/>
      <c r="PIX1051" s="13"/>
      <c r="PIY1051" s="13"/>
      <c r="PIZ1051" s="13"/>
      <c r="PJA1051" s="13"/>
      <c r="PJB1051" s="13"/>
      <c r="PJC1051" s="13"/>
      <c r="PJD1051" s="13"/>
      <c r="PJE1051" s="13"/>
      <c r="PJF1051" s="13"/>
      <c r="PJG1051" s="13"/>
      <c r="PJH1051" s="13"/>
      <c r="PJI1051" s="13"/>
      <c r="PJJ1051" s="13"/>
      <c r="PJK1051" s="13"/>
      <c r="PJL1051" s="13"/>
      <c r="PJM1051" s="13"/>
      <c r="PJN1051" s="13"/>
      <c r="PJO1051" s="13"/>
      <c r="PJP1051" s="13"/>
      <c r="PJQ1051" s="13"/>
      <c r="PJR1051" s="13"/>
      <c r="PJS1051" s="13"/>
      <c r="PJT1051" s="13"/>
      <c r="PJU1051" s="13"/>
      <c r="PJV1051" s="13"/>
      <c r="PJW1051" s="13"/>
      <c r="PJX1051" s="13"/>
      <c r="PJY1051" s="13"/>
      <c r="PJZ1051" s="13"/>
      <c r="PKA1051" s="13"/>
      <c r="PKB1051" s="13"/>
      <c r="PKC1051" s="13"/>
      <c r="PKD1051" s="13"/>
      <c r="PKE1051" s="13"/>
      <c r="PKF1051" s="13"/>
      <c r="PKG1051" s="13"/>
      <c r="PKH1051" s="13"/>
      <c r="PKI1051" s="13"/>
      <c r="PKJ1051" s="13"/>
      <c r="PKK1051" s="13"/>
      <c r="PKL1051" s="13"/>
      <c r="PKM1051" s="13"/>
      <c r="PKN1051" s="13"/>
      <c r="PKO1051" s="13"/>
      <c r="PKP1051" s="13"/>
      <c r="PKQ1051" s="13"/>
      <c r="PKR1051" s="13"/>
      <c r="PKS1051" s="13"/>
      <c r="PKT1051" s="13"/>
      <c r="PKU1051" s="13"/>
      <c r="PKV1051" s="13"/>
      <c r="PKW1051" s="13"/>
      <c r="PKX1051" s="13"/>
      <c r="PKY1051" s="13"/>
      <c r="PKZ1051" s="13"/>
      <c r="PLA1051" s="13"/>
      <c r="PLB1051" s="13"/>
      <c r="PLC1051" s="13"/>
      <c r="PLD1051" s="13"/>
      <c r="PLE1051" s="13"/>
      <c r="PLF1051" s="13"/>
      <c r="PLG1051" s="13"/>
      <c r="PLH1051" s="13"/>
      <c r="PLI1051" s="13"/>
      <c r="PLJ1051" s="13"/>
      <c r="PLK1051" s="13"/>
      <c r="PLL1051" s="13"/>
      <c r="PLM1051" s="13"/>
      <c r="PLN1051" s="13"/>
      <c r="PLO1051" s="13"/>
      <c r="PLP1051" s="13"/>
      <c r="PLQ1051" s="13"/>
      <c r="PLR1051" s="13"/>
      <c r="PLS1051" s="13"/>
      <c r="PLT1051" s="13"/>
      <c r="PLU1051" s="13"/>
      <c r="PLV1051" s="13"/>
      <c r="PLW1051" s="13"/>
      <c r="PLX1051" s="13"/>
      <c r="PLY1051" s="13"/>
      <c r="PLZ1051" s="13"/>
      <c r="PMA1051" s="13"/>
      <c r="PMB1051" s="13"/>
      <c r="PMC1051" s="13"/>
      <c r="PMD1051" s="13"/>
      <c r="PME1051" s="13"/>
      <c r="PMF1051" s="13"/>
      <c r="PMG1051" s="13"/>
      <c r="PMH1051" s="13"/>
      <c r="PMI1051" s="13"/>
      <c r="PMJ1051" s="13"/>
      <c r="PMK1051" s="13"/>
      <c r="PML1051" s="13"/>
      <c r="PMM1051" s="13"/>
      <c r="PMN1051" s="13"/>
      <c r="PMO1051" s="13"/>
      <c r="PMP1051" s="13"/>
      <c r="PMQ1051" s="13"/>
      <c r="PMR1051" s="13"/>
      <c r="PMS1051" s="13"/>
      <c r="PMT1051" s="13"/>
      <c r="PMU1051" s="13"/>
      <c r="PMV1051" s="13"/>
      <c r="PMW1051" s="13"/>
      <c r="PMX1051" s="13"/>
      <c r="PMY1051" s="13"/>
      <c r="PMZ1051" s="13"/>
      <c r="PNA1051" s="13"/>
      <c r="PNB1051" s="13"/>
      <c r="PNC1051" s="13"/>
      <c r="PND1051" s="13"/>
      <c r="PNE1051" s="13"/>
      <c r="PNF1051" s="13"/>
      <c r="PNG1051" s="13"/>
      <c r="PNH1051" s="13"/>
      <c r="PNI1051" s="13"/>
      <c r="PNJ1051" s="13"/>
      <c r="PNK1051" s="13"/>
      <c r="PNL1051" s="13"/>
      <c r="PNM1051" s="13"/>
      <c r="PNN1051" s="13"/>
      <c r="PNO1051" s="13"/>
      <c r="PNP1051" s="13"/>
      <c r="PNQ1051" s="13"/>
      <c r="PNR1051" s="13"/>
      <c r="PNS1051" s="13"/>
      <c r="PNT1051" s="13"/>
      <c r="PNU1051" s="13"/>
      <c r="PNV1051" s="13"/>
      <c r="PNW1051" s="13"/>
      <c r="PNX1051" s="13"/>
      <c r="PNY1051" s="13"/>
      <c r="PNZ1051" s="13"/>
      <c r="POA1051" s="13"/>
      <c r="POB1051" s="13"/>
      <c r="POC1051" s="13"/>
      <c r="POD1051" s="13"/>
      <c r="POE1051" s="13"/>
      <c r="POF1051" s="13"/>
      <c r="POG1051" s="13"/>
      <c r="POH1051" s="13"/>
      <c r="POI1051" s="13"/>
      <c r="POJ1051" s="13"/>
      <c r="POK1051" s="13"/>
      <c r="POL1051" s="13"/>
      <c r="POM1051" s="13"/>
      <c r="PON1051" s="13"/>
      <c r="POO1051" s="13"/>
      <c r="POP1051" s="13"/>
      <c r="POQ1051" s="13"/>
      <c r="POR1051" s="13"/>
      <c r="POS1051" s="13"/>
      <c r="POT1051" s="13"/>
      <c r="POU1051" s="13"/>
      <c r="POV1051" s="13"/>
      <c r="POW1051" s="13"/>
      <c r="POX1051" s="13"/>
      <c r="POY1051" s="13"/>
      <c r="POZ1051" s="13"/>
      <c r="PPA1051" s="13"/>
      <c r="PPB1051" s="13"/>
      <c r="PPC1051" s="13"/>
      <c r="PPD1051" s="13"/>
      <c r="PPE1051" s="13"/>
      <c r="PPF1051" s="13"/>
      <c r="PPG1051" s="13"/>
      <c r="PPH1051" s="13"/>
      <c r="PPI1051" s="13"/>
      <c r="PPJ1051" s="13"/>
      <c r="PPK1051" s="13"/>
      <c r="PPL1051" s="13"/>
      <c r="PPM1051" s="13"/>
      <c r="PPN1051" s="13"/>
      <c r="PPO1051" s="13"/>
      <c r="PPP1051" s="13"/>
      <c r="PPQ1051" s="13"/>
      <c r="PPR1051" s="13"/>
      <c r="PPS1051" s="13"/>
      <c r="PPT1051" s="13"/>
      <c r="PPU1051" s="13"/>
      <c r="PPV1051" s="13"/>
      <c r="PPW1051" s="13"/>
      <c r="PPX1051" s="13"/>
      <c r="PPY1051" s="13"/>
      <c r="PPZ1051" s="13"/>
      <c r="PQA1051" s="13"/>
      <c r="PQB1051" s="13"/>
      <c r="PQC1051" s="13"/>
      <c r="PQD1051" s="13"/>
      <c r="PQE1051" s="13"/>
      <c r="PQF1051" s="13"/>
      <c r="PQG1051" s="13"/>
      <c r="PQH1051" s="13"/>
      <c r="PQI1051" s="13"/>
      <c r="PQJ1051" s="13"/>
      <c r="PQK1051" s="13"/>
      <c r="PQL1051" s="13"/>
      <c r="PQM1051" s="13"/>
      <c r="PQN1051" s="13"/>
      <c r="PQO1051" s="13"/>
      <c r="PQP1051" s="13"/>
      <c r="PQQ1051" s="13"/>
      <c r="PQR1051" s="13"/>
      <c r="PQS1051" s="13"/>
      <c r="PQT1051" s="13"/>
      <c r="PQU1051" s="13"/>
      <c r="PQV1051" s="13"/>
      <c r="PQW1051" s="13"/>
      <c r="PQX1051" s="13"/>
      <c r="PQY1051" s="13"/>
      <c r="PQZ1051" s="13"/>
      <c r="PRA1051" s="13"/>
      <c r="PRB1051" s="13"/>
      <c r="PRC1051" s="13"/>
      <c r="PRD1051" s="13"/>
      <c r="PRE1051" s="13"/>
      <c r="PRF1051" s="13"/>
      <c r="PRG1051" s="13"/>
      <c r="PRH1051" s="13"/>
      <c r="PRI1051" s="13"/>
      <c r="PRJ1051" s="13"/>
      <c r="PRK1051" s="13"/>
      <c r="PRL1051" s="13"/>
      <c r="PRM1051" s="13"/>
      <c r="PRN1051" s="13"/>
      <c r="PRO1051" s="13"/>
      <c r="PRP1051" s="13"/>
      <c r="PRQ1051" s="13"/>
      <c r="PRR1051" s="13"/>
      <c r="PRS1051" s="13"/>
      <c r="PRT1051" s="13"/>
      <c r="PRU1051" s="13"/>
      <c r="PRV1051" s="13"/>
      <c r="PRW1051" s="13"/>
      <c r="PRX1051" s="13"/>
      <c r="PRY1051" s="13"/>
      <c r="PRZ1051" s="13"/>
      <c r="PSA1051" s="13"/>
      <c r="PSB1051" s="13"/>
      <c r="PSC1051" s="13"/>
      <c r="PSD1051" s="13"/>
      <c r="PSE1051" s="13"/>
      <c r="PSF1051" s="13"/>
      <c r="PSG1051" s="13"/>
      <c r="PSH1051" s="13"/>
      <c r="PSI1051" s="13"/>
      <c r="PSJ1051" s="13"/>
      <c r="PSK1051" s="13"/>
      <c r="PSL1051" s="13"/>
      <c r="PSM1051" s="13"/>
      <c r="PSN1051" s="13"/>
      <c r="PSO1051" s="13"/>
      <c r="PSP1051" s="13"/>
      <c r="PSQ1051" s="13"/>
      <c r="PSR1051" s="13"/>
      <c r="PSS1051" s="13"/>
      <c r="PST1051" s="13"/>
      <c r="PSU1051" s="13"/>
      <c r="PSV1051" s="13"/>
      <c r="PSW1051" s="13"/>
      <c r="PSX1051" s="13"/>
      <c r="PSY1051" s="13"/>
      <c r="PSZ1051" s="13"/>
      <c r="PTA1051" s="13"/>
      <c r="PTB1051" s="13"/>
      <c r="PTC1051" s="13"/>
      <c r="PTD1051" s="13"/>
      <c r="PTE1051" s="13"/>
      <c r="PTF1051" s="13"/>
      <c r="PTG1051" s="13"/>
      <c r="PTH1051" s="13"/>
      <c r="PTI1051" s="13"/>
      <c r="PTJ1051" s="13"/>
      <c r="PTK1051" s="13"/>
      <c r="PTL1051" s="13"/>
      <c r="PTM1051" s="13"/>
      <c r="PTN1051" s="13"/>
      <c r="PTO1051" s="13"/>
      <c r="PTP1051" s="13"/>
      <c r="PTQ1051" s="13"/>
      <c r="PTR1051" s="13"/>
      <c r="PTS1051" s="13"/>
      <c r="PTT1051" s="13"/>
      <c r="PTU1051" s="13"/>
      <c r="PTV1051" s="13"/>
      <c r="PTW1051" s="13"/>
      <c r="PTX1051" s="13"/>
      <c r="PTY1051" s="13"/>
      <c r="PTZ1051" s="13"/>
      <c r="PUA1051" s="13"/>
      <c r="PUB1051" s="13"/>
      <c r="PUC1051" s="13"/>
      <c r="PUD1051" s="13"/>
      <c r="PUE1051" s="13"/>
      <c r="PUF1051" s="13"/>
      <c r="PUG1051" s="13"/>
      <c r="PUH1051" s="13"/>
      <c r="PUI1051" s="13"/>
      <c r="PUJ1051" s="13"/>
      <c r="PUK1051" s="13"/>
      <c r="PUL1051" s="13"/>
      <c r="PUM1051" s="13"/>
      <c r="PUN1051" s="13"/>
      <c r="PUO1051" s="13"/>
      <c r="PUP1051" s="13"/>
      <c r="PUQ1051" s="13"/>
      <c r="PUR1051" s="13"/>
      <c r="PUS1051" s="13"/>
      <c r="PUT1051" s="13"/>
      <c r="PUU1051" s="13"/>
      <c r="PUV1051" s="13"/>
      <c r="PUW1051" s="13"/>
      <c r="PUX1051" s="13"/>
      <c r="PUY1051" s="13"/>
      <c r="PUZ1051" s="13"/>
      <c r="PVA1051" s="13"/>
      <c r="PVB1051" s="13"/>
      <c r="PVC1051" s="13"/>
      <c r="PVD1051" s="13"/>
      <c r="PVE1051" s="13"/>
      <c r="PVF1051" s="13"/>
      <c r="PVG1051" s="13"/>
      <c r="PVH1051" s="13"/>
      <c r="PVI1051" s="13"/>
      <c r="PVJ1051" s="13"/>
      <c r="PVK1051" s="13"/>
      <c r="PVL1051" s="13"/>
      <c r="PVM1051" s="13"/>
      <c r="PVN1051" s="13"/>
      <c r="PVO1051" s="13"/>
      <c r="PVP1051" s="13"/>
      <c r="PVQ1051" s="13"/>
      <c r="PVR1051" s="13"/>
      <c r="PVS1051" s="13"/>
      <c r="PVT1051" s="13"/>
      <c r="PVU1051" s="13"/>
      <c r="PVV1051" s="13"/>
      <c r="PVW1051" s="13"/>
      <c r="PVX1051" s="13"/>
      <c r="PVY1051" s="13"/>
      <c r="PVZ1051" s="13"/>
      <c r="PWA1051" s="13"/>
      <c r="PWB1051" s="13"/>
      <c r="PWC1051" s="13"/>
      <c r="PWD1051" s="13"/>
      <c r="PWE1051" s="13"/>
      <c r="PWF1051" s="13"/>
      <c r="PWG1051" s="13"/>
      <c r="PWH1051" s="13"/>
      <c r="PWI1051" s="13"/>
      <c r="PWJ1051" s="13"/>
      <c r="PWK1051" s="13"/>
      <c r="PWL1051" s="13"/>
      <c r="PWM1051" s="13"/>
      <c r="PWN1051" s="13"/>
      <c r="PWO1051" s="13"/>
      <c r="PWP1051" s="13"/>
      <c r="PWQ1051" s="13"/>
      <c r="PWR1051" s="13"/>
      <c r="PWS1051" s="13"/>
      <c r="PWT1051" s="13"/>
      <c r="PWU1051" s="13"/>
      <c r="PWV1051" s="13"/>
      <c r="PWW1051" s="13"/>
      <c r="PWX1051" s="13"/>
      <c r="PWY1051" s="13"/>
      <c r="PWZ1051" s="13"/>
      <c r="PXA1051" s="13"/>
      <c r="PXB1051" s="13"/>
      <c r="PXC1051" s="13"/>
      <c r="PXD1051" s="13"/>
      <c r="PXE1051" s="13"/>
      <c r="PXF1051" s="13"/>
      <c r="PXG1051" s="13"/>
      <c r="PXH1051" s="13"/>
      <c r="PXI1051" s="13"/>
      <c r="PXJ1051" s="13"/>
      <c r="PXK1051" s="13"/>
      <c r="PXL1051" s="13"/>
      <c r="PXM1051" s="13"/>
      <c r="PXN1051" s="13"/>
      <c r="PXO1051" s="13"/>
      <c r="PXP1051" s="13"/>
      <c r="PXQ1051" s="13"/>
      <c r="PXR1051" s="13"/>
      <c r="PXS1051" s="13"/>
      <c r="PXT1051" s="13"/>
      <c r="PXU1051" s="13"/>
      <c r="PXV1051" s="13"/>
      <c r="PXW1051" s="13"/>
      <c r="PXX1051" s="13"/>
      <c r="PXY1051" s="13"/>
      <c r="PXZ1051" s="13"/>
      <c r="PYA1051" s="13"/>
      <c r="PYB1051" s="13"/>
      <c r="PYC1051" s="13"/>
      <c r="PYD1051" s="13"/>
      <c r="PYE1051" s="13"/>
      <c r="PYF1051" s="13"/>
      <c r="PYG1051" s="13"/>
      <c r="PYH1051" s="13"/>
      <c r="PYI1051" s="13"/>
      <c r="PYJ1051" s="13"/>
      <c r="PYK1051" s="13"/>
      <c r="PYL1051" s="13"/>
      <c r="PYM1051" s="13"/>
      <c r="PYN1051" s="13"/>
      <c r="PYO1051" s="13"/>
      <c r="PYP1051" s="13"/>
      <c r="PYQ1051" s="13"/>
      <c r="PYR1051" s="13"/>
      <c r="PYS1051" s="13"/>
      <c r="PYT1051" s="13"/>
      <c r="PYU1051" s="13"/>
      <c r="PYV1051" s="13"/>
      <c r="PYW1051" s="13"/>
      <c r="PYX1051" s="13"/>
      <c r="PYY1051" s="13"/>
      <c r="PYZ1051" s="13"/>
      <c r="PZA1051" s="13"/>
      <c r="PZB1051" s="13"/>
      <c r="PZC1051" s="13"/>
      <c r="PZD1051" s="13"/>
      <c r="PZE1051" s="13"/>
      <c r="PZF1051" s="13"/>
      <c r="PZG1051" s="13"/>
      <c r="PZH1051" s="13"/>
      <c r="PZI1051" s="13"/>
      <c r="PZJ1051" s="13"/>
      <c r="PZK1051" s="13"/>
      <c r="PZL1051" s="13"/>
      <c r="PZM1051" s="13"/>
      <c r="PZN1051" s="13"/>
      <c r="PZO1051" s="13"/>
      <c r="PZP1051" s="13"/>
      <c r="PZQ1051" s="13"/>
      <c r="PZR1051" s="13"/>
      <c r="PZS1051" s="13"/>
      <c r="PZT1051" s="13"/>
      <c r="PZU1051" s="13"/>
      <c r="PZV1051" s="13"/>
      <c r="PZW1051" s="13"/>
      <c r="PZX1051" s="13"/>
      <c r="PZY1051" s="13"/>
      <c r="PZZ1051" s="13"/>
      <c r="QAA1051" s="13"/>
      <c r="QAB1051" s="13"/>
      <c r="QAC1051" s="13"/>
      <c r="QAD1051" s="13"/>
      <c r="QAE1051" s="13"/>
      <c r="QAF1051" s="13"/>
      <c r="QAG1051" s="13"/>
      <c r="QAH1051" s="13"/>
      <c r="QAI1051" s="13"/>
      <c r="QAJ1051" s="13"/>
      <c r="QAK1051" s="13"/>
      <c r="QAL1051" s="13"/>
      <c r="QAM1051" s="13"/>
      <c r="QAN1051" s="13"/>
      <c r="QAO1051" s="13"/>
      <c r="QAP1051" s="13"/>
      <c r="QAQ1051" s="13"/>
      <c r="QAR1051" s="13"/>
      <c r="QAS1051" s="13"/>
      <c r="QAT1051" s="13"/>
      <c r="QAU1051" s="13"/>
      <c r="QAV1051" s="13"/>
      <c r="QAW1051" s="13"/>
      <c r="QAX1051" s="13"/>
      <c r="QAY1051" s="13"/>
      <c r="QAZ1051" s="13"/>
      <c r="QBA1051" s="13"/>
      <c r="QBB1051" s="13"/>
      <c r="QBC1051" s="13"/>
      <c r="QBD1051" s="13"/>
      <c r="QBE1051" s="13"/>
      <c r="QBF1051" s="13"/>
      <c r="QBG1051" s="13"/>
      <c r="QBH1051" s="13"/>
      <c r="QBI1051" s="13"/>
      <c r="QBJ1051" s="13"/>
      <c r="QBK1051" s="13"/>
      <c r="QBL1051" s="13"/>
      <c r="QBM1051" s="13"/>
      <c r="QBN1051" s="13"/>
      <c r="QBO1051" s="13"/>
      <c r="QBP1051" s="13"/>
      <c r="QBQ1051" s="13"/>
      <c r="QBR1051" s="13"/>
      <c r="QBS1051" s="13"/>
      <c r="QBT1051" s="13"/>
      <c r="QBU1051" s="13"/>
      <c r="QBV1051" s="13"/>
      <c r="QBW1051" s="13"/>
      <c r="QBX1051" s="13"/>
      <c r="QBY1051" s="13"/>
      <c r="QBZ1051" s="13"/>
      <c r="QCA1051" s="13"/>
      <c r="QCB1051" s="13"/>
      <c r="QCC1051" s="13"/>
      <c r="QCD1051" s="13"/>
      <c r="QCE1051" s="13"/>
      <c r="QCF1051" s="13"/>
      <c r="QCG1051" s="13"/>
      <c r="QCH1051" s="13"/>
      <c r="QCI1051" s="13"/>
      <c r="QCJ1051" s="13"/>
      <c r="QCK1051" s="13"/>
      <c r="QCL1051" s="13"/>
      <c r="QCM1051" s="13"/>
      <c r="QCN1051" s="13"/>
      <c r="QCO1051" s="13"/>
      <c r="QCP1051" s="13"/>
      <c r="QCQ1051" s="13"/>
      <c r="QCR1051" s="13"/>
      <c r="QCS1051" s="13"/>
      <c r="QCT1051" s="13"/>
      <c r="QCU1051" s="13"/>
      <c r="QCV1051" s="13"/>
      <c r="QCW1051" s="13"/>
      <c r="QCX1051" s="13"/>
      <c r="QCY1051" s="13"/>
      <c r="QCZ1051" s="13"/>
      <c r="QDA1051" s="13"/>
      <c r="QDB1051" s="13"/>
      <c r="QDC1051" s="13"/>
      <c r="QDD1051" s="13"/>
      <c r="QDE1051" s="13"/>
      <c r="QDF1051" s="13"/>
      <c r="QDG1051" s="13"/>
      <c r="QDH1051" s="13"/>
      <c r="QDI1051" s="13"/>
      <c r="QDJ1051" s="13"/>
      <c r="QDK1051" s="13"/>
      <c r="QDL1051" s="13"/>
      <c r="QDM1051" s="13"/>
      <c r="QDN1051" s="13"/>
      <c r="QDO1051" s="13"/>
      <c r="QDP1051" s="13"/>
      <c r="QDQ1051" s="13"/>
      <c r="QDR1051" s="13"/>
      <c r="QDS1051" s="13"/>
      <c r="QDT1051" s="13"/>
      <c r="QDU1051" s="13"/>
      <c r="QDV1051" s="13"/>
      <c r="QDW1051" s="13"/>
      <c r="QDX1051" s="13"/>
      <c r="QDY1051" s="13"/>
      <c r="QDZ1051" s="13"/>
      <c r="QEA1051" s="13"/>
      <c r="QEB1051" s="13"/>
      <c r="QEC1051" s="13"/>
      <c r="QED1051" s="13"/>
      <c r="QEE1051" s="13"/>
      <c r="QEF1051" s="13"/>
      <c r="QEG1051" s="13"/>
      <c r="QEH1051" s="13"/>
      <c r="QEI1051" s="13"/>
      <c r="QEJ1051" s="13"/>
      <c r="QEK1051" s="13"/>
      <c r="QEL1051" s="13"/>
      <c r="QEM1051" s="13"/>
      <c r="QEN1051" s="13"/>
      <c r="QEO1051" s="13"/>
      <c r="QEP1051" s="13"/>
      <c r="QEQ1051" s="13"/>
      <c r="QER1051" s="13"/>
      <c r="QES1051" s="13"/>
      <c r="QET1051" s="13"/>
      <c r="QEU1051" s="13"/>
      <c r="QEV1051" s="13"/>
      <c r="QEW1051" s="13"/>
      <c r="QEX1051" s="13"/>
      <c r="QEY1051" s="13"/>
      <c r="QEZ1051" s="13"/>
      <c r="QFA1051" s="13"/>
      <c r="QFB1051" s="13"/>
      <c r="QFC1051" s="13"/>
      <c r="QFD1051" s="13"/>
      <c r="QFE1051" s="13"/>
      <c r="QFF1051" s="13"/>
      <c r="QFG1051" s="13"/>
      <c r="QFH1051" s="13"/>
      <c r="QFI1051" s="13"/>
      <c r="QFJ1051" s="13"/>
      <c r="QFK1051" s="13"/>
      <c r="QFL1051" s="13"/>
      <c r="QFM1051" s="13"/>
      <c r="QFN1051" s="13"/>
      <c r="QFO1051" s="13"/>
      <c r="QFP1051" s="13"/>
      <c r="QFQ1051" s="13"/>
      <c r="QFR1051" s="13"/>
      <c r="QFS1051" s="13"/>
      <c r="QFT1051" s="13"/>
      <c r="QFU1051" s="13"/>
      <c r="QFV1051" s="13"/>
      <c r="QFW1051" s="13"/>
      <c r="QFX1051" s="13"/>
      <c r="QFY1051" s="13"/>
      <c r="QFZ1051" s="13"/>
      <c r="QGA1051" s="13"/>
      <c r="QGB1051" s="13"/>
      <c r="QGC1051" s="13"/>
      <c r="QGD1051" s="13"/>
      <c r="QGE1051" s="13"/>
      <c r="QGF1051" s="13"/>
      <c r="QGG1051" s="13"/>
      <c r="QGH1051" s="13"/>
      <c r="QGI1051" s="13"/>
      <c r="QGJ1051" s="13"/>
      <c r="QGK1051" s="13"/>
      <c r="QGL1051" s="13"/>
      <c r="QGM1051" s="13"/>
      <c r="QGN1051" s="13"/>
      <c r="QGO1051" s="13"/>
      <c r="QGP1051" s="13"/>
      <c r="QGQ1051" s="13"/>
      <c r="QGR1051" s="13"/>
      <c r="QGS1051" s="13"/>
      <c r="QGT1051" s="13"/>
      <c r="QGU1051" s="13"/>
      <c r="QGV1051" s="13"/>
      <c r="QGW1051" s="13"/>
      <c r="QGX1051" s="13"/>
      <c r="QGY1051" s="13"/>
      <c r="QGZ1051" s="13"/>
      <c r="QHA1051" s="13"/>
      <c r="QHB1051" s="13"/>
      <c r="QHC1051" s="13"/>
      <c r="QHD1051" s="13"/>
      <c r="QHE1051" s="13"/>
      <c r="QHF1051" s="13"/>
      <c r="QHG1051" s="13"/>
      <c r="QHH1051" s="13"/>
      <c r="QHI1051" s="13"/>
      <c r="QHJ1051" s="13"/>
      <c r="QHK1051" s="13"/>
      <c r="QHL1051" s="13"/>
      <c r="QHM1051" s="13"/>
      <c r="QHN1051" s="13"/>
      <c r="QHO1051" s="13"/>
      <c r="QHP1051" s="13"/>
      <c r="QHQ1051" s="13"/>
      <c r="QHR1051" s="13"/>
      <c r="QHS1051" s="13"/>
      <c r="QHT1051" s="13"/>
      <c r="QHU1051" s="13"/>
      <c r="QHV1051" s="13"/>
      <c r="QHW1051" s="13"/>
      <c r="QHX1051" s="13"/>
      <c r="QHY1051" s="13"/>
      <c r="QHZ1051" s="13"/>
      <c r="QIA1051" s="13"/>
      <c r="QIB1051" s="13"/>
      <c r="QIC1051" s="13"/>
      <c r="QID1051" s="13"/>
      <c r="QIE1051" s="13"/>
      <c r="QIF1051" s="13"/>
      <c r="QIG1051" s="13"/>
      <c r="QIH1051" s="13"/>
      <c r="QII1051" s="13"/>
      <c r="QIJ1051" s="13"/>
      <c r="QIK1051" s="13"/>
      <c r="QIL1051" s="13"/>
      <c r="QIM1051" s="13"/>
      <c r="QIN1051" s="13"/>
      <c r="QIO1051" s="13"/>
      <c r="QIP1051" s="13"/>
      <c r="QIQ1051" s="13"/>
      <c r="QIR1051" s="13"/>
      <c r="QIS1051" s="13"/>
      <c r="QIT1051" s="13"/>
      <c r="QIU1051" s="13"/>
      <c r="QIV1051" s="13"/>
      <c r="QIW1051" s="13"/>
      <c r="QIX1051" s="13"/>
      <c r="QIY1051" s="13"/>
      <c r="QIZ1051" s="13"/>
      <c r="QJA1051" s="13"/>
      <c r="QJB1051" s="13"/>
      <c r="QJC1051" s="13"/>
      <c r="QJD1051" s="13"/>
      <c r="QJE1051" s="13"/>
      <c r="QJF1051" s="13"/>
      <c r="QJG1051" s="13"/>
      <c r="QJH1051" s="13"/>
      <c r="QJI1051" s="13"/>
      <c r="QJJ1051" s="13"/>
      <c r="QJK1051" s="13"/>
      <c r="QJL1051" s="13"/>
      <c r="QJM1051" s="13"/>
      <c r="QJN1051" s="13"/>
      <c r="QJO1051" s="13"/>
      <c r="QJP1051" s="13"/>
      <c r="QJQ1051" s="13"/>
      <c r="QJR1051" s="13"/>
      <c r="QJS1051" s="13"/>
      <c r="QJT1051" s="13"/>
      <c r="QJU1051" s="13"/>
      <c r="QJV1051" s="13"/>
      <c r="QJW1051" s="13"/>
      <c r="QJX1051" s="13"/>
      <c r="QJY1051" s="13"/>
      <c r="QJZ1051" s="13"/>
      <c r="QKA1051" s="13"/>
      <c r="QKB1051" s="13"/>
      <c r="QKC1051" s="13"/>
      <c r="QKD1051" s="13"/>
      <c r="QKE1051" s="13"/>
      <c r="QKF1051" s="13"/>
      <c r="QKG1051" s="13"/>
      <c r="QKH1051" s="13"/>
      <c r="QKI1051" s="13"/>
      <c r="QKJ1051" s="13"/>
      <c r="QKK1051" s="13"/>
      <c r="QKL1051" s="13"/>
      <c r="QKM1051" s="13"/>
      <c r="QKN1051" s="13"/>
      <c r="QKO1051" s="13"/>
      <c r="QKP1051" s="13"/>
      <c r="QKQ1051" s="13"/>
      <c r="QKR1051" s="13"/>
      <c r="QKS1051" s="13"/>
      <c r="QKT1051" s="13"/>
      <c r="QKU1051" s="13"/>
      <c r="QKV1051" s="13"/>
      <c r="QKW1051" s="13"/>
      <c r="QKX1051" s="13"/>
      <c r="QKY1051" s="13"/>
      <c r="QKZ1051" s="13"/>
      <c r="QLA1051" s="13"/>
      <c r="QLB1051" s="13"/>
      <c r="QLC1051" s="13"/>
      <c r="QLD1051" s="13"/>
      <c r="QLE1051" s="13"/>
      <c r="QLF1051" s="13"/>
      <c r="QLG1051" s="13"/>
      <c r="QLH1051" s="13"/>
      <c r="QLI1051" s="13"/>
      <c r="QLJ1051" s="13"/>
      <c r="QLK1051" s="13"/>
      <c r="QLL1051" s="13"/>
      <c r="QLM1051" s="13"/>
      <c r="QLN1051" s="13"/>
      <c r="QLO1051" s="13"/>
      <c r="QLP1051" s="13"/>
      <c r="QLQ1051" s="13"/>
      <c r="QLR1051" s="13"/>
      <c r="QLS1051" s="13"/>
      <c r="QLT1051" s="13"/>
      <c r="QLU1051" s="13"/>
      <c r="QLV1051" s="13"/>
      <c r="QLW1051" s="13"/>
      <c r="QLX1051" s="13"/>
      <c r="QLY1051" s="13"/>
      <c r="QLZ1051" s="13"/>
      <c r="QMA1051" s="13"/>
      <c r="QMB1051" s="13"/>
      <c r="QMC1051" s="13"/>
      <c r="QMD1051" s="13"/>
      <c r="QME1051" s="13"/>
      <c r="QMF1051" s="13"/>
      <c r="QMG1051" s="13"/>
      <c r="QMH1051" s="13"/>
      <c r="QMI1051" s="13"/>
      <c r="QMJ1051" s="13"/>
      <c r="QMK1051" s="13"/>
      <c r="QML1051" s="13"/>
      <c r="QMM1051" s="13"/>
      <c r="QMN1051" s="13"/>
      <c r="QMO1051" s="13"/>
      <c r="QMP1051" s="13"/>
      <c r="QMQ1051" s="13"/>
      <c r="QMR1051" s="13"/>
      <c r="QMS1051" s="13"/>
      <c r="QMT1051" s="13"/>
      <c r="QMU1051" s="13"/>
      <c r="QMV1051" s="13"/>
      <c r="QMW1051" s="13"/>
      <c r="QMX1051" s="13"/>
      <c r="QMY1051" s="13"/>
      <c r="QMZ1051" s="13"/>
      <c r="QNA1051" s="13"/>
      <c r="QNB1051" s="13"/>
      <c r="QNC1051" s="13"/>
      <c r="QND1051" s="13"/>
      <c r="QNE1051" s="13"/>
      <c r="QNF1051" s="13"/>
      <c r="QNG1051" s="13"/>
      <c r="QNH1051" s="13"/>
      <c r="QNI1051" s="13"/>
      <c r="QNJ1051" s="13"/>
      <c r="QNK1051" s="13"/>
      <c r="QNL1051" s="13"/>
      <c r="QNM1051" s="13"/>
      <c r="QNN1051" s="13"/>
      <c r="QNO1051" s="13"/>
      <c r="QNP1051" s="13"/>
      <c r="QNQ1051" s="13"/>
      <c r="QNR1051" s="13"/>
      <c r="QNS1051" s="13"/>
      <c r="QNT1051" s="13"/>
      <c r="QNU1051" s="13"/>
      <c r="QNV1051" s="13"/>
      <c r="QNW1051" s="13"/>
      <c r="QNX1051" s="13"/>
      <c r="QNY1051" s="13"/>
      <c r="QNZ1051" s="13"/>
      <c r="QOA1051" s="13"/>
      <c r="QOB1051" s="13"/>
      <c r="QOC1051" s="13"/>
      <c r="QOD1051" s="13"/>
      <c r="QOE1051" s="13"/>
      <c r="QOF1051" s="13"/>
      <c r="QOG1051" s="13"/>
      <c r="QOH1051" s="13"/>
      <c r="QOI1051" s="13"/>
      <c r="QOJ1051" s="13"/>
      <c r="QOK1051" s="13"/>
      <c r="QOL1051" s="13"/>
      <c r="QOM1051" s="13"/>
      <c r="QON1051" s="13"/>
      <c r="QOO1051" s="13"/>
      <c r="QOP1051" s="13"/>
      <c r="QOQ1051" s="13"/>
      <c r="QOR1051" s="13"/>
      <c r="QOS1051" s="13"/>
      <c r="QOT1051" s="13"/>
      <c r="QOU1051" s="13"/>
      <c r="QOV1051" s="13"/>
      <c r="QOW1051" s="13"/>
      <c r="QOX1051" s="13"/>
      <c r="QOY1051" s="13"/>
      <c r="QOZ1051" s="13"/>
      <c r="QPA1051" s="13"/>
      <c r="QPB1051" s="13"/>
      <c r="QPC1051" s="13"/>
      <c r="QPD1051" s="13"/>
      <c r="QPE1051" s="13"/>
      <c r="QPF1051" s="13"/>
      <c r="QPG1051" s="13"/>
      <c r="QPH1051" s="13"/>
      <c r="QPI1051" s="13"/>
      <c r="QPJ1051" s="13"/>
      <c r="QPK1051" s="13"/>
      <c r="QPL1051" s="13"/>
      <c r="QPM1051" s="13"/>
      <c r="QPN1051" s="13"/>
      <c r="QPO1051" s="13"/>
      <c r="QPP1051" s="13"/>
      <c r="QPQ1051" s="13"/>
      <c r="QPR1051" s="13"/>
      <c r="QPS1051" s="13"/>
      <c r="QPT1051" s="13"/>
      <c r="QPU1051" s="13"/>
      <c r="QPV1051" s="13"/>
      <c r="QPW1051" s="13"/>
      <c r="QPX1051" s="13"/>
      <c r="QPY1051" s="13"/>
      <c r="QPZ1051" s="13"/>
      <c r="QQA1051" s="13"/>
      <c r="QQB1051" s="13"/>
      <c r="QQC1051" s="13"/>
      <c r="QQD1051" s="13"/>
      <c r="QQE1051" s="13"/>
      <c r="QQF1051" s="13"/>
      <c r="QQG1051" s="13"/>
      <c r="QQH1051" s="13"/>
      <c r="QQI1051" s="13"/>
      <c r="QQJ1051" s="13"/>
      <c r="QQK1051" s="13"/>
      <c r="QQL1051" s="13"/>
      <c r="QQM1051" s="13"/>
      <c r="QQN1051" s="13"/>
      <c r="QQO1051" s="13"/>
      <c r="QQP1051" s="13"/>
      <c r="QQQ1051" s="13"/>
      <c r="QQR1051" s="13"/>
      <c r="QQS1051" s="13"/>
      <c r="QQT1051" s="13"/>
      <c r="QQU1051" s="13"/>
      <c r="QQV1051" s="13"/>
      <c r="QQW1051" s="13"/>
      <c r="QQX1051" s="13"/>
      <c r="QQY1051" s="13"/>
      <c r="QQZ1051" s="13"/>
      <c r="QRA1051" s="13"/>
      <c r="QRB1051" s="13"/>
      <c r="QRC1051" s="13"/>
      <c r="QRD1051" s="13"/>
      <c r="QRE1051" s="13"/>
      <c r="QRF1051" s="13"/>
      <c r="QRG1051" s="13"/>
      <c r="QRH1051" s="13"/>
      <c r="QRI1051" s="13"/>
      <c r="QRJ1051" s="13"/>
      <c r="QRK1051" s="13"/>
      <c r="QRL1051" s="13"/>
      <c r="QRM1051" s="13"/>
      <c r="QRN1051" s="13"/>
      <c r="QRO1051" s="13"/>
      <c r="QRP1051" s="13"/>
      <c r="QRQ1051" s="13"/>
      <c r="QRR1051" s="13"/>
      <c r="QRS1051" s="13"/>
      <c r="QRT1051" s="13"/>
      <c r="QRU1051" s="13"/>
      <c r="QRV1051" s="13"/>
      <c r="QRW1051" s="13"/>
      <c r="QRX1051" s="13"/>
      <c r="QRY1051" s="13"/>
      <c r="QRZ1051" s="13"/>
      <c r="QSA1051" s="13"/>
      <c r="QSB1051" s="13"/>
      <c r="QSC1051" s="13"/>
      <c r="QSD1051" s="13"/>
      <c r="QSE1051" s="13"/>
      <c r="QSF1051" s="13"/>
      <c r="QSG1051" s="13"/>
      <c r="QSH1051" s="13"/>
      <c r="QSI1051" s="13"/>
      <c r="QSJ1051" s="13"/>
      <c r="QSK1051" s="13"/>
      <c r="QSL1051" s="13"/>
      <c r="QSM1051" s="13"/>
      <c r="QSN1051" s="13"/>
      <c r="QSO1051" s="13"/>
      <c r="QSP1051" s="13"/>
      <c r="QSQ1051" s="13"/>
      <c r="QSR1051" s="13"/>
      <c r="QSS1051" s="13"/>
      <c r="QST1051" s="13"/>
      <c r="QSU1051" s="13"/>
      <c r="QSV1051" s="13"/>
      <c r="QSW1051" s="13"/>
      <c r="QSX1051" s="13"/>
      <c r="QSY1051" s="13"/>
      <c r="QSZ1051" s="13"/>
      <c r="QTA1051" s="13"/>
      <c r="QTB1051" s="13"/>
      <c r="QTC1051" s="13"/>
      <c r="QTD1051" s="13"/>
      <c r="QTE1051" s="13"/>
      <c r="QTF1051" s="13"/>
      <c r="QTG1051" s="13"/>
      <c r="QTH1051" s="13"/>
      <c r="QTI1051" s="13"/>
      <c r="QTJ1051" s="13"/>
      <c r="QTK1051" s="13"/>
      <c r="QTL1051" s="13"/>
      <c r="QTM1051" s="13"/>
      <c r="QTN1051" s="13"/>
      <c r="QTO1051" s="13"/>
      <c r="QTP1051" s="13"/>
      <c r="QTQ1051" s="13"/>
      <c r="QTR1051" s="13"/>
      <c r="QTS1051" s="13"/>
      <c r="QTT1051" s="13"/>
      <c r="QTU1051" s="13"/>
      <c r="QTV1051" s="13"/>
      <c r="QTW1051" s="13"/>
      <c r="QTX1051" s="13"/>
      <c r="QTY1051" s="13"/>
      <c r="QTZ1051" s="13"/>
      <c r="QUA1051" s="13"/>
      <c r="QUB1051" s="13"/>
      <c r="QUC1051" s="13"/>
      <c r="QUD1051" s="13"/>
      <c r="QUE1051" s="13"/>
      <c r="QUF1051" s="13"/>
      <c r="QUG1051" s="13"/>
      <c r="QUH1051" s="13"/>
      <c r="QUI1051" s="13"/>
      <c r="QUJ1051" s="13"/>
      <c r="QUK1051" s="13"/>
      <c r="QUL1051" s="13"/>
      <c r="QUM1051" s="13"/>
      <c r="QUN1051" s="13"/>
      <c r="QUO1051" s="13"/>
      <c r="QUP1051" s="13"/>
      <c r="QUQ1051" s="13"/>
      <c r="QUR1051" s="13"/>
      <c r="QUS1051" s="13"/>
      <c r="QUT1051" s="13"/>
      <c r="QUU1051" s="13"/>
      <c r="QUV1051" s="13"/>
      <c r="QUW1051" s="13"/>
      <c r="QUX1051" s="13"/>
      <c r="QUY1051" s="13"/>
      <c r="QUZ1051" s="13"/>
      <c r="QVA1051" s="13"/>
      <c r="QVB1051" s="13"/>
      <c r="QVC1051" s="13"/>
      <c r="QVD1051" s="13"/>
      <c r="QVE1051" s="13"/>
      <c r="QVF1051" s="13"/>
      <c r="QVG1051" s="13"/>
      <c r="QVH1051" s="13"/>
      <c r="QVI1051" s="13"/>
      <c r="QVJ1051" s="13"/>
      <c r="QVK1051" s="13"/>
      <c r="QVL1051" s="13"/>
      <c r="QVM1051" s="13"/>
      <c r="QVN1051" s="13"/>
      <c r="QVO1051" s="13"/>
      <c r="QVP1051" s="13"/>
      <c r="QVQ1051" s="13"/>
      <c r="QVR1051" s="13"/>
      <c r="QVS1051" s="13"/>
      <c r="QVT1051" s="13"/>
      <c r="QVU1051" s="13"/>
      <c r="QVV1051" s="13"/>
      <c r="QVW1051" s="13"/>
      <c r="QVX1051" s="13"/>
      <c r="QVY1051" s="13"/>
      <c r="QVZ1051" s="13"/>
      <c r="QWA1051" s="13"/>
      <c r="QWB1051" s="13"/>
      <c r="QWC1051" s="13"/>
      <c r="QWD1051" s="13"/>
      <c r="QWE1051" s="13"/>
      <c r="QWF1051" s="13"/>
      <c r="QWG1051" s="13"/>
      <c r="QWH1051" s="13"/>
      <c r="QWI1051" s="13"/>
      <c r="QWJ1051" s="13"/>
      <c r="QWK1051" s="13"/>
      <c r="QWL1051" s="13"/>
      <c r="QWM1051" s="13"/>
      <c r="QWN1051" s="13"/>
      <c r="QWO1051" s="13"/>
      <c r="QWP1051" s="13"/>
      <c r="QWQ1051" s="13"/>
      <c r="QWR1051" s="13"/>
      <c r="QWS1051" s="13"/>
      <c r="QWT1051" s="13"/>
      <c r="QWU1051" s="13"/>
      <c r="QWV1051" s="13"/>
      <c r="QWW1051" s="13"/>
      <c r="QWX1051" s="13"/>
      <c r="QWY1051" s="13"/>
      <c r="QWZ1051" s="13"/>
      <c r="QXA1051" s="13"/>
      <c r="QXB1051" s="13"/>
      <c r="QXC1051" s="13"/>
      <c r="QXD1051" s="13"/>
      <c r="QXE1051" s="13"/>
      <c r="QXF1051" s="13"/>
      <c r="QXG1051" s="13"/>
      <c r="QXH1051" s="13"/>
      <c r="QXI1051" s="13"/>
      <c r="QXJ1051" s="13"/>
      <c r="QXK1051" s="13"/>
      <c r="QXL1051" s="13"/>
      <c r="QXM1051" s="13"/>
      <c r="QXN1051" s="13"/>
      <c r="QXO1051" s="13"/>
      <c r="QXP1051" s="13"/>
      <c r="QXQ1051" s="13"/>
      <c r="QXR1051" s="13"/>
      <c r="QXS1051" s="13"/>
      <c r="QXT1051" s="13"/>
      <c r="QXU1051" s="13"/>
      <c r="QXV1051" s="13"/>
      <c r="QXW1051" s="13"/>
      <c r="QXX1051" s="13"/>
      <c r="QXY1051" s="13"/>
      <c r="QXZ1051" s="13"/>
      <c r="QYA1051" s="13"/>
      <c r="QYB1051" s="13"/>
      <c r="QYC1051" s="13"/>
      <c r="QYD1051" s="13"/>
      <c r="QYE1051" s="13"/>
      <c r="QYF1051" s="13"/>
      <c r="QYG1051" s="13"/>
      <c r="QYH1051" s="13"/>
      <c r="QYI1051" s="13"/>
      <c r="QYJ1051" s="13"/>
      <c r="QYK1051" s="13"/>
      <c r="QYL1051" s="13"/>
      <c r="QYM1051" s="13"/>
      <c r="QYN1051" s="13"/>
      <c r="QYO1051" s="13"/>
      <c r="QYP1051" s="13"/>
      <c r="QYQ1051" s="13"/>
      <c r="QYR1051" s="13"/>
      <c r="QYS1051" s="13"/>
      <c r="QYT1051" s="13"/>
      <c r="QYU1051" s="13"/>
      <c r="QYV1051" s="13"/>
      <c r="QYW1051" s="13"/>
      <c r="QYX1051" s="13"/>
      <c r="QYY1051" s="13"/>
      <c r="QYZ1051" s="13"/>
      <c r="QZA1051" s="13"/>
      <c r="QZB1051" s="13"/>
      <c r="QZC1051" s="13"/>
      <c r="QZD1051" s="13"/>
      <c r="QZE1051" s="13"/>
      <c r="QZF1051" s="13"/>
      <c r="QZG1051" s="13"/>
      <c r="QZH1051" s="13"/>
      <c r="QZI1051" s="13"/>
      <c r="QZJ1051" s="13"/>
      <c r="QZK1051" s="13"/>
      <c r="QZL1051" s="13"/>
      <c r="QZM1051" s="13"/>
      <c r="QZN1051" s="13"/>
      <c r="QZO1051" s="13"/>
      <c r="QZP1051" s="13"/>
      <c r="QZQ1051" s="13"/>
      <c r="QZR1051" s="13"/>
      <c r="QZS1051" s="13"/>
      <c r="QZT1051" s="13"/>
      <c r="QZU1051" s="13"/>
      <c r="QZV1051" s="13"/>
      <c r="QZW1051" s="13"/>
      <c r="QZX1051" s="13"/>
      <c r="QZY1051" s="13"/>
      <c r="QZZ1051" s="13"/>
      <c r="RAA1051" s="13"/>
      <c r="RAB1051" s="13"/>
      <c r="RAC1051" s="13"/>
      <c r="RAD1051" s="13"/>
      <c r="RAE1051" s="13"/>
      <c r="RAF1051" s="13"/>
      <c r="RAG1051" s="13"/>
      <c r="RAH1051" s="13"/>
      <c r="RAI1051" s="13"/>
      <c r="RAJ1051" s="13"/>
      <c r="RAK1051" s="13"/>
      <c r="RAL1051" s="13"/>
      <c r="RAM1051" s="13"/>
      <c r="RAN1051" s="13"/>
      <c r="RAO1051" s="13"/>
      <c r="RAP1051" s="13"/>
      <c r="RAQ1051" s="13"/>
      <c r="RAR1051" s="13"/>
      <c r="RAS1051" s="13"/>
      <c r="RAT1051" s="13"/>
      <c r="RAU1051" s="13"/>
      <c r="RAV1051" s="13"/>
      <c r="RAW1051" s="13"/>
      <c r="RAX1051" s="13"/>
      <c r="RAY1051" s="13"/>
      <c r="RAZ1051" s="13"/>
      <c r="RBA1051" s="13"/>
      <c r="RBB1051" s="13"/>
      <c r="RBC1051" s="13"/>
      <c r="RBD1051" s="13"/>
      <c r="RBE1051" s="13"/>
      <c r="RBF1051" s="13"/>
      <c r="RBG1051" s="13"/>
      <c r="RBH1051" s="13"/>
      <c r="RBI1051" s="13"/>
      <c r="RBJ1051" s="13"/>
      <c r="RBK1051" s="13"/>
      <c r="RBL1051" s="13"/>
      <c r="RBM1051" s="13"/>
      <c r="RBN1051" s="13"/>
      <c r="RBO1051" s="13"/>
      <c r="RBP1051" s="13"/>
      <c r="RBQ1051" s="13"/>
      <c r="RBR1051" s="13"/>
      <c r="RBS1051" s="13"/>
      <c r="RBT1051" s="13"/>
      <c r="RBU1051" s="13"/>
      <c r="RBV1051" s="13"/>
      <c r="RBW1051" s="13"/>
      <c r="RBX1051" s="13"/>
      <c r="RBY1051" s="13"/>
      <c r="RBZ1051" s="13"/>
      <c r="RCA1051" s="13"/>
      <c r="RCB1051" s="13"/>
      <c r="RCC1051" s="13"/>
      <c r="RCD1051" s="13"/>
      <c r="RCE1051" s="13"/>
      <c r="RCF1051" s="13"/>
      <c r="RCG1051" s="13"/>
      <c r="RCH1051" s="13"/>
      <c r="RCI1051" s="13"/>
      <c r="RCJ1051" s="13"/>
      <c r="RCK1051" s="13"/>
      <c r="RCL1051" s="13"/>
      <c r="RCM1051" s="13"/>
      <c r="RCN1051" s="13"/>
      <c r="RCO1051" s="13"/>
      <c r="RCP1051" s="13"/>
      <c r="RCQ1051" s="13"/>
      <c r="RCR1051" s="13"/>
      <c r="RCS1051" s="13"/>
      <c r="RCT1051" s="13"/>
      <c r="RCU1051" s="13"/>
      <c r="RCV1051" s="13"/>
      <c r="RCW1051" s="13"/>
      <c r="RCX1051" s="13"/>
      <c r="RCY1051" s="13"/>
      <c r="RCZ1051" s="13"/>
      <c r="RDA1051" s="13"/>
      <c r="RDB1051" s="13"/>
      <c r="RDC1051" s="13"/>
      <c r="RDD1051" s="13"/>
      <c r="RDE1051" s="13"/>
      <c r="RDF1051" s="13"/>
      <c r="RDG1051" s="13"/>
      <c r="RDH1051" s="13"/>
      <c r="RDI1051" s="13"/>
      <c r="RDJ1051" s="13"/>
      <c r="RDK1051" s="13"/>
      <c r="RDL1051" s="13"/>
      <c r="RDM1051" s="13"/>
      <c r="RDN1051" s="13"/>
      <c r="RDO1051" s="13"/>
      <c r="RDP1051" s="13"/>
      <c r="RDQ1051" s="13"/>
      <c r="RDR1051" s="13"/>
      <c r="RDS1051" s="13"/>
      <c r="RDT1051" s="13"/>
      <c r="RDU1051" s="13"/>
      <c r="RDV1051" s="13"/>
      <c r="RDW1051" s="13"/>
      <c r="RDX1051" s="13"/>
      <c r="RDY1051" s="13"/>
      <c r="RDZ1051" s="13"/>
      <c r="REA1051" s="13"/>
      <c r="REB1051" s="13"/>
      <c r="REC1051" s="13"/>
      <c r="RED1051" s="13"/>
      <c r="REE1051" s="13"/>
      <c r="REF1051" s="13"/>
      <c r="REG1051" s="13"/>
      <c r="REH1051" s="13"/>
      <c r="REI1051" s="13"/>
      <c r="REJ1051" s="13"/>
      <c r="REK1051" s="13"/>
      <c r="REL1051" s="13"/>
      <c r="REM1051" s="13"/>
      <c r="REN1051" s="13"/>
      <c r="REO1051" s="13"/>
      <c r="REP1051" s="13"/>
      <c r="REQ1051" s="13"/>
      <c r="RER1051" s="13"/>
      <c r="RES1051" s="13"/>
      <c r="RET1051" s="13"/>
      <c r="REU1051" s="13"/>
      <c r="REV1051" s="13"/>
      <c r="REW1051" s="13"/>
      <c r="REX1051" s="13"/>
      <c r="REY1051" s="13"/>
      <c r="REZ1051" s="13"/>
      <c r="RFA1051" s="13"/>
      <c r="RFB1051" s="13"/>
      <c r="RFC1051" s="13"/>
      <c r="RFD1051" s="13"/>
      <c r="RFE1051" s="13"/>
      <c r="RFF1051" s="13"/>
      <c r="RFG1051" s="13"/>
      <c r="RFH1051" s="13"/>
      <c r="RFI1051" s="13"/>
      <c r="RFJ1051" s="13"/>
      <c r="RFK1051" s="13"/>
      <c r="RFL1051" s="13"/>
      <c r="RFM1051" s="13"/>
      <c r="RFN1051" s="13"/>
      <c r="RFO1051" s="13"/>
      <c r="RFP1051" s="13"/>
      <c r="RFQ1051" s="13"/>
      <c r="RFR1051" s="13"/>
      <c r="RFS1051" s="13"/>
      <c r="RFT1051" s="13"/>
      <c r="RFU1051" s="13"/>
      <c r="RFV1051" s="13"/>
      <c r="RFW1051" s="13"/>
      <c r="RFX1051" s="13"/>
      <c r="RFY1051" s="13"/>
      <c r="RFZ1051" s="13"/>
      <c r="RGA1051" s="13"/>
      <c r="RGB1051" s="13"/>
      <c r="RGC1051" s="13"/>
      <c r="RGD1051" s="13"/>
      <c r="RGE1051" s="13"/>
      <c r="RGF1051" s="13"/>
      <c r="RGG1051" s="13"/>
      <c r="RGH1051" s="13"/>
      <c r="RGI1051" s="13"/>
      <c r="RGJ1051" s="13"/>
      <c r="RGK1051" s="13"/>
      <c r="RGL1051" s="13"/>
      <c r="RGM1051" s="13"/>
      <c r="RGN1051" s="13"/>
      <c r="RGO1051" s="13"/>
      <c r="RGP1051" s="13"/>
      <c r="RGQ1051" s="13"/>
      <c r="RGR1051" s="13"/>
      <c r="RGS1051" s="13"/>
      <c r="RGT1051" s="13"/>
      <c r="RGU1051" s="13"/>
      <c r="RGV1051" s="13"/>
      <c r="RGW1051" s="13"/>
      <c r="RGX1051" s="13"/>
      <c r="RGY1051" s="13"/>
      <c r="RGZ1051" s="13"/>
      <c r="RHA1051" s="13"/>
      <c r="RHB1051" s="13"/>
      <c r="RHC1051" s="13"/>
      <c r="RHD1051" s="13"/>
      <c r="RHE1051" s="13"/>
      <c r="RHF1051" s="13"/>
      <c r="RHG1051" s="13"/>
      <c r="RHH1051" s="13"/>
      <c r="RHI1051" s="13"/>
      <c r="RHJ1051" s="13"/>
      <c r="RHK1051" s="13"/>
      <c r="RHL1051" s="13"/>
      <c r="RHM1051" s="13"/>
      <c r="RHN1051" s="13"/>
      <c r="RHO1051" s="13"/>
      <c r="RHP1051" s="13"/>
      <c r="RHQ1051" s="13"/>
      <c r="RHR1051" s="13"/>
      <c r="RHS1051" s="13"/>
      <c r="RHT1051" s="13"/>
      <c r="RHU1051" s="13"/>
      <c r="RHV1051" s="13"/>
      <c r="RHW1051" s="13"/>
      <c r="RHX1051" s="13"/>
      <c r="RHY1051" s="13"/>
      <c r="RHZ1051" s="13"/>
      <c r="RIA1051" s="13"/>
      <c r="RIB1051" s="13"/>
      <c r="RIC1051" s="13"/>
      <c r="RID1051" s="13"/>
      <c r="RIE1051" s="13"/>
      <c r="RIF1051" s="13"/>
      <c r="RIG1051" s="13"/>
      <c r="RIH1051" s="13"/>
      <c r="RII1051" s="13"/>
      <c r="RIJ1051" s="13"/>
      <c r="RIK1051" s="13"/>
      <c r="RIL1051" s="13"/>
      <c r="RIM1051" s="13"/>
      <c r="RIN1051" s="13"/>
      <c r="RIO1051" s="13"/>
      <c r="RIP1051" s="13"/>
      <c r="RIQ1051" s="13"/>
      <c r="RIR1051" s="13"/>
      <c r="RIS1051" s="13"/>
      <c r="RIT1051" s="13"/>
      <c r="RIU1051" s="13"/>
      <c r="RIV1051" s="13"/>
      <c r="RIW1051" s="13"/>
      <c r="RIX1051" s="13"/>
      <c r="RIY1051" s="13"/>
      <c r="RIZ1051" s="13"/>
      <c r="RJA1051" s="13"/>
      <c r="RJB1051" s="13"/>
      <c r="RJC1051" s="13"/>
      <c r="RJD1051" s="13"/>
      <c r="RJE1051" s="13"/>
      <c r="RJF1051" s="13"/>
      <c r="RJG1051" s="13"/>
      <c r="RJH1051" s="13"/>
      <c r="RJI1051" s="13"/>
      <c r="RJJ1051" s="13"/>
      <c r="RJK1051" s="13"/>
      <c r="RJL1051" s="13"/>
      <c r="RJM1051" s="13"/>
      <c r="RJN1051" s="13"/>
      <c r="RJO1051" s="13"/>
      <c r="RJP1051" s="13"/>
      <c r="RJQ1051" s="13"/>
      <c r="RJR1051" s="13"/>
      <c r="RJS1051" s="13"/>
      <c r="RJT1051" s="13"/>
      <c r="RJU1051" s="13"/>
      <c r="RJV1051" s="13"/>
      <c r="RJW1051" s="13"/>
      <c r="RJX1051" s="13"/>
      <c r="RJY1051" s="13"/>
      <c r="RJZ1051" s="13"/>
      <c r="RKA1051" s="13"/>
      <c r="RKB1051" s="13"/>
      <c r="RKC1051" s="13"/>
      <c r="RKD1051" s="13"/>
      <c r="RKE1051" s="13"/>
      <c r="RKF1051" s="13"/>
      <c r="RKG1051" s="13"/>
      <c r="RKH1051" s="13"/>
      <c r="RKI1051" s="13"/>
      <c r="RKJ1051" s="13"/>
      <c r="RKK1051" s="13"/>
      <c r="RKL1051" s="13"/>
      <c r="RKM1051" s="13"/>
      <c r="RKN1051" s="13"/>
      <c r="RKO1051" s="13"/>
      <c r="RKP1051" s="13"/>
      <c r="RKQ1051" s="13"/>
      <c r="RKR1051" s="13"/>
      <c r="RKS1051" s="13"/>
      <c r="RKT1051" s="13"/>
      <c r="RKU1051" s="13"/>
      <c r="RKV1051" s="13"/>
      <c r="RKW1051" s="13"/>
      <c r="RKX1051" s="13"/>
      <c r="RKY1051" s="13"/>
      <c r="RKZ1051" s="13"/>
      <c r="RLA1051" s="13"/>
      <c r="RLB1051" s="13"/>
      <c r="RLC1051" s="13"/>
      <c r="RLD1051" s="13"/>
      <c r="RLE1051" s="13"/>
      <c r="RLF1051" s="13"/>
      <c r="RLG1051" s="13"/>
      <c r="RLH1051" s="13"/>
      <c r="RLI1051" s="13"/>
      <c r="RLJ1051" s="13"/>
      <c r="RLK1051" s="13"/>
      <c r="RLL1051" s="13"/>
      <c r="RLM1051" s="13"/>
      <c r="RLN1051" s="13"/>
      <c r="RLO1051" s="13"/>
      <c r="RLP1051" s="13"/>
      <c r="RLQ1051" s="13"/>
      <c r="RLR1051" s="13"/>
      <c r="RLS1051" s="13"/>
      <c r="RLT1051" s="13"/>
      <c r="RLU1051" s="13"/>
      <c r="RLV1051" s="13"/>
      <c r="RLW1051" s="13"/>
      <c r="RLX1051" s="13"/>
      <c r="RLY1051" s="13"/>
      <c r="RLZ1051" s="13"/>
      <c r="RMA1051" s="13"/>
      <c r="RMB1051" s="13"/>
      <c r="RMC1051" s="13"/>
      <c r="RMD1051" s="13"/>
      <c r="RME1051" s="13"/>
      <c r="RMF1051" s="13"/>
      <c r="RMG1051" s="13"/>
      <c r="RMH1051" s="13"/>
      <c r="RMI1051" s="13"/>
      <c r="RMJ1051" s="13"/>
      <c r="RMK1051" s="13"/>
      <c r="RML1051" s="13"/>
      <c r="RMM1051" s="13"/>
      <c r="RMN1051" s="13"/>
      <c r="RMO1051" s="13"/>
      <c r="RMP1051" s="13"/>
      <c r="RMQ1051" s="13"/>
      <c r="RMR1051" s="13"/>
      <c r="RMS1051" s="13"/>
      <c r="RMT1051" s="13"/>
      <c r="RMU1051" s="13"/>
      <c r="RMV1051" s="13"/>
      <c r="RMW1051" s="13"/>
      <c r="RMX1051" s="13"/>
      <c r="RMY1051" s="13"/>
      <c r="RMZ1051" s="13"/>
      <c r="RNA1051" s="13"/>
      <c r="RNB1051" s="13"/>
      <c r="RNC1051" s="13"/>
      <c r="RND1051" s="13"/>
      <c r="RNE1051" s="13"/>
      <c r="RNF1051" s="13"/>
      <c r="RNG1051" s="13"/>
      <c r="RNH1051" s="13"/>
      <c r="RNI1051" s="13"/>
      <c r="RNJ1051" s="13"/>
      <c r="RNK1051" s="13"/>
      <c r="RNL1051" s="13"/>
      <c r="RNM1051" s="13"/>
      <c r="RNN1051" s="13"/>
      <c r="RNO1051" s="13"/>
      <c r="RNP1051" s="13"/>
      <c r="RNQ1051" s="13"/>
      <c r="RNR1051" s="13"/>
      <c r="RNS1051" s="13"/>
      <c r="RNT1051" s="13"/>
      <c r="RNU1051" s="13"/>
      <c r="RNV1051" s="13"/>
      <c r="RNW1051" s="13"/>
      <c r="RNX1051" s="13"/>
      <c r="RNY1051" s="13"/>
      <c r="RNZ1051" s="13"/>
      <c r="ROA1051" s="13"/>
      <c r="ROB1051" s="13"/>
      <c r="ROC1051" s="13"/>
      <c r="ROD1051" s="13"/>
      <c r="ROE1051" s="13"/>
      <c r="ROF1051" s="13"/>
      <c r="ROG1051" s="13"/>
      <c r="ROH1051" s="13"/>
      <c r="ROI1051" s="13"/>
      <c r="ROJ1051" s="13"/>
      <c r="ROK1051" s="13"/>
      <c r="ROL1051" s="13"/>
      <c r="ROM1051" s="13"/>
      <c r="RON1051" s="13"/>
      <c r="ROO1051" s="13"/>
      <c r="ROP1051" s="13"/>
      <c r="ROQ1051" s="13"/>
      <c r="ROR1051" s="13"/>
      <c r="ROS1051" s="13"/>
      <c r="ROT1051" s="13"/>
      <c r="ROU1051" s="13"/>
      <c r="ROV1051" s="13"/>
      <c r="ROW1051" s="13"/>
      <c r="ROX1051" s="13"/>
      <c r="ROY1051" s="13"/>
      <c r="ROZ1051" s="13"/>
      <c r="RPA1051" s="13"/>
      <c r="RPB1051" s="13"/>
      <c r="RPC1051" s="13"/>
      <c r="RPD1051" s="13"/>
      <c r="RPE1051" s="13"/>
      <c r="RPF1051" s="13"/>
      <c r="RPG1051" s="13"/>
      <c r="RPH1051" s="13"/>
      <c r="RPI1051" s="13"/>
      <c r="RPJ1051" s="13"/>
      <c r="RPK1051" s="13"/>
      <c r="RPL1051" s="13"/>
      <c r="RPM1051" s="13"/>
      <c r="RPN1051" s="13"/>
      <c r="RPO1051" s="13"/>
      <c r="RPP1051" s="13"/>
      <c r="RPQ1051" s="13"/>
      <c r="RPR1051" s="13"/>
      <c r="RPS1051" s="13"/>
      <c r="RPT1051" s="13"/>
      <c r="RPU1051" s="13"/>
      <c r="RPV1051" s="13"/>
      <c r="RPW1051" s="13"/>
      <c r="RPX1051" s="13"/>
      <c r="RPY1051" s="13"/>
      <c r="RPZ1051" s="13"/>
      <c r="RQA1051" s="13"/>
      <c r="RQB1051" s="13"/>
      <c r="RQC1051" s="13"/>
      <c r="RQD1051" s="13"/>
      <c r="RQE1051" s="13"/>
      <c r="RQF1051" s="13"/>
      <c r="RQG1051" s="13"/>
      <c r="RQH1051" s="13"/>
      <c r="RQI1051" s="13"/>
      <c r="RQJ1051" s="13"/>
      <c r="RQK1051" s="13"/>
      <c r="RQL1051" s="13"/>
      <c r="RQM1051" s="13"/>
      <c r="RQN1051" s="13"/>
      <c r="RQO1051" s="13"/>
      <c r="RQP1051" s="13"/>
      <c r="RQQ1051" s="13"/>
      <c r="RQR1051" s="13"/>
      <c r="RQS1051" s="13"/>
      <c r="RQT1051" s="13"/>
      <c r="RQU1051" s="13"/>
      <c r="RQV1051" s="13"/>
      <c r="RQW1051" s="13"/>
      <c r="RQX1051" s="13"/>
      <c r="RQY1051" s="13"/>
      <c r="RQZ1051" s="13"/>
      <c r="RRA1051" s="13"/>
      <c r="RRB1051" s="13"/>
      <c r="RRC1051" s="13"/>
      <c r="RRD1051" s="13"/>
      <c r="RRE1051" s="13"/>
      <c r="RRF1051" s="13"/>
      <c r="RRG1051" s="13"/>
      <c r="RRH1051" s="13"/>
      <c r="RRI1051" s="13"/>
      <c r="RRJ1051" s="13"/>
      <c r="RRK1051" s="13"/>
      <c r="RRL1051" s="13"/>
      <c r="RRM1051" s="13"/>
      <c r="RRN1051" s="13"/>
      <c r="RRO1051" s="13"/>
      <c r="RRP1051" s="13"/>
      <c r="RRQ1051" s="13"/>
      <c r="RRR1051" s="13"/>
      <c r="RRS1051" s="13"/>
      <c r="RRT1051" s="13"/>
      <c r="RRU1051" s="13"/>
      <c r="RRV1051" s="13"/>
      <c r="RRW1051" s="13"/>
      <c r="RRX1051" s="13"/>
      <c r="RRY1051" s="13"/>
      <c r="RRZ1051" s="13"/>
      <c r="RSA1051" s="13"/>
      <c r="RSB1051" s="13"/>
      <c r="RSC1051" s="13"/>
      <c r="RSD1051" s="13"/>
      <c r="RSE1051" s="13"/>
      <c r="RSF1051" s="13"/>
      <c r="RSG1051" s="13"/>
      <c r="RSH1051" s="13"/>
      <c r="RSI1051" s="13"/>
      <c r="RSJ1051" s="13"/>
      <c r="RSK1051" s="13"/>
      <c r="RSL1051" s="13"/>
      <c r="RSM1051" s="13"/>
      <c r="RSN1051" s="13"/>
      <c r="RSO1051" s="13"/>
      <c r="RSP1051" s="13"/>
      <c r="RSQ1051" s="13"/>
      <c r="RSR1051" s="13"/>
      <c r="RSS1051" s="13"/>
      <c r="RST1051" s="13"/>
      <c r="RSU1051" s="13"/>
      <c r="RSV1051" s="13"/>
      <c r="RSW1051" s="13"/>
      <c r="RSX1051" s="13"/>
      <c r="RSY1051" s="13"/>
      <c r="RSZ1051" s="13"/>
      <c r="RTA1051" s="13"/>
      <c r="RTB1051" s="13"/>
      <c r="RTC1051" s="13"/>
      <c r="RTD1051" s="13"/>
      <c r="RTE1051" s="13"/>
      <c r="RTF1051" s="13"/>
      <c r="RTG1051" s="13"/>
      <c r="RTH1051" s="13"/>
      <c r="RTI1051" s="13"/>
      <c r="RTJ1051" s="13"/>
      <c r="RTK1051" s="13"/>
      <c r="RTL1051" s="13"/>
      <c r="RTM1051" s="13"/>
      <c r="RTN1051" s="13"/>
      <c r="RTO1051" s="13"/>
      <c r="RTP1051" s="13"/>
      <c r="RTQ1051" s="13"/>
      <c r="RTR1051" s="13"/>
      <c r="RTS1051" s="13"/>
      <c r="RTT1051" s="13"/>
      <c r="RTU1051" s="13"/>
      <c r="RTV1051" s="13"/>
      <c r="RTW1051" s="13"/>
      <c r="RTX1051" s="13"/>
      <c r="RTY1051" s="13"/>
      <c r="RTZ1051" s="13"/>
      <c r="RUA1051" s="13"/>
      <c r="RUB1051" s="13"/>
      <c r="RUC1051" s="13"/>
      <c r="RUD1051" s="13"/>
      <c r="RUE1051" s="13"/>
      <c r="RUF1051" s="13"/>
      <c r="RUG1051" s="13"/>
      <c r="RUH1051" s="13"/>
      <c r="RUI1051" s="13"/>
      <c r="RUJ1051" s="13"/>
      <c r="RUK1051" s="13"/>
      <c r="RUL1051" s="13"/>
      <c r="RUM1051" s="13"/>
      <c r="RUN1051" s="13"/>
      <c r="RUO1051" s="13"/>
      <c r="RUP1051" s="13"/>
      <c r="RUQ1051" s="13"/>
      <c r="RUR1051" s="13"/>
      <c r="RUS1051" s="13"/>
      <c r="RUT1051" s="13"/>
      <c r="RUU1051" s="13"/>
      <c r="RUV1051" s="13"/>
      <c r="RUW1051" s="13"/>
      <c r="RUX1051" s="13"/>
      <c r="RUY1051" s="13"/>
      <c r="RUZ1051" s="13"/>
      <c r="RVA1051" s="13"/>
      <c r="RVB1051" s="13"/>
      <c r="RVC1051" s="13"/>
      <c r="RVD1051" s="13"/>
      <c r="RVE1051" s="13"/>
      <c r="RVF1051" s="13"/>
      <c r="RVG1051" s="13"/>
      <c r="RVH1051" s="13"/>
      <c r="RVI1051" s="13"/>
      <c r="RVJ1051" s="13"/>
      <c r="RVK1051" s="13"/>
      <c r="RVL1051" s="13"/>
      <c r="RVM1051" s="13"/>
      <c r="RVN1051" s="13"/>
      <c r="RVO1051" s="13"/>
      <c r="RVP1051" s="13"/>
      <c r="RVQ1051" s="13"/>
      <c r="RVR1051" s="13"/>
      <c r="RVS1051" s="13"/>
      <c r="RVT1051" s="13"/>
      <c r="RVU1051" s="13"/>
      <c r="RVV1051" s="13"/>
      <c r="RVW1051" s="13"/>
      <c r="RVX1051" s="13"/>
      <c r="RVY1051" s="13"/>
      <c r="RVZ1051" s="13"/>
      <c r="RWA1051" s="13"/>
      <c r="RWB1051" s="13"/>
      <c r="RWC1051" s="13"/>
      <c r="RWD1051" s="13"/>
      <c r="RWE1051" s="13"/>
      <c r="RWF1051" s="13"/>
      <c r="RWG1051" s="13"/>
      <c r="RWH1051" s="13"/>
      <c r="RWI1051" s="13"/>
      <c r="RWJ1051" s="13"/>
      <c r="RWK1051" s="13"/>
      <c r="RWL1051" s="13"/>
      <c r="RWM1051" s="13"/>
      <c r="RWN1051" s="13"/>
      <c r="RWO1051" s="13"/>
      <c r="RWP1051" s="13"/>
      <c r="RWQ1051" s="13"/>
      <c r="RWR1051" s="13"/>
      <c r="RWS1051" s="13"/>
      <c r="RWT1051" s="13"/>
      <c r="RWU1051" s="13"/>
      <c r="RWV1051" s="13"/>
      <c r="RWW1051" s="13"/>
      <c r="RWX1051" s="13"/>
      <c r="RWY1051" s="13"/>
      <c r="RWZ1051" s="13"/>
      <c r="RXA1051" s="13"/>
      <c r="RXB1051" s="13"/>
      <c r="RXC1051" s="13"/>
      <c r="RXD1051" s="13"/>
      <c r="RXE1051" s="13"/>
      <c r="RXF1051" s="13"/>
      <c r="RXG1051" s="13"/>
      <c r="RXH1051" s="13"/>
      <c r="RXI1051" s="13"/>
      <c r="RXJ1051" s="13"/>
      <c r="RXK1051" s="13"/>
      <c r="RXL1051" s="13"/>
      <c r="RXM1051" s="13"/>
      <c r="RXN1051" s="13"/>
      <c r="RXO1051" s="13"/>
      <c r="RXP1051" s="13"/>
      <c r="RXQ1051" s="13"/>
      <c r="RXR1051" s="13"/>
      <c r="RXS1051" s="13"/>
      <c r="RXT1051" s="13"/>
      <c r="RXU1051" s="13"/>
      <c r="RXV1051" s="13"/>
      <c r="RXW1051" s="13"/>
      <c r="RXX1051" s="13"/>
      <c r="RXY1051" s="13"/>
      <c r="RXZ1051" s="13"/>
      <c r="RYA1051" s="13"/>
      <c r="RYB1051" s="13"/>
      <c r="RYC1051" s="13"/>
      <c r="RYD1051" s="13"/>
      <c r="RYE1051" s="13"/>
      <c r="RYF1051" s="13"/>
      <c r="RYG1051" s="13"/>
      <c r="RYH1051" s="13"/>
      <c r="RYI1051" s="13"/>
      <c r="RYJ1051" s="13"/>
      <c r="RYK1051" s="13"/>
      <c r="RYL1051" s="13"/>
      <c r="RYM1051" s="13"/>
      <c r="RYN1051" s="13"/>
      <c r="RYO1051" s="13"/>
      <c r="RYP1051" s="13"/>
      <c r="RYQ1051" s="13"/>
      <c r="RYR1051" s="13"/>
      <c r="RYS1051" s="13"/>
      <c r="RYT1051" s="13"/>
      <c r="RYU1051" s="13"/>
      <c r="RYV1051" s="13"/>
      <c r="RYW1051" s="13"/>
      <c r="RYX1051" s="13"/>
      <c r="RYY1051" s="13"/>
      <c r="RYZ1051" s="13"/>
      <c r="RZA1051" s="13"/>
      <c r="RZB1051" s="13"/>
      <c r="RZC1051" s="13"/>
      <c r="RZD1051" s="13"/>
      <c r="RZE1051" s="13"/>
      <c r="RZF1051" s="13"/>
      <c r="RZG1051" s="13"/>
      <c r="RZH1051" s="13"/>
      <c r="RZI1051" s="13"/>
      <c r="RZJ1051" s="13"/>
      <c r="RZK1051" s="13"/>
      <c r="RZL1051" s="13"/>
      <c r="RZM1051" s="13"/>
      <c r="RZN1051" s="13"/>
      <c r="RZO1051" s="13"/>
      <c r="RZP1051" s="13"/>
      <c r="RZQ1051" s="13"/>
      <c r="RZR1051" s="13"/>
      <c r="RZS1051" s="13"/>
      <c r="RZT1051" s="13"/>
      <c r="RZU1051" s="13"/>
      <c r="RZV1051" s="13"/>
      <c r="RZW1051" s="13"/>
      <c r="RZX1051" s="13"/>
      <c r="RZY1051" s="13"/>
      <c r="RZZ1051" s="13"/>
      <c r="SAA1051" s="13"/>
      <c r="SAB1051" s="13"/>
      <c r="SAC1051" s="13"/>
      <c r="SAD1051" s="13"/>
      <c r="SAE1051" s="13"/>
      <c r="SAF1051" s="13"/>
      <c r="SAG1051" s="13"/>
      <c r="SAH1051" s="13"/>
      <c r="SAI1051" s="13"/>
      <c r="SAJ1051" s="13"/>
      <c r="SAK1051" s="13"/>
      <c r="SAL1051" s="13"/>
      <c r="SAM1051" s="13"/>
      <c r="SAN1051" s="13"/>
      <c r="SAO1051" s="13"/>
      <c r="SAP1051" s="13"/>
      <c r="SAQ1051" s="13"/>
      <c r="SAR1051" s="13"/>
      <c r="SAS1051" s="13"/>
      <c r="SAT1051" s="13"/>
      <c r="SAU1051" s="13"/>
      <c r="SAV1051" s="13"/>
      <c r="SAW1051" s="13"/>
      <c r="SAX1051" s="13"/>
      <c r="SAY1051" s="13"/>
      <c r="SAZ1051" s="13"/>
      <c r="SBA1051" s="13"/>
      <c r="SBB1051" s="13"/>
      <c r="SBC1051" s="13"/>
      <c r="SBD1051" s="13"/>
      <c r="SBE1051" s="13"/>
      <c r="SBF1051" s="13"/>
      <c r="SBG1051" s="13"/>
      <c r="SBH1051" s="13"/>
      <c r="SBI1051" s="13"/>
      <c r="SBJ1051" s="13"/>
      <c r="SBK1051" s="13"/>
      <c r="SBL1051" s="13"/>
      <c r="SBM1051" s="13"/>
      <c r="SBN1051" s="13"/>
      <c r="SBO1051" s="13"/>
      <c r="SBP1051" s="13"/>
      <c r="SBQ1051" s="13"/>
      <c r="SBR1051" s="13"/>
      <c r="SBS1051" s="13"/>
      <c r="SBT1051" s="13"/>
      <c r="SBU1051" s="13"/>
      <c r="SBV1051" s="13"/>
      <c r="SBW1051" s="13"/>
      <c r="SBX1051" s="13"/>
      <c r="SBY1051" s="13"/>
      <c r="SBZ1051" s="13"/>
      <c r="SCA1051" s="13"/>
      <c r="SCB1051" s="13"/>
      <c r="SCC1051" s="13"/>
      <c r="SCD1051" s="13"/>
      <c r="SCE1051" s="13"/>
      <c r="SCF1051" s="13"/>
      <c r="SCG1051" s="13"/>
      <c r="SCH1051" s="13"/>
      <c r="SCI1051" s="13"/>
      <c r="SCJ1051" s="13"/>
      <c r="SCK1051" s="13"/>
      <c r="SCL1051" s="13"/>
      <c r="SCM1051" s="13"/>
      <c r="SCN1051" s="13"/>
      <c r="SCO1051" s="13"/>
      <c r="SCP1051" s="13"/>
      <c r="SCQ1051" s="13"/>
      <c r="SCR1051" s="13"/>
      <c r="SCS1051" s="13"/>
      <c r="SCT1051" s="13"/>
      <c r="SCU1051" s="13"/>
      <c r="SCV1051" s="13"/>
      <c r="SCW1051" s="13"/>
      <c r="SCX1051" s="13"/>
      <c r="SCY1051" s="13"/>
      <c r="SCZ1051" s="13"/>
      <c r="SDA1051" s="13"/>
      <c r="SDB1051" s="13"/>
      <c r="SDC1051" s="13"/>
      <c r="SDD1051" s="13"/>
      <c r="SDE1051" s="13"/>
      <c r="SDF1051" s="13"/>
      <c r="SDG1051" s="13"/>
      <c r="SDH1051" s="13"/>
      <c r="SDI1051" s="13"/>
      <c r="SDJ1051" s="13"/>
      <c r="SDK1051" s="13"/>
      <c r="SDL1051" s="13"/>
      <c r="SDM1051" s="13"/>
      <c r="SDN1051" s="13"/>
      <c r="SDO1051" s="13"/>
      <c r="SDP1051" s="13"/>
      <c r="SDQ1051" s="13"/>
      <c r="SDR1051" s="13"/>
      <c r="SDS1051" s="13"/>
      <c r="SDT1051" s="13"/>
      <c r="SDU1051" s="13"/>
      <c r="SDV1051" s="13"/>
      <c r="SDW1051" s="13"/>
      <c r="SDX1051" s="13"/>
      <c r="SDY1051" s="13"/>
      <c r="SDZ1051" s="13"/>
      <c r="SEA1051" s="13"/>
      <c r="SEB1051" s="13"/>
      <c r="SEC1051" s="13"/>
      <c r="SED1051" s="13"/>
      <c r="SEE1051" s="13"/>
      <c r="SEF1051" s="13"/>
      <c r="SEG1051" s="13"/>
      <c r="SEH1051" s="13"/>
      <c r="SEI1051" s="13"/>
      <c r="SEJ1051" s="13"/>
      <c r="SEK1051" s="13"/>
      <c r="SEL1051" s="13"/>
      <c r="SEM1051" s="13"/>
      <c r="SEN1051" s="13"/>
      <c r="SEO1051" s="13"/>
      <c r="SEP1051" s="13"/>
      <c r="SEQ1051" s="13"/>
      <c r="SER1051" s="13"/>
      <c r="SES1051" s="13"/>
      <c r="SET1051" s="13"/>
      <c r="SEU1051" s="13"/>
      <c r="SEV1051" s="13"/>
      <c r="SEW1051" s="13"/>
      <c r="SEX1051" s="13"/>
      <c r="SEY1051" s="13"/>
      <c r="SEZ1051" s="13"/>
      <c r="SFA1051" s="13"/>
      <c r="SFB1051" s="13"/>
      <c r="SFC1051" s="13"/>
      <c r="SFD1051" s="13"/>
      <c r="SFE1051" s="13"/>
      <c r="SFF1051" s="13"/>
      <c r="SFG1051" s="13"/>
      <c r="SFH1051" s="13"/>
      <c r="SFI1051" s="13"/>
      <c r="SFJ1051" s="13"/>
      <c r="SFK1051" s="13"/>
      <c r="SFL1051" s="13"/>
      <c r="SFM1051" s="13"/>
      <c r="SFN1051" s="13"/>
      <c r="SFO1051" s="13"/>
      <c r="SFP1051" s="13"/>
      <c r="SFQ1051" s="13"/>
      <c r="SFR1051" s="13"/>
      <c r="SFS1051" s="13"/>
      <c r="SFT1051" s="13"/>
      <c r="SFU1051" s="13"/>
      <c r="SFV1051" s="13"/>
      <c r="SFW1051" s="13"/>
      <c r="SFX1051" s="13"/>
      <c r="SFY1051" s="13"/>
      <c r="SFZ1051" s="13"/>
      <c r="SGA1051" s="13"/>
      <c r="SGB1051" s="13"/>
      <c r="SGC1051" s="13"/>
      <c r="SGD1051" s="13"/>
      <c r="SGE1051" s="13"/>
      <c r="SGF1051" s="13"/>
      <c r="SGG1051" s="13"/>
      <c r="SGH1051" s="13"/>
      <c r="SGI1051" s="13"/>
      <c r="SGJ1051" s="13"/>
      <c r="SGK1051" s="13"/>
      <c r="SGL1051" s="13"/>
      <c r="SGM1051" s="13"/>
      <c r="SGN1051" s="13"/>
      <c r="SGO1051" s="13"/>
      <c r="SGP1051" s="13"/>
      <c r="SGQ1051" s="13"/>
      <c r="SGR1051" s="13"/>
      <c r="SGS1051" s="13"/>
      <c r="SGT1051" s="13"/>
      <c r="SGU1051" s="13"/>
      <c r="SGV1051" s="13"/>
      <c r="SGW1051" s="13"/>
      <c r="SGX1051" s="13"/>
      <c r="SGY1051" s="13"/>
      <c r="SGZ1051" s="13"/>
      <c r="SHA1051" s="13"/>
      <c r="SHB1051" s="13"/>
      <c r="SHC1051" s="13"/>
      <c r="SHD1051" s="13"/>
      <c r="SHE1051" s="13"/>
      <c r="SHF1051" s="13"/>
      <c r="SHG1051" s="13"/>
      <c r="SHH1051" s="13"/>
      <c r="SHI1051" s="13"/>
      <c r="SHJ1051" s="13"/>
      <c r="SHK1051" s="13"/>
      <c r="SHL1051" s="13"/>
      <c r="SHM1051" s="13"/>
      <c r="SHN1051" s="13"/>
      <c r="SHO1051" s="13"/>
      <c r="SHP1051" s="13"/>
      <c r="SHQ1051" s="13"/>
      <c r="SHR1051" s="13"/>
      <c r="SHS1051" s="13"/>
      <c r="SHT1051" s="13"/>
      <c r="SHU1051" s="13"/>
      <c r="SHV1051" s="13"/>
      <c r="SHW1051" s="13"/>
      <c r="SHX1051" s="13"/>
      <c r="SHY1051" s="13"/>
      <c r="SHZ1051" s="13"/>
      <c r="SIA1051" s="13"/>
      <c r="SIB1051" s="13"/>
      <c r="SIC1051" s="13"/>
      <c r="SID1051" s="13"/>
      <c r="SIE1051" s="13"/>
      <c r="SIF1051" s="13"/>
      <c r="SIG1051" s="13"/>
      <c r="SIH1051" s="13"/>
      <c r="SII1051" s="13"/>
      <c r="SIJ1051" s="13"/>
      <c r="SIK1051" s="13"/>
      <c r="SIL1051" s="13"/>
      <c r="SIM1051" s="13"/>
      <c r="SIN1051" s="13"/>
      <c r="SIO1051" s="13"/>
      <c r="SIP1051" s="13"/>
      <c r="SIQ1051" s="13"/>
      <c r="SIR1051" s="13"/>
      <c r="SIS1051" s="13"/>
      <c r="SIT1051" s="13"/>
      <c r="SIU1051" s="13"/>
      <c r="SIV1051" s="13"/>
      <c r="SIW1051" s="13"/>
      <c r="SIX1051" s="13"/>
      <c r="SIY1051" s="13"/>
      <c r="SIZ1051" s="13"/>
      <c r="SJA1051" s="13"/>
      <c r="SJB1051" s="13"/>
      <c r="SJC1051" s="13"/>
      <c r="SJD1051" s="13"/>
      <c r="SJE1051" s="13"/>
      <c r="SJF1051" s="13"/>
      <c r="SJG1051" s="13"/>
      <c r="SJH1051" s="13"/>
      <c r="SJI1051" s="13"/>
      <c r="SJJ1051" s="13"/>
      <c r="SJK1051" s="13"/>
      <c r="SJL1051" s="13"/>
      <c r="SJM1051" s="13"/>
      <c r="SJN1051" s="13"/>
      <c r="SJO1051" s="13"/>
      <c r="SJP1051" s="13"/>
      <c r="SJQ1051" s="13"/>
      <c r="SJR1051" s="13"/>
      <c r="SJS1051" s="13"/>
      <c r="SJT1051" s="13"/>
      <c r="SJU1051" s="13"/>
      <c r="SJV1051" s="13"/>
      <c r="SJW1051" s="13"/>
      <c r="SJX1051" s="13"/>
      <c r="SJY1051" s="13"/>
      <c r="SJZ1051" s="13"/>
      <c r="SKA1051" s="13"/>
      <c r="SKB1051" s="13"/>
      <c r="SKC1051" s="13"/>
      <c r="SKD1051" s="13"/>
      <c r="SKE1051" s="13"/>
      <c r="SKF1051" s="13"/>
      <c r="SKG1051" s="13"/>
      <c r="SKH1051" s="13"/>
      <c r="SKI1051" s="13"/>
      <c r="SKJ1051" s="13"/>
      <c r="SKK1051" s="13"/>
      <c r="SKL1051" s="13"/>
      <c r="SKM1051" s="13"/>
      <c r="SKN1051" s="13"/>
      <c r="SKO1051" s="13"/>
      <c r="SKP1051" s="13"/>
      <c r="SKQ1051" s="13"/>
      <c r="SKR1051" s="13"/>
      <c r="SKS1051" s="13"/>
      <c r="SKT1051" s="13"/>
      <c r="SKU1051" s="13"/>
      <c r="SKV1051" s="13"/>
      <c r="SKW1051" s="13"/>
      <c r="SKX1051" s="13"/>
      <c r="SKY1051" s="13"/>
      <c r="SKZ1051" s="13"/>
      <c r="SLA1051" s="13"/>
      <c r="SLB1051" s="13"/>
      <c r="SLC1051" s="13"/>
      <c r="SLD1051" s="13"/>
      <c r="SLE1051" s="13"/>
      <c r="SLF1051" s="13"/>
      <c r="SLG1051" s="13"/>
      <c r="SLH1051" s="13"/>
      <c r="SLI1051" s="13"/>
      <c r="SLJ1051" s="13"/>
      <c r="SLK1051" s="13"/>
      <c r="SLL1051" s="13"/>
      <c r="SLM1051" s="13"/>
      <c r="SLN1051" s="13"/>
      <c r="SLO1051" s="13"/>
      <c r="SLP1051" s="13"/>
      <c r="SLQ1051" s="13"/>
      <c r="SLR1051" s="13"/>
      <c r="SLS1051" s="13"/>
      <c r="SLT1051" s="13"/>
      <c r="SLU1051" s="13"/>
      <c r="SLV1051" s="13"/>
      <c r="SLW1051" s="13"/>
      <c r="SLX1051" s="13"/>
      <c r="SLY1051" s="13"/>
      <c r="SLZ1051" s="13"/>
      <c r="SMA1051" s="13"/>
      <c r="SMB1051" s="13"/>
      <c r="SMC1051" s="13"/>
      <c r="SMD1051" s="13"/>
      <c r="SME1051" s="13"/>
      <c r="SMF1051" s="13"/>
      <c r="SMG1051" s="13"/>
      <c r="SMH1051" s="13"/>
      <c r="SMI1051" s="13"/>
      <c r="SMJ1051" s="13"/>
      <c r="SMK1051" s="13"/>
      <c r="SML1051" s="13"/>
      <c r="SMM1051" s="13"/>
      <c r="SMN1051" s="13"/>
      <c r="SMO1051" s="13"/>
      <c r="SMP1051" s="13"/>
      <c r="SMQ1051" s="13"/>
      <c r="SMR1051" s="13"/>
      <c r="SMS1051" s="13"/>
      <c r="SMT1051" s="13"/>
      <c r="SMU1051" s="13"/>
      <c r="SMV1051" s="13"/>
      <c r="SMW1051" s="13"/>
      <c r="SMX1051" s="13"/>
      <c r="SMY1051" s="13"/>
      <c r="SMZ1051" s="13"/>
      <c r="SNA1051" s="13"/>
      <c r="SNB1051" s="13"/>
      <c r="SNC1051" s="13"/>
      <c r="SND1051" s="13"/>
      <c r="SNE1051" s="13"/>
      <c r="SNF1051" s="13"/>
      <c r="SNG1051" s="13"/>
      <c r="SNH1051" s="13"/>
      <c r="SNI1051" s="13"/>
      <c r="SNJ1051" s="13"/>
      <c r="SNK1051" s="13"/>
      <c r="SNL1051" s="13"/>
      <c r="SNM1051" s="13"/>
      <c r="SNN1051" s="13"/>
      <c r="SNO1051" s="13"/>
      <c r="SNP1051" s="13"/>
      <c r="SNQ1051" s="13"/>
      <c r="SNR1051" s="13"/>
      <c r="SNS1051" s="13"/>
      <c r="SNT1051" s="13"/>
      <c r="SNU1051" s="13"/>
      <c r="SNV1051" s="13"/>
      <c r="SNW1051" s="13"/>
      <c r="SNX1051" s="13"/>
      <c r="SNY1051" s="13"/>
      <c r="SNZ1051" s="13"/>
      <c r="SOA1051" s="13"/>
      <c r="SOB1051" s="13"/>
      <c r="SOC1051" s="13"/>
      <c r="SOD1051" s="13"/>
      <c r="SOE1051" s="13"/>
      <c r="SOF1051" s="13"/>
      <c r="SOG1051" s="13"/>
      <c r="SOH1051" s="13"/>
      <c r="SOI1051" s="13"/>
      <c r="SOJ1051" s="13"/>
      <c r="SOK1051" s="13"/>
      <c r="SOL1051" s="13"/>
      <c r="SOM1051" s="13"/>
      <c r="SON1051" s="13"/>
      <c r="SOO1051" s="13"/>
      <c r="SOP1051" s="13"/>
      <c r="SOQ1051" s="13"/>
      <c r="SOR1051" s="13"/>
      <c r="SOS1051" s="13"/>
      <c r="SOT1051" s="13"/>
      <c r="SOU1051" s="13"/>
      <c r="SOV1051" s="13"/>
      <c r="SOW1051" s="13"/>
      <c r="SOX1051" s="13"/>
      <c r="SOY1051" s="13"/>
      <c r="SOZ1051" s="13"/>
      <c r="SPA1051" s="13"/>
      <c r="SPB1051" s="13"/>
      <c r="SPC1051" s="13"/>
      <c r="SPD1051" s="13"/>
      <c r="SPE1051" s="13"/>
      <c r="SPF1051" s="13"/>
      <c r="SPG1051" s="13"/>
      <c r="SPH1051" s="13"/>
      <c r="SPI1051" s="13"/>
      <c r="SPJ1051" s="13"/>
      <c r="SPK1051" s="13"/>
      <c r="SPL1051" s="13"/>
      <c r="SPM1051" s="13"/>
      <c r="SPN1051" s="13"/>
      <c r="SPO1051" s="13"/>
      <c r="SPP1051" s="13"/>
      <c r="SPQ1051" s="13"/>
      <c r="SPR1051" s="13"/>
      <c r="SPS1051" s="13"/>
      <c r="SPT1051" s="13"/>
      <c r="SPU1051" s="13"/>
      <c r="SPV1051" s="13"/>
      <c r="SPW1051" s="13"/>
      <c r="SPX1051" s="13"/>
      <c r="SPY1051" s="13"/>
      <c r="SPZ1051" s="13"/>
      <c r="SQA1051" s="13"/>
      <c r="SQB1051" s="13"/>
      <c r="SQC1051" s="13"/>
      <c r="SQD1051" s="13"/>
      <c r="SQE1051" s="13"/>
      <c r="SQF1051" s="13"/>
      <c r="SQG1051" s="13"/>
      <c r="SQH1051" s="13"/>
      <c r="SQI1051" s="13"/>
      <c r="SQJ1051" s="13"/>
      <c r="SQK1051" s="13"/>
      <c r="SQL1051" s="13"/>
      <c r="SQM1051" s="13"/>
      <c r="SQN1051" s="13"/>
      <c r="SQO1051" s="13"/>
      <c r="SQP1051" s="13"/>
      <c r="SQQ1051" s="13"/>
      <c r="SQR1051" s="13"/>
      <c r="SQS1051" s="13"/>
      <c r="SQT1051" s="13"/>
      <c r="SQU1051" s="13"/>
      <c r="SQV1051" s="13"/>
      <c r="SQW1051" s="13"/>
      <c r="SQX1051" s="13"/>
      <c r="SQY1051" s="13"/>
      <c r="SQZ1051" s="13"/>
      <c r="SRA1051" s="13"/>
      <c r="SRB1051" s="13"/>
      <c r="SRC1051" s="13"/>
      <c r="SRD1051" s="13"/>
      <c r="SRE1051" s="13"/>
      <c r="SRF1051" s="13"/>
      <c r="SRG1051" s="13"/>
      <c r="SRH1051" s="13"/>
      <c r="SRI1051" s="13"/>
      <c r="SRJ1051" s="13"/>
      <c r="SRK1051" s="13"/>
      <c r="SRL1051" s="13"/>
      <c r="SRM1051" s="13"/>
      <c r="SRN1051" s="13"/>
      <c r="SRO1051" s="13"/>
      <c r="SRP1051" s="13"/>
      <c r="SRQ1051" s="13"/>
      <c r="SRR1051" s="13"/>
      <c r="SRS1051" s="13"/>
      <c r="SRT1051" s="13"/>
      <c r="SRU1051" s="13"/>
      <c r="SRV1051" s="13"/>
      <c r="SRW1051" s="13"/>
      <c r="SRX1051" s="13"/>
      <c r="SRY1051" s="13"/>
      <c r="SRZ1051" s="13"/>
      <c r="SSA1051" s="13"/>
      <c r="SSB1051" s="13"/>
      <c r="SSC1051" s="13"/>
      <c r="SSD1051" s="13"/>
      <c r="SSE1051" s="13"/>
      <c r="SSF1051" s="13"/>
      <c r="SSG1051" s="13"/>
      <c r="SSH1051" s="13"/>
      <c r="SSI1051" s="13"/>
      <c r="SSJ1051" s="13"/>
      <c r="SSK1051" s="13"/>
      <c r="SSL1051" s="13"/>
      <c r="SSM1051" s="13"/>
      <c r="SSN1051" s="13"/>
      <c r="SSO1051" s="13"/>
      <c r="SSP1051" s="13"/>
      <c r="SSQ1051" s="13"/>
      <c r="SSR1051" s="13"/>
      <c r="SSS1051" s="13"/>
      <c r="SST1051" s="13"/>
      <c r="SSU1051" s="13"/>
      <c r="SSV1051" s="13"/>
      <c r="SSW1051" s="13"/>
      <c r="SSX1051" s="13"/>
      <c r="SSY1051" s="13"/>
      <c r="SSZ1051" s="13"/>
      <c r="STA1051" s="13"/>
      <c r="STB1051" s="13"/>
      <c r="STC1051" s="13"/>
      <c r="STD1051" s="13"/>
      <c r="STE1051" s="13"/>
      <c r="STF1051" s="13"/>
      <c r="STG1051" s="13"/>
      <c r="STH1051" s="13"/>
      <c r="STI1051" s="13"/>
      <c r="STJ1051" s="13"/>
      <c r="STK1051" s="13"/>
      <c r="STL1051" s="13"/>
      <c r="STM1051" s="13"/>
      <c r="STN1051" s="13"/>
      <c r="STO1051" s="13"/>
      <c r="STP1051" s="13"/>
      <c r="STQ1051" s="13"/>
      <c r="STR1051" s="13"/>
      <c r="STS1051" s="13"/>
      <c r="STT1051" s="13"/>
      <c r="STU1051" s="13"/>
      <c r="STV1051" s="13"/>
      <c r="STW1051" s="13"/>
      <c r="STX1051" s="13"/>
      <c r="STY1051" s="13"/>
      <c r="STZ1051" s="13"/>
      <c r="SUA1051" s="13"/>
      <c r="SUB1051" s="13"/>
      <c r="SUC1051" s="13"/>
      <c r="SUD1051" s="13"/>
      <c r="SUE1051" s="13"/>
      <c r="SUF1051" s="13"/>
      <c r="SUG1051" s="13"/>
      <c r="SUH1051" s="13"/>
      <c r="SUI1051" s="13"/>
      <c r="SUJ1051" s="13"/>
      <c r="SUK1051" s="13"/>
      <c r="SUL1051" s="13"/>
      <c r="SUM1051" s="13"/>
      <c r="SUN1051" s="13"/>
      <c r="SUO1051" s="13"/>
      <c r="SUP1051" s="13"/>
      <c r="SUQ1051" s="13"/>
      <c r="SUR1051" s="13"/>
      <c r="SUS1051" s="13"/>
      <c r="SUT1051" s="13"/>
      <c r="SUU1051" s="13"/>
      <c r="SUV1051" s="13"/>
      <c r="SUW1051" s="13"/>
      <c r="SUX1051" s="13"/>
      <c r="SUY1051" s="13"/>
      <c r="SUZ1051" s="13"/>
      <c r="SVA1051" s="13"/>
      <c r="SVB1051" s="13"/>
      <c r="SVC1051" s="13"/>
      <c r="SVD1051" s="13"/>
      <c r="SVE1051" s="13"/>
      <c r="SVF1051" s="13"/>
      <c r="SVG1051" s="13"/>
      <c r="SVH1051" s="13"/>
      <c r="SVI1051" s="13"/>
      <c r="SVJ1051" s="13"/>
      <c r="SVK1051" s="13"/>
      <c r="SVL1051" s="13"/>
      <c r="SVM1051" s="13"/>
      <c r="SVN1051" s="13"/>
      <c r="SVO1051" s="13"/>
      <c r="SVP1051" s="13"/>
      <c r="SVQ1051" s="13"/>
      <c r="SVR1051" s="13"/>
      <c r="SVS1051" s="13"/>
      <c r="SVT1051" s="13"/>
      <c r="SVU1051" s="13"/>
      <c r="SVV1051" s="13"/>
      <c r="SVW1051" s="13"/>
      <c r="SVX1051" s="13"/>
      <c r="SVY1051" s="13"/>
      <c r="SVZ1051" s="13"/>
      <c r="SWA1051" s="13"/>
      <c r="SWB1051" s="13"/>
      <c r="SWC1051" s="13"/>
      <c r="SWD1051" s="13"/>
      <c r="SWE1051" s="13"/>
      <c r="SWF1051" s="13"/>
      <c r="SWG1051" s="13"/>
      <c r="SWH1051" s="13"/>
      <c r="SWI1051" s="13"/>
      <c r="SWJ1051" s="13"/>
      <c r="SWK1051" s="13"/>
      <c r="SWL1051" s="13"/>
      <c r="SWM1051" s="13"/>
      <c r="SWN1051" s="13"/>
      <c r="SWO1051" s="13"/>
      <c r="SWP1051" s="13"/>
      <c r="SWQ1051" s="13"/>
      <c r="SWR1051" s="13"/>
      <c r="SWS1051" s="13"/>
      <c r="SWT1051" s="13"/>
      <c r="SWU1051" s="13"/>
      <c r="SWV1051" s="13"/>
      <c r="SWW1051" s="13"/>
      <c r="SWX1051" s="13"/>
      <c r="SWY1051" s="13"/>
      <c r="SWZ1051" s="13"/>
      <c r="SXA1051" s="13"/>
      <c r="SXB1051" s="13"/>
      <c r="SXC1051" s="13"/>
      <c r="SXD1051" s="13"/>
      <c r="SXE1051" s="13"/>
      <c r="SXF1051" s="13"/>
      <c r="SXG1051" s="13"/>
      <c r="SXH1051" s="13"/>
      <c r="SXI1051" s="13"/>
      <c r="SXJ1051" s="13"/>
      <c r="SXK1051" s="13"/>
      <c r="SXL1051" s="13"/>
      <c r="SXM1051" s="13"/>
      <c r="SXN1051" s="13"/>
      <c r="SXO1051" s="13"/>
      <c r="SXP1051" s="13"/>
      <c r="SXQ1051" s="13"/>
      <c r="SXR1051" s="13"/>
      <c r="SXS1051" s="13"/>
      <c r="SXT1051" s="13"/>
      <c r="SXU1051" s="13"/>
      <c r="SXV1051" s="13"/>
      <c r="SXW1051" s="13"/>
      <c r="SXX1051" s="13"/>
      <c r="SXY1051" s="13"/>
      <c r="SXZ1051" s="13"/>
      <c r="SYA1051" s="13"/>
      <c r="SYB1051" s="13"/>
      <c r="SYC1051" s="13"/>
      <c r="SYD1051" s="13"/>
      <c r="SYE1051" s="13"/>
      <c r="SYF1051" s="13"/>
      <c r="SYG1051" s="13"/>
      <c r="SYH1051" s="13"/>
      <c r="SYI1051" s="13"/>
      <c r="SYJ1051" s="13"/>
      <c r="SYK1051" s="13"/>
      <c r="SYL1051" s="13"/>
      <c r="SYM1051" s="13"/>
      <c r="SYN1051" s="13"/>
      <c r="SYO1051" s="13"/>
      <c r="SYP1051" s="13"/>
      <c r="SYQ1051" s="13"/>
      <c r="SYR1051" s="13"/>
      <c r="SYS1051" s="13"/>
      <c r="SYT1051" s="13"/>
      <c r="SYU1051" s="13"/>
      <c r="SYV1051" s="13"/>
      <c r="SYW1051" s="13"/>
      <c r="SYX1051" s="13"/>
      <c r="SYY1051" s="13"/>
      <c r="SYZ1051" s="13"/>
      <c r="SZA1051" s="13"/>
      <c r="SZB1051" s="13"/>
      <c r="SZC1051" s="13"/>
      <c r="SZD1051" s="13"/>
      <c r="SZE1051" s="13"/>
      <c r="SZF1051" s="13"/>
      <c r="SZG1051" s="13"/>
      <c r="SZH1051" s="13"/>
      <c r="SZI1051" s="13"/>
      <c r="SZJ1051" s="13"/>
      <c r="SZK1051" s="13"/>
      <c r="SZL1051" s="13"/>
      <c r="SZM1051" s="13"/>
      <c r="SZN1051" s="13"/>
      <c r="SZO1051" s="13"/>
      <c r="SZP1051" s="13"/>
      <c r="SZQ1051" s="13"/>
      <c r="SZR1051" s="13"/>
      <c r="SZS1051" s="13"/>
      <c r="SZT1051" s="13"/>
      <c r="SZU1051" s="13"/>
      <c r="SZV1051" s="13"/>
      <c r="SZW1051" s="13"/>
      <c r="SZX1051" s="13"/>
      <c r="SZY1051" s="13"/>
      <c r="SZZ1051" s="13"/>
      <c r="TAA1051" s="13"/>
      <c r="TAB1051" s="13"/>
      <c r="TAC1051" s="13"/>
      <c r="TAD1051" s="13"/>
      <c r="TAE1051" s="13"/>
      <c r="TAF1051" s="13"/>
      <c r="TAG1051" s="13"/>
      <c r="TAH1051" s="13"/>
      <c r="TAI1051" s="13"/>
      <c r="TAJ1051" s="13"/>
      <c r="TAK1051" s="13"/>
      <c r="TAL1051" s="13"/>
      <c r="TAM1051" s="13"/>
      <c r="TAN1051" s="13"/>
      <c r="TAO1051" s="13"/>
      <c r="TAP1051" s="13"/>
      <c r="TAQ1051" s="13"/>
      <c r="TAR1051" s="13"/>
      <c r="TAS1051" s="13"/>
      <c r="TAT1051" s="13"/>
      <c r="TAU1051" s="13"/>
      <c r="TAV1051" s="13"/>
      <c r="TAW1051" s="13"/>
      <c r="TAX1051" s="13"/>
      <c r="TAY1051" s="13"/>
      <c r="TAZ1051" s="13"/>
      <c r="TBA1051" s="13"/>
      <c r="TBB1051" s="13"/>
      <c r="TBC1051" s="13"/>
      <c r="TBD1051" s="13"/>
      <c r="TBE1051" s="13"/>
      <c r="TBF1051" s="13"/>
      <c r="TBG1051" s="13"/>
      <c r="TBH1051" s="13"/>
      <c r="TBI1051" s="13"/>
      <c r="TBJ1051" s="13"/>
      <c r="TBK1051" s="13"/>
      <c r="TBL1051" s="13"/>
      <c r="TBM1051" s="13"/>
      <c r="TBN1051" s="13"/>
      <c r="TBO1051" s="13"/>
      <c r="TBP1051" s="13"/>
      <c r="TBQ1051" s="13"/>
      <c r="TBR1051" s="13"/>
      <c r="TBS1051" s="13"/>
      <c r="TBT1051" s="13"/>
      <c r="TBU1051" s="13"/>
      <c r="TBV1051" s="13"/>
      <c r="TBW1051" s="13"/>
      <c r="TBX1051" s="13"/>
      <c r="TBY1051" s="13"/>
      <c r="TBZ1051" s="13"/>
      <c r="TCA1051" s="13"/>
      <c r="TCB1051" s="13"/>
      <c r="TCC1051" s="13"/>
      <c r="TCD1051" s="13"/>
      <c r="TCE1051" s="13"/>
      <c r="TCF1051" s="13"/>
      <c r="TCG1051" s="13"/>
      <c r="TCH1051" s="13"/>
      <c r="TCI1051" s="13"/>
      <c r="TCJ1051" s="13"/>
      <c r="TCK1051" s="13"/>
      <c r="TCL1051" s="13"/>
      <c r="TCM1051" s="13"/>
      <c r="TCN1051" s="13"/>
      <c r="TCO1051" s="13"/>
      <c r="TCP1051" s="13"/>
      <c r="TCQ1051" s="13"/>
      <c r="TCR1051" s="13"/>
      <c r="TCS1051" s="13"/>
      <c r="TCT1051" s="13"/>
      <c r="TCU1051" s="13"/>
      <c r="TCV1051" s="13"/>
      <c r="TCW1051" s="13"/>
      <c r="TCX1051" s="13"/>
      <c r="TCY1051" s="13"/>
      <c r="TCZ1051" s="13"/>
      <c r="TDA1051" s="13"/>
      <c r="TDB1051" s="13"/>
      <c r="TDC1051" s="13"/>
      <c r="TDD1051" s="13"/>
      <c r="TDE1051" s="13"/>
      <c r="TDF1051" s="13"/>
      <c r="TDG1051" s="13"/>
      <c r="TDH1051" s="13"/>
      <c r="TDI1051" s="13"/>
      <c r="TDJ1051" s="13"/>
      <c r="TDK1051" s="13"/>
      <c r="TDL1051" s="13"/>
      <c r="TDM1051" s="13"/>
      <c r="TDN1051" s="13"/>
      <c r="TDO1051" s="13"/>
      <c r="TDP1051" s="13"/>
      <c r="TDQ1051" s="13"/>
      <c r="TDR1051" s="13"/>
      <c r="TDS1051" s="13"/>
      <c r="TDT1051" s="13"/>
      <c r="TDU1051" s="13"/>
      <c r="TDV1051" s="13"/>
      <c r="TDW1051" s="13"/>
      <c r="TDX1051" s="13"/>
      <c r="TDY1051" s="13"/>
      <c r="TDZ1051" s="13"/>
      <c r="TEA1051" s="13"/>
      <c r="TEB1051" s="13"/>
      <c r="TEC1051" s="13"/>
      <c r="TED1051" s="13"/>
      <c r="TEE1051" s="13"/>
      <c r="TEF1051" s="13"/>
      <c r="TEG1051" s="13"/>
      <c r="TEH1051" s="13"/>
      <c r="TEI1051" s="13"/>
      <c r="TEJ1051" s="13"/>
      <c r="TEK1051" s="13"/>
      <c r="TEL1051" s="13"/>
      <c r="TEM1051" s="13"/>
      <c r="TEN1051" s="13"/>
      <c r="TEO1051" s="13"/>
      <c r="TEP1051" s="13"/>
      <c r="TEQ1051" s="13"/>
      <c r="TER1051" s="13"/>
      <c r="TES1051" s="13"/>
      <c r="TET1051" s="13"/>
      <c r="TEU1051" s="13"/>
      <c r="TEV1051" s="13"/>
      <c r="TEW1051" s="13"/>
      <c r="TEX1051" s="13"/>
      <c r="TEY1051" s="13"/>
      <c r="TEZ1051" s="13"/>
      <c r="TFA1051" s="13"/>
      <c r="TFB1051" s="13"/>
      <c r="TFC1051" s="13"/>
      <c r="TFD1051" s="13"/>
      <c r="TFE1051" s="13"/>
      <c r="TFF1051" s="13"/>
      <c r="TFG1051" s="13"/>
      <c r="TFH1051" s="13"/>
      <c r="TFI1051" s="13"/>
      <c r="TFJ1051" s="13"/>
      <c r="TFK1051" s="13"/>
      <c r="TFL1051" s="13"/>
      <c r="TFM1051" s="13"/>
      <c r="TFN1051" s="13"/>
      <c r="TFO1051" s="13"/>
      <c r="TFP1051" s="13"/>
      <c r="TFQ1051" s="13"/>
      <c r="TFR1051" s="13"/>
      <c r="TFS1051" s="13"/>
      <c r="TFT1051" s="13"/>
      <c r="TFU1051" s="13"/>
      <c r="TFV1051" s="13"/>
      <c r="TFW1051" s="13"/>
      <c r="TFX1051" s="13"/>
      <c r="TFY1051" s="13"/>
      <c r="TFZ1051" s="13"/>
      <c r="TGA1051" s="13"/>
      <c r="TGB1051" s="13"/>
      <c r="TGC1051" s="13"/>
      <c r="TGD1051" s="13"/>
      <c r="TGE1051" s="13"/>
      <c r="TGF1051" s="13"/>
      <c r="TGG1051" s="13"/>
      <c r="TGH1051" s="13"/>
      <c r="TGI1051" s="13"/>
      <c r="TGJ1051" s="13"/>
      <c r="TGK1051" s="13"/>
      <c r="TGL1051" s="13"/>
      <c r="TGM1051" s="13"/>
      <c r="TGN1051" s="13"/>
      <c r="TGO1051" s="13"/>
      <c r="TGP1051" s="13"/>
      <c r="TGQ1051" s="13"/>
      <c r="TGR1051" s="13"/>
      <c r="TGS1051" s="13"/>
      <c r="TGT1051" s="13"/>
      <c r="TGU1051" s="13"/>
      <c r="TGV1051" s="13"/>
      <c r="TGW1051" s="13"/>
      <c r="TGX1051" s="13"/>
      <c r="TGY1051" s="13"/>
      <c r="TGZ1051" s="13"/>
      <c r="THA1051" s="13"/>
      <c r="THB1051" s="13"/>
      <c r="THC1051" s="13"/>
      <c r="THD1051" s="13"/>
      <c r="THE1051" s="13"/>
      <c r="THF1051" s="13"/>
      <c r="THG1051" s="13"/>
      <c r="THH1051" s="13"/>
      <c r="THI1051" s="13"/>
      <c r="THJ1051" s="13"/>
      <c r="THK1051" s="13"/>
      <c r="THL1051" s="13"/>
      <c r="THM1051" s="13"/>
      <c r="THN1051" s="13"/>
      <c r="THO1051" s="13"/>
      <c r="THP1051" s="13"/>
      <c r="THQ1051" s="13"/>
      <c r="THR1051" s="13"/>
      <c r="THS1051" s="13"/>
      <c r="THT1051" s="13"/>
      <c r="THU1051" s="13"/>
      <c r="THV1051" s="13"/>
      <c r="THW1051" s="13"/>
      <c r="THX1051" s="13"/>
      <c r="THY1051" s="13"/>
      <c r="THZ1051" s="13"/>
      <c r="TIA1051" s="13"/>
      <c r="TIB1051" s="13"/>
      <c r="TIC1051" s="13"/>
      <c r="TID1051" s="13"/>
      <c r="TIE1051" s="13"/>
      <c r="TIF1051" s="13"/>
      <c r="TIG1051" s="13"/>
      <c r="TIH1051" s="13"/>
      <c r="TII1051" s="13"/>
      <c r="TIJ1051" s="13"/>
      <c r="TIK1051" s="13"/>
      <c r="TIL1051" s="13"/>
      <c r="TIM1051" s="13"/>
      <c r="TIN1051" s="13"/>
      <c r="TIO1051" s="13"/>
      <c r="TIP1051" s="13"/>
      <c r="TIQ1051" s="13"/>
      <c r="TIR1051" s="13"/>
      <c r="TIS1051" s="13"/>
      <c r="TIT1051" s="13"/>
      <c r="TIU1051" s="13"/>
      <c r="TIV1051" s="13"/>
      <c r="TIW1051" s="13"/>
      <c r="TIX1051" s="13"/>
      <c r="TIY1051" s="13"/>
      <c r="TIZ1051" s="13"/>
      <c r="TJA1051" s="13"/>
      <c r="TJB1051" s="13"/>
      <c r="TJC1051" s="13"/>
      <c r="TJD1051" s="13"/>
      <c r="TJE1051" s="13"/>
      <c r="TJF1051" s="13"/>
      <c r="TJG1051" s="13"/>
      <c r="TJH1051" s="13"/>
      <c r="TJI1051" s="13"/>
      <c r="TJJ1051" s="13"/>
      <c r="TJK1051" s="13"/>
      <c r="TJL1051" s="13"/>
      <c r="TJM1051" s="13"/>
      <c r="TJN1051" s="13"/>
      <c r="TJO1051" s="13"/>
      <c r="TJP1051" s="13"/>
      <c r="TJQ1051" s="13"/>
      <c r="TJR1051" s="13"/>
      <c r="TJS1051" s="13"/>
      <c r="TJT1051" s="13"/>
      <c r="TJU1051" s="13"/>
      <c r="TJV1051" s="13"/>
      <c r="TJW1051" s="13"/>
      <c r="TJX1051" s="13"/>
      <c r="TJY1051" s="13"/>
      <c r="TJZ1051" s="13"/>
      <c r="TKA1051" s="13"/>
      <c r="TKB1051" s="13"/>
      <c r="TKC1051" s="13"/>
      <c r="TKD1051" s="13"/>
      <c r="TKE1051" s="13"/>
      <c r="TKF1051" s="13"/>
      <c r="TKG1051" s="13"/>
      <c r="TKH1051" s="13"/>
      <c r="TKI1051" s="13"/>
      <c r="TKJ1051" s="13"/>
      <c r="TKK1051" s="13"/>
      <c r="TKL1051" s="13"/>
      <c r="TKM1051" s="13"/>
      <c r="TKN1051" s="13"/>
      <c r="TKO1051" s="13"/>
      <c r="TKP1051" s="13"/>
      <c r="TKQ1051" s="13"/>
      <c r="TKR1051" s="13"/>
      <c r="TKS1051" s="13"/>
      <c r="TKT1051" s="13"/>
      <c r="TKU1051" s="13"/>
      <c r="TKV1051" s="13"/>
      <c r="TKW1051" s="13"/>
      <c r="TKX1051" s="13"/>
      <c r="TKY1051" s="13"/>
      <c r="TKZ1051" s="13"/>
      <c r="TLA1051" s="13"/>
      <c r="TLB1051" s="13"/>
      <c r="TLC1051" s="13"/>
      <c r="TLD1051" s="13"/>
      <c r="TLE1051" s="13"/>
      <c r="TLF1051" s="13"/>
      <c r="TLG1051" s="13"/>
      <c r="TLH1051" s="13"/>
      <c r="TLI1051" s="13"/>
      <c r="TLJ1051" s="13"/>
      <c r="TLK1051" s="13"/>
      <c r="TLL1051" s="13"/>
      <c r="TLM1051" s="13"/>
      <c r="TLN1051" s="13"/>
      <c r="TLO1051" s="13"/>
      <c r="TLP1051" s="13"/>
      <c r="TLQ1051" s="13"/>
      <c r="TLR1051" s="13"/>
      <c r="TLS1051" s="13"/>
      <c r="TLT1051" s="13"/>
      <c r="TLU1051" s="13"/>
      <c r="TLV1051" s="13"/>
      <c r="TLW1051" s="13"/>
      <c r="TLX1051" s="13"/>
      <c r="TLY1051" s="13"/>
      <c r="TLZ1051" s="13"/>
      <c r="TMA1051" s="13"/>
      <c r="TMB1051" s="13"/>
      <c r="TMC1051" s="13"/>
      <c r="TMD1051" s="13"/>
      <c r="TME1051" s="13"/>
      <c r="TMF1051" s="13"/>
      <c r="TMG1051" s="13"/>
      <c r="TMH1051" s="13"/>
      <c r="TMI1051" s="13"/>
      <c r="TMJ1051" s="13"/>
      <c r="TMK1051" s="13"/>
      <c r="TML1051" s="13"/>
      <c r="TMM1051" s="13"/>
      <c r="TMN1051" s="13"/>
      <c r="TMO1051" s="13"/>
      <c r="TMP1051" s="13"/>
      <c r="TMQ1051" s="13"/>
      <c r="TMR1051" s="13"/>
      <c r="TMS1051" s="13"/>
      <c r="TMT1051" s="13"/>
      <c r="TMU1051" s="13"/>
      <c r="TMV1051" s="13"/>
      <c r="TMW1051" s="13"/>
      <c r="TMX1051" s="13"/>
      <c r="TMY1051" s="13"/>
      <c r="TMZ1051" s="13"/>
      <c r="TNA1051" s="13"/>
      <c r="TNB1051" s="13"/>
      <c r="TNC1051" s="13"/>
      <c r="TND1051" s="13"/>
      <c r="TNE1051" s="13"/>
      <c r="TNF1051" s="13"/>
      <c r="TNG1051" s="13"/>
      <c r="TNH1051" s="13"/>
      <c r="TNI1051" s="13"/>
      <c r="TNJ1051" s="13"/>
      <c r="TNK1051" s="13"/>
      <c r="TNL1051" s="13"/>
      <c r="TNM1051" s="13"/>
      <c r="TNN1051" s="13"/>
      <c r="TNO1051" s="13"/>
      <c r="TNP1051" s="13"/>
      <c r="TNQ1051" s="13"/>
      <c r="TNR1051" s="13"/>
      <c r="TNS1051" s="13"/>
      <c r="TNT1051" s="13"/>
      <c r="TNU1051" s="13"/>
      <c r="TNV1051" s="13"/>
      <c r="TNW1051" s="13"/>
      <c r="TNX1051" s="13"/>
      <c r="TNY1051" s="13"/>
      <c r="TNZ1051" s="13"/>
      <c r="TOA1051" s="13"/>
      <c r="TOB1051" s="13"/>
      <c r="TOC1051" s="13"/>
      <c r="TOD1051" s="13"/>
      <c r="TOE1051" s="13"/>
      <c r="TOF1051" s="13"/>
      <c r="TOG1051" s="13"/>
      <c r="TOH1051" s="13"/>
      <c r="TOI1051" s="13"/>
      <c r="TOJ1051" s="13"/>
      <c r="TOK1051" s="13"/>
      <c r="TOL1051" s="13"/>
      <c r="TOM1051" s="13"/>
      <c r="TON1051" s="13"/>
      <c r="TOO1051" s="13"/>
      <c r="TOP1051" s="13"/>
      <c r="TOQ1051" s="13"/>
      <c r="TOR1051" s="13"/>
      <c r="TOS1051" s="13"/>
      <c r="TOT1051" s="13"/>
      <c r="TOU1051" s="13"/>
      <c r="TOV1051" s="13"/>
      <c r="TOW1051" s="13"/>
      <c r="TOX1051" s="13"/>
      <c r="TOY1051" s="13"/>
      <c r="TOZ1051" s="13"/>
      <c r="TPA1051" s="13"/>
      <c r="TPB1051" s="13"/>
      <c r="TPC1051" s="13"/>
      <c r="TPD1051" s="13"/>
      <c r="TPE1051" s="13"/>
      <c r="TPF1051" s="13"/>
      <c r="TPG1051" s="13"/>
      <c r="TPH1051" s="13"/>
      <c r="TPI1051" s="13"/>
      <c r="TPJ1051" s="13"/>
      <c r="TPK1051" s="13"/>
      <c r="TPL1051" s="13"/>
      <c r="TPM1051" s="13"/>
      <c r="TPN1051" s="13"/>
      <c r="TPO1051" s="13"/>
      <c r="TPP1051" s="13"/>
      <c r="TPQ1051" s="13"/>
      <c r="TPR1051" s="13"/>
      <c r="TPS1051" s="13"/>
      <c r="TPT1051" s="13"/>
      <c r="TPU1051" s="13"/>
      <c r="TPV1051" s="13"/>
      <c r="TPW1051" s="13"/>
      <c r="TPX1051" s="13"/>
      <c r="TPY1051" s="13"/>
      <c r="TPZ1051" s="13"/>
      <c r="TQA1051" s="13"/>
      <c r="TQB1051" s="13"/>
      <c r="TQC1051" s="13"/>
      <c r="TQD1051" s="13"/>
      <c r="TQE1051" s="13"/>
      <c r="TQF1051" s="13"/>
      <c r="TQG1051" s="13"/>
      <c r="TQH1051" s="13"/>
      <c r="TQI1051" s="13"/>
      <c r="TQJ1051" s="13"/>
      <c r="TQK1051" s="13"/>
      <c r="TQL1051" s="13"/>
      <c r="TQM1051" s="13"/>
      <c r="TQN1051" s="13"/>
      <c r="TQO1051" s="13"/>
      <c r="TQP1051" s="13"/>
      <c r="TQQ1051" s="13"/>
      <c r="TQR1051" s="13"/>
      <c r="TQS1051" s="13"/>
      <c r="TQT1051" s="13"/>
      <c r="TQU1051" s="13"/>
      <c r="TQV1051" s="13"/>
      <c r="TQW1051" s="13"/>
      <c r="TQX1051" s="13"/>
      <c r="TQY1051" s="13"/>
      <c r="TQZ1051" s="13"/>
      <c r="TRA1051" s="13"/>
      <c r="TRB1051" s="13"/>
      <c r="TRC1051" s="13"/>
      <c r="TRD1051" s="13"/>
      <c r="TRE1051" s="13"/>
      <c r="TRF1051" s="13"/>
      <c r="TRG1051" s="13"/>
      <c r="TRH1051" s="13"/>
      <c r="TRI1051" s="13"/>
      <c r="TRJ1051" s="13"/>
      <c r="TRK1051" s="13"/>
      <c r="TRL1051" s="13"/>
      <c r="TRM1051" s="13"/>
      <c r="TRN1051" s="13"/>
      <c r="TRO1051" s="13"/>
      <c r="TRP1051" s="13"/>
      <c r="TRQ1051" s="13"/>
      <c r="TRR1051" s="13"/>
      <c r="TRS1051" s="13"/>
      <c r="TRT1051" s="13"/>
      <c r="TRU1051" s="13"/>
      <c r="TRV1051" s="13"/>
      <c r="TRW1051" s="13"/>
      <c r="TRX1051" s="13"/>
      <c r="TRY1051" s="13"/>
      <c r="TRZ1051" s="13"/>
      <c r="TSA1051" s="13"/>
      <c r="TSB1051" s="13"/>
      <c r="TSC1051" s="13"/>
      <c r="TSD1051" s="13"/>
      <c r="TSE1051" s="13"/>
      <c r="TSF1051" s="13"/>
      <c r="TSG1051" s="13"/>
      <c r="TSH1051" s="13"/>
      <c r="TSI1051" s="13"/>
      <c r="TSJ1051" s="13"/>
      <c r="TSK1051" s="13"/>
      <c r="TSL1051" s="13"/>
      <c r="TSM1051" s="13"/>
      <c r="TSN1051" s="13"/>
      <c r="TSO1051" s="13"/>
      <c r="TSP1051" s="13"/>
      <c r="TSQ1051" s="13"/>
      <c r="TSR1051" s="13"/>
      <c r="TSS1051" s="13"/>
      <c r="TST1051" s="13"/>
      <c r="TSU1051" s="13"/>
      <c r="TSV1051" s="13"/>
      <c r="TSW1051" s="13"/>
      <c r="TSX1051" s="13"/>
      <c r="TSY1051" s="13"/>
      <c r="TSZ1051" s="13"/>
      <c r="TTA1051" s="13"/>
      <c r="TTB1051" s="13"/>
      <c r="TTC1051" s="13"/>
      <c r="TTD1051" s="13"/>
      <c r="TTE1051" s="13"/>
      <c r="TTF1051" s="13"/>
      <c r="TTG1051" s="13"/>
      <c r="TTH1051" s="13"/>
      <c r="TTI1051" s="13"/>
      <c r="TTJ1051" s="13"/>
      <c r="TTK1051" s="13"/>
      <c r="TTL1051" s="13"/>
      <c r="TTM1051" s="13"/>
      <c r="TTN1051" s="13"/>
      <c r="TTO1051" s="13"/>
      <c r="TTP1051" s="13"/>
      <c r="TTQ1051" s="13"/>
      <c r="TTR1051" s="13"/>
      <c r="TTS1051" s="13"/>
      <c r="TTT1051" s="13"/>
      <c r="TTU1051" s="13"/>
      <c r="TTV1051" s="13"/>
      <c r="TTW1051" s="13"/>
      <c r="TTX1051" s="13"/>
      <c r="TTY1051" s="13"/>
      <c r="TTZ1051" s="13"/>
      <c r="TUA1051" s="13"/>
      <c r="TUB1051" s="13"/>
      <c r="TUC1051" s="13"/>
      <c r="TUD1051" s="13"/>
      <c r="TUE1051" s="13"/>
      <c r="TUF1051" s="13"/>
      <c r="TUG1051" s="13"/>
      <c r="TUH1051" s="13"/>
      <c r="TUI1051" s="13"/>
      <c r="TUJ1051" s="13"/>
      <c r="TUK1051" s="13"/>
      <c r="TUL1051" s="13"/>
      <c r="TUM1051" s="13"/>
      <c r="TUN1051" s="13"/>
      <c r="TUO1051" s="13"/>
      <c r="TUP1051" s="13"/>
      <c r="TUQ1051" s="13"/>
      <c r="TUR1051" s="13"/>
      <c r="TUS1051" s="13"/>
      <c r="TUT1051" s="13"/>
      <c r="TUU1051" s="13"/>
      <c r="TUV1051" s="13"/>
      <c r="TUW1051" s="13"/>
      <c r="TUX1051" s="13"/>
      <c r="TUY1051" s="13"/>
      <c r="TUZ1051" s="13"/>
      <c r="TVA1051" s="13"/>
      <c r="TVB1051" s="13"/>
      <c r="TVC1051" s="13"/>
      <c r="TVD1051" s="13"/>
      <c r="TVE1051" s="13"/>
      <c r="TVF1051" s="13"/>
      <c r="TVG1051" s="13"/>
      <c r="TVH1051" s="13"/>
      <c r="TVI1051" s="13"/>
      <c r="TVJ1051" s="13"/>
      <c r="TVK1051" s="13"/>
      <c r="TVL1051" s="13"/>
      <c r="TVM1051" s="13"/>
      <c r="TVN1051" s="13"/>
      <c r="TVO1051" s="13"/>
      <c r="TVP1051" s="13"/>
      <c r="TVQ1051" s="13"/>
      <c r="TVR1051" s="13"/>
      <c r="TVS1051" s="13"/>
      <c r="TVT1051" s="13"/>
      <c r="TVU1051" s="13"/>
      <c r="TVV1051" s="13"/>
      <c r="TVW1051" s="13"/>
      <c r="TVX1051" s="13"/>
      <c r="TVY1051" s="13"/>
      <c r="TVZ1051" s="13"/>
      <c r="TWA1051" s="13"/>
      <c r="TWB1051" s="13"/>
      <c r="TWC1051" s="13"/>
      <c r="TWD1051" s="13"/>
      <c r="TWE1051" s="13"/>
      <c r="TWF1051" s="13"/>
      <c r="TWG1051" s="13"/>
      <c r="TWH1051" s="13"/>
      <c r="TWI1051" s="13"/>
      <c r="TWJ1051" s="13"/>
      <c r="TWK1051" s="13"/>
      <c r="TWL1051" s="13"/>
      <c r="TWM1051" s="13"/>
      <c r="TWN1051" s="13"/>
      <c r="TWO1051" s="13"/>
      <c r="TWP1051" s="13"/>
      <c r="TWQ1051" s="13"/>
      <c r="TWR1051" s="13"/>
      <c r="TWS1051" s="13"/>
      <c r="TWT1051" s="13"/>
      <c r="TWU1051" s="13"/>
      <c r="TWV1051" s="13"/>
      <c r="TWW1051" s="13"/>
      <c r="TWX1051" s="13"/>
      <c r="TWY1051" s="13"/>
      <c r="TWZ1051" s="13"/>
      <c r="TXA1051" s="13"/>
      <c r="TXB1051" s="13"/>
      <c r="TXC1051" s="13"/>
      <c r="TXD1051" s="13"/>
      <c r="TXE1051" s="13"/>
      <c r="TXF1051" s="13"/>
      <c r="TXG1051" s="13"/>
      <c r="TXH1051" s="13"/>
      <c r="TXI1051" s="13"/>
      <c r="TXJ1051" s="13"/>
      <c r="TXK1051" s="13"/>
      <c r="TXL1051" s="13"/>
      <c r="TXM1051" s="13"/>
      <c r="TXN1051" s="13"/>
      <c r="TXO1051" s="13"/>
      <c r="TXP1051" s="13"/>
      <c r="TXQ1051" s="13"/>
      <c r="TXR1051" s="13"/>
      <c r="TXS1051" s="13"/>
      <c r="TXT1051" s="13"/>
      <c r="TXU1051" s="13"/>
      <c r="TXV1051" s="13"/>
      <c r="TXW1051" s="13"/>
      <c r="TXX1051" s="13"/>
      <c r="TXY1051" s="13"/>
      <c r="TXZ1051" s="13"/>
      <c r="TYA1051" s="13"/>
      <c r="TYB1051" s="13"/>
      <c r="TYC1051" s="13"/>
      <c r="TYD1051" s="13"/>
      <c r="TYE1051" s="13"/>
      <c r="TYF1051" s="13"/>
      <c r="TYG1051" s="13"/>
      <c r="TYH1051" s="13"/>
      <c r="TYI1051" s="13"/>
      <c r="TYJ1051" s="13"/>
      <c r="TYK1051" s="13"/>
      <c r="TYL1051" s="13"/>
      <c r="TYM1051" s="13"/>
      <c r="TYN1051" s="13"/>
      <c r="TYO1051" s="13"/>
      <c r="TYP1051" s="13"/>
      <c r="TYQ1051" s="13"/>
      <c r="TYR1051" s="13"/>
      <c r="TYS1051" s="13"/>
      <c r="TYT1051" s="13"/>
      <c r="TYU1051" s="13"/>
      <c r="TYV1051" s="13"/>
      <c r="TYW1051" s="13"/>
      <c r="TYX1051" s="13"/>
      <c r="TYY1051" s="13"/>
      <c r="TYZ1051" s="13"/>
      <c r="TZA1051" s="13"/>
      <c r="TZB1051" s="13"/>
      <c r="TZC1051" s="13"/>
      <c r="TZD1051" s="13"/>
      <c r="TZE1051" s="13"/>
      <c r="TZF1051" s="13"/>
      <c r="TZG1051" s="13"/>
      <c r="TZH1051" s="13"/>
      <c r="TZI1051" s="13"/>
      <c r="TZJ1051" s="13"/>
      <c r="TZK1051" s="13"/>
      <c r="TZL1051" s="13"/>
      <c r="TZM1051" s="13"/>
      <c r="TZN1051" s="13"/>
      <c r="TZO1051" s="13"/>
      <c r="TZP1051" s="13"/>
      <c r="TZQ1051" s="13"/>
      <c r="TZR1051" s="13"/>
      <c r="TZS1051" s="13"/>
      <c r="TZT1051" s="13"/>
      <c r="TZU1051" s="13"/>
      <c r="TZV1051" s="13"/>
      <c r="TZW1051" s="13"/>
      <c r="TZX1051" s="13"/>
      <c r="TZY1051" s="13"/>
      <c r="TZZ1051" s="13"/>
      <c r="UAA1051" s="13"/>
      <c r="UAB1051" s="13"/>
      <c r="UAC1051" s="13"/>
      <c r="UAD1051" s="13"/>
      <c r="UAE1051" s="13"/>
      <c r="UAF1051" s="13"/>
      <c r="UAG1051" s="13"/>
      <c r="UAH1051" s="13"/>
      <c r="UAI1051" s="13"/>
      <c r="UAJ1051" s="13"/>
      <c r="UAK1051" s="13"/>
      <c r="UAL1051" s="13"/>
      <c r="UAM1051" s="13"/>
      <c r="UAN1051" s="13"/>
      <c r="UAO1051" s="13"/>
      <c r="UAP1051" s="13"/>
      <c r="UAQ1051" s="13"/>
      <c r="UAR1051" s="13"/>
      <c r="UAS1051" s="13"/>
      <c r="UAT1051" s="13"/>
      <c r="UAU1051" s="13"/>
      <c r="UAV1051" s="13"/>
      <c r="UAW1051" s="13"/>
      <c r="UAX1051" s="13"/>
      <c r="UAY1051" s="13"/>
      <c r="UAZ1051" s="13"/>
      <c r="UBA1051" s="13"/>
      <c r="UBB1051" s="13"/>
      <c r="UBC1051" s="13"/>
      <c r="UBD1051" s="13"/>
      <c r="UBE1051" s="13"/>
      <c r="UBF1051" s="13"/>
      <c r="UBG1051" s="13"/>
      <c r="UBH1051" s="13"/>
      <c r="UBI1051" s="13"/>
      <c r="UBJ1051" s="13"/>
      <c r="UBK1051" s="13"/>
      <c r="UBL1051" s="13"/>
      <c r="UBM1051" s="13"/>
      <c r="UBN1051" s="13"/>
      <c r="UBO1051" s="13"/>
      <c r="UBP1051" s="13"/>
      <c r="UBQ1051" s="13"/>
      <c r="UBR1051" s="13"/>
      <c r="UBS1051" s="13"/>
      <c r="UBT1051" s="13"/>
      <c r="UBU1051" s="13"/>
      <c r="UBV1051" s="13"/>
      <c r="UBW1051" s="13"/>
      <c r="UBX1051" s="13"/>
      <c r="UBY1051" s="13"/>
      <c r="UBZ1051" s="13"/>
      <c r="UCA1051" s="13"/>
      <c r="UCB1051" s="13"/>
      <c r="UCC1051" s="13"/>
      <c r="UCD1051" s="13"/>
      <c r="UCE1051" s="13"/>
      <c r="UCF1051" s="13"/>
      <c r="UCG1051" s="13"/>
      <c r="UCH1051" s="13"/>
      <c r="UCI1051" s="13"/>
      <c r="UCJ1051" s="13"/>
      <c r="UCK1051" s="13"/>
      <c r="UCL1051" s="13"/>
      <c r="UCM1051" s="13"/>
      <c r="UCN1051" s="13"/>
      <c r="UCO1051" s="13"/>
      <c r="UCP1051" s="13"/>
      <c r="UCQ1051" s="13"/>
      <c r="UCR1051" s="13"/>
      <c r="UCS1051" s="13"/>
      <c r="UCT1051" s="13"/>
      <c r="UCU1051" s="13"/>
      <c r="UCV1051" s="13"/>
      <c r="UCW1051" s="13"/>
      <c r="UCX1051" s="13"/>
      <c r="UCY1051" s="13"/>
      <c r="UCZ1051" s="13"/>
      <c r="UDA1051" s="13"/>
      <c r="UDB1051" s="13"/>
      <c r="UDC1051" s="13"/>
      <c r="UDD1051" s="13"/>
      <c r="UDE1051" s="13"/>
      <c r="UDF1051" s="13"/>
      <c r="UDG1051" s="13"/>
      <c r="UDH1051" s="13"/>
      <c r="UDI1051" s="13"/>
      <c r="UDJ1051" s="13"/>
      <c r="UDK1051" s="13"/>
      <c r="UDL1051" s="13"/>
      <c r="UDM1051" s="13"/>
      <c r="UDN1051" s="13"/>
      <c r="UDO1051" s="13"/>
      <c r="UDP1051" s="13"/>
      <c r="UDQ1051" s="13"/>
      <c r="UDR1051" s="13"/>
      <c r="UDS1051" s="13"/>
      <c r="UDT1051" s="13"/>
      <c r="UDU1051" s="13"/>
      <c r="UDV1051" s="13"/>
      <c r="UDW1051" s="13"/>
      <c r="UDX1051" s="13"/>
      <c r="UDY1051" s="13"/>
      <c r="UDZ1051" s="13"/>
      <c r="UEA1051" s="13"/>
      <c r="UEB1051" s="13"/>
      <c r="UEC1051" s="13"/>
      <c r="UED1051" s="13"/>
      <c r="UEE1051" s="13"/>
      <c r="UEF1051" s="13"/>
      <c r="UEG1051" s="13"/>
      <c r="UEH1051" s="13"/>
      <c r="UEI1051" s="13"/>
      <c r="UEJ1051" s="13"/>
      <c r="UEK1051" s="13"/>
      <c r="UEL1051" s="13"/>
      <c r="UEM1051" s="13"/>
      <c r="UEN1051" s="13"/>
      <c r="UEO1051" s="13"/>
      <c r="UEP1051" s="13"/>
      <c r="UEQ1051" s="13"/>
      <c r="UER1051" s="13"/>
      <c r="UES1051" s="13"/>
      <c r="UET1051" s="13"/>
      <c r="UEU1051" s="13"/>
      <c r="UEV1051" s="13"/>
      <c r="UEW1051" s="13"/>
      <c r="UEX1051" s="13"/>
      <c r="UEY1051" s="13"/>
      <c r="UEZ1051" s="13"/>
      <c r="UFA1051" s="13"/>
      <c r="UFB1051" s="13"/>
      <c r="UFC1051" s="13"/>
      <c r="UFD1051" s="13"/>
      <c r="UFE1051" s="13"/>
      <c r="UFF1051" s="13"/>
      <c r="UFG1051" s="13"/>
      <c r="UFH1051" s="13"/>
      <c r="UFI1051" s="13"/>
      <c r="UFJ1051" s="13"/>
      <c r="UFK1051" s="13"/>
      <c r="UFL1051" s="13"/>
      <c r="UFM1051" s="13"/>
      <c r="UFN1051" s="13"/>
      <c r="UFO1051" s="13"/>
      <c r="UFP1051" s="13"/>
      <c r="UFQ1051" s="13"/>
      <c r="UFR1051" s="13"/>
      <c r="UFS1051" s="13"/>
      <c r="UFT1051" s="13"/>
      <c r="UFU1051" s="13"/>
      <c r="UFV1051" s="13"/>
      <c r="UFW1051" s="13"/>
      <c r="UFX1051" s="13"/>
      <c r="UFY1051" s="13"/>
      <c r="UFZ1051" s="13"/>
      <c r="UGA1051" s="13"/>
      <c r="UGB1051" s="13"/>
      <c r="UGC1051" s="13"/>
      <c r="UGD1051" s="13"/>
      <c r="UGE1051" s="13"/>
      <c r="UGF1051" s="13"/>
      <c r="UGG1051" s="13"/>
      <c r="UGH1051" s="13"/>
      <c r="UGI1051" s="13"/>
      <c r="UGJ1051" s="13"/>
      <c r="UGK1051" s="13"/>
      <c r="UGL1051" s="13"/>
      <c r="UGM1051" s="13"/>
      <c r="UGN1051" s="13"/>
      <c r="UGO1051" s="13"/>
      <c r="UGP1051" s="13"/>
      <c r="UGQ1051" s="13"/>
      <c r="UGR1051" s="13"/>
      <c r="UGS1051" s="13"/>
      <c r="UGT1051" s="13"/>
      <c r="UGU1051" s="13"/>
      <c r="UGV1051" s="13"/>
      <c r="UGW1051" s="13"/>
      <c r="UGX1051" s="13"/>
      <c r="UGY1051" s="13"/>
      <c r="UGZ1051" s="13"/>
      <c r="UHA1051" s="13"/>
      <c r="UHB1051" s="13"/>
      <c r="UHC1051" s="13"/>
      <c r="UHD1051" s="13"/>
      <c r="UHE1051" s="13"/>
      <c r="UHF1051" s="13"/>
      <c r="UHG1051" s="13"/>
      <c r="UHH1051" s="13"/>
      <c r="UHI1051" s="13"/>
      <c r="UHJ1051" s="13"/>
      <c r="UHK1051" s="13"/>
      <c r="UHL1051" s="13"/>
      <c r="UHM1051" s="13"/>
      <c r="UHN1051" s="13"/>
      <c r="UHO1051" s="13"/>
      <c r="UHP1051" s="13"/>
      <c r="UHQ1051" s="13"/>
      <c r="UHR1051" s="13"/>
      <c r="UHS1051" s="13"/>
      <c r="UHT1051" s="13"/>
      <c r="UHU1051" s="13"/>
      <c r="UHV1051" s="13"/>
      <c r="UHW1051" s="13"/>
      <c r="UHX1051" s="13"/>
      <c r="UHY1051" s="13"/>
      <c r="UHZ1051" s="13"/>
      <c r="UIA1051" s="13"/>
      <c r="UIB1051" s="13"/>
      <c r="UIC1051" s="13"/>
      <c r="UID1051" s="13"/>
      <c r="UIE1051" s="13"/>
      <c r="UIF1051" s="13"/>
      <c r="UIG1051" s="13"/>
      <c r="UIH1051" s="13"/>
      <c r="UII1051" s="13"/>
      <c r="UIJ1051" s="13"/>
      <c r="UIK1051" s="13"/>
      <c r="UIL1051" s="13"/>
      <c r="UIM1051" s="13"/>
      <c r="UIN1051" s="13"/>
      <c r="UIO1051" s="13"/>
      <c r="UIP1051" s="13"/>
      <c r="UIQ1051" s="13"/>
      <c r="UIR1051" s="13"/>
      <c r="UIS1051" s="13"/>
      <c r="UIT1051" s="13"/>
      <c r="UIU1051" s="13"/>
      <c r="UIV1051" s="13"/>
      <c r="UIW1051" s="13"/>
      <c r="UIX1051" s="13"/>
      <c r="UIY1051" s="13"/>
      <c r="UIZ1051" s="13"/>
      <c r="UJA1051" s="13"/>
      <c r="UJB1051" s="13"/>
      <c r="UJC1051" s="13"/>
      <c r="UJD1051" s="13"/>
      <c r="UJE1051" s="13"/>
      <c r="UJF1051" s="13"/>
      <c r="UJG1051" s="13"/>
      <c r="UJH1051" s="13"/>
      <c r="UJI1051" s="13"/>
      <c r="UJJ1051" s="13"/>
      <c r="UJK1051" s="13"/>
      <c r="UJL1051" s="13"/>
      <c r="UJM1051" s="13"/>
      <c r="UJN1051" s="13"/>
      <c r="UJO1051" s="13"/>
      <c r="UJP1051" s="13"/>
      <c r="UJQ1051" s="13"/>
      <c r="UJR1051" s="13"/>
      <c r="UJS1051" s="13"/>
      <c r="UJT1051" s="13"/>
      <c r="UJU1051" s="13"/>
      <c r="UJV1051" s="13"/>
      <c r="UJW1051" s="13"/>
      <c r="UJX1051" s="13"/>
      <c r="UJY1051" s="13"/>
      <c r="UJZ1051" s="13"/>
      <c r="UKA1051" s="13"/>
      <c r="UKB1051" s="13"/>
      <c r="UKC1051" s="13"/>
      <c r="UKD1051" s="13"/>
      <c r="UKE1051" s="13"/>
      <c r="UKF1051" s="13"/>
      <c r="UKG1051" s="13"/>
      <c r="UKH1051" s="13"/>
      <c r="UKI1051" s="13"/>
      <c r="UKJ1051" s="13"/>
      <c r="UKK1051" s="13"/>
      <c r="UKL1051" s="13"/>
      <c r="UKM1051" s="13"/>
      <c r="UKN1051" s="13"/>
      <c r="UKO1051" s="13"/>
      <c r="UKP1051" s="13"/>
      <c r="UKQ1051" s="13"/>
      <c r="UKR1051" s="13"/>
      <c r="UKS1051" s="13"/>
      <c r="UKT1051" s="13"/>
      <c r="UKU1051" s="13"/>
      <c r="UKV1051" s="13"/>
      <c r="UKW1051" s="13"/>
      <c r="UKX1051" s="13"/>
      <c r="UKY1051" s="13"/>
      <c r="UKZ1051" s="13"/>
      <c r="ULA1051" s="13"/>
      <c r="ULB1051" s="13"/>
      <c r="ULC1051" s="13"/>
      <c r="ULD1051" s="13"/>
      <c r="ULE1051" s="13"/>
      <c r="ULF1051" s="13"/>
      <c r="ULG1051" s="13"/>
      <c r="ULH1051" s="13"/>
      <c r="ULI1051" s="13"/>
      <c r="ULJ1051" s="13"/>
      <c r="ULK1051" s="13"/>
      <c r="ULL1051" s="13"/>
      <c r="ULM1051" s="13"/>
      <c r="ULN1051" s="13"/>
      <c r="ULO1051" s="13"/>
      <c r="ULP1051" s="13"/>
      <c r="ULQ1051" s="13"/>
      <c r="ULR1051" s="13"/>
      <c r="ULS1051" s="13"/>
      <c r="ULT1051" s="13"/>
      <c r="ULU1051" s="13"/>
      <c r="ULV1051" s="13"/>
      <c r="ULW1051" s="13"/>
      <c r="ULX1051" s="13"/>
      <c r="ULY1051" s="13"/>
      <c r="ULZ1051" s="13"/>
      <c r="UMA1051" s="13"/>
      <c r="UMB1051" s="13"/>
      <c r="UMC1051" s="13"/>
      <c r="UMD1051" s="13"/>
      <c r="UME1051" s="13"/>
      <c r="UMF1051" s="13"/>
      <c r="UMG1051" s="13"/>
      <c r="UMH1051" s="13"/>
      <c r="UMI1051" s="13"/>
      <c r="UMJ1051" s="13"/>
      <c r="UMK1051" s="13"/>
      <c r="UML1051" s="13"/>
      <c r="UMM1051" s="13"/>
      <c r="UMN1051" s="13"/>
      <c r="UMO1051" s="13"/>
      <c r="UMP1051" s="13"/>
      <c r="UMQ1051" s="13"/>
      <c r="UMR1051" s="13"/>
      <c r="UMS1051" s="13"/>
      <c r="UMT1051" s="13"/>
      <c r="UMU1051" s="13"/>
      <c r="UMV1051" s="13"/>
      <c r="UMW1051" s="13"/>
      <c r="UMX1051" s="13"/>
      <c r="UMY1051" s="13"/>
      <c r="UMZ1051" s="13"/>
      <c r="UNA1051" s="13"/>
      <c r="UNB1051" s="13"/>
      <c r="UNC1051" s="13"/>
      <c r="UND1051" s="13"/>
      <c r="UNE1051" s="13"/>
      <c r="UNF1051" s="13"/>
      <c r="UNG1051" s="13"/>
      <c r="UNH1051" s="13"/>
      <c r="UNI1051" s="13"/>
      <c r="UNJ1051" s="13"/>
      <c r="UNK1051" s="13"/>
      <c r="UNL1051" s="13"/>
      <c r="UNM1051" s="13"/>
      <c r="UNN1051" s="13"/>
      <c r="UNO1051" s="13"/>
      <c r="UNP1051" s="13"/>
      <c r="UNQ1051" s="13"/>
      <c r="UNR1051" s="13"/>
      <c r="UNS1051" s="13"/>
      <c r="UNT1051" s="13"/>
      <c r="UNU1051" s="13"/>
      <c r="UNV1051" s="13"/>
      <c r="UNW1051" s="13"/>
      <c r="UNX1051" s="13"/>
      <c r="UNY1051" s="13"/>
      <c r="UNZ1051" s="13"/>
      <c r="UOA1051" s="13"/>
      <c r="UOB1051" s="13"/>
      <c r="UOC1051" s="13"/>
      <c r="UOD1051" s="13"/>
      <c r="UOE1051" s="13"/>
      <c r="UOF1051" s="13"/>
      <c r="UOG1051" s="13"/>
      <c r="UOH1051" s="13"/>
      <c r="UOI1051" s="13"/>
      <c r="UOJ1051" s="13"/>
      <c r="UOK1051" s="13"/>
      <c r="UOL1051" s="13"/>
      <c r="UOM1051" s="13"/>
      <c r="UON1051" s="13"/>
      <c r="UOO1051" s="13"/>
      <c r="UOP1051" s="13"/>
      <c r="UOQ1051" s="13"/>
      <c r="UOR1051" s="13"/>
      <c r="UOS1051" s="13"/>
      <c r="UOT1051" s="13"/>
      <c r="UOU1051" s="13"/>
      <c r="UOV1051" s="13"/>
      <c r="UOW1051" s="13"/>
      <c r="UOX1051" s="13"/>
      <c r="UOY1051" s="13"/>
      <c r="UOZ1051" s="13"/>
      <c r="UPA1051" s="13"/>
      <c r="UPB1051" s="13"/>
      <c r="UPC1051" s="13"/>
      <c r="UPD1051" s="13"/>
      <c r="UPE1051" s="13"/>
      <c r="UPF1051" s="13"/>
      <c r="UPG1051" s="13"/>
      <c r="UPH1051" s="13"/>
      <c r="UPI1051" s="13"/>
      <c r="UPJ1051" s="13"/>
      <c r="UPK1051" s="13"/>
      <c r="UPL1051" s="13"/>
      <c r="UPM1051" s="13"/>
      <c r="UPN1051" s="13"/>
      <c r="UPO1051" s="13"/>
      <c r="UPP1051" s="13"/>
      <c r="UPQ1051" s="13"/>
      <c r="UPR1051" s="13"/>
      <c r="UPS1051" s="13"/>
      <c r="UPT1051" s="13"/>
      <c r="UPU1051" s="13"/>
      <c r="UPV1051" s="13"/>
      <c r="UPW1051" s="13"/>
      <c r="UPX1051" s="13"/>
      <c r="UPY1051" s="13"/>
      <c r="UPZ1051" s="13"/>
      <c r="UQA1051" s="13"/>
      <c r="UQB1051" s="13"/>
      <c r="UQC1051" s="13"/>
      <c r="UQD1051" s="13"/>
      <c r="UQE1051" s="13"/>
      <c r="UQF1051" s="13"/>
      <c r="UQG1051" s="13"/>
      <c r="UQH1051" s="13"/>
      <c r="UQI1051" s="13"/>
      <c r="UQJ1051" s="13"/>
      <c r="UQK1051" s="13"/>
      <c r="UQL1051" s="13"/>
      <c r="UQM1051" s="13"/>
      <c r="UQN1051" s="13"/>
      <c r="UQO1051" s="13"/>
      <c r="UQP1051" s="13"/>
      <c r="UQQ1051" s="13"/>
      <c r="UQR1051" s="13"/>
      <c r="UQS1051" s="13"/>
      <c r="UQT1051" s="13"/>
      <c r="UQU1051" s="13"/>
      <c r="UQV1051" s="13"/>
      <c r="UQW1051" s="13"/>
      <c r="UQX1051" s="13"/>
      <c r="UQY1051" s="13"/>
      <c r="UQZ1051" s="13"/>
      <c r="URA1051" s="13"/>
      <c r="URB1051" s="13"/>
      <c r="URC1051" s="13"/>
      <c r="URD1051" s="13"/>
      <c r="URE1051" s="13"/>
      <c r="URF1051" s="13"/>
      <c r="URG1051" s="13"/>
      <c r="URH1051" s="13"/>
      <c r="URI1051" s="13"/>
      <c r="URJ1051" s="13"/>
      <c r="URK1051" s="13"/>
      <c r="URL1051" s="13"/>
      <c r="URM1051" s="13"/>
      <c r="URN1051" s="13"/>
      <c r="URO1051" s="13"/>
      <c r="URP1051" s="13"/>
      <c r="URQ1051" s="13"/>
      <c r="URR1051" s="13"/>
      <c r="URS1051" s="13"/>
      <c r="URT1051" s="13"/>
      <c r="URU1051" s="13"/>
      <c r="URV1051" s="13"/>
      <c r="URW1051" s="13"/>
      <c r="URX1051" s="13"/>
      <c r="URY1051" s="13"/>
      <c r="URZ1051" s="13"/>
      <c r="USA1051" s="13"/>
      <c r="USB1051" s="13"/>
      <c r="USC1051" s="13"/>
      <c r="USD1051" s="13"/>
      <c r="USE1051" s="13"/>
      <c r="USF1051" s="13"/>
      <c r="USG1051" s="13"/>
      <c r="USH1051" s="13"/>
      <c r="USI1051" s="13"/>
      <c r="USJ1051" s="13"/>
      <c r="USK1051" s="13"/>
      <c r="USL1051" s="13"/>
      <c r="USM1051" s="13"/>
      <c r="USN1051" s="13"/>
      <c r="USO1051" s="13"/>
      <c r="USP1051" s="13"/>
      <c r="USQ1051" s="13"/>
      <c r="USR1051" s="13"/>
      <c r="USS1051" s="13"/>
      <c r="UST1051" s="13"/>
      <c r="USU1051" s="13"/>
      <c r="USV1051" s="13"/>
      <c r="USW1051" s="13"/>
      <c r="USX1051" s="13"/>
      <c r="USY1051" s="13"/>
      <c r="USZ1051" s="13"/>
      <c r="UTA1051" s="13"/>
      <c r="UTB1051" s="13"/>
      <c r="UTC1051" s="13"/>
      <c r="UTD1051" s="13"/>
      <c r="UTE1051" s="13"/>
      <c r="UTF1051" s="13"/>
      <c r="UTG1051" s="13"/>
      <c r="UTH1051" s="13"/>
      <c r="UTI1051" s="13"/>
      <c r="UTJ1051" s="13"/>
      <c r="UTK1051" s="13"/>
      <c r="UTL1051" s="13"/>
      <c r="UTM1051" s="13"/>
      <c r="UTN1051" s="13"/>
      <c r="UTO1051" s="13"/>
      <c r="UTP1051" s="13"/>
      <c r="UTQ1051" s="13"/>
      <c r="UTR1051" s="13"/>
      <c r="UTS1051" s="13"/>
      <c r="UTT1051" s="13"/>
      <c r="UTU1051" s="13"/>
      <c r="UTV1051" s="13"/>
      <c r="UTW1051" s="13"/>
      <c r="UTX1051" s="13"/>
      <c r="UTY1051" s="13"/>
      <c r="UTZ1051" s="13"/>
      <c r="UUA1051" s="13"/>
      <c r="UUB1051" s="13"/>
      <c r="UUC1051" s="13"/>
      <c r="UUD1051" s="13"/>
      <c r="UUE1051" s="13"/>
      <c r="UUF1051" s="13"/>
      <c r="UUG1051" s="13"/>
      <c r="UUH1051" s="13"/>
      <c r="UUI1051" s="13"/>
      <c r="UUJ1051" s="13"/>
      <c r="UUK1051" s="13"/>
      <c r="UUL1051" s="13"/>
      <c r="UUM1051" s="13"/>
      <c r="UUN1051" s="13"/>
      <c r="UUO1051" s="13"/>
      <c r="UUP1051" s="13"/>
      <c r="UUQ1051" s="13"/>
      <c r="UUR1051" s="13"/>
      <c r="UUS1051" s="13"/>
      <c r="UUT1051" s="13"/>
      <c r="UUU1051" s="13"/>
      <c r="UUV1051" s="13"/>
      <c r="UUW1051" s="13"/>
      <c r="UUX1051" s="13"/>
      <c r="UUY1051" s="13"/>
      <c r="UUZ1051" s="13"/>
      <c r="UVA1051" s="13"/>
      <c r="UVB1051" s="13"/>
      <c r="UVC1051" s="13"/>
      <c r="UVD1051" s="13"/>
      <c r="UVE1051" s="13"/>
      <c r="UVF1051" s="13"/>
      <c r="UVG1051" s="13"/>
      <c r="UVH1051" s="13"/>
      <c r="UVI1051" s="13"/>
      <c r="UVJ1051" s="13"/>
      <c r="UVK1051" s="13"/>
      <c r="UVL1051" s="13"/>
      <c r="UVM1051" s="13"/>
      <c r="UVN1051" s="13"/>
      <c r="UVO1051" s="13"/>
      <c r="UVP1051" s="13"/>
      <c r="UVQ1051" s="13"/>
      <c r="UVR1051" s="13"/>
      <c r="UVS1051" s="13"/>
      <c r="UVT1051" s="13"/>
      <c r="UVU1051" s="13"/>
      <c r="UVV1051" s="13"/>
      <c r="UVW1051" s="13"/>
      <c r="UVX1051" s="13"/>
      <c r="UVY1051" s="13"/>
      <c r="UVZ1051" s="13"/>
      <c r="UWA1051" s="13"/>
      <c r="UWB1051" s="13"/>
      <c r="UWC1051" s="13"/>
      <c r="UWD1051" s="13"/>
      <c r="UWE1051" s="13"/>
      <c r="UWF1051" s="13"/>
      <c r="UWG1051" s="13"/>
      <c r="UWH1051" s="13"/>
      <c r="UWI1051" s="13"/>
      <c r="UWJ1051" s="13"/>
      <c r="UWK1051" s="13"/>
      <c r="UWL1051" s="13"/>
      <c r="UWM1051" s="13"/>
      <c r="UWN1051" s="13"/>
      <c r="UWO1051" s="13"/>
      <c r="UWP1051" s="13"/>
      <c r="UWQ1051" s="13"/>
      <c r="UWR1051" s="13"/>
      <c r="UWS1051" s="13"/>
      <c r="UWT1051" s="13"/>
      <c r="UWU1051" s="13"/>
      <c r="UWV1051" s="13"/>
      <c r="UWW1051" s="13"/>
      <c r="UWX1051" s="13"/>
      <c r="UWY1051" s="13"/>
      <c r="UWZ1051" s="13"/>
      <c r="UXA1051" s="13"/>
      <c r="UXB1051" s="13"/>
      <c r="UXC1051" s="13"/>
      <c r="UXD1051" s="13"/>
      <c r="UXE1051" s="13"/>
      <c r="UXF1051" s="13"/>
      <c r="UXG1051" s="13"/>
      <c r="UXH1051" s="13"/>
      <c r="UXI1051" s="13"/>
      <c r="UXJ1051" s="13"/>
      <c r="UXK1051" s="13"/>
      <c r="UXL1051" s="13"/>
      <c r="UXM1051" s="13"/>
      <c r="UXN1051" s="13"/>
      <c r="UXO1051" s="13"/>
      <c r="UXP1051" s="13"/>
      <c r="UXQ1051" s="13"/>
      <c r="UXR1051" s="13"/>
      <c r="UXS1051" s="13"/>
      <c r="UXT1051" s="13"/>
      <c r="UXU1051" s="13"/>
      <c r="UXV1051" s="13"/>
      <c r="UXW1051" s="13"/>
      <c r="UXX1051" s="13"/>
      <c r="UXY1051" s="13"/>
      <c r="UXZ1051" s="13"/>
      <c r="UYA1051" s="13"/>
      <c r="UYB1051" s="13"/>
      <c r="UYC1051" s="13"/>
      <c r="UYD1051" s="13"/>
      <c r="UYE1051" s="13"/>
      <c r="UYF1051" s="13"/>
      <c r="UYG1051" s="13"/>
      <c r="UYH1051" s="13"/>
      <c r="UYI1051" s="13"/>
      <c r="UYJ1051" s="13"/>
      <c r="UYK1051" s="13"/>
      <c r="UYL1051" s="13"/>
      <c r="UYM1051" s="13"/>
      <c r="UYN1051" s="13"/>
      <c r="UYO1051" s="13"/>
      <c r="UYP1051" s="13"/>
      <c r="UYQ1051" s="13"/>
      <c r="UYR1051" s="13"/>
      <c r="UYS1051" s="13"/>
      <c r="UYT1051" s="13"/>
      <c r="UYU1051" s="13"/>
      <c r="UYV1051" s="13"/>
      <c r="UYW1051" s="13"/>
      <c r="UYX1051" s="13"/>
      <c r="UYY1051" s="13"/>
      <c r="UYZ1051" s="13"/>
      <c r="UZA1051" s="13"/>
      <c r="UZB1051" s="13"/>
      <c r="UZC1051" s="13"/>
      <c r="UZD1051" s="13"/>
      <c r="UZE1051" s="13"/>
      <c r="UZF1051" s="13"/>
      <c r="UZG1051" s="13"/>
      <c r="UZH1051" s="13"/>
      <c r="UZI1051" s="13"/>
      <c r="UZJ1051" s="13"/>
      <c r="UZK1051" s="13"/>
      <c r="UZL1051" s="13"/>
      <c r="UZM1051" s="13"/>
      <c r="UZN1051" s="13"/>
      <c r="UZO1051" s="13"/>
      <c r="UZP1051" s="13"/>
      <c r="UZQ1051" s="13"/>
      <c r="UZR1051" s="13"/>
      <c r="UZS1051" s="13"/>
      <c r="UZT1051" s="13"/>
      <c r="UZU1051" s="13"/>
      <c r="UZV1051" s="13"/>
      <c r="UZW1051" s="13"/>
      <c r="UZX1051" s="13"/>
      <c r="UZY1051" s="13"/>
      <c r="UZZ1051" s="13"/>
      <c r="VAA1051" s="13"/>
      <c r="VAB1051" s="13"/>
      <c r="VAC1051" s="13"/>
      <c r="VAD1051" s="13"/>
      <c r="VAE1051" s="13"/>
      <c r="VAF1051" s="13"/>
      <c r="VAG1051" s="13"/>
      <c r="VAH1051" s="13"/>
      <c r="VAI1051" s="13"/>
      <c r="VAJ1051" s="13"/>
      <c r="VAK1051" s="13"/>
      <c r="VAL1051" s="13"/>
      <c r="VAM1051" s="13"/>
      <c r="VAN1051" s="13"/>
      <c r="VAO1051" s="13"/>
      <c r="VAP1051" s="13"/>
      <c r="VAQ1051" s="13"/>
      <c r="VAR1051" s="13"/>
      <c r="VAS1051" s="13"/>
      <c r="VAT1051" s="13"/>
      <c r="VAU1051" s="13"/>
      <c r="VAV1051" s="13"/>
      <c r="VAW1051" s="13"/>
      <c r="VAX1051" s="13"/>
      <c r="VAY1051" s="13"/>
      <c r="VAZ1051" s="13"/>
      <c r="VBA1051" s="13"/>
      <c r="VBB1051" s="13"/>
      <c r="VBC1051" s="13"/>
      <c r="VBD1051" s="13"/>
      <c r="VBE1051" s="13"/>
      <c r="VBF1051" s="13"/>
      <c r="VBG1051" s="13"/>
      <c r="VBH1051" s="13"/>
      <c r="VBI1051" s="13"/>
      <c r="VBJ1051" s="13"/>
      <c r="VBK1051" s="13"/>
      <c r="VBL1051" s="13"/>
      <c r="VBM1051" s="13"/>
      <c r="VBN1051" s="13"/>
      <c r="VBO1051" s="13"/>
      <c r="VBP1051" s="13"/>
      <c r="VBQ1051" s="13"/>
      <c r="VBR1051" s="13"/>
      <c r="VBS1051" s="13"/>
      <c r="VBT1051" s="13"/>
      <c r="VBU1051" s="13"/>
      <c r="VBV1051" s="13"/>
      <c r="VBW1051" s="13"/>
      <c r="VBX1051" s="13"/>
      <c r="VBY1051" s="13"/>
      <c r="VBZ1051" s="13"/>
      <c r="VCA1051" s="13"/>
      <c r="VCB1051" s="13"/>
      <c r="VCC1051" s="13"/>
      <c r="VCD1051" s="13"/>
      <c r="VCE1051" s="13"/>
      <c r="VCF1051" s="13"/>
      <c r="VCG1051" s="13"/>
      <c r="VCH1051" s="13"/>
      <c r="VCI1051" s="13"/>
      <c r="VCJ1051" s="13"/>
      <c r="VCK1051" s="13"/>
      <c r="VCL1051" s="13"/>
      <c r="VCM1051" s="13"/>
      <c r="VCN1051" s="13"/>
      <c r="VCO1051" s="13"/>
      <c r="VCP1051" s="13"/>
      <c r="VCQ1051" s="13"/>
      <c r="VCR1051" s="13"/>
      <c r="VCS1051" s="13"/>
      <c r="VCT1051" s="13"/>
      <c r="VCU1051" s="13"/>
      <c r="VCV1051" s="13"/>
      <c r="VCW1051" s="13"/>
      <c r="VCX1051" s="13"/>
      <c r="VCY1051" s="13"/>
      <c r="VCZ1051" s="13"/>
      <c r="VDA1051" s="13"/>
      <c r="VDB1051" s="13"/>
      <c r="VDC1051" s="13"/>
      <c r="VDD1051" s="13"/>
      <c r="VDE1051" s="13"/>
      <c r="VDF1051" s="13"/>
      <c r="VDG1051" s="13"/>
      <c r="VDH1051" s="13"/>
      <c r="VDI1051" s="13"/>
      <c r="VDJ1051" s="13"/>
      <c r="VDK1051" s="13"/>
      <c r="VDL1051" s="13"/>
      <c r="VDM1051" s="13"/>
      <c r="VDN1051" s="13"/>
      <c r="VDO1051" s="13"/>
      <c r="VDP1051" s="13"/>
      <c r="VDQ1051" s="13"/>
      <c r="VDR1051" s="13"/>
      <c r="VDS1051" s="13"/>
      <c r="VDT1051" s="13"/>
      <c r="VDU1051" s="13"/>
      <c r="VDV1051" s="13"/>
      <c r="VDW1051" s="13"/>
      <c r="VDX1051" s="13"/>
      <c r="VDY1051" s="13"/>
      <c r="VDZ1051" s="13"/>
      <c r="VEA1051" s="13"/>
      <c r="VEB1051" s="13"/>
      <c r="VEC1051" s="13"/>
      <c r="VED1051" s="13"/>
      <c r="VEE1051" s="13"/>
      <c r="VEF1051" s="13"/>
      <c r="VEG1051" s="13"/>
      <c r="VEH1051" s="13"/>
      <c r="VEI1051" s="13"/>
      <c r="VEJ1051" s="13"/>
      <c r="VEK1051" s="13"/>
      <c r="VEL1051" s="13"/>
      <c r="VEM1051" s="13"/>
      <c r="VEN1051" s="13"/>
      <c r="VEO1051" s="13"/>
      <c r="VEP1051" s="13"/>
      <c r="VEQ1051" s="13"/>
      <c r="VER1051" s="13"/>
      <c r="VES1051" s="13"/>
      <c r="VET1051" s="13"/>
      <c r="VEU1051" s="13"/>
      <c r="VEV1051" s="13"/>
      <c r="VEW1051" s="13"/>
      <c r="VEX1051" s="13"/>
      <c r="VEY1051" s="13"/>
      <c r="VEZ1051" s="13"/>
      <c r="VFA1051" s="13"/>
      <c r="VFB1051" s="13"/>
      <c r="VFC1051" s="13"/>
      <c r="VFD1051" s="13"/>
      <c r="VFE1051" s="13"/>
      <c r="VFF1051" s="13"/>
      <c r="VFG1051" s="13"/>
      <c r="VFH1051" s="13"/>
      <c r="VFI1051" s="13"/>
      <c r="VFJ1051" s="13"/>
      <c r="VFK1051" s="13"/>
      <c r="VFL1051" s="13"/>
      <c r="VFM1051" s="13"/>
      <c r="VFN1051" s="13"/>
      <c r="VFO1051" s="13"/>
      <c r="VFP1051" s="13"/>
      <c r="VFQ1051" s="13"/>
      <c r="VFR1051" s="13"/>
      <c r="VFS1051" s="13"/>
      <c r="VFT1051" s="13"/>
      <c r="VFU1051" s="13"/>
      <c r="VFV1051" s="13"/>
      <c r="VFW1051" s="13"/>
      <c r="VFX1051" s="13"/>
      <c r="VFY1051" s="13"/>
      <c r="VFZ1051" s="13"/>
      <c r="VGA1051" s="13"/>
      <c r="VGB1051" s="13"/>
      <c r="VGC1051" s="13"/>
      <c r="VGD1051" s="13"/>
      <c r="VGE1051" s="13"/>
      <c r="VGF1051" s="13"/>
      <c r="VGG1051" s="13"/>
      <c r="VGH1051" s="13"/>
      <c r="VGI1051" s="13"/>
      <c r="VGJ1051" s="13"/>
      <c r="VGK1051" s="13"/>
      <c r="VGL1051" s="13"/>
      <c r="VGM1051" s="13"/>
      <c r="VGN1051" s="13"/>
      <c r="VGO1051" s="13"/>
      <c r="VGP1051" s="13"/>
      <c r="VGQ1051" s="13"/>
      <c r="VGR1051" s="13"/>
      <c r="VGS1051" s="13"/>
      <c r="VGT1051" s="13"/>
      <c r="VGU1051" s="13"/>
      <c r="VGV1051" s="13"/>
      <c r="VGW1051" s="13"/>
      <c r="VGX1051" s="13"/>
      <c r="VGY1051" s="13"/>
      <c r="VGZ1051" s="13"/>
      <c r="VHA1051" s="13"/>
      <c r="VHB1051" s="13"/>
      <c r="VHC1051" s="13"/>
      <c r="VHD1051" s="13"/>
      <c r="VHE1051" s="13"/>
      <c r="VHF1051" s="13"/>
      <c r="VHG1051" s="13"/>
      <c r="VHH1051" s="13"/>
      <c r="VHI1051" s="13"/>
      <c r="VHJ1051" s="13"/>
      <c r="VHK1051" s="13"/>
      <c r="VHL1051" s="13"/>
      <c r="VHM1051" s="13"/>
      <c r="VHN1051" s="13"/>
      <c r="VHO1051" s="13"/>
      <c r="VHP1051" s="13"/>
      <c r="VHQ1051" s="13"/>
      <c r="VHR1051" s="13"/>
      <c r="VHS1051" s="13"/>
      <c r="VHT1051" s="13"/>
      <c r="VHU1051" s="13"/>
      <c r="VHV1051" s="13"/>
      <c r="VHW1051" s="13"/>
      <c r="VHX1051" s="13"/>
      <c r="VHY1051" s="13"/>
      <c r="VHZ1051" s="13"/>
      <c r="VIA1051" s="13"/>
      <c r="VIB1051" s="13"/>
      <c r="VIC1051" s="13"/>
      <c r="VID1051" s="13"/>
      <c r="VIE1051" s="13"/>
      <c r="VIF1051" s="13"/>
      <c r="VIG1051" s="13"/>
      <c r="VIH1051" s="13"/>
      <c r="VII1051" s="13"/>
      <c r="VIJ1051" s="13"/>
      <c r="VIK1051" s="13"/>
      <c r="VIL1051" s="13"/>
      <c r="VIM1051" s="13"/>
      <c r="VIN1051" s="13"/>
      <c r="VIO1051" s="13"/>
      <c r="VIP1051" s="13"/>
      <c r="VIQ1051" s="13"/>
      <c r="VIR1051" s="13"/>
      <c r="VIS1051" s="13"/>
      <c r="VIT1051" s="13"/>
      <c r="VIU1051" s="13"/>
      <c r="VIV1051" s="13"/>
      <c r="VIW1051" s="13"/>
      <c r="VIX1051" s="13"/>
      <c r="VIY1051" s="13"/>
      <c r="VIZ1051" s="13"/>
      <c r="VJA1051" s="13"/>
      <c r="VJB1051" s="13"/>
      <c r="VJC1051" s="13"/>
      <c r="VJD1051" s="13"/>
      <c r="VJE1051" s="13"/>
      <c r="VJF1051" s="13"/>
      <c r="VJG1051" s="13"/>
      <c r="VJH1051" s="13"/>
      <c r="VJI1051" s="13"/>
      <c r="VJJ1051" s="13"/>
      <c r="VJK1051" s="13"/>
      <c r="VJL1051" s="13"/>
      <c r="VJM1051" s="13"/>
      <c r="VJN1051" s="13"/>
      <c r="VJO1051" s="13"/>
      <c r="VJP1051" s="13"/>
      <c r="VJQ1051" s="13"/>
      <c r="VJR1051" s="13"/>
      <c r="VJS1051" s="13"/>
      <c r="VJT1051" s="13"/>
      <c r="VJU1051" s="13"/>
      <c r="VJV1051" s="13"/>
      <c r="VJW1051" s="13"/>
      <c r="VJX1051" s="13"/>
      <c r="VJY1051" s="13"/>
      <c r="VJZ1051" s="13"/>
      <c r="VKA1051" s="13"/>
      <c r="VKB1051" s="13"/>
      <c r="VKC1051" s="13"/>
      <c r="VKD1051" s="13"/>
      <c r="VKE1051" s="13"/>
      <c r="VKF1051" s="13"/>
      <c r="VKG1051" s="13"/>
      <c r="VKH1051" s="13"/>
      <c r="VKI1051" s="13"/>
      <c r="VKJ1051" s="13"/>
      <c r="VKK1051" s="13"/>
      <c r="VKL1051" s="13"/>
      <c r="VKM1051" s="13"/>
      <c r="VKN1051" s="13"/>
      <c r="VKO1051" s="13"/>
      <c r="VKP1051" s="13"/>
      <c r="VKQ1051" s="13"/>
      <c r="VKR1051" s="13"/>
      <c r="VKS1051" s="13"/>
      <c r="VKT1051" s="13"/>
      <c r="VKU1051" s="13"/>
      <c r="VKV1051" s="13"/>
      <c r="VKW1051" s="13"/>
      <c r="VKX1051" s="13"/>
      <c r="VKY1051" s="13"/>
      <c r="VKZ1051" s="13"/>
      <c r="VLA1051" s="13"/>
      <c r="VLB1051" s="13"/>
      <c r="VLC1051" s="13"/>
      <c r="VLD1051" s="13"/>
      <c r="VLE1051" s="13"/>
      <c r="VLF1051" s="13"/>
      <c r="VLG1051" s="13"/>
      <c r="VLH1051" s="13"/>
      <c r="VLI1051" s="13"/>
      <c r="VLJ1051" s="13"/>
      <c r="VLK1051" s="13"/>
      <c r="VLL1051" s="13"/>
      <c r="VLM1051" s="13"/>
      <c r="VLN1051" s="13"/>
      <c r="VLO1051" s="13"/>
      <c r="VLP1051" s="13"/>
      <c r="VLQ1051" s="13"/>
      <c r="VLR1051" s="13"/>
      <c r="VLS1051" s="13"/>
      <c r="VLT1051" s="13"/>
      <c r="VLU1051" s="13"/>
      <c r="VLV1051" s="13"/>
      <c r="VLW1051" s="13"/>
      <c r="VLX1051" s="13"/>
      <c r="VLY1051" s="13"/>
      <c r="VLZ1051" s="13"/>
      <c r="VMA1051" s="13"/>
      <c r="VMB1051" s="13"/>
      <c r="VMC1051" s="13"/>
      <c r="VMD1051" s="13"/>
      <c r="VME1051" s="13"/>
      <c r="VMF1051" s="13"/>
      <c r="VMG1051" s="13"/>
      <c r="VMH1051" s="13"/>
      <c r="VMI1051" s="13"/>
      <c r="VMJ1051" s="13"/>
      <c r="VMK1051" s="13"/>
      <c r="VML1051" s="13"/>
      <c r="VMM1051" s="13"/>
      <c r="VMN1051" s="13"/>
      <c r="VMO1051" s="13"/>
      <c r="VMP1051" s="13"/>
      <c r="VMQ1051" s="13"/>
      <c r="VMR1051" s="13"/>
      <c r="VMS1051" s="13"/>
      <c r="VMT1051" s="13"/>
      <c r="VMU1051" s="13"/>
      <c r="VMV1051" s="13"/>
      <c r="VMW1051" s="13"/>
      <c r="VMX1051" s="13"/>
      <c r="VMY1051" s="13"/>
      <c r="VMZ1051" s="13"/>
      <c r="VNA1051" s="13"/>
      <c r="VNB1051" s="13"/>
      <c r="VNC1051" s="13"/>
      <c r="VND1051" s="13"/>
      <c r="VNE1051" s="13"/>
      <c r="VNF1051" s="13"/>
      <c r="VNG1051" s="13"/>
      <c r="VNH1051" s="13"/>
      <c r="VNI1051" s="13"/>
      <c r="VNJ1051" s="13"/>
      <c r="VNK1051" s="13"/>
      <c r="VNL1051" s="13"/>
      <c r="VNM1051" s="13"/>
      <c r="VNN1051" s="13"/>
      <c r="VNO1051" s="13"/>
      <c r="VNP1051" s="13"/>
      <c r="VNQ1051" s="13"/>
      <c r="VNR1051" s="13"/>
      <c r="VNS1051" s="13"/>
      <c r="VNT1051" s="13"/>
      <c r="VNU1051" s="13"/>
      <c r="VNV1051" s="13"/>
      <c r="VNW1051" s="13"/>
      <c r="VNX1051" s="13"/>
      <c r="VNY1051" s="13"/>
      <c r="VNZ1051" s="13"/>
      <c r="VOA1051" s="13"/>
      <c r="VOB1051" s="13"/>
      <c r="VOC1051" s="13"/>
      <c r="VOD1051" s="13"/>
      <c r="VOE1051" s="13"/>
      <c r="VOF1051" s="13"/>
      <c r="VOG1051" s="13"/>
      <c r="VOH1051" s="13"/>
      <c r="VOI1051" s="13"/>
      <c r="VOJ1051" s="13"/>
      <c r="VOK1051" s="13"/>
      <c r="VOL1051" s="13"/>
      <c r="VOM1051" s="13"/>
      <c r="VON1051" s="13"/>
      <c r="VOO1051" s="13"/>
      <c r="VOP1051" s="13"/>
      <c r="VOQ1051" s="13"/>
      <c r="VOR1051" s="13"/>
      <c r="VOS1051" s="13"/>
      <c r="VOT1051" s="13"/>
      <c r="VOU1051" s="13"/>
      <c r="VOV1051" s="13"/>
      <c r="VOW1051" s="13"/>
      <c r="VOX1051" s="13"/>
      <c r="VOY1051" s="13"/>
      <c r="VOZ1051" s="13"/>
      <c r="VPA1051" s="13"/>
      <c r="VPB1051" s="13"/>
      <c r="VPC1051" s="13"/>
      <c r="VPD1051" s="13"/>
      <c r="VPE1051" s="13"/>
      <c r="VPF1051" s="13"/>
      <c r="VPG1051" s="13"/>
      <c r="VPH1051" s="13"/>
      <c r="VPI1051" s="13"/>
      <c r="VPJ1051" s="13"/>
      <c r="VPK1051" s="13"/>
      <c r="VPL1051" s="13"/>
      <c r="VPM1051" s="13"/>
      <c r="VPN1051" s="13"/>
      <c r="VPO1051" s="13"/>
      <c r="VPP1051" s="13"/>
      <c r="VPQ1051" s="13"/>
      <c r="VPR1051" s="13"/>
      <c r="VPS1051" s="13"/>
      <c r="VPT1051" s="13"/>
      <c r="VPU1051" s="13"/>
      <c r="VPV1051" s="13"/>
      <c r="VPW1051" s="13"/>
      <c r="VPX1051" s="13"/>
      <c r="VPY1051" s="13"/>
      <c r="VPZ1051" s="13"/>
      <c r="VQA1051" s="13"/>
      <c r="VQB1051" s="13"/>
      <c r="VQC1051" s="13"/>
      <c r="VQD1051" s="13"/>
      <c r="VQE1051" s="13"/>
      <c r="VQF1051" s="13"/>
      <c r="VQG1051" s="13"/>
      <c r="VQH1051" s="13"/>
      <c r="VQI1051" s="13"/>
      <c r="VQJ1051" s="13"/>
      <c r="VQK1051" s="13"/>
      <c r="VQL1051" s="13"/>
      <c r="VQM1051" s="13"/>
      <c r="VQN1051" s="13"/>
      <c r="VQO1051" s="13"/>
      <c r="VQP1051" s="13"/>
      <c r="VQQ1051" s="13"/>
      <c r="VQR1051" s="13"/>
      <c r="VQS1051" s="13"/>
      <c r="VQT1051" s="13"/>
      <c r="VQU1051" s="13"/>
      <c r="VQV1051" s="13"/>
      <c r="VQW1051" s="13"/>
      <c r="VQX1051" s="13"/>
      <c r="VQY1051" s="13"/>
      <c r="VQZ1051" s="13"/>
      <c r="VRA1051" s="13"/>
      <c r="VRB1051" s="13"/>
      <c r="VRC1051" s="13"/>
      <c r="VRD1051" s="13"/>
      <c r="VRE1051" s="13"/>
      <c r="VRF1051" s="13"/>
      <c r="VRG1051" s="13"/>
      <c r="VRH1051" s="13"/>
      <c r="VRI1051" s="13"/>
      <c r="VRJ1051" s="13"/>
      <c r="VRK1051" s="13"/>
      <c r="VRL1051" s="13"/>
      <c r="VRM1051" s="13"/>
      <c r="VRN1051" s="13"/>
      <c r="VRO1051" s="13"/>
      <c r="VRP1051" s="13"/>
      <c r="VRQ1051" s="13"/>
      <c r="VRR1051" s="13"/>
      <c r="VRS1051" s="13"/>
      <c r="VRT1051" s="13"/>
      <c r="VRU1051" s="13"/>
      <c r="VRV1051" s="13"/>
      <c r="VRW1051" s="13"/>
      <c r="VRX1051" s="13"/>
      <c r="VRY1051" s="13"/>
      <c r="VRZ1051" s="13"/>
      <c r="VSA1051" s="13"/>
      <c r="VSB1051" s="13"/>
      <c r="VSC1051" s="13"/>
      <c r="VSD1051" s="13"/>
      <c r="VSE1051" s="13"/>
      <c r="VSF1051" s="13"/>
      <c r="VSG1051" s="13"/>
      <c r="VSH1051" s="13"/>
      <c r="VSI1051" s="13"/>
      <c r="VSJ1051" s="13"/>
      <c r="VSK1051" s="13"/>
      <c r="VSL1051" s="13"/>
      <c r="VSM1051" s="13"/>
      <c r="VSN1051" s="13"/>
      <c r="VSO1051" s="13"/>
      <c r="VSP1051" s="13"/>
      <c r="VSQ1051" s="13"/>
      <c r="VSR1051" s="13"/>
      <c r="VSS1051" s="13"/>
      <c r="VST1051" s="13"/>
      <c r="VSU1051" s="13"/>
      <c r="VSV1051" s="13"/>
      <c r="VSW1051" s="13"/>
      <c r="VSX1051" s="13"/>
      <c r="VSY1051" s="13"/>
      <c r="VSZ1051" s="13"/>
      <c r="VTA1051" s="13"/>
      <c r="VTB1051" s="13"/>
      <c r="VTC1051" s="13"/>
      <c r="VTD1051" s="13"/>
      <c r="VTE1051" s="13"/>
      <c r="VTF1051" s="13"/>
      <c r="VTG1051" s="13"/>
      <c r="VTH1051" s="13"/>
      <c r="VTI1051" s="13"/>
      <c r="VTJ1051" s="13"/>
      <c r="VTK1051" s="13"/>
      <c r="VTL1051" s="13"/>
      <c r="VTM1051" s="13"/>
      <c r="VTN1051" s="13"/>
      <c r="VTO1051" s="13"/>
      <c r="VTP1051" s="13"/>
      <c r="VTQ1051" s="13"/>
      <c r="VTR1051" s="13"/>
      <c r="VTS1051" s="13"/>
      <c r="VTT1051" s="13"/>
      <c r="VTU1051" s="13"/>
      <c r="VTV1051" s="13"/>
      <c r="VTW1051" s="13"/>
      <c r="VTX1051" s="13"/>
      <c r="VTY1051" s="13"/>
      <c r="VTZ1051" s="13"/>
      <c r="VUA1051" s="13"/>
      <c r="VUB1051" s="13"/>
      <c r="VUC1051" s="13"/>
      <c r="VUD1051" s="13"/>
      <c r="VUE1051" s="13"/>
      <c r="VUF1051" s="13"/>
      <c r="VUG1051" s="13"/>
      <c r="VUH1051" s="13"/>
      <c r="VUI1051" s="13"/>
      <c r="VUJ1051" s="13"/>
      <c r="VUK1051" s="13"/>
      <c r="VUL1051" s="13"/>
      <c r="VUM1051" s="13"/>
      <c r="VUN1051" s="13"/>
      <c r="VUO1051" s="13"/>
      <c r="VUP1051" s="13"/>
      <c r="VUQ1051" s="13"/>
      <c r="VUR1051" s="13"/>
      <c r="VUS1051" s="13"/>
      <c r="VUT1051" s="13"/>
      <c r="VUU1051" s="13"/>
      <c r="VUV1051" s="13"/>
      <c r="VUW1051" s="13"/>
      <c r="VUX1051" s="13"/>
      <c r="VUY1051" s="13"/>
      <c r="VUZ1051" s="13"/>
      <c r="VVA1051" s="13"/>
      <c r="VVB1051" s="13"/>
      <c r="VVC1051" s="13"/>
      <c r="VVD1051" s="13"/>
      <c r="VVE1051" s="13"/>
      <c r="VVF1051" s="13"/>
      <c r="VVG1051" s="13"/>
      <c r="VVH1051" s="13"/>
      <c r="VVI1051" s="13"/>
      <c r="VVJ1051" s="13"/>
      <c r="VVK1051" s="13"/>
      <c r="VVL1051" s="13"/>
      <c r="VVM1051" s="13"/>
      <c r="VVN1051" s="13"/>
      <c r="VVO1051" s="13"/>
      <c r="VVP1051" s="13"/>
      <c r="VVQ1051" s="13"/>
      <c r="VVR1051" s="13"/>
      <c r="VVS1051" s="13"/>
      <c r="VVT1051" s="13"/>
      <c r="VVU1051" s="13"/>
      <c r="VVV1051" s="13"/>
      <c r="VVW1051" s="13"/>
      <c r="VVX1051" s="13"/>
      <c r="VVY1051" s="13"/>
      <c r="VVZ1051" s="13"/>
      <c r="VWA1051" s="13"/>
      <c r="VWB1051" s="13"/>
      <c r="VWC1051" s="13"/>
      <c r="VWD1051" s="13"/>
      <c r="VWE1051" s="13"/>
      <c r="VWF1051" s="13"/>
      <c r="VWG1051" s="13"/>
      <c r="VWH1051" s="13"/>
      <c r="VWI1051" s="13"/>
      <c r="VWJ1051" s="13"/>
      <c r="VWK1051" s="13"/>
      <c r="VWL1051" s="13"/>
      <c r="VWM1051" s="13"/>
      <c r="VWN1051" s="13"/>
      <c r="VWO1051" s="13"/>
      <c r="VWP1051" s="13"/>
      <c r="VWQ1051" s="13"/>
      <c r="VWR1051" s="13"/>
      <c r="VWS1051" s="13"/>
      <c r="VWT1051" s="13"/>
      <c r="VWU1051" s="13"/>
      <c r="VWV1051" s="13"/>
      <c r="VWW1051" s="13"/>
      <c r="VWX1051" s="13"/>
      <c r="VWY1051" s="13"/>
      <c r="VWZ1051" s="13"/>
      <c r="VXA1051" s="13"/>
      <c r="VXB1051" s="13"/>
      <c r="VXC1051" s="13"/>
      <c r="VXD1051" s="13"/>
      <c r="VXE1051" s="13"/>
      <c r="VXF1051" s="13"/>
      <c r="VXG1051" s="13"/>
      <c r="VXH1051" s="13"/>
      <c r="VXI1051" s="13"/>
      <c r="VXJ1051" s="13"/>
      <c r="VXK1051" s="13"/>
      <c r="VXL1051" s="13"/>
      <c r="VXM1051" s="13"/>
      <c r="VXN1051" s="13"/>
      <c r="VXO1051" s="13"/>
      <c r="VXP1051" s="13"/>
      <c r="VXQ1051" s="13"/>
      <c r="VXR1051" s="13"/>
      <c r="VXS1051" s="13"/>
      <c r="VXT1051" s="13"/>
      <c r="VXU1051" s="13"/>
      <c r="VXV1051" s="13"/>
      <c r="VXW1051" s="13"/>
      <c r="VXX1051" s="13"/>
      <c r="VXY1051" s="13"/>
      <c r="VXZ1051" s="13"/>
      <c r="VYA1051" s="13"/>
      <c r="VYB1051" s="13"/>
      <c r="VYC1051" s="13"/>
      <c r="VYD1051" s="13"/>
      <c r="VYE1051" s="13"/>
      <c r="VYF1051" s="13"/>
      <c r="VYG1051" s="13"/>
      <c r="VYH1051" s="13"/>
      <c r="VYI1051" s="13"/>
      <c r="VYJ1051" s="13"/>
      <c r="VYK1051" s="13"/>
      <c r="VYL1051" s="13"/>
      <c r="VYM1051" s="13"/>
      <c r="VYN1051" s="13"/>
      <c r="VYO1051" s="13"/>
      <c r="VYP1051" s="13"/>
      <c r="VYQ1051" s="13"/>
      <c r="VYR1051" s="13"/>
      <c r="VYS1051" s="13"/>
      <c r="VYT1051" s="13"/>
      <c r="VYU1051" s="13"/>
      <c r="VYV1051" s="13"/>
      <c r="VYW1051" s="13"/>
      <c r="VYX1051" s="13"/>
      <c r="VYY1051" s="13"/>
      <c r="VYZ1051" s="13"/>
      <c r="VZA1051" s="13"/>
      <c r="VZB1051" s="13"/>
      <c r="VZC1051" s="13"/>
      <c r="VZD1051" s="13"/>
      <c r="VZE1051" s="13"/>
      <c r="VZF1051" s="13"/>
      <c r="VZG1051" s="13"/>
      <c r="VZH1051" s="13"/>
      <c r="VZI1051" s="13"/>
      <c r="VZJ1051" s="13"/>
      <c r="VZK1051" s="13"/>
      <c r="VZL1051" s="13"/>
      <c r="VZM1051" s="13"/>
      <c r="VZN1051" s="13"/>
      <c r="VZO1051" s="13"/>
      <c r="VZP1051" s="13"/>
      <c r="VZQ1051" s="13"/>
      <c r="VZR1051" s="13"/>
      <c r="VZS1051" s="13"/>
      <c r="VZT1051" s="13"/>
      <c r="VZU1051" s="13"/>
      <c r="VZV1051" s="13"/>
      <c r="VZW1051" s="13"/>
      <c r="VZX1051" s="13"/>
      <c r="VZY1051" s="13"/>
      <c r="VZZ1051" s="13"/>
      <c r="WAA1051" s="13"/>
      <c r="WAB1051" s="13"/>
      <c r="WAC1051" s="13"/>
      <c r="WAD1051" s="13"/>
      <c r="WAE1051" s="13"/>
      <c r="WAF1051" s="13"/>
      <c r="WAG1051" s="13"/>
      <c r="WAH1051" s="13"/>
      <c r="WAI1051" s="13"/>
      <c r="WAJ1051" s="13"/>
      <c r="WAK1051" s="13"/>
      <c r="WAL1051" s="13"/>
      <c r="WAM1051" s="13"/>
      <c r="WAN1051" s="13"/>
      <c r="WAO1051" s="13"/>
      <c r="WAP1051" s="13"/>
      <c r="WAQ1051" s="13"/>
      <c r="WAR1051" s="13"/>
      <c r="WAS1051" s="13"/>
      <c r="WAT1051" s="13"/>
      <c r="WAU1051" s="13"/>
      <c r="WAV1051" s="13"/>
      <c r="WAW1051" s="13"/>
      <c r="WAX1051" s="13"/>
      <c r="WAY1051" s="13"/>
      <c r="WAZ1051" s="13"/>
      <c r="WBA1051" s="13"/>
      <c r="WBB1051" s="13"/>
      <c r="WBC1051" s="13"/>
      <c r="WBD1051" s="13"/>
      <c r="WBE1051" s="13"/>
      <c r="WBF1051" s="13"/>
      <c r="WBG1051" s="13"/>
      <c r="WBH1051" s="13"/>
      <c r="WBI1051" s="13"/>
      <c r="WBJ1051" s="13"/>
      <c r="WBK1051" s="13"/>
      <c r="WBL1051" s="13"/>
      <c r="WBM1051" s="13"/>
      <c r="WBN1051" s="13"/>
      <c r="WBO1051" s="13"/>
      <c r="WBP1051" s="13"/>
      <c r="WBQ1051" s="13"/>
      <c r="WBR1051" s="13"/>
      <c r="WBS1051" s="13"/>
      <c r="WBT1051" s="13"/>
      <c r="WBU1051" s="13"/>
      <c r="WBV1051" s="13"/>
      <c r="WBW1051" s="13"/>
      <c r="WBX1051" s="13"/>
      <c r="WBY1051" s="13"/>
      <c r="WBZ1051" s="13"/>
      <c r="WCA1051" s="13"/>
      <c r="WCB1051" s="13"/>
      <c r="WCC1051" s="13"/>
      <c r="WCD1051" s="13"/>
      <c r="WCE1051" s="13"/>
      <c r="WCF1051" s="13"/>
      <c r="WCG1051" s="13"/>
      <c r="WCH1051" s="13"/>
      <c r="WCI1051" s="13"/>
      <c r="WCJ1051" s="13"/>
      <c r="WCK1051" s="13"/>
      <c r="WCL1051" s="13"/>
      <c r="WCM1051" s="13"/>
      <c r="WCN1051" s="13"/>
      <c r="WCO1051" s="13"/>
      <c r="WCP1051" s="13"/>
      <c r="WCQ1051" s="13"/>
      <c r="WCR1051" s="13"/>
      <c r="WCS1051" s="13"/>
      <c r="WCT1051" s="13"/>
      <c r="WCU1051" s="13"/>
      <c r="WCV1051" s="13"/>
      <c r="WCW1051" s="13"/>
      <c r="WCX1051" s="13"/>
      <c r="WCY1051" s="13"/>
      <c r="WCZ1051" s="13"/>
      <c r="WDA1051" s="13"/>
      <c r="WDB1051" s="13"/>
      <c r="WDC1051" s="13"/>
      <c r="WDD1051" s="13"/>
      <c r="WDE1051" s="13"/>
      <c r="WDF1051" s="13"/>
      <c r="WDG1051" s="13"/>
      <c r="WDH1051" s="13"/>
      <c r="WDI1051" s="13"/>
      <c r="WDJ1051" s="13"/>
      <c r="WDK1051" s="13"/>
      <c r="WDL1051" s="13"/>
      <c r="WDM1051" s="13"/>
      <c r="WDN1051" s="13"/>
      <c r="WDO1051" s="13"/>
      <c r="WDP1051" s="13"/>
      <c r="WDQ1051" s="13"/>
      <c r="WDR1051" s="13"/>
      <c r="WDS1051" s="13"/>
      <c r="WDT1051" s="13"/>
      <c r="WDU1051" s="13"/>
      <c r="WDV1051" s="13"/>
      <c r="WDW1051" s="13"/>
      <c r="WDX1051" s="13"/>
      <c r="WDY1051" s="13"/>
      <c r="WDZ1051" s="13"/>
      <c r="WEA1051" s="13"/>
      <c r="WEB1051" s="13"/>
      <c r="WEC1051" s="13"/>
      <c r="WED1051" s="13"/>
      <c r="WEE1051" s="13"/>
      <c r="WEF1051" s="13"/>
      <c r="WEG1051" s="13"/>
      <c r="WEH1051" s="13"/>
      <c r="WEI1051" s="13"/>
      <c r="WEJ1051" s="13"/>
      <c r="WEK1051" s="13"/>
      <c r="WEL1051" s="13"/>
      <c r="WEM1051" s="13"/>
      <c r="WEN1051" s="13"/>
      <c r="WEO1051" s="13"/>
      <c r="WEP1051" s="13"/>
      <c r="WEQ1051" s="13"/>
      <c r="WER1051" s="13"/>
      <c r="WES1051" s="13"/>
      <c r="WET1051" s="13"/>
      <c r="WEU1051" s="13"/>
      <c r="WEV1051" s="13"/>
      <c r="WEW1051" s="13"/>
      <c r="WEX1051" s="13"/>
      <c r="WEY1051" s="13"/>
      <c r="WEZ1051" s="13"/>
      <c r="WFA1051" s="13"/>
      <c r="WFB1051" s="13"/>
      <c r="WFC1051" s="13"/>
      <c r="WFD1051" s="13"/>
      <c r="WFE1051" s="13"/>
      <c r="WFF1051" s="13"/>
      <c r="WFG1051" s="13"/>
      <c r="WFH1051" s="13"/>
      <c r="WFI1051" s="13"/>
      <c r="WFJ1051" s="13"/>
      <c r="WFK1051" s="13"/>
      <c r="WFL1051" s="13"/>
      <c r="WFM1051" s="13"/>
      <c r="WFN1051" s="13"/>
      <c r="WFO1051" s="13"/>
      <c r="WFP1051" s="13"/>
      <c r="WFQ1051" s="13"/>
      <c r="WFR1051" s="13"/>
      <c r="WFS1051" s="13"/>
      <c r="WFT1051" s="13"/>
      <c r="WFU1051" s="13"/>
      <c r="WFV1051" s="13"/>
      <c r="WFW1051" s="13"/>
      <c r="WFX1051" s="13"/>
      <c r="WFY1051" s="13"/>
      <c r="WFZ1051" s="13"/>
      <c r="WGA1051" s="13"/>
      <c r="WGB1051" s="13"/>
      <c r="WGC1051" s="13"/>
      <c r="WGD1051" s="13"/>
      <c r="WGE1051" s="13"/>
      <c r="WGF1051" s="13"/>
      <c r="WGG1051" s="13"/>
      <c r="WGH1051" s="13"/>
      <c r="WGI1051" s="13"/>
      <c r="WGJ1051" s="13"/>
      <c r="WGK1051" s="13"/>
      <c r="WGL1051" s="13"/>
      <c r="WGM1051" s="13"/>
      <c r="WGN1051" s="13"/>
      <c r="WGO1051" s="13"/>
      <c r="WGP1051" s="13"/>
      <c r="WGQ1051" s="13"/>
      <c r="WGR1051" s="13"/>
      <c r="WGS1051" s="13"/>
      <c r="WGT1051" s="13"/>
      <c r="WGU1051" s="13"/>
      <c r="WGV1051" s="13"/>
      <c r="WGW1051" s="13"/>
      <c r="WGX1051" s="13"/>
      <c r="WGY1051" s="13"/>
      <c r="WGZ1051" s="13"/>
      <c r="WHA1051" s="13"/>
      <c r="WHB1051" s="13"/>
      <c r="WHC1051" s="13"/>
      <c r="WHD1051" s="13"/>
      <c r="WHE1051" s="13"/>
      <c r="WHF1051" s="13"/>
      <c r="WHG1051" s="13"/>
      <c r="WHH1051" s="13"/>
      <c r="WHI1051" s="13"/>
      <c r="WHJ1051" s="13"/>
      <c r="WHK1051" s="13"/>
      <c r="WHL1051" s="13"/>
      <c r="WHM1051" s="13"/>
      <c r="WHN1051" s="13"/>
      <c r="WHO1051" s="13"/>
      <c r="WHP1051" s="13"/>
      <c r="WHQ1051" s="13"/>
      <c r="WHR1051" s="13"/>
      <c r="WHS1051" s="13"/>
      <c r="WHT1051" s="13"/>
      <c r="WHU1051" s="13"/>
      <c r="WHV1051" s="13"/>
      <c r="WHW1051" s="13"/>
      <c r="WHX1051" s="13"/>
      <c r="WHY1051" s="13"/>
      <c r="WHZ1051" s="13"/>
      <c r="WIA1051" s="13"/>
      <c r="WIB1051" s="13"/>
      <c r="WIC1051" s="13"/>
      <c r="WID1051" s="13"/>
      <c r="WIE1051" s="13"/>
      <c r="WIF1051" s="13"/>
      <c r="WIG1051" s="13"/>
      <c r="WIH1051" s="13"/>
      <c r="WII1051" s="13"/>
      <c r="WIJ1051" s="13"/>
      <c r="WIK1051" s="13"/>
      <c r="WIL1051" s="13"/>
      <c r="WIM1051" s="13"/>
      <c r="WIN1051" s="13"/>
      <c r="WIO1051" s="13"/>
      <c r="WIP1051" s="13"/>
      <c r="WIQ1051" s="13"/>
      <c r="WIR1051" s="13"/>
      <c r="WIS1051" s="13"/>
      <c r="WIT1051" s="13"/>
      <c r="WIU1051" s="13"/>
      <c r="WIV1051" s="13"/>
      <c r="WIW1051" s="13"/>
      <c r="WIX1051" s="13"/>
      <c r="WIY1051" s="13"/>
      <c r="WIZ1051" s="13"/>
      <c r="WJA1051" s="13"/>
      <c r="WJB1051" s="13"/>
      <c r="WJC1051" s="13"/>
      <c r="WJD1051" s="13"/>
      <c r="WJE1051" s="13"/>
      <c r="WJF1051" s="13"/>
      <c r="WJG1051" s="13"/>
      <c r="WJH1051" s="13"/>
      <c r="WJI1051" s="13"/>
      <c r="WJJ1051" s="13"/>
      <c r="WJK1051" s="13"/>
      <c r="WJL1051" s="13"/>
      <c r="WJM1051" s="13"/>
      <c r="WJN1051" s="13"/>
      <c r="WJO1051" s="13"/>
      <c r="WJP1051" s="13"/>
      <c r="WJQ1051" s="13"/>
      <c r="WJR1051" s="13"/>
      <c r="WJS1051" s="13"/>
      <c r="WJT1051" s="13"/>
      <c r="WJU1051" s="13"/>
      <c r="WJV1051" s="13"/>
      <c r="WJW1051" s="13"/>
      <c r="WJX1051" s="13"/>
      <c r="WJY1051" s="13"/>
      <c r="WJZ1051" s="13"/>
      <c r="WKA1051" s="13"/>
      <c r="WKB1051" s="13"/>
      <c r="WKC1051" s="13"/>
      <c r="WKD1051" s="13"/>
      <c r="WKE1051" s="13"/>
      <c r="WKF1051" s="13"/>
      <c r="WKG1051" s="13"/>
      <c r="WKH1051" s="13"/>
      <c r="WKI1051" s="13"/>
      <c r="WKJ1051" s="13"/>
      <c r="WKK1051" s="13"/>
      <c r="WKL1051" s="13"/>
      <c r="WKM1051" s="13"/>
      <c r="WKN1051" s="13"/>
      <c r="WKO1051" s="13"/>
      <c r="WKP1051" s="13"/>
      <c r="WKQ1051" s="13"/>
      <c r="WKR1051" s="13"/>
      <c r="WKS1051" s="13"/>
      <c r="WKT1051" s="13"/>
      <c r="WKU1051" s="13"/>
      <c r="WKV1051" s="13"/>
      <c r="WKW1051" s="13"/>
      <c r="WKX1051" s="13"/>
      <c r="WKY1051" s="13"/>
      <c r="WKZ1051" s="13"/>
      <c r="WLA1051" s="13"/>
      <c r="WLB1051" s="13"/>
      <c r="WLC1051" s="13"/>
      <c r="WLD1051" s="13"/>
      <c r="WLE1051" s="13"/>
      <c r="WLF1051" s="13"/>
      <c r="WLG1051" s="13"/>
      <c r="WLH1051" s="13"/>
      <c r="WLI1051" s="13"/>
      <c r="WLJ1051" s="13"/>
      <c r="WLK1051" s="13"/>
      <c r="WLL1051" s="13"/>
      <c r="WLM1051" s="13"/>
      <c r="WLN1051" s="13"/>
      <c r="WLO1051" s="13"/>
      <c r="WLP1051" s="13"/>
      <c r="WLQ1051" s="13"/>
      <c r="WLR1051" s="13"/>
      <c r="WLS1051" s="13"/>
      <c r="WLT1051" s="13"/>
      <c r="WLU1051" s="13"/>
      <c r="WLV1051" s="13"/>
      <c r="WLW1051" s="13"/>
      <c r="WLX1051" s="13"/>
      <c r="WLY1051" s="13"/>
      <c r="WLZ1051" s="13"/>
      <c r="WMA1051" s="13"/>
      <c r="WMB1051" s="13"/>
      <c r="WMC1051" s="13"/>
      <c r="WMD1051" s="13"/>
      <c r="WME1051" s="13"/>
      <c r="WMF1051" s="13"/>
      <c r="WMG1051" s="13"/>
      <c r="WMH1051" s="13"/>
      <c r="WMI1051" s="13"/>
      <c r="WMJ1051" s="13"/>
      <c r="WMK1051" s="13"/>
      <c r="WML1051" s="13"/>
      <c r="WMM1051" s="13"/>
      <c r="WMN1051" s="13"/>
      <c r="WMO1051" s="13"/>
      <c r="WMP1051" s="13"/>
      <c r="WMQ1051" s="13"/>
      <c r="WMR1051" s="13"/>
      <c r="WMS1051" s="13"/>
      <c r="WMT1051" s="13"/>
      <c r="WMU1051" s="13"/>
      <c r="WMV1051" s="13"/>
      <c r="WMW1051" s="13"/>
      <c r="WMX1051" s="13"/>
      <c r="WMY1051" s="13"/>
      <c r="WMZ1051" s="13"/>
      <c r="WNA1051" s="13"/>
      <c r="WNB1051" s="13"/>
      <c r="WNC1051" s="13"/>
      <c r="WND1051" s="13"/>
      <c r="WNE1051" s="13"/>
      <c r="WNF1051" s="13"/>
      <c r="WNG1051" s="13"/>
      <c r="WNH1051" s="13"/>
      <c r="WNI1051" s="13"/>
      <c r="WNJ1051" s="13"/>
      <c r="WNK1051" s="13"/>
      <c r="WNL1051" s="13"/>
      <c r="WNM1051" s="13"/>
      <c r="WNN1051" s="13"/>
      <c r="WNO1051" s="13"/>
      <c r="WNP1051" s="13"/>
      <c r="WNQ1051" s="13"/>
      <c r="WNR1051" s="13"/>
      <c r="WNS1051" s="13"/>
      <c r="WNT1051" s="13"/>
      <c r="WNU1051" s="13"/>
      <c r="WNV1051" s="13"/>
      <c r="WNW1051" s="13"/>
      <c r="WNX1051" s="13"/>
      <c r="WNY1051" s="13"/>
      <c r="WNZ1051" s="13"/>
      <c r="WOA1051" s="13"/>
      <c r="WOB1051" s="13"/>
      <c r="WOC1051" s="13"/>
      <c r="WOD1051" s="13"/>
      <c r="WOE1051" s="13"/>
      <c r="WOF1051" s="13"/>
      <c r="WOG1051" s="13"/>
      <c r="WOH1051" s="13"/>
      <c r="WOI1051" s="13"/>
      <c r="WOJ1051" s="13"/>
      <c r="WOK1051" s="13"/>
      <c r="WOL1051" s="13"/>
      <c r="WOM1051" s="13"/>
      <c r="WON1051" s="13"/>
      <c r="WOO1051" s="13"/>
      <c r="WOP1051" s="13"/>
      <c r="WOQ1051" s="13"/>
      <c r="WOR1051" s="13"/>
      <c r="WOS1051" s="13"/>
      <c r="WOT1051" s="13"/>
      <c r="WOU1051" s="13"/>
      <c r="WOV1051" s="13"/>
      <c r="WOW1051" s="13"/>
      <c r="WOX1051" s="13"/>
      <c r="WOY1051" s="13"/>
      <c r="WOZ1051" s="13"/>
      <c r="WPA1051" s="13"/>
      <c r="WPB1051" s="13"/>
      <c r="WPC1051" s="13"/>
      <c r="WPD1051" s="13"/>
      <c r="WPE1051" s="13"/>
      <c r="WPF1051" s="13"/>
      <c r="WPG1051" s="13"/>
      <c r="WPH1051" s="13"/>
      <c r="WPI1051" s="13"/>
      <c r="WPJ1051" s="13"/>
      <c r="WPK1051" s="13"/>
      <c r="WPL1051" s="13"/>
      <c r="WPM1051" s="13"/>
      <c r="WPN1051" s="13"/>
      <c r="WPO1051" s="13"/>
      <c r="WPP1051" s="13"/>
      <c r="WPQ1051" s="13"/>
      <c r="WPR1051" s="13"/>
      <c r="WPS1051" s="13"/>
      <c r="WPT1051" s="13"/>
      <c r="WPU1051" s="13"/>
      <c r="WPV1051" s="13"/>
      <c r="WPW1051" s="13"/>
      <c r="WPX1051" s="13"/>
      <c r="WPY1051" s="13"/>
      <c r="WPZ1051" s="13"/>
      <c r="WQA1051" s="13"/>
      <c r="WQB1051" s="13"/>
      <c r="WQC1051" s="13"/>
      <c r="WQD1051" s="13"/>
      <c r="WQE1051" s="13"/>
      <c r="WQF1051" s="13"/>
      <c r="WQG1051" s="13"/>
      <c r="WQH1051" s="13"/>
      <c r="WQI1051" s="13"/>
      <c r="WQJ1051" s="13"/>
      <c r="WQK1051" s="13"/>
      <c r="WQL1051" s="13"/>
      <c r="WQM1051" s="13"/>
      <c r="WQN1051" s="13"/>
      <c r="WQO1051" s="13"/>
      <c r="WQP1051" s="13"/>
      <c r="WQQ1051" s="13"/>
      <c r="WQR1051" s="13"/>
      <c r="WQS1051" s="13"/>
      <c r="WQT1051" s="13"/>
      <c r="WQU1051" s="13"/>
      <c r="WQV1051" s="13"/>
      <c r="WQW1051" s="13"/>
      <c r="WQX1051" s="13"/>
      <c r="WQY1051" s="13"/>
      <c r="WQZ1051" s="13"/>
      <c r="WRA1051" s="13"/>
      <c r="WRB1051" s="13"/>
      <c r="WRC1051" s="13"/>
      <c r="WRD1051" s="13"/>
      <c r="WRE1051" s="13"/>
      <c r="WRF1051" s="13"/>
      <c r="WRG1051" s="13"/>
      <c r="WRH1051" s="13"/>
      <c r="WRI1051" s="13"/>
      <c r="WRJ1051" s="13"/>
      <c r="WRK1051" s="13"/>
      <c r="WRL1051" s="13"/>
      <c r="WRM1051" s="13"/>
      <c r="WRN1051" s="13"/>
      <c r="WRO1051" s="13"/>
      <c r="WRP1051" s="13"/>
      <c r="WRQ1051" s="13"/>
      <c r="WRR1051" s="13"/>
      <c r="WRS1051" s="13"/>
      <c r="WRT1051" s="13"/>
      <c r="WRU1051" s="13"/>
      <c r="WRV1051" s="13"/>
      <c r="WRW1051" s="13"/>
      <c r="WRX1051" s="13"/>
      <c r="WRY1051" s="13"/>
      <c r="WRZ1051" s="13"/>
      <c r="WSA1051" s="13"/>
      <c r="WSB1051" s="13"/>
      <c r="WSC1051" s="13"/>
      <c r="WSD1051" s="13"/>
      <c r="WSE1051" s="13"/>
      <c r="WSF1051" s="13"/>
      <c r="WSG1051" s="13"/>
      <c r="WSH1051" s="13"/>
      <c r="WSI1051" s="13"/>
      <c r="WSJ1051" s="13"/>
      <c r="WSK1051" s="13"/>
      <c r="WSL1051" s="13"/>
      <c r="WSM1051" s="13"/>
      <c r="WSN1051" s="13"/>
      <c r="WSO1051" s="13"/>
      <c r="WSP1051" s="13"/>
      <c r="WSQ1051" s="13"/>
      <c r="WSR1051" s="13"/>
      <c r="WSS1051" s="13"/>
      <c r="WST1051" s="13"/>
      <c r="WSU1051" s="13"/>
      <c r="WSV1051" s="13"/>
      <c r="WSW1051" s="13"/>
      <c r="WSX1051" s="13"/>
      <c r="WSY1051" s="13"/>
      <c r="WSZ1051" s="13"/>
      <c r="WTA1051" s="13"/>
      <c r="WTB1051" s="13"/>
      <c r="WTC1051" s="13"/>
      <c r="WTD1051" s="13"/>
      <c r="WTE1051" s="13"/>
      <c r="WTF1051" s="13"/>
      <c r="WTG1051" s="13"/>
      <c r="WTH1051" s="13"/>
      <c r="WTI1051" s="13"/>
      <c r="WTJ1051" s="13"/>
      <c r="WTK1051" s="13"/>
      <c r="WTL1051" s="13"/>
      <c r="WTM1051" s="13"/>
      <c r="WTN1051" s="13"/>
      <c r="WTO1051" s="13"/>
      <c r="WTP1051" s="13"/>
      <c r="WTQ1051" s="13"/>
      <c r="WTR1051" s="13"/>
      <c r="WTS1051" s="13"/>
      <c r="WTT1051" s="13"/>
      <c r="WTU1051" s="13"/>
      <c r="WTV1051" s="13"/>
      <c r="WTW1051" s="13"/>
      <c r="WTX1051" s="13"/>
      <c r="WTY1051" s="13"/>
      <c r="WTZ1051" s="13"/>
      <c r="WUA1051" s="13"/>
      <c r="WUB1051" s="13"/>
      <c r="WUC1051" s="13"/>
      <c r="WUD1051" s="13"/>
      <c r="WUE1051" s="13"/>
      <c r="WUF1051" s="13"/>
      <c r="WUG1051" s="13"/>
      <c r="WUH1051" s="13"/>
      <c r="WUI1051" s="13"/>
      <c r="WUJ1051" s="13"/>
      <c r="WUK1051" s="13"/>
      <c r="WUL1051" s="13"/>
      <c r="WUM1051" s="13"/>
      <c r="WUN1051" s="13"/>
      <c r="WUO1051" s="13"/>
      <c r="WUP1051" s="13"/>
      <c r="WUQ1051" s="13"/>
      <c r="WUR1051" s="13"/>
      <c r="WUS1051" s="13"/>
      <c r="WUT1051" s="13"/>
      <c r="WUU1051" s="13"/>
      <c r="WUV1051" s="13"/>
      <c r="WUW1051" s="13"/>
      <c r="WUX1051" s="13"/>
      <c r="WUY1051" s="13"/>
      <c r="WUZ1051" s="13"/>
      <c r="WVA1051" s="13"/>
      <c r="WVB1051" s="13"/>
      <c r="WVC1051" s="13"/>
      <c r="WVD1051" s="13"/>
      <c r="WVE1051" s="13"/>
      <c r="WVF1051" s="13"/>
      <c r="WVG1051" s="13"/>
      <c r="WVH1051" s="13"/>
      <c r="WVI1051" s="13"/>
      <c r="WVJ1051" s="13"/>
      <c r="WVK1051" s="13"/>
      <c r="WVL1051" s="13"/>
      <c r="WVM1051" s="13"/>
      <c r="WVN1051" s="13"/>
      <c r="WVO1051" s="13"/>
      <c r="WVP1051" s="13"/>
      <c r="WVQ1051" s="13"/>
      <c r="WVR1051" s="13"/>
      <c r="WVS1051" s="13"/>
      <c r="WVT1051" s="13"/>
      <c r="WVU1051" s="13"/>
      <c r="WVV1051" s="13"/>
      <c r="WVW1051" s="13"/>
      <c r="WVX1051" s="13"/>
      <c r="WVY1051" s="13"/>
      <c r="WVZ1051" s="13"/>
      <c r="WWA1051" s="13"/>
      <c r="WWB1051" s="13"/>
      <c r="WWC1051" s="13"/>
      <c r="WWD1051" s="13"/>
      <c r="WWE1051" s="13"/>
      <c r="WWF1051" s="13"/>
      <c r="WWG1051" s="13"/>
      <c r="WWH1051" s="13"/>
      <c r="WWI1051" s="13"/>
      <c r="WWJ1051" s="13"/>
      <c r="WWK1051" s="13"/>
      <c r="WWL1051" s="13"/>
      <c r="WWM1051" s="13"/>
      <c r="WWN1051" s="13"/>
      <c r="WWO1051" s="13"/>
      <c r="WWP1051" s="13"/>
      <c r="WWQ1051" s="13"/>
      <c r="WWR1051" s="13"/>
      <c r="WWS1051" s="13"/>
      <c r="WWT1051" s="13"/>
      <c r="WWU1051" s="13"/>
      <c r="WWV1051" s="13"/>
      <c r="WWW1051" s="13"/>
      <c r="WWX1051" s="13"/>
      <c r="WWY1051" s="13"/>
      <c r="WWZ1051" s="13"/>
      <c r="WXA1051" s="13"/>
      <c r="WXB1051" s="13"/>
      <c r="WXC1051" s="13"/>
      <c r="WXD1051" s="13"/>
      <c r="WXE1051" s="13"/>
      <c r="WXF1051" s="13"/>
      <c r="WXG1051" s="13"/>
      <c r="WXH1051" s="13"/>
      <c r="WXI1051" s="13"/>
      <c r="WXJ1051" s="13"/>
      <c r="WXK1051" s="13"/>
      <c r="WXL1051" s="13"/>
      <c r="WXM1051" s="13"/>
      <c r="WXN1051" s="13"/>
      <c r="WXO1051" s="13"/>
      <c r="WXP1051" s="13"/>
      <c r="WXQ1051" s="13"/>
      <c r="WXR1051" s="13"/>
      <c r="WXS1051" s="13"/>
      <c r="WXT1051" s="13"/>
      <c r="WXU1051" s="13"/>
      <c r="WXV1051" s="13"/>
      <c r="WXW1051" s="13"/>
      <c r="WXX1051" s="13"/>
      <c r="WXY1051" s="13"/>
      <c r="WXZ1051" s="13"/>
      <c r="WYA1051" s="13"/>
      <c r="WYB1051" s="13"/>
      <c r="WYC1051" s="13"/>
      <c r="WYD1051" s="13"/>
      <c r="WYE1051" s="13"/>
      <c r="WYF1051" s="13"/>
      <c r="WYG1051" s="13"/>
      <c r="WYH1051" s="13"/>
      <c r="WYI1051" s="13"/>
      <c r="WYJ1051" s="13"/>
      <c r="WYK1051" s="13"/>
      <c r="WYL1051" s="13"/>
      <c r="WYM1051" s="13"/>
      <c r="WYN1051" s="13"/>
      <c r="WYO1051" s="13"/>
      <c r="WYP1051" s="13"/>
      <c r="WYQ1051" s="13"/>
      <c r="WYR1051" s="13"/>
      <c r="WYS1051" s="13"/>
      <c r="WYT1051" s="13"/>
      <c r="WYU1051" s="13"/>
      <c r="WYV1051" s="13"/>
      <c r="WYW1051" s="13"/>
      <c r="WYX1051" s="13"/>
      <c r="WYY1051" s="13"/>
      <c r="WYZ1051" s="13"/>
      <c r="WZA1051" s="13"/>
      <c r="WZB1051" s="13"/>
      <c r="WZC1051" s="13"/>
      <c r="WZD1051" s="13"/>
      <c r="WZE1051" s="13"/>
      <c r="WZF1051" s="13"/>
      <c r="WZG1051" s="13"/>
      <c r="WZH1051" s="13"/>
      <c r="WZI1051" s="13"/>
      <c r="WZJ1051" s="13"/>
      <c r="WZK1051" s="13"/>
      <c r="WZL1051" s="13"/>
      <c r="WZM1051" s="13"/>
      <c r="WZN1051" s="13"/>
      <c r="WZO1051" s="13"/>
      <c r="WZP1051" s="13"/>
      <c r="WZQ1051" s="13"/>
      <c r="WZR1051" s="13"/>
      <c r="WZS1051" s="13"/>
      <c r="WZT1051" s="13"/>
      <c r="WZU1051" s="13"/>
      <c r="WZV1051" s="13"/>
      <c r="WZW1051" s="13"/>
      <c r="WZX1051" s="13"/>
      <c r="WZY1051" s="13"/>
      <c r="WZZ1051" s="13"/>
      <c r="XAA1051" s="13"/>
      <c r="XAB1051" s="13"/>
      <c r="XAC1051" s="13"/>
      <c r="XAD1051" s="13"/>
      <c r="XAE1051" s="13"/>
      <c r="XAF1051" s="13"/>
      <c r="XAG1051" s="13"/>
      <c r="XAH1051" s="13"/>
      <c r="XAI1051" s="13"/>
      <c r="XAJ1051" s="13"/>
      <c r="XAK1051" s="13"/>
      <c r="XAL1051" s="13"/>
      <c r="XAM1051" s="13"/>
      <c r="XAN1051" s="13"/>
      <c r="XAO1051" s="13"/>
      <c r="XAP1051" s="13"/>
      <c r="XAQ1051" s="13"/>
      <c r="XAR1051" s="13"/>
      <c r="XAS1051" s="13"/>
      <c r="XAT1051" s="13"/>
      <c r="XAU1051" s="13"/>
      <c r="XAV1051" s="13"/>
      <c r="XAW1051" s="13"/>
      <c r="XAX1051" s="13"/>
      <c r="XAY1051" s="13"/>
      <c r="XAZ1051" s="13"/>
      <c r="XBA1051" s="13"/>
      <c r="XBB1051" s="13"/>
      <c r="XBC1051" s="13"/>
      <c r="XBD1051" s="13"/>
      <c r="XBE1051" s="13"/>
      <c r="XBF1051" s="13"/>
      <c r="XBG1051" s="13"/>
      <c r="XBH1051" s="13"/>
      <c r="XBI1051" s="13"/>
      <c r="XBJ1051" s="13"/>
      <c r="XBK1051" s="13"/>
      <c r="XBL1051" s="13"/>
      <c r="XBM1051" s="13"/>
      <c r="XBN1051" s="13"/>
      <c r="XBO1051" s="13"/>
      <c r="XBP1051" s="13"/>
      <c r="XBQ1051" s="13"/>
      <c r="XBR1051" s="13"/>
      <c r="XBS1051" s="13"/>
      <c r="XBT1051" s="13"/>
      <c r="XBU1051" s="13"/>
      <c r="XBV1051" s="13"/>
      <c r="XBW1051" s="13"/>
      <c r="XBX1051" s="13"/>
      <c r="XBY1051" s="13"/>
      <c r="XBZ1051" s="13"/>
      <c r="XCA1051" s="13"/>
      <c r="XCB1051" s="13"/>
      <c r="XCC1051" s="13"/>
      <c r="XCD1051" s="13"/>
      <c r="XCE1051" s="13"/>
      <c r="XCF1051" s="13"/>
      <c r="XCG1051" s="13"/>
      <c r="XCH1051" s="13"/>
      <c r="XCI1051" s="13"/>
      <c r="XCJ1051" s="13"/>
      <c r="XCK1051" s="13"/>
      <c r="XCL1051" s="13"/>
      <c r="XCM1051" s="13"/>
      <c r="XCN1051" s="13"/>
      <c r="XCO1051" s="13"/>
      <c r="XCP1051" s="13"/>
      <c r="XCQ1051" s="13"/>
      <c r="XCR1051" s="13"/>
      <c r="XCS1051" s="13"/>
      <c r="XCT1051" s="13"/>
      <c r="XCU1051" s="13"/>
      <c r="XCV1051" s="13"/>
      <c r="XCW1051" s="13"/>
      <c r="XCX1051" s="13"/>
      <c r="XCY1051" s="13"/>
      <c r="XCZ1051" s="13"/>
      <c r="XDA1051" s="13"/>
      <c r="XDB1051" s="13"/>
      <c r="XDC1051" s="13"/>
      <c r="XDD1051" s="13"/>
      <c r="XDE1051" s="13"/>
      <c r="XDF1051" s="13"/>
      <c r="XDG1051" s="13"/>
      <c r="XDH1051" s="13"/>
      <c r="XDI1051" s="13"/>
      <c r="XDJ1051" s="13"/>
      <c r="XDK1051" s="13"/>
      <c r="XDL1051" s="13"/>
      <c r="XDM1051" s="13"/>
      <c r="XDN1051" s="13"/>
      <c r="XDO1051" s="13"/>
      <c r="XDP1051" s="13"/>
      <c r="XDQ1051" s="13"/>
      <c r="XDR1051" s="13"/>
      <c r="XDS1051" s="13"/>
      <c r="XDT1051" s="13"/>
      <c r="XDU1051" s="13"/>
      <c r="XDV1051" s="13"/>
      <c r="XDW1051" s="13"/>
      <c r="XDX1051" s="13"/>
      <c r="XDY1051" s="13"/>
      <c r="XDZ1051" s="13"/>
      <c r="XEA1051" s="13"/>
      <c r="XEB1051" s="13"/>
      <c r="XEC1051" s="13"/>
      <c r="XED1051" s="13"/>
      <c r="XEE1051" s="13"/>
      <c r="XEF1051" s="13"/>
      <c r="XEG1051" s="13"/>
      <c r="XEH1051" s="13"/>
      <c r="XEI1051" s="13"/>
      <c r="XEJ1051" s="13"/>
      <c r="XEK1051" s="13"/>
      <c r="XEL1051" s="13"/>
      <c r="XEM1051" s="13"/>
      <c r="XEN1051" s="13"/>
      <c r="XEO1051" s="13"/>
      <c r="XEP1051" s="13"/>
      <c r="XEQ1051" s="13"/>
      <c r="XER1051" s="13"/>
      <c r="XES1051" s="13"/>
      <c r="XET1051" s="13"/>
      <c r="XEU1051" s="13"/>
      <c r="XEV1051" s="13"/>
      <c r="XEW1051" s="13"/>
      <c r="XEX1051" s="13"/>
      <c r="XEY1051" s="13"/>
      <c r="XEZ1051" s="13"/>
      <c r="XFA1051" s="13"/>
      <c r="XFB1051" s="13"/>
      <c r="XFC1051" s="13"/>
      <c r="XFD1051" s="13"/>
    </row>
    <row r="1052" spans="2:16384" s="15" customFormat="1" ht="15" customHeight="1" x14ac:dyDescent="0.2">
      <c r="B1052" s="12"/>
      <c r="C1052" s="88"/>
      <c r="D1052" s="210" t="s">
        <v>44</v>
      </c>
      <c r="E1052" s="210"/>
      <c r="F1052" s="210"/>
      <c r="G1052" s="21"/>
      <c r="H1052" s="13"/>
      <c r="I1052" s="14">
        <f>+SUM(I1041,I1043,I1045,I1047)</f>
        <v>0</v>
      </c>
      <c r="J1052" s="14">
        <f t="shared" ref="J1052:AS1052" si="5">+SUM(J1041,J1043,J1045,J1047)</f>
        <v>0</v>
      </c>
      <c r="K1052" s="14">
        <f t="shared" si="5"/>
        <v>0</v>
      </c>
      <c r="L1052" s="14">
        <f t="shared" si="5"/>
        <v>0</v>
      </c>
      <c r="M1052" s="14">
        <f t="shared" si="5"/>
        <v>0</v>
      </c>
      <c r="N1052" s="14">
        <f t="shared" si="5"/>
        <v>0</v>
      </c>
      <c r="O1052" s="14">
        <f t="shared" si="5"/>
        <v>0</v>
      </c>
      <c r="P1052" s="14">
        <f t="shared" si="5"/>
        <v>0</v>
      </c>
      <c r="Q1052" s="14">
        <f t="shared" si="5"/>
        <v>0</v>
      </c>
      <c r="R1052" s="14">
        <f t="shared" si="5"/>
        <v>0</v>
      </c>
      <c r="S1052" s="14">
        <f t="shared" si="5"/>
        <v>0</v>
      </c>
      <c r="T1052" s="14">
        <f t="shared" si="5"/>
        <v>0</v>
      </c>
      <c r="U1052" s="14">
        <f t="shared" si="5"/>
        <v>0</v>
      </c>
      <c r="V1052" s="14">
        <f t="shared" si="5"/>
        <v>0</v>
      </c>
      <c r="W1052" s="14">
        <f t="shared" si="5"/>
        <v>0</v>
      </c>
      <c r="X1052" s="14">
        <f t="shared" si="5"/>
        <v>0</v>
      </c>
      <c r="Y1052" s="14">
        <f t="shared" si="5"/>
        <v>0</v>
      </c>
      <c r="Z1052" s="14">
        <f t="shared" si="5"/>
        <v>0</v>
      </c>
      <c r="AA1052" s="14">
        <f t="shared" si="5"/>
        <v>0</v>
      </c>
      <c r="AB1052" s="14">
        <f t="shared" si="5"/>
        <v>0</v>
      </c>
      <c r="AC1052" s="14">
        <f t="shared" si="5"/>
        <v>0</v>
      </c>
      <c r="AD1052" s="14">
        <f t="shared" si="5"/>
        <v>0</v>
      </c>
      <c r="AE1052" s="14">
        <f t="shared" si="5"/>
        <v>0</v>
      </c>
      <c r="AF1052" s="14">
        <f t="shared" si="5"/>
        <v>0</v>
      </c>
      <c r="AG1052" s="14">
        <f t="shared" si="5"/>
        <v>0</v>
      </c>
      <c r="AH1052" s="14">
        <f t="shared" si="5"/>
        <v>0</v>
      </c>
      <c r="AI1052" s="14">
        <f t="shared" si="5"/>
        <v>0</v>
      </c>
      <c r="AJ1052" s="14">
        <f t="shared" si="5"/>
        <v>0</v>
      </c>
      <c r="AK1052" s="14">
        <f t="shared" si="5"/>
        <v>0</v>
      </c>
      <c r="AL1052" s="14">
        <f t="shared" si="5"/>
        <v>0</v>
      </c>
      <c r="AM1052" s="14">
        <f t="shared" si="5"/>
        <v>0</v>
      </c>
      <c r="AN1052" s="14">
        <f t="shared" si="5"/>
        <v>0</v>
      </c>
      <c r="AO1052" s="14">
        <f t="shared" si="5"/>
        <v>0</v>
      </c>
      <c r="AP1052" s="14">
        <f t="shared" si="5"/>
        <v>0</v>
      </c>
      <c r="AQ1052" s="14">
        <f t="shared" si="5"/>
        <v>0</v>
      </c>
      <c r="AR1052" s="14">
        <f t="shared" si="5"/>
        <v>0</v>
      </c>
      <c r="AS1052" s="14">
        <f t="shared" si="5"/>
        <v>0</v>
      </c>
      <c r="AT1052" s="13"/>
      <c r="AU1052" s="23"/>
      <c r="AV1052" s="60">
        <f t="shared" ref="AV1052" si="6">+SUM(I1052:AS1052)</f>
        <v>0</v>
      </c>
      <c r="AW1052" s="13"/>
      <c r="AX1052" s="13"/>
      <c r="AY1052" s="13"/>
      <c r="AZ1052" s="13"/>
      <c r="BA1052" s="13"/>
      <c r="BB1052" s="13"/>
      <c r="BC1052" s="13"/>
      <c r="BD1052" s="13"/>
      <c r="BE1052" s="13"/>
      <c r="BF1052" s="13"/>
      <c r="BG1052" s="13"/>
      <c r="BH1052" s="13"/>
      <c r="BI1052" s="13"/>
      <c r="BJ1052" s="13"/>
      <c r="BK1052" s="13"/>
      <c r="BL1052" s="13"/>
      <c r="BM1052" s="13"/>
      <c r="BN1052" s="13"/>
      <c r="BO1052" s="13"/>
      <c r="BP1052" s="13"/>
      <c r="BQ1052" s="13"/>
      <c r="BR1052" s="13"/>
      <c r="BS1052" s="13"/>
      <c r="BT1052" s="13"/>
      <c r="BU1052" s="13"/>
      <c r="BV1052" s="13"/>
      <c r="BW1052" s="13"/>
      <c r="BX1052" s="13"/>
      <c r="BY1052" s="13"/>
      <c r="BZ1052" s="13"/>
      <c r="CA1052" s="13"/>
      <c r="CB1052" s="13"/>
      <c r="CC1052" s="13"/>
      <c r="CD1052" s="13"/>
      <c r="CE1052" s="13"/>
      <c r="CF1052" s="13"/>
      <c r="CG1052" s="13"/>
      <c r="CH1052" s="13"/>
      <c r="CI1052" s="13"/>
      <c r="CJ1052" s="13"/>
      <c r="CK1052" s="13"/>
      <c r="CL1052" s="13"/>
      <c r="CM1052" s="13"/>
      <c r="CN1052" s="13"/>
      <c r="CO1052" s="13"/>
      <c r="CP1052" s="13"/>
      <c r="CQ1052" s="13"/>
      <c r="CR1052" s="13"/>
      <c r="CS1052" s="13"/>
      <c r="CT1052" s="13"/>
      <c r="CU1052" s="13"/>
      <c r="CV1052" s="13"/>
      <c r="CW1052" s="13"/>
      <c r="CX1052" s="13"/>
      <c r="CY1052" s="13"/>
      <c r="CZ1052" s="13"/>
      <c r="DA1052" s="13"/>
      <c r="DB1052" s="13"/>
      <c r="DC1052" s="13"/>
      <c r="DD1052" s="13"/>
      <c r="DE1052" s="13"/>
      <c r="DF1052" s="13"/>
      <c r="DG1052" s="13"/>
      <c r="DH1052" s="13"/>
      <c r="DI1052" s="13"/>
      <c r="DJ1052" s="13"/>
      <c r="DK1052" s="13"/>
      <c r="DL1052" s="13"/>
      <c r="DM1052" s="13"/>
      <c r="DN1052" s="13"/>
      <c r="DO1052" s="13"/>
      <c r="DP1052" s="13"/>
      <c r="DQ1052" s="13"/>
      <c r="DR1052" s="13"/>
      <c r="DS1052" s="13"/>
      <c r="DT1052" s="13"/>
      <c r="DU1052" s="13"/>
      <c r="DV1052" s="13"/>
      <c r="DW1052" s="13"/>
      <c r="DX1052" s="13"/>
      <c r="DY1052" s="13"/>
      <c r="DZ1052" s="13"/>
      <c r="EA1052" s="13"/>
      <c r="EB1052" s="13"/>
      <c r="EC1052" s="13"/>
      <c r="ED1052" s="13"/>
      <c r="EE1052" s="13"/>
      <c r="EF1052" s="13"/>
      <c r="EG1052" s="13"/>
      <c r="EH1052" s="13"/>
      <c r="EI1052" s="13"/>
      <c r="EJ1052" s="13"/>
      <c r="EK1052" s="13"/>
      <c r="EL1052" s="13"/>
      <c r="EM1052" s="13"/>
      <c r="EN1052" s="13"/>
      <c r="EO1052" s="13"/>
      <c r="EP1052" s="13"/>
      <c r="EQ1052" s="13"/>
      <c r="ER1052" s="13"/>
      <c r="ES1052" s="13"/>
      <c r="ET1052" s="13"/>
      <c r="EU1052" s="13"/>
      <c r="EV1052" s="13"/>
      <c r="EW1052" s="13"/>
      <c r="EX1052" s="13"/>
      <c r="EY1052" s="13"/>
      <c r="EZ1052" s="13"/>
      <c r="FA1052" s="13"/>
      <c r="FB1052" s="13"/>
      <c r="FC1052" s="13"/>
      <c r="FD1052" s="13"/>
      <c r="FE1052" s="13"/>
      <c r="FF1052" s="13"/>
      <c r="FG1052" s="13"/>
      <c r="FH1052" s="13"/>
      <c r="FI1052" s="13"/>
      <c r="FJ1052" s="13"/>
      <c r="FK1052" s="13"/>
      <c r="FL1052" s="13"/>
      <c r="FM1052" s="13"/>
      <c r="FN1052" s="13"/>
      <c r="FO1052" s="13"/>
      <c r="FP1052" s="13"/>
      <c r="FQ1052" s="13"/>
      <c r="FR1052" s="13"/>
      <c r="FS1052" s="13"/>
      <c r="FT1052" s="13"/>
      <c r="FU1052" s="13"/>
      <c r="FV1052" s="13"/>
      <c r="FW1052" s="13"/>
      <c r="FX1052" s="13"/>
      <c r="FY1052" s="13"/>
      <c r="FZ1052" s="13"/>
      <c r="GA1052" s="13"/>
      <c r="GB1052" s="13"/>
      <c r="GC1052" s="13"/>
      <c r="GD1052" s="13"/>
      <c r="GE1052" s="13"/>
      <c r="GF1052" s="13"/>
      <c r="GG1052" s="13"/>
      <c r="GH1052" s="13"/>
      <c r="GI1052" s="13"/>
      <c r="GJ1052" s="13"/>
      <c r="GK1052" s="13"/>
      <c r="GL1052" s="13"/>
      <c r="GM1052" s="13"/>
      <c r="GN1052" s="13"/>
      <c r="GO1052" s="13"/>
      <c r="GP1052" s="13"/>
      <c r="GQ1052" s="13"/>
      <c r="GR1052" s="13"/>
      <c r="GS1052" s="13"/>
      <c r="GT1052" s="13"/>
      <c r="GU1052" s="13"/>
      <c r="GV1052" s="13"/>
      <c r="GW1052" s="13"/>
      <c r="GX1052" s="13"/>
      <c r="GY1052" s="13"/>
      <c r="GZ1052" s="13"/>
      <c r="HA1052" s="13"/>
      <c r="HB1052" s="13"/>
      <c r="HC1052" s="13"/>
      <c r="HD1052" s="13"/>
      <c r="HE1052" s="13"/>
      <c r="HF1052" s="13"/>
      <c r="HG1052" s="13"/>
      <c r="HH1052" s="13"/>
      <c r="HI1052" s="13"/>
      <c r="HJ1052" s="13"/>
      <c r="HK1052" s="13"/>
      <c r="HL1052" s="13"/>
      <c r="HM1052" s="13"/>
      <c r="HN1052" s="13"/>
      <c r="HO1052" s="13"/>
      <c r="HP1052" s="13"/>
      <c r="HQ1052" s="13"/>
      <c r="HR1052" s="13"/>
      <c r="HS1052" s="13"/>
      <c r="HT1052" s="13"/>
      <c r="HU1052" s="13"/>
      <c r="HV1052" s="13"/>
      <c r="HW1052" s="13"/>
      <c r="HX1052" s="13"/>
      <c r="HY1052" s="13"/>
      <c r="HZ1052" s="13"/>
      <c r="IA1052" s="13"/>
      <c r="IB1052" s="13"/>
      <c r="IC1052" s="13"/>
      <c r="ID1052" s="13"/>
      <c r="IE1052" s="13"/>
      <c r="IF1052" s="13"/>
      <c r="IG1052" s="13"/>
      <c r="IH1052" s="13"/>
      <c r="II1052" s="13"/>
      <c r="IJ1052" s="13"/>
      <c r="IK1052" s="13"/>
      <c r="IL1052" s="13"/>
      <c r="IM1052" s="13"/>
      <c r="IN1052" s="13"/>
      <c r="IO1052" s="13"/>
      <c r="IP1052" s="13"/>
      <c r="IQ1052" s="13"/>
      <c r="IR1052" s="13"/>
      <c r="IS1052" s="13"/>
      <c r="IT1052" s="13"/>
      <c r="IU1052" s="13"/>
      <c r="IV1052" s="13"/>
      <c r="IW1052" s="13"/>
      <c r="IX1052" s="13"/>
      <c r="IY1052" s="13"/>
      <c r="IZ1052" s="13"/>
      <c r="JA1052" s="13"/>
      <c r="JB1052" s="13"/>
      <c r="JC1052" s="13"/>
      <c r="JD1052" s="13"/>
      <c r="JE1052" s="13"/>
      <c r="JF1052" s="13"/>
      <c r="JG1052" s="13"/>
      <c r="JH1052" s="13"/>
      <c r="JI1052" s="13"/>
      <c r="JJ1052" s="13"/>
      <c r="JK1052" s="13"/>
      <c r="JL1052" s="13"/>
      <c r="JM1052" s="13"/>
      <c r="JN1052" s="13"/>
      <c r="JO1052" s="13"/>
      <c r="JP1052" s="13"/>
      <c r="JQ1052" s="13"/>
      <c r="JR1052" s="13"/>
      <c r="JS1052" s="13"/>
      <c r="JT1052" s="13"/>
      <c r="JU1052" s="13"/>
      <c r="JV1052" s="13"/>
      <c r="JW1052" s="13"/>
      <c r="JX1052" s="13"/>
      <c r="JY1052" s="13"/>
      <c r="JZ1052" s="13"/>
      <c r="KA1052" s="13"/>
      <c r="KB1052" s="13"/>
      <c r="KC1052" s="13"/>
      <c r="KD1052" s="13"/>
      <c r="KE1052" s="13"/>
      <c r="KF1052" s="13"/>
      <c r="KG1052" s="13"/>
      <c r="KH1052" s="13"/>
      <c r="KI1052" s="13"/>
      <c r="KJ1052" s="13"/>
      <c r="KK1052" s="13"/>
      <c r="KL1052" s="13"/>
      <c r="KM1052" s="13"/>
      <c r="KN1052" s="13"/>
      <c r="KO1052" s="13"/>
      <c r="KP1052" s="13"/>
      <c r="KQ1052" s="13"/>
      <c r="KR1052" s="13"/>
      <c r="KS1052" s="13"/>
      <c r="KT1052" s="13"/>
      <c r="KU1052" s="13"/>
      <c r="KV1052" s="13"/>
      <c r="KW1052" s="13"/>
      <c r="KX1052" s="13"/>
      <c r="KY1052" s="13"/>
      <c r="KZ1052" s="13"/>
      <c r="LA1052" s="13"/>
      <c r="LB1052" s="13"/>
      <c r="LC1052" s="13"/>
      <c r="LD1052" s="13"/>
      <c r="LE1052" s="13"/>
      <c r="LF1052" s="13"/>
      <c r="LG1052" s="13"/>
      <c r="LH1052" s="13"/>
      <c r="LI1052" s="13"/>
      <c r="LJ1052" s="13"/>
      <c r="LK1052" s="13"/>
      <c r="LL1052" s="13"/>
      <c r="LM1052" s="13"/>
      <c r="LN1052" s="13"/>
      <c r="LO1052" s="13"/>
      <c r="LP1052" s="13"/>
      <c r="LQ1052" s="13"/>
      <c r="LR1052" s="13"/>
      <c r="LS1052" s="13"/>
      <c r="LT1052" s="13"/>
      <c r="LU1052" s="13"/>
      <c r="LV1052" s="13"/>
      <c r="LW1052" s="13"/>
      <c r="LX1052" s="13"/>
      <c r="LY1052" s="13"/>
      <c r="LZ1052" s="13"/>
      <c r="MA1052" s="13"/>
      <c r="MB1052" s="13"/>
      <c r="MC1052" s="13"/>
      <c r="MD1052" s="13"/>
      <c r="ME1052" s="13"/>
      <c r="MF1052" s="13"/>
      <c r="MG1052" s="13"/>
      <c r="MH1052" s="13"/>
      <c r="MI1052" s="13"/>
      <c r="MJ1052" s="13"/>
      <c r="MK1052" s="13"/>
      <c r="ML1052" s="13"/>
      <c r="MM1052" s="13"/>
      <c r="MN1052" s="13"/>
      <c r="MO1052" s="13"/>
      <c r="MP1052" s="13"/>
      <c r="MQ1052" s="13"/>
      <c r="MR1052" s="13"/>
      <c r="MS1052" s="13"/>
      <c r="MT1052" s="13"/>
      <c r="MU1052" s="13"/>
      <c r="MV1052" s="13"/>
      <c r="MW1052" s="13"/>
      <c r="MX1052" s="13"/>
      <c r="MY1052" s="13"/>
      <c r="MZ1052" s="13"/>
      <c r="NA1052" s="13"/>
      <c r="NB1052" s="13"/>
      <c r="NC1052" s="13"/>
      <c r="ND1052" s="13"/>
      <c r="NE1052" s="13"/>
      <c r="NF1052" s="13"/>
      <c r="NG1052" s="13"/>
      <c r="NH1052" s="13"/>
      <c r="NI1052" s="13"/>
      <c r="NJ1052" s="13"/>
      <c r="NK1052" s="13"/>
      <c r="NL1052" s="13"/>
      <c r="NM1052" s="13"/>
      <c r="NN1052" s="13"/>
      <c r="NO1052" s="13"/>
      <c r="NP1052" s="13"/>
      <c r="NQ1052" s="13"/>
      <c r="NR1052" s="13"/>
      <c r="NS1052" s="13"/>
      <c r="NT1052" s="13"/>
      <c r="NU1052" s="13"/>
      <c r="NV1052" s="13"/>
      <c r="NW1052" s="13"/>
      <c r="NX1052" s="13"/>
      <c r="NY1052" s="13"/>
      <c r="NZ1052" s="13"/>
      <c r="OA1052" s="13"/>
      <c r="OB1052" s="13"/>
      <c r="OC1052" s="13"/>
      <c r="OD1052" s="13"/>
      <c r="OE1052" s="13"/>
      <c r="OF1052" s="13"/>
      <c r="OG1052" s="13"/>
      <c r="OH1052" s="13"/>
      <c r="OI1052" s="13"/>
      <c r="OJ1052" s="13"/>
      <c r="OK1052" s="13"/>
      <c r="OL1052" s="13"/>
      <c r="OM1052" s="13"/>
      <c r="ON1052" s="13"/>
      <c r="OO1052" s="13"/>
      <c r="OP1052" s="13"/>
      <c r="OQ1052" s="13"/>
      <c r="OR1052" s="13"/>
      <c r="OS1052" s="13"/>
      <c r="OT1052" s="13"/>
      <c r="OU1052" s="13"/>
      <c r="OV1052" s="13"/>
      <c r="OW1052" s="13"/>
      <c r="OX1052" s="13"/>
      <c r="OY1052" s="13"/>
      <c r="OZ1052" s="13"/>
      <c r="PA1052" s="13"/>
      <c r="PB1052" s="13"/>
      <c r="PC1052" s="13"/>
      <c r="PD1052" s="13"/>
      <c r="PE1052" s="13"/>
      <c r="PF1052" s="13"/>
      <c r="PG1052" s="13"/>
      <c r="PH1052" s="13"/>
      <c r="PI1052" s="13"/>
      <c r="PJ1052" s="13"/>
      <c r="PK1052" s="13"/>
      <c r="PL1052" s="13"/>
      <c r="PM1052" s="13"/>
      <c r="PN1052" s="13"/>
      <c r="PO1052" s="13"/>
      <c r="PP1052" s="13"/>
      <c r="PQ1052" s="13"/>
      <c r="PR1052" s="13"/>
      <c r="PS1052" s="13"/>
      <c r="PT1052" s="13"/>
      <c r="PU1052" s="13"/>
      <c r="PV1052" s="13"/>
      <c r="PW1052" s="13"/>
      <c r="PX1052" s="13"/>
      <c r="PY1052" s="13"/>
      <c r="PZ1052" s="13"/>
      <c r="QA1052" s="13"/>
      <c r="QB1052" s="13"/>
      <c r="QC1052" s="13"/>
      <c r="QD1052" s="13"/>
      <c r="QE1052" s="13"/>
      <c r="QF1052" s="13"/>
      <c r="QG1052" s="13"/>
      <c r="QH1052" s="13"/>
      <c r="QI1052" s="13"/>
      <c r="QJ1052" s="13"/>
      <c r="QK1052" s="13"/>
      <c r="QL1052" s="13"/>
      <c r="QM1052" s="13"/>
      <c r="QN1052" s="13"/>
      <c r="QO1052" s="13"/>
      <c r="QP1052" s="13"/>
      <c r="QQ1052" s="13"/>
      <c r="QR1052" s="13"/>
      <c r="QS1052" s="13"/>
      <c r="QT1052" s="13"/>
      <c r="QU1052" s="13"/>
      <c r="QV1052" s="13"/>
      <c r="QW1052" s="13"/>
      <c r="QX1052" s="13"/>
      <c r="QY1052" s="13"/>
      <c r="QZ1052" s="13"/>
      <c r="RA1052" s="13"/>
      <c r="RB1052" s="13"/>
      <c r="RC1052" s="13"/>
      <c r="RD1052" s="13"/>
      <c r="RE1052" s="13"/>
      <c r="RF1052" s="13"/>
      <c r="RG1052" s="13"/>
      <c r="RH1052" s="13"/>
      <c r="RI1052" s="13"/>
      <c r="RJ1052" s="13"/>
      <c r="RK1052" s="13"/>
      <c r="RL1052" s="13"/>
      <c r="RM1052" s="13"/>
      <c r="RN1052" s="13"/>
      <c r="RO1052" s="13"/>
      <c r="RP1052" s="13"/>
      <c r="RQ1052" s="13"/>
      <c r="RR1052" s="13"/>
      <c r="RS1052" s="13"/>
      <c r="RT1052" s="13"/>
      <c r="RU1052" s="13"/>
      <c r="RV1052" s="13"/>
      <c r="RW1052" s="13"/>
      <c r="RX1052" s="13"/>
      <c r="RY1052" s="13"/>
      <c r="RZ1052" s="13"/>
      <c r="SA1052" s="13"/>
      <c r="SB1052" s="13"/>
      <c r="SC1052" s="13"/>
      <c r="SD1052" s="13"/>
      <c r="SE1052" s="13"/>
      <c r="SF1052" s="13"/>
      <c r="SG1052" s="13"/>
      <c r="SH1052" s="13"/>
      <c r="SI1052" s="13"/>
      <c r="SJ1052" s="13"/>
      <c r="SK1052" s="13"/>
      <c r="SL1052" s="13"/>
      <c r="SM1052" s="13"/>
      <c r="SN1052" s="13"/>
      <c r="SO1052" s="13"/>
      <c r="SP1052" s="13"/>
      <c r="SQ1052" s="13"/>
      <c r="SR1052" s="13"/>
      <c r="SS1052" s="13"/>
      <c r="ST1052" s="13"/>
      <c r="SU1052" s="13"/>
      <c r="SV1052" s="13"/>
      <c r="SW1052" s="13"/>
      <c r="SX1052" s="13"/>
      <c r="SY1052" s="13"/>
      <c r="SZ1052" s="13"/>
      <c r="TA1052" s="13"/>
      <c r="TB1052" s="13"/>
      <c r="TC1052" s="13"/>
      <c r="TD1052" s="13"/>
      <c r="TE1052" s="13"/>
      <c r="TF1052" s="13"/>
      <c r="TG1052" s="13"/>
      <c r="TH1052" s="13"/>
      <c r="TI1052" s="13"/>
      <c r="TJ1052" s="13"/>
      <c r="TK1052" s="13"/>
      <c r="TL1052" s="13"/>
      <c r="TM1052" s="13"/>
      <c r="TN1052" s="13"/>
      <c r="TO1052" s="13"/>
      <c r="TP1052" s="13"/>
      <c r="TQ1052" s="13"/>
      <c r="TR1052" s="13"/>
      <c r="TS1052" s="13"/>
      <c r="TT1052" s="13"/>
      <c r="TU1052" s="13"/>
      <c r="TV1052" s="13"/>
      <c r="TW1052" s="13"/>
      <c r="TX1052" s="13"/>
      <c r="TY1052" s="13"/>
      <c r="TZ1052" s="13"/>
      <c r="UA1052" s="13"/>
      <c r="UB1052" s="13"/>
      <c r="UC1052" s="13"/>
      <c r="UD1052" s="13"/>
      <c r="UE1052" s="13"/>
      <c r="UF1052" s="13"/>
      <c r="UG1052" s="13"/>
      <c r="UH1052" s="13"/>
      <c r="UI1052" s="13"/>
      <c r="UJ1052" s="13"/>
      <c r="UK1052" s="13"/>
      <c r="UL1052" s="13"/>
      <c r="UM1052" s="13"/>
      <c r="UN1052" s="13"/>
      <c r="UO1052" s="13"/>
      <c r="UP1052" s="13"/>
      <c r="UQ1052" s="13"/>
      <c r="UR1052" s="13"/>
      <c r="US1052" s="13"/>
      <c r="UT1052" s="13"/>
      <c r="UU1052" s="13"/>
      <c r="UV1052" s="13"/>
      <c r="UW1052" s="13"/>
      <c r="UX1052" s="13"/>
      <c r="UY1052" s="13"/>
      <c r="UZ1052" s="13"/>
      <c r="VA1052" s="13"/>
      <c r="VB1052" s="13"/>
      <c r="VC1052" s="13"/>
      <c r="VD1052" s="13"/>
      <c r="VE1052" s="13"/>
      <c r="VF1052" s="13"/>
      <c r="VG1052" s="13"/>
      <c r="VH1052" s="13"/>
      <c r="VI1052" s="13"/>
      <c r="VJ1052" s="13"/>
      <c r="VK1052" s="13"/>
      <c r="VL1052" s="13"/>
      <c r="VM1052" s="13"/>
      <c r="VN1052" s="13"/>
      <c r="VO1052" s="13"/>
      <c r="VP1052" s="13"/>
      <c r="VQ1052" s="13"/>
      <c r="VR1052" s="13"/>
      <c r="VS1052" s="13"/>
      <c r="VT1052" s="13"/>
      <c r="VU1052" s="13"/>
      <c r="VV1052" s="13"/>
      <c r="VW1052" s="13"/>
      <c r="VX1052" s="13"/>
      <c r="VY1052" s="13"/>
      <c r="VZ1052" s="13"/>
      <c r="WA1052" s="13"/>
      <c r="WB1052" s="13"/>
      <c r="WC1052" s="13"/>
      <c r="WD1052" s="13"/>
      <c r="WE1052" s="13"/>
      <c r="WF1052" s="13"/>
      <c r="WG1052" s="13"/>
      <c r="WH1052" s="13"/>
      <c r="WI1052" s="13"/>
      <c r="WJ1052" s="13"/>
      <c r="WK1052" s="13"/>
      <c r="WL1052" s="13"/>
      <c r="WM1052" s="13"/>
      <c r="WN1052" s="13"/>
      <c r="WO1052" s="13"/>
      <c r="WP1052" s="13"/>
      <c r="WQ1052" s="13"/>
      <c r="WR1052" s="13"/>
      <c r="WS1052" s="13"/>
      <c r="WT1052" s="13"/>
      <c r="WU1052" s="13"/>
      <c r="WV1052" s="13"/>
      <c r="WW1052" s="13"/>
      <c r="WX1052" s="13"/>
      <c r="WY1052" s="13"/>
      <c r="WZ1052" s="13"/>
      <c r="XA1052" s="13"/>
      <c r="XB1052" s="13"/>
      <c r="XC1052" s="13"/>
      <c r="XD1052" s="13"/>
      <c r="XE1052" s="13"/>
      <c r="XF1052" s="13"/>
      <c r="XG1052" s="13"/>
      <c r="XH1052" s="13"/>
      <c r="XI1052" s="13"/>
      <c r="XJ1052" s="13"/>
      <c r="XK1052" s="13"/>
      <c r="XL1052" s="13"/>
      <c r="XM1052" s="13"/>
      <c r="XN1052" s="13"/>
      <c r="XO1052" s="13"/>
      <c r="XP1052" s="13"/>
      <c r="XQ1052" s="13"/>
      <c r="XR1052" s="13"/>
      <c r="XS1052" s="13"/>
      <c r="XT1052" s="13"/>
      <c r="XU1052" s="13"/>
      <c r="XV1052" s="13"/>
      <c r="XW1052" s="13"/>
      <c r="XX1052" s="13"/>
      <c r="XY1052" s="13"/>
      <c r="XZ1052" s="13"/>
      <c r="YA1052" s="13"/>
      <c r="YB1052" s="13"/>
      <c r="YC1052" s="13"/>
      <c r="YD1052" s="13"/>
      <c r="YE1052" s="13"/>
      <c r="YF1052" s="13"/>
      <c r="YG1052" s="13"/>
      <c r="YH1052" s="13"/>
      <c r="YI1052" s="13"/>
      <c r="YJ1052" s="13"/>
      <c r="YK1052" s="13"/>
      <c r="YL1052" s="13"/>
      <c r="YM1052" s="13"/>
      <c r="YN1052" s="13"/>
      <c r="YO1052" s="13"/>
      <c r="YP1052" s="13"/>
      <c r="YQ1052" s="13"/>
      <c r="YR1052" s="13"/>
      <c r="YS1052" s="13"/>
      <c r="YT1052" s="13"/>
      <c r="YU1052" s="13"/>
      <c r="YV1052" s="13"/>
      <c r="YW1052" s="13"/>
      <c r="YX1052" s="13"/>
      <c r="YY1052" s="13"/>
      <c r="YZ1052" s="13"/>
      <c r="ZA1052" s="13"/>
      <c r="ZB1052" s="13"/>
      <c r="ZC1052" s="13"/>
      <c r="ZD1052" s="13"/>
      <c r="ZE1052" s="13"/>
      <c r="ZF1052" s="13"/>
      <c r="ZG1052" s="13"/>
      <c r="ZH1052" s="13"/>
      <c r="ZI1052" s="13"/>
      <c r="ZJ1052" s="13"/>
      <c r="ZK1052" s="13"/>
      <c r="ZL1052" s="13"/>
      <c r="ZM1052" s="13"/>
      <c r="ZN1052" s="13"/>
      <c r="ZO1052" s="13"/>
      <c r="ZP1052" s="13"/>
      <c r="ZQ1052" s="13"/>
      <c r="ZR1052" s="13"/>
      <c r="ZS1052" s="13"/>
      <c r="ZT1052" s="13"/>
      <c r="ZU1052" s="13"/>
      <c r="ZV1052" s="13"/>
      <c r="ZW1052" s="13"/>
      <c r="ZX1052" s="13"/>
      <c r="ZY1052" s="13"/>
      <c r="ZZ1052" s="13"/>
      <c r="AAA1052" s="13"/>
      <c r="AAB1052" s="13"/>
      <c r="AAC1052" s="13"/>
      <c r="AAD1052" s="13"/>
      <c r="AAE1052" s="13"/>
      <c r="AAF1052" s="13"/>
      <c r="AAG1052" s="13"/>
      <c r="AAH1052" s="13"/>
      <c r="AAI1052" s="13"/>
      <c r="AAJ1052" s="13"/>
      <c r="AAK1052" s="13"/>
      <c r="AAL1052" s="13"/>
      <c r="AAM1052" s="13"/>
      <c r="AAN1052" s="13"/>
      <c r="AAO1052" s="13"/>
      <c r="AAP1052" s="13"/>
      <c r="AAQ1052" s="13"/>
      <c r="AAR1052" s="13"/>
      <c r="AAS1052" s="13"/>
      <c r="AAT1052" s="13"/>
      <c r="AAU1052" s="13"/>
      <c r="AAV1052" s="13"/>
      <c r="AAW1052" s="13"/>
      <c r="AAX1052" s="13"/>
      <c r="AAY1052" s="13"/>
      <c r="AAZ1052" s="13"/>
      <c r="ABA1052" s="13"/>
      <c r="ABB1052" s="13"/>
      <c r="ABC1052" s="13"/>
      <c r="ABD1052" s="13"/>
      <c r="ABE1052" s="13"/>
      <c r="ABF1052" s="13"/>
      <c r="ABG1052" s="13"/>
      <c r="ABH1052" s="13"/>
      <c r="ABI1052" s="13"/>
      <c r="ABJ1052" s="13"/>
      <c r="ABK1052" s="13"/>
      <c r="ABL1052" s="13"/>
      <c r="ABM1052" s="13"/>
      <c r="ABN1052" s="13"/>
      <c r="ABO1052" s="13"/>
      <c r="ABP1052" s="13"/>
      <c r="ABQ1052" s="13"/>
      <c r="ABR1052" s="13"/>
      <c r="ABS1052" s="13"/>
      <c r="ABT1052" s="13"/>
      <c r="ABU1052" s="13"/>
      <c r="ABV1052" s="13"/>
      <c r="ABW1052" s="13"/>
      <c r="ABX1052" s="13"/>
      <c r="ABY1052" s="13"/>
      <c r="ABZ1052" s="13"/>
      <c r="ACA1052" s="13"/>
      <c r="ACB1052" s="13"/>
      <c r="ACC1052" s="13"/>
      <c r="ACD1052" s="13"/>
      <c r="ACE1052" s="13"/>
      <c r="ACF1052" s="13"/>
      <c r="ACG1052" s="13"/>
      <c r="ACH1052" s="13"/>
      <c r="ACI1052" s="13"/>
      <c r="ACJ1052" s="13"/>
      <c r="ACK1052" s="13"/>
      <c r="ACL1052" s="13"/>
      <c r="ACM1052" s="13"/>
      <c r="ACN1052" s="13"/>
      <c r="ACO1052" s="13"/>
      <c r="ACP1052" s="13"/>
      <c r="ACQ1052" s="13"/>
      <c r="ACR1052" s="13"/>
      <c r="ACS1052" s="13"/>
      <c r="ACT1052" s="13"/>
      <c r="ACU1052" s="13"/>
      <c r="ACV1052" s="13"/>
      <c r="ACW1052" s="13"/>
      <c r="ACX1052" s="13"/>
      <c r="ACY1052" s="13"/>
      <c r="ACZ1052" s="13"/>
      <c r="ADA1052" s="13"/>
      <c r="ADB1052" s="13"/>
      <c r="ADC1052" s="13"/>
      <c r="ADD1052" s="13"/>
      <c r="ADE1052" s="13"/>
      <c r="ADF1052" s="13"/>
      <c r="ADG1052" s="13"/>
      <c r="ADH1052" s="13"/>
      <c r="ADI1052" s="13"/>
      <c r="ADJ1052" s="13"/>
      <c r="ADK1052" s="13"/>
      <c r="ADL1052" s="13"/>
      <c r="ADM1052" s="13"/>
      <c r="ADN1052" s="13"/>
      <c r="ADO1052" s="13"/>
      <c r="ADP1052" s="13"/>
      <c r="ADQ1052" s="13"/>
      <c r="ADR1052" s="13"/>
      <c r="ADS1052" s="13"/>
      <c r="ADT1052" s="13"/>
      <c r="ADU1052" s="13"/>
      <c r="ADV1052" s="13"/>
      <c r="ADW1052" s="13"/>
      <c r="ADX1052" s="13"/>
      <c r="ADY1052" s="13"/>
      <c r="ADZ1052" s="13"/>
      <c r="AEA1052" s="13"/>
      <c r="AEB1052" s="13"/>
      <c r="AEC1052" s="13"/>
      <c r="AED1052" s="13"/>
      <c r="AEE1052" s="13"/>
      <c r="AEF1052" s="13"/>
      <c r="AEG1052" s="13"/>
      <c r="AEH1052" s="13"/>
      <c r="AEI1052" s="13"/>
      <c r="AEJ1052" s="13"/>
      <c r="AEK1052" s="13"/>
      <c r="AEL1052" s="13"/>
      <c r="AEM1052" s="13"/>
      <c r="AEN1052" s="13"/>
      <c r="AEO1052" s="13"/>
      <c r="AEP1052" s="13"/>
      <c r="AEQ1052" s="13"/>
      <c r="AER1052" s="13"/>
      <c r="AES1052" s="13"/>
      <c r="AET1052" s="13"/>
      <c r="AEU1052" s="13"/>
      <c r="AEV1052" s="13"/>
      <c r="AEW1052" s="13"/>
      <c r="AEX1052" s="13"/>
      <c r="AEY1052" s="13"/>
      <c r="AEZ1052" s="13"/>
      <c r="AFA1052" s="13"/>
      <c r="AFB1052" s="13"/>
      <c r="AFC1052" s="13"/>
      <c r="AFD1052" s="13"/>
      <c r="AFE1052" s="13"/>
      <c r="AFF1052" s="13"/>
      <c r="AFG1052" s="13"/>
      <c r="AFH1052" s="13"/>
      <c r="AFI1052" s="13"/>
      <c r="AFJ1052" s="13"/>
      <c r="AFK1052" s="13"/>
      <c r="AFL1052" s="13"/>
      <c r="AFM1052" s="13"/>
      <c r="AFN1052" s="13"/>
      <c r="AFO1052" s="13"/>
      <c r="AFP1052" s="13"/>
      <c r="AFQ1052" s="13"/>
      <c r="AFR1052" s="13"/>
      <c r="AFS1052" s="13"/>
      <c r="AFT1052" s="13"/>
      <c r="AFU1052" s="13"/>
      <c r="AFV1052" s="13"/>
      <c r="AFW1052" s="13"/>
      <c r="AFX1052" s="13"/>
      <c r="AFY1052" s="13"/>
      <c r="AFZ1052" s="13"/>
      <c r="AGA1052" s="13"/>
      <c r="AGB1052" s="13"/>
      <c r="AGC1052" s="13"/>
      <c r="AGD1052" s="13"/>
      <c r="AGE1052" s="13"/>
      <c r="AGF1052" s="13"/>
      <c r="AGG1052" s="13"/>
      <c r="AGH1052" s="13"/>
      <c r="AGI1052" s="13"/>
      <c r="AGJ1052" s="13"/>
      <c r="AGK1052" s="13"/>
      <c r="AGL1052" s="13"/>
      <c r="AGM1052" s="13"/>
      <c r="AGN1052" s="13"/>
      <c r="AGO1052" s="13"/>
      <c r="AGP1052" s="13"/>
      <c r="AGQ1052" s="13"/>
      <c r="AGR1052" s="13"/>
      <c r="AGS1052" s="13"/>
      <c r="AGT1052" s="13"/>
      <c r="AGU1052" s="13"/>
      <c r="AGV1052" s="13"/>
      <c r="AGW1052" s="13"/>
      <c r="AGX1052" s="13"/>
      <c r="AGY1052" s="13"/>
      <c r="AGZ1052" s="13"/>
      <c r="AHA1052" s="13"/>
      <c r="AHB1052" s="13"/>
      <c r="AHC1052" s="13"/>
      <c r="AHD1052" s="13"/>
      <c r="AHE1052" s="13"/>
      <c r="AHF1052" s="13"/>
      <c r="AHG1052" s="13"/>
      <c r="AHH1052" s="13"/>
      <c r="AHI1052" s="13"/>
      <c r="AHJ1052" s="13"/>
      <c r="AHK1052" s="13"/>
      <c r="AHL1052" s="13"/>
      <c r="AHM1052" s="13"/>
      <c r="AHN1052" s="13"/>
      <c r="AHO1052" s="13"/>
      <c r="AHP1052" s="13"/>
      <c r="AHQ1052" s="13"/>
      <c r="AHR1052" s="13"/>
      <c r="AHS1052" s="13"/>
      <c r="AHT1052" s="13"/>
      <c r="AHU1052" s="13"/>
      <c r="AHV1052" s="13"/>
      <c r="AHW1052" s="13"/>
      <c r="AHX1052" s="13"/>
      <c r="AHY1052" s="13"/>
      <c r="AHZ1052" s="13"/>
      <c r="AIA1052" s="13"/>
      <c r="AIB1052" s="13"/>
      <c r="AIC1052" s="13"/>
      <c r="AID1052" s="13"/>
      <c r="AIE1052" s="13"/>
      <c r="AIF1052" s="13"/>
      <c r="AIG1052" s="13"/>
      <c r="AIH1052" s="13"/>
      <c r="AII1052" s="13"/>
      <c r="AIJ1052" s="13"/>
      <c r="AIK1052" s="13"/>
      <c r="AIL1052" s="13"/>
      <c r="AIM1052" s="13"/>
      <c r="AIN1052" s="13"/>
      <c r="AIO1052" s="13"/>
      <c r="AIP1052" s="13"/>
      <c r="AIQ1052" s="13"/>
      <c r="AIR1052" s="13"/>
      <c r="AIS1052" s="13"/>
      <c r="AIT1052" s="13"/>
      <c r="AIU1052" s="13"/>
      <c r="AIV1052" s="13"/>
      <c r="AIW1052" s="13"/>
      <c r="AIX1052" s="13"/>
      <c r="AIY1052" s="13"/>
      <c r="AIZ1052" s="13"/>
      <c r="AJA1052" s="13"/>
      <c r="AJB1052" s="13"/>
      <c r="AJC1052" s="13"/>
      <c r="AJD1052" s="13"/>
      <c r="AJE1052" s="13"/>
      <c r="AJF1052" s="13"/>
      <c r="AJG1052" s="13"/>
      <c r="AJH1052" s="13"/>
      <c r="AJI1052" s="13"/>
      <c r="AJJ1052" s="13"/>
      <c r="AJK1052" s="13"/>
      <c r="AJL1052" s="13"/>
      <c r="AJM1052" s="13"/>
      <c r="AJN1052" s="13"/>
      <c r="AJO1052" s="13"/>
      <c r="AJP1052" s="13"/>
      <c r="AJQ1052" s="13"/>
      <c r="AJR1052" s="13"/>
      <c r="AJS1052" s="13"/>
      <c r="AJT1052" s="13"/>
      <c r="AJU1052" s="13"/>
      <c r="AJV1052" s="13"/>
      <c r="AJW1052" s="13"/>
      <c r="AJX1052" s="13"/>
      <c r="AJY1052" s="13"/>
      <c r="AJZ1052" s="13"/>
      <c r="AKA1052" s="13"/>
      <c r="AKB1052" s="13"/>
      <c r="AKC1052" s="13"/>
      <c r="AKD1052" s="13"/>
      <c r="AKE1052" s="13"/>
      <c r="AKF1052" s="13"/>
      <c r="AKG1052" s="13"/>
      <c r="AKH1052" s="13"/>
      <c r="AKI1052" s="13"/>
      <c r="AKJ1052" s="13"/>
      <c r="AKK1052" s="13"/>
      <c r="AKL1052" s="13"/>
      <c r="AKM1052" s="13"/>
      <c r="AKN1052" s="13"/>
      <c r="AKO1052" s="13"/>
      <c r="AKP1052" s="13"/>
      <c r="AKQ1052" s="13"/>
      <c r="AKR1052" s="13"/>
      <c r="AKS1052" s="13"/>
      <c r="AKT1052" s="13"/>
      <c r="AKU1052" s="13"/>
      <c r="AKV1052" s="13"/>
      <c r="AKW1052" s="13"/>
      <c r="AKX1052" s="13"/>
      <c r="AKY1052" s="13"/>
      <c r="AKZ1052" s="13"/>
      <c r="ALA1052" s="13"/>
      <c r="ALB1052" s="13"/>
      <c r="ALC1052" s="13"/>
      <c r="ALD1052" s="13"/>
      <c r="ALE1052" s="13"/>
      <c r="ALF1052" s="13"/>
      <c r="ALG1052" s="13"/>
      <c r="ALH1052" s="13"/>
      <c r="ALI1052" s="13"/>
      <c r="ALJ1052" s="13"/>
      <c r="ALK1052" s="13"/>
      <c r="ALL1052" s="13"/>
      <c r="ALM1052" s="13"/>
      <c r="ALN1052" s="13"/>
      <c r="ALO1052" s="13"/>
      <c r="ALP1052" s="13"/>
      <c r="ALQ1052" s="13"/>
      <c r="ALR1052" s="13"/>
      <c r="ALS1052" s="13"/>
      <c r="ALT1052" s="13"/>
      <c r="ALU1052" s="13"/>
      <c r="ALV1052" s="13"/>
      <c r="ALW1052" s="13"/>
      <c r="ALX1052" s="13"/>
      <c r="ALY1052" s="13"/>
      <c r="ALZ1052" s="13"/>
      <c r="AMA1052" s="13"/>
      <c r="AMB1052" s="13"/>
      <c r="AMC1052" s="13"/>
      <c r="AMD1052" s="13"/>
      <c r="AME1052" s="13"/>
      <c r="AMF1052" s="13"/>
      <c r="AMG1052" s="13"/>
      <c r="AMH1052" s="13"/>
      <c r="AMI1052" s="13"/>
      <c r="AMJ1052" s="13"/>
      <c r="AMK1052" s="13"/>
      <c r="AML1052" s="13"/>
      <c r="AMM1052" s="13"/>
      <c r="AMN1052" s="13"/>
      <c r="AMO1052" s="13"/>
      <c r="AMP1052" s="13"/>
      <c r="AMQ1052" s="13"/>
      <c r="AMR1052" s="13"/>
      <c r="AMS1052" s="13"/>
      <c r="AMT1052" s="13"/>
      <c r="AMU1052" s="13"/>
      <c r="AMV1052" s="13"/>
      <c r="AMW1052" s="13"/>
      <c r="AMX1052" s="13"/>
      <c r="AMY1052" s="13"/>
      <c r="AMZ1052" s="13"/>
      <c r="ANA1052" s="13"/>
      <c r="ANB1052" s="13"/>
      <c r="ANC1052" s="13"/>
      <c r="AND1052" s="13"/>
      <c r="ANE1052" s="13"/>
      <c r="ANF1052" s="13"/>
      <c r="ANG1052" s="13"/>
      <c r="ANH1052" s="13"/>
      <c r="ANI1052" s="13"/>
      <c r="ANJ1052" s="13"/>
      <c r="ANK1052" s="13"/>
      <c r="ANL1052" s="13"/>
      <c r="ANM1052" s="13"/>
      <c r="ANN1052" s="13"/>
      <c r="ANO1052" s="13"/>
      <c r="ANP1052" s="13"/>
      <c r="ANQ1052" s="13"/>
      <c r="ANR1052" s="13"/>
      <c r="ANS1052" s="13"/>
      <c r="ANT1052" s="13"/>
      <c r="ANU1052" s="13"/>
      <c r="ANV1052" s="13"/>
      <c r="ANW1052" s="13"/>
      <c r="ANX1052" s="13"/>
      <c r="ANY1052" s="13"/>
      <c r="ANZ1052" s="13"/>
      <c r="AOA1052" s="13"/>
      <c r="AOB1052" s="13"/>
      <c r="AOC1052" s="13"/>
      <c r="AOD1052" s="13"/>
      <c r="AOE1052" s="13"/>
      <c r="AOF1052" s="13"/>
      <c r="AOG1052" s="13"/>
      <c r="AOH1052" s="13"/>
      <c r="AOI1052" s="13"/>
      <c r="AOJ1052" s="13"/>
      <c r="AOK1052" s="13"/>
      <c r="AOL1052" s="13"/>
      <c r="AOM1052" s="13"/>
      <c r="AON1052" s="13"/>
      <c r="AOO1052" s="13"/>
      <c r="AOP1052" s="13"/>
      <c r="AOQ1052" s="13"/>
      <c r="AOR1052" s="13"/>
      <c r="AOS1052" s="13"/>
      <c r="AOT1052" s="13"/>
      <c r="AOU1052" s="13"/>
      <c r="AOV1052" s="13"/>
      <c r="AOW1052" s="13"/>
      <c r="AOX1052" s="13"/>
      <c r="AOY1052" s="13"/>
      <c r="AOZ1052" s="13"/>
      <c r="APA1052" s="13"/>
      <c r="APB1052" s="13"/>
      <c r="APC1052" s="13"/>
      <c r="APD1052" s="13"/>
      <c r="APE1052" s="13"/>
      <c r="APF1052" s="13"/>
      <c r="APG1052" s="13"/>
      <c r="APH1052" s="13"/>
      <c r="API1052" s="13"/>
      <c r="APJ1052" s="13"/>
      <c r="APK1052" s="13"/>
      <c r="APL1052" s="13"/>
      <c r="APM1052" s="13"/>
      <c r="APN1052" s="13"/>
      <c r="APO1052" s="13"/>
      <c r="APP1052" s="13"/>
      <c r="APQ1052" s="13"/>
      <c r="APR1052" s="13"/>
      <c r="APS1052" s="13"/>
      <c r="APT1052" s="13"/>
      <c r="APU1052" s="13"/>
      <c r="APV1052" s="13"/>
      <c r="APW1052" s="13"/>
      <c r="APX1052" s="13"/>
      <c r="APY1052" s="13"/>
      <c r="APZ1052" s="13"/>
      <c r="AQA1052" s="13"/>
      <c r="AQB1052" s="13"/>
      <c r="AQC1052" s="13"/>
      <c r="AQD1052" s="13"/>
      <c r="AQE1052" s="13"/>
      <c r="AQF1052" s="13"/>
      <c r="AQG1052" s="13"/>
      <c r="AQH1052" s="13"/>
      <c r="AQI1052" s="13"/>
      <c r="AQJ1052" s="13"/>
      <c r="AQK1052" s="13"/>
      <c r="AQL1052" s="13"/>
      <c r="AQM1052" s="13"/>
      <c r="AQN1052" s="13"/>
      <c r="AQO1052" s="13"/>
      <c r="AQP1052" s="13"/>
      <c r="AQQ1052" s="13"/>
      <c r="AQR1052" s="13"/>
      <c r="AQS1052" s="13"/>
      <c r="AQT1052" s="13"/>
      <c r="AQU1052" s="13"/>
      <c r="AQV1052" s="13"/>
      <c r="AQW1052" s="13"/>
      <c r="AQX1052" s="13"/>
      <c r="AQY1052" s="13"/>
      <c r="AQZ1052" s="13"/>
      <c r="ARA1052" s="13"/>
      <c r="ARB1052" s="13"/>
      <c r="ARC1052" s="13"/>
      <c r="ARD1052" s="13"/>
      <c r="ARE1052" s="13"/>
      <c r="ARF1052" s="13"/>
      <c r="ARG1052" s="13"/>
      <c r="ARH1052" s="13"/>
      <c r="ARI1052" s="13"/>
      <c r="ARJ1052" s="13"/>
      <c r="ARK1052" s="13"/>
      <c r="ARL1052" s="13"/>
      <c r="ARM1052" s="13"/>
      <c r="ARN1052" s="13"/>
      <c r="ARO1052" s="13"/>
      <c r="ARP1052" s="13"/>
      <c r="ARQ1052" s="13"/>
      <c r="ARR1052" s="13"/>
      <c r="ARS1052" s="13"/>
      <c r="ART1052" s="13"/>
      <c r="ARU1052" s="13"/>
      <c r="ARV1052" s="13"/>
      <c r="ARW1052" s="13"/>
      <c r="ARX1052" s="13"/>
      <c r="ARY1052" s="13"/>
      <c r="ARZ1052" s="13"/>
      <c r="ASA1052" s="13"/>
      <c r="ASB1052" s="13"/>
      <c r="ASC1052" s="13"/>
      <c r="ASD1052" s="13"/>
      <c r="ASE1052" s="13"/>
      <c r="ASF1052" s="13"/>
      <c r="ASG1052" s="13"/>
      <c r="ASH1052" s="13"/>
      <c r="ASI1052" s="13"/>
      <c r="ASJ1052" s="13"/>
      <c r="ASK1052" s="13"/>
      <c r="ASL1052" s="13"/>
      <c r="ASM1052" s="13"/>
      <c r="ASN1052" s="13"/>
      <c r="ASO1052" s="13"/>
      <c r="ASP1052" s="13"/>
      <c r="ASQ1052" s="13"/>
      <c r="ASR1052" s="13"/>
      <c r="ASS1052" s="13"/>
      <c r="AST1052" s="13"/>
      <c r="ASU1052" s="13"/>
      <c r="ASV1052" s="13"/>
      <c r="ASW1052" s="13"/>
      <c r="ASX1052" s="13"/>
      <c r="ASY1052" s="13"/>
      <c r="ASZ1052" s="13"/>
      <c r="ATA1052" s="13"/>
      <c r="ATB1052" s="13"/>
      <c r="ATC1052" s="13"/>
      <c r="ATD1052" s="13"/>
      <c r="ATE1052" s="13"/>
      <c r="ATF1052" s="13"/>
      <c r="ATG1052" s="13"/>
      <c r="ATH1052" s="13"/>
      <c r="ATI1052" s="13"/>
      <c r="ATJ1052" s="13"/>
      <c r="ATK1052" s="13"/>
      <c r="ATL1052" s="13"/>
      <c r="ATM1052" s="13"/>
      <c r="ATN1052" s="13"/>
      <c r="ATO1052" s="13"/>
      <c r="ATP1052" s="13"/>
      <c r="ATQ1052" s="13"/>
      <c r="ATR1052" s="13"/>
      <c r="ATS1052" s="13"/>
      <c r="ATT1052" s="13"/>
      <c r="ATU1052" s="13"/>
      <c r="ATV1052" s="13"/>
      <c r="ATW1052" s="13"/>
      <c r="ATX1052" s="13"/>
      <c r="ATY1052" s="13"/>
      <c r="ATZ1052" s="13"/>
      <c r="AUA1052" s="13"/>
      <c r="AUB1052" s="13"/>
      <c r="AUC1052" s="13"/>
      <c r="AUD1052" s="13"/>
      <c r="AUE1052" s="13"/>
      <c r="AUF1052" s="13"/>
      <c r="AUG1052" s="13"/>
      <c r="AUH1052" s="13"/>
      <c r="AUI1052" s="13"/>
      <c r="AUJ1052" s="13"/>
      <c r="AUK1052" s="13"/>
      <c r="AUL1052" s="13"/>
      <c r="AUM1052" s="13"/>
      <c r="AUN1052" s="13"/>
      <c r="AUO1052" s="13"/>
      <c r="AUP1052" s="13"/>
      <c r="AUQ1052" s="13"/>
      <c r="AUR1052" s="13"/>
      <c r="AUS1052" s="13"/>
      <c r="AUT1052" s="13"/>
      <c r="AUU1052" s="13"/>
      <c r="AUV1052" s="13"/>
      <c r="AUW1052" s="13"/>
      <c r="AUX1052" s="13"/>
      <c r="AUY1052" s="13"/>
      <c r="AUZ1052" s="13"/>
      <c r="AVA1052" s="13"/>
      <c r="AVB1052" s="13"/>
      <c r="AVC1052" s="13"/>
      <c r="AVD1052" s="13"/>
      <c r="AVE1052" s="13"/>
      <c r="AVF1052" s="13"/>
      <c r="AVG1052" s="13"/>
      <c r="AVH1052" s="13"/>
      <c r="AVI1052" s="13"/>
      <c r="AVJ1052" s="13"/>
      <c r="AVK1052" s="13"/>
      <c r="AVL1052" s="13"/>
      <c r="AVM1052" s="13"/>
      <c r="AVN1052" s="13"/>
      <c r="AVO1052" s="13"/>
      <c r="AVP1052" s="13"/>
      <c r="AVQ1052" s="13"/>
      <c r="AVR1052" s="13"/>
      <c r="AVS1052" s="13"/>
      <c r="AVT1052" s="13"/>
      <c r="AVU1052" s="13"/>
      <c r="AVV1052" s="13"/>
      <c r="AVW1052" s="13"/>
      <c r="AVX1052" s="13"/>
      <c r="AVY1052" s="13"/>
      <c r="AVZ1052" s="13"/>
      <c r="AWA1052" s="13"/>
      <c r="AWB1052" s="13"/>
      <c r="AWC1052" s="13"/>
      <c r="AWD1052" s="13"/>
      <c r="AWE1052" s="13"/>
      <c r="AWF1052" s="13"/>
      <c r="AWG1052" s="13"/>
      <c r="AWH1052" s="13"/>
      <c r="AWI1052" s="13"/>
      <c r="AWJ1052" s="13"/>
      <c r="AWK1052" s="13"/>
      <c r="AWL1052" s="13"/>
      <c r="AWM1052" s="13"/>
      <c r="AWN1052" s="13"/>
      <c r="AWO1052" s="13"/>
      <c r="AWP1052" s="13"/>
      <c r="AWQ1052" s="13"/>
      <c r="AWR1052" s="13"/>
      <c r="AWS1052" s="13"/>
      <c r="AWT1052" s="13"/>
      <c r="AWU1052" s="13"/>
      <c r="AWV1052" s="13"/>
      <c r="AWW1052" s="13"/>
      <c r="AWX1052" s="13"/>
      <c r="AWY1052" s="13"/>
      <c r="AWZ1052" s="13"/>
      <c r="AXA1052" s="13"/>
      <c r="AXB1052" s="13"/>
      <c r="AXC1052" s="13"/>
      <c r="AXD1052" s="13"/>
      <c r="AXE1052" s="13"/>
      <c r="AXF1052" s="13"/>
      <c r="AXG1052" s="13"/>
      <c r="AXH1052" s="13"/>
      <c r="AXI1052" s="13"/>
      <c r="AXJ1052" s="13"/>
      <c r="AXK1052" s="13"/>
      <c r="AXL1052" s="13"/>
      <c r="AXM1052" s="13"/>
      <c r="AXN1052" s="13"/>
      <c r="AXO1052" s="13"/>
      <c r="AXP1052" s="13"/>
      <c r="AXQ1052" s="13"/>
      <c r="AXR1052" s="13"/>
      <c r="AXS1052" s="13"/>
      <c r="AXT1052" s="13"/>
      <c r="AXU1052" s="13"/>
      <c r="AXV1052" s="13"/>
      <c r="AXW1052" s="13"/>
      <c r="AXX1052" s="13"/>
      <c r="AXY1052" s="13"/>
      <c r="AXZ1052" s="13"/>
      <c r="AYA1052" s="13"/>
      <c r="AYB1052" s="13"/>
      <c r="AYC1052" s="13"/>
      <c r="AYD1052" s="13"/>
      <c r="AYE1052" s="13"/>
      <c r="AYF1052" s="13"/>
      <c r="AYG1052" s="13"/>
      <c r="AYH1052" s="13"/>
      <c r="AYI1052" s="13"/>
      <c r="AYJ1052" s="13"/>
      <c r="AYK1052" s="13"/>
      <c r="AYL1052" s="13"/>
      <c r="AYM1052" s="13"/>
      <c r="AYN1052" s="13"/>
      <c r="AYO1052" s="13"/>
      <c r="AYP1052" s="13"/>
      <c r="AYQ1052" s="13"/>
      <c r="AYR1052" s="13"/>
      <c r="AYS1052" s="13"/>
      <c r="AYT1052" s="13"/>
      <c r="AYU1052" s="13"/>
      <c r="AYV1052" s="13"/>
      <c r="AYW1052" s="13"/>
      <c r="AYX1052" s="13"/>
      <c r="AYY1052" s="13"/>
      <c r="AYZ1052" s="13"/>
      <c r="AZA1052" s="13"/>
      <c r="AZB1052" s="13"/>
      <c r="AZC1052" s="13"/>
      <c r="AZD1052" s="13"/>
      <c r="AZE1052" s="13"/>
      <c r="AZF1052" s="13"/>
      <c r="AZG1052" s="13"/>
      <c r="AZH1052" s="13"/>
      <c r="AZI1052" s="13"/>
      <c r="AZJ1052" s="13"/>
      <c r="AZK1052" s="13"/>
      <c r="AZL1052" s="13"/>
      <c r="AZM1052" s="13"/>
      <c r="AZN1052" s="13"/>
      <c r="AZO1052" s="13"/>
      <c r="AZP1052" s="13"/>
      <c r="AZQ1052" s="13"/>
      <c r="AZR1052" s="13"/>
      <c r="AZS1052" s="13"/>
      <c r="AZT1052" s="13"/>
      <c r="AZU1052" s="13"/>
      <c r="AZV1052" s="13"/>
      <c r="AZW1052" s="13"/>
      <c r="AZX1052" s="13"/>
      <c r="AZY1052" s="13"/>
      <c r="AZZ1052" s="13"/>
      <c r="BAA1052" s="13"/>
      <c r="BAB1052" s="13"/>
      <c r="BAC1052" s="13"/>
      <c r="BAD1052" s="13"/>
      <c r="BAE1052" s="13"/>
      <c r="BAF1052" s="13"/>
      <c r="BAG1052" s="13"/>
      <c r="BAH1052" s="13"/>
      <c r="BAI1052" s="13"/>
      <c r="BAJ1052" s="13"/>
      <c r="BAK1052" s="13"/>
      <c r="BAL1052" s="13"/>
      <c r="BAM1052" s="13"/>
      <c r="BAN1052" s="13"/>
      <c r="BAO1052" s="13"/>
      <c r="BAP1052" s="13"/>
      <c r="BAQ1052" s="13"/>
      <c r="BAR1052" s="13"/>
      <c r="BAS1052" s="13"/>
      <c r="BAT1052" s="13"/>
      <c r="BAU1052" s="13"/>
      <c r="BAV1052" s="13"/>
      <c r="BAW1052" s="13"/>
      <c r="BAX1052" s="13"/>
      <c r="BAY1052" s="13"/>
      <c r="BAZ1052" s="13"/>
      <c r="BBA1052" s="13"/>
      <c r="BBB1052" s="13"/>
      <c r="BBC1052" s="13"/>
      <c r="BBD1052" s="13"/>
      <c r="BBE1052" s="13"/>
      <c r="BBF1052" s="13"/>
      <c r="BBG1052" s="13"/>
      <c r="BBH1052" s="13"/>
      <c r="BBI1052" s="13"/>
      <c r="BBJ1052" s="13"/>
      <c r="BBK1052" s="13"/>
      <c r="BBL1052" s="13"/>
      <c r="BBM1052" s="13"/>
      <c r="BBN1052" s="13"/>
      <c r="BBO1052" s="13"/>
      <c r="BBP1052" s="13"/>
      <c r="BBQ1052" s="13"/>
      <c r="BBR1052" s="13"/>
      <c r="BBS1052" s="13"/>
      <c r="BBT1052" s="13"/>
      <c r="BBU1052" s="13"/>
      <c r="BBV1052" s="13"/>
      <c r="BBW1052" s="13"/>
      <c r="BBX1052" s="13"/>
      <c r="BBY1052" s="13"/>
      <c r="BBZ1052" s="13"/>
      <c r="BCA1052" s="13"/>
      <c r="BCB1052" s="13"/>
      <c r="BCC1052" s="13"/>
      <c r="BCD1052" s="13"/>
      <c r="BCE1052" s="13"/>
      <c r="BCF1052" s="13"/>
      <c r="BCG1052" s="13"/>
      <c r="BCH1052" s="13"/>
      <c r="BCI1052" s="13"/>
      <c r="BCJ1052" s="13"/>
      <c r="BCK1052" s="13"/>
      <c r="BCL1052" s="13"/>
      <c r="BCM1052" s="13"/>
      <c r="BCN1052" s="13"/>
      <c r="BCO1052" s="13"/>
      <c r="BCP1052" s="13"/>
      <c r="BCQ1052" s="13"/>
      <c r="BCR1052" s="13"/>
      <c r="BCS1052" s="13"/>
      <c r="BCT1052" s="13"/>
      <c r="BCU1052" s="13"/>
      <c r="BCV1052" s="13"/>
      <c r="BCW1052" s="13"/>
      <c r="BCX1052" s="13"/>
      <c r="BCY1052" s="13"/>
      <c r="BCZ1052" s="13"/>
      <c r="BDA1052" s="13"/>
      <c r="BDB1052" s="13"/>
      <c r="BDC1052" s="13"/>
      <c r="BDD1052" s="13"/>
      <c r="BDE1052" s="13"/>
      <c r="BDF1052" s="13"/>
      <c r="BDG1052" s="13"/>
      <c r="BDH1052" s="13"/>
      <c r="BDI1052" s="13"/>
      <c r="BDJ1052" s="13"/>
      <c r="BDK1052" s="13"/>
      <c r="BDL1052" s="13"/>
      <c r="BDM1052" s="13"/>
      <c r="BDN1052" s="13"/>
      <c r="BDO1052" s="13"/>
      <c r="BDP1052" s="13"/>
      <c r="BDQ1052" s="13"/>
      <c r="BDR1052" s="13"/>
      <c r="BDS1052" s="13"/>
      <c r="BDT1052" s="13"/>
      <c r="BDU1052" s="13"/>
      <c r="BDV1052" s="13"/>
      <c r="BDW1052" s="13"/>
      <c r="BDX1052" s="13"/>
      <c r="BDY1052" s="13"/>
      <c r="BDZ1052" s="13"/>
      <c r="BEA1052" s="13"/>
      <c r="BEB1052" s="13"/>
      <c r="BEC1052" s="13"/>
      <c r="BED1052" s="13"/>
      <c r="BEE1052" s="13"/>
      <c r="BEF1052" s="13"/>
      <c r="BEG1052" s="13"/>
      <c r="BEH1052" s="13"/>
      <c r="BEI1052" s="13"/>
      <c r="BEJ1052" s="13"/>
      <c r="BEK1052" s="13"/>
      <c r="BEL1052" s="13"/>
      <c r="BEM1052" s="13"/>
      <c r="BEN1052" s="13"/>
      <c r="BEO1052" s="13"/>
      <c r="BEP1052" s="13"/>
      <c r="BEQ1052" s="13"/>
      <c r="BER1052" s="13"/>
      <c r="BES1052" s="13"/>
      <c r="BET1052" s="13"/>
      <c r="BEU1052" s="13"/>
      <c r="BEV1052" s="13"/>
      <c r="BEW1052" s="13"/>
      <c r="BEX1052" s="13"/>
      <c r="BEY1052" s="13"/>
      <c r="BEZ1052" s="13"/>
      <c r="BFA1052" s="13"/>
      <c r="BFB1052" s="13"/>
      <c r="BFC1052" s="13"/>
      <c r="BFD1052" s="13"/>
      <c r="BFE1052" s="13"/>
      <c r="BFF1052" s="13"/>
      <c r="BFG1052" s="13"/>
      <c r="BFH1052" s="13"/>
      <c r="BFI1052" s="13"/>
      <c r="BFJ1052" s="13"/>
      <c r="BFK1052" s="13"/>
      <c r="BFL1052" s="13"/>
      <c r="BFM1052" s="13"/>
      <c r="BFN1052" s="13"/>
      <c r="BFO1052" s="13"/>
      <c r="BFP1052" s="13"/>
      <c r="BFQ1052" s="13"/>
      <c r="BFR1052" s="13"/>
      <c r="BFS1052" s="13"/>
      <c r="BFT1052" s="13"/>
      <c r="BFU1052" s="13"/>
      <c r="BFV1052" s="13"/>
      <c r="BFW1052" s="13"/>
      <c r="BFX1052" s="13"/>
      <c r="BFY1052" s="13"/>
      <c r="BFZ1052" s="13"/>
      <c r="BGA1052" s="13"/>
      <c r="BGB1052" s="13"/>
      <c r="BGC1052" s="13"/>
      <c r="BGD1052" s="13"/>
      <c r="BGE1052" s="13"/>
      <c r="BGF1052" s="13"/>
      <c r="BGG1052" s="13"/>
      <c r="BGH1052" s="13"/>
      <c r="BGI1052" s="13"/>
      <c r="BGJ1052" s="13"/>
      <c r="BGK1052" s="13"/>
      <c r="BGL1052" s="13"/>
      <c r="BGM1052" s="13"/>
      <c r="BGN1052" s="13"/>
      <c r="BGO1052" s="13"/>
      <c r="BGP1052" s="13"/>
      <c r="BGQ1052" s="13"/>
      <c r="BGR1052" s="13"/>
      <c r="BGS1052" s="13"/>
      <c r="BGT1052" s="13"/>
      <c r="BGU1052" s="13"/>
      <c r="BGV1052" s="13"/>
      <c r="BGW1052" s="13"/>
      <c r="BGX1052" s="13"/>
      <c r="BGY1052" s="13"/>
      <c r="BGZ1052" s="13"/>
      <c r="BHA1052" s="13"/>
      <c r="BHB1052" s="13"/>
      <c r="BHC1052" s="13"/>
      <c r="BHD1052" s="13"/>
      <c r="BHE1052" s="13"/>
      <c r="BHF1052" s="13"/>
      <c r="BHG1052" s="13"/>
      <c r="BHH1052" s="13"/>
      <c r="BHI1052" s="13"/>
      <c r="BHJ1052" s="13"/>
      <c r="BHK1052" s="13"/>
      <c r="BHL1052" s="13"/>
      <c r="BHM1052" s="13"/>
      <c r="BHN1052" s="13"/>
      <c r="BHO1052" s="13"/>
      <c r="BHP1052" s="13"/>
      <c r="BHQ1052" s="13"/>
      <c r="BHR1052" s="13"/>
      <c r="BHS1052" s="13"/>
      <c r="BHT1052" s="13"/>
      <c r="BHU1052" s="13"/>
      <c r="BHV1052" s="13"/>
      <c r="BHW1052" s="13"/>
      <c r="BHX1052" s="13"/>
      <c r="BHY1052" s="13"/>
      <c r="BHZ1052" s="13"/>
      <c r="BIA1052" s="13"/>
      <c r="BIB1052" s="13"/>
      <c r="BIC1052" s="13"/>
      <c r="BID1052" s="13"/>
      <c r="BIE1052" s="13"/>
      <c r="BIF1052" s="13"/>
      <c r="BIG1052" s="13"/>
      <c r="BIH1052" s="13"/>
      <c r="BII1052" s="13"/>
      <c r="BIJ1052" s="13"/>
      <c r="BIK1052" s="13"/>
      <c r="BIL1052" s="13"/>
      <c r="BIM1052" s="13"/>
      <c r="BIN1052" s="13"/>
      <c r="BIO1052" s="13"/>
      <c r="BIP1052" s="13"/>
      <c r="BIQ1052" s="13"/>
      <c r="BIR1052" s="13"/>
      <c r="BIS1052" s="13"/>
      <c r="BIT1052" s="13"/>
      <c r="BIU1052" s="13"/>
      <c r="BIV1052" s="13"/>
      <c r="BIW1052" s="13"/>
      <c r="BIX1052" s="13"/>
      <c r="BIY1052" s="13"/>
      <c r="BIZ1052" s="13"/>
      <c r="BJA1052" s="13"/>
      <c r="BJB1052" s="13"/>
      <c r="BJC1052" s="13"/>
      <c r="BJD1052" s="13"/>
      <c r="BJE1052" s="13"/>
      <c r="BJF1052" s="13"/>
      <c r="BJG1052" s="13"/>
      <c r="BJH1052" s="13"/>
      <c r="BJI1052" s="13"/>
      <c r="BJJ1052" s="13"/>
      <c r="BJK1052" s="13"/>
      <c r="BJL1052" s="13"/>
      <c r="BJM1052" s="13"/>
      <c r="BJN1052" s="13"/>
      <c r="BJO1052" s="13"/>
      <c r="BJP1052" s="13"/>
      <c r="BJQ1052" s="13"/>
      <c r="BJR1052" s="13"/>
      <c r="BJS1052" s="13"/>
      <c r="BJT1052" s="13"/>
      <c r="BJU1052" s="13"/>
      <c r="BJV1052" s="13"/>
      <c r="BJW1052" s="13"/>
      <c r="BJX1052" s="13"/>
      <c r="BJY1052" s="13"/>
      <c r="BJZ1052" s="13"/>
      <c r="BKA1052" s="13"/>
      <c r="BKB1052" s="13"/>
      <c r="BKC1052" s="13"/>
      <c r="BKD1052" s="13"/>
      <c r="BKE1052" s="13"/>
      <c r="BKF1052" s="13"/>
      <c r="BKG1052" s="13"/>
      <c r="BKH1052" s="13"/>
      <c r="BKI1052" s="13"/>
      <c r="BKJ1052" s="13"/>
      <c r="BKK1052" s="13"/>
      <c r="BKL1052" s="13"/>
      <c r="BKM1052" s="13"/>
      <c r="BKN1052" s="13"/>
      <c r="BKO1052" s="13"/>
      <c r="BKP1052" s="13"/>
      <c r="BKQ1052" s="13"/>
      <c r="BKR1052" s="13"/>
      <c r="BKS1052" s="13"/>
      <c r="BKT1052" s="13"/>
      <c r="BKU1052" s="13"/>
      <c r="BKV1052" s="13"/>
      <c r="BKW1052" s="13"/>
      <c r="BKX1052" s="13"/>
      <c r="BKY1052" s="13"/>
      <c r="BKZ1052" s="13"/>
      <c r="BLA1052" s="13"/>
      <c r="BLB1052" s="13"/>
      <c r="BLC1052" s="13"/>
      <c r="BLD1052" s="13"/>
      <c r="BLE1052" s="13"/>
      <c r="BLF1052" s="13"/>
      <c r="BLG1052" s="13"/>
      <c r="BLH1052" s="13"/>
      <c r="BLI1052" s="13"/>
      <c r="BLJ1052" s="13"/>
      <c r="BLK1052" s="13"/>
      <c r="BLL1052" s="13"/>
      <c r="BLM1052" s="13"/>
      <c r="BLN1052" s="13"/>
      <c r="BLO1052" s="13"/>
      <c r="BLP1052" s="13"/>
      <c r="BLQ1052" s="13"/>
      <c r="BLR1052" s="13"/>
      <c r="BLS1052" s="13"/>
      <c r="BLT1052" s="13"/>
      <c r="BLU1052" s="13"/>
      <c r="BLV1052" s="13"/>
      <c r="BLW1052" s="13"/>
      <c r="BLX1052" s="13"/>
      <c r="BLY1052" s="13"/>
      <c r="BLZ1052" s="13"/>
      <c r="BMA1052" s="13"/>
      <c r="BMB1052" s="13"/>
      <c r="BMC1052" s="13"/>
      <c r="BMD1052" s="13"/>
      <c r="BME1052" s="13"/>
      <c r="BMF1052" s="13"/>
      <c r="BMG1052" s="13"/>
      <c r="BMH1052" s="13"/>
      <c r="BMI1052" s="13"/>
      <c r="BMJ1052" s="13"/>
      <c r="BMK1052" s="13"/>
      <c r="BML1052" s="13"/>
      <c r="BMM1052" s="13"/>
      <c r="BMN1052" s="13"/>
      <c r="BMO1052" s="13"/>
      <c r="BMP1052" s="13"/>
      <c r="BMQ1052" s="13"/>
      <c r="BMR1052" s="13"/>
      <c r="BMS1052" s="13"/>
      <c r="BMT1052" s="13"/>
      <c r="BMU1052" s="13"/>
      <c r="BMV1052" s="13"/>
      <c r="BMW1052" s="13"/>
      <c r="BMX1052" s="13"/>
      <c r="BMY1052" s="13"/>
      <c r="BMZ1052" s="13"/>
      <c r="BNA1052" s="13"/>
      <c r="BNB1052" s="13"/>
      <c r="BNC1052" s="13"/>
      <c r="BND1052" s="13"/>
      <c r="BNE1052" s="13"/>
      <c r="BNF1052" s="13"/>
      <c r="BNG1052" s="13"/>
      <c r="BNH1052" s="13"/>
      <c r="BNI1052" s="13"/>
      <c r="BNJ1052" s="13"/>
      <c r="BNK1052" s="13"/>
      <c r="BNL1052" s="13"/>
      <c r="BNM1052" s="13"/>
      <c r="BNN1052" s="13"/>
      <c r="BNO1052" s="13"/>
      <c r="BNP1052" s="13"/>
      <c r="BNQ1052" s="13"/>
      <c r="BNR1052" s="13"/>
      <c r="BNS1052" s="13"/>
      <c r="BNT1052" s="13"/>
      <c r="BNU1052" s="13"/>
      <c r="BNV1052" s="13"/>
      <c r="BNW1052" s="13"/>
      <c r="BNX1052" s="13"/>
      <c r="BNY1052" s="13"/>
      <c r="BNZ1052" s="13"/>
      <c r="BOA1052" s="13"/>
      <c r="BOB1052" s="13"/>
      <c r="BOC1052" s="13"/>
      <c r="BOD1052" s="13"/>
      <c r="BOE1052" s="13"/>
      <c r="BOF1052" s="13"/>
      <c r="BOG1052" s="13"/>
      <c r="BOH1052" s="13"/>
      <c r="BOI1052" s="13"/>
      <c r="BOJ1052" s="13"/>
      <c r="BOK1052" s="13"/>
      <c r="BOL1052" s="13"/>
      <c r="BOM1052" s="13"/>
      <c r="BON1052" s="13"/>
      <c r="BOO1052" s="13"/>
      <c r="BOP1052" s="13"/>
      <c r="BOQ1052" s="13"/>
      <c r="BOR1052" s="13"/>
      <c r="BOS1052" s="13"/>
      <c r="BOT1052" s="13"/>
      <c r="BOU1052" s="13"/>
      <c r="BOV1052" s="13"/>
      <c r="BOW1052" s="13"/>
      <c r="BOX1052" s="13"/>
      <c r="BOY1052" s="13"/>
      <c r="BOZ1052" s="13"/>
      <c r="BPA1052" s="13"/>
      <c r="BPB1052" s="13"/>
      <c r="BPC1052" s="13"/>
      <c r="BPD1052" s="13"/>
      <c r="BPE1052" s="13"/>
      <c r="BPF1052" s="13"/>
      <c r="BPG1052" s="13"/>
      <c r="BPH1052" s="13"/>
      <c r="BPI1052" s="13"/>
      <c r="BPJ1052" s="13"/>
      <c r="BPK1052" s="13"/>
      <c r="BPL1052" s="13"/>
      <c r="BPM1052" s="13"/>
      <c r="BPN1052" s="13"/>
      <c r="BPO1052" s="13"/>
      <c r="BPP1052" s="13"/>
      <c r="BPQ1052" s="13"/>
      <c r="BPR1052" s="13"/>
      <c r="BPS1052" s="13"/>
      <c r="BPT1052" s="13"/>
      <c r="BPU1052" s="13"/>
      <c r="BPV1052" s="13"/>
      <c r="BPW1052" s="13"/>
      <c r="BPX1052" s="13"/>
      <c r="BPY1052" s="13"/>
      <c r="BPZ1052" s="13"/>
      <c r="BQA1052" s="13"/>
      <c r="BQB1052" s="13"/>
      <c r="BQC1052" s="13"/>
      <c r="BQD1052" s="13"/>
      <c r="BQE1052" s="13"/>
      <c r="BQF1052" s="13"/>
      <c r="BQG1052" s="13"/>
      <c r="BQH1052" s="13"/>
      <c r="BQI1052" s="13"/>
      <c r="BQJ1052" s="13"/>
      <c r="BQK1052" s="13"/>
      <c r="BQL1052" s="13"/>
      <c r="BQM1052" s="13"/>
      <c r="BQN1052" s="13"/>
      <c r="BQO1052" s="13"/>
      <c r="BQP1052" s="13"/>
      <c r="BQQ1052" s="13"/>
      <c r="BQR1052" s="13"/>
      <c r="BQS1052" s="13"/>
      <c r="BQT1052" s="13"/>
      <c r="BQU1052" s="13"/>
      <c r="BQV1052" s="13"/>
      <c r="BQW1052" s="13"/>
      <c r="BQX1052" s="13"/>
      <c r="BQY1052" s="13"/>
      <c r="BQZ1052" s="13"/>
      <c r="BRA1052" s="13"/>
      <c r="BRB1052" s="13"/>
      <c r="BRC1052" s="13"/>
      <c r="BRD1052" s="13"/>
      <c r="BRE1052" s="13"/>
      <c r="BRF1052" s="13"/>
      <c r="BRG1052" s="13"/>
      <c r="BRH1052" s="13"/>
      <c r="BRI1052" s="13"/>
      <c r="BRJ1052" s="13"/>
      <c r="BRK1052" s="13"/>
      <c r="BRL1052" s="13"/>
      <c r="BRM1052" s="13"/>
      <c r="BRN1052" s="13"/>
      <c r="BRO1052" s="13"/>
      <c r="BRP1052" s="13"/>
      <c r="BRQ1052" s="13"/>
      <c r="BRR1052" s="13"/>
      <c r="BRS1052" s="13"/>
      <c r="BRT1052" s="13"/>
      <c r="BRU1052" s="13"/>
      <c r="BRV1052" s="13"/>
      <c r="BRW1052" s="13"/>
      <c r="BRX1052" s="13"/>
      <c r="BRY1052" s="13"/>
      <c r="BRZ1052" s="13"/>
      <c r="BSA1052" s="13"/>
      <c r="BSB1052" s="13"/>
      <c r="BSC1052" s="13"/>
      <c r="BSD1052" s="13"/>
      <c r="BSE1052" s="13"/>
      <c r="BSF1052" s="13"/>
      <c r="BSG1052" s="13"/>
      <c r="BSH1052" s="13"/>
      <c r="BSI1052" s="13"/>
      <c r="BSJ1052" s="13"/>
      <c r="BSK1052" s="13"/>
      <c r="BSL1052" s="13"/>
      <c r="BSM1052" s="13"/>
      <c r="BSN1052" s="13"/>
      <c r="BSO1052" s="13"/>
      <c r="BSP1052" s="13"/>
      <c r="BSQ1052" s="13"/>
      <c r="BSR1052" s="13"/>
      <c r="BSS1052" s="13"/>
      <c r="BST1052" s="13"/>
      <c r="BSU1052" s="13"/>
      <c r="BSV1052" s="13"/>
      <c r="BSW1052" s="13"/>
      <c r="BSX1052" s="13"/>
      <c r="BSY1052" s="13"/>
      <c r="BSZ1052" s="13"/>
      <c r="BTA1052" s="13"/>
      <c r="BTB1052" s="13"/>
      <c r="BTC1052" s="13"/>
      <c r="BTD1052" s="13"/>
      <c r="BTE1052" s="13"/>
      <c r="BTF1052" s="13"/>
      <c r="BTG1052" s="13"/>
      <c r="BTH1052" s="13"/>
      <c r="BTI1052" s="13"/>
      <c r="BTJ1052" s="13"/>
      <c r="BTK1052" s="13"/>
      <c r="BTL1052" s="13"/>
      <c r="BTM1052" s="13"/>
      <c r="BTN1052" s="13"/>
      <c r="BTO1052" s="13"/>
      <c r="BTP1052" s="13"/>
      <c r="BTQ1052" s="13"/>
      <c r="BTR1052" s="13"/>
      <c r="BTS1052" s="13"/>
      <c r="BTT1052" s="13"/>
      <c r="BTU1052" s="13"/>
      <c r="BTV1052" s="13"/>
      <c r="BTW1052" s="13"/>
      <c r="BTX1052" s="13"/>
      <c r="BTY1052" s="13"/>
      <c r="BTZ1052" s="13"/>
      <c r="BUA1052" s="13"/>
      <c r="BUB1052" s="13"/>
      <c r="BUC1052" s="13"/>
      <c r="BUD1052" s="13"/>
      <c r="BUE1052" s="13"/>
      <c r="BUF1052" s="13"/>
      <c r="BUG1052" s="13"/>
      <c r="BUH1052" s="13"/>
      <c r="BUI1052" s="13"/>
      <c r="BUJ1052" s="13"/>
      <c r="BUK1052" s="13"/>
      <c r="BUL1052" s="13"/>
      <c r="BUM1052" s="13"/>
      <c r="BUN1052" s="13"/>
      <c r="BUO1052" s="13"/>
      <c r="BUP1052" s="13"/>
      <c r="BUQ1052" s="13"/>
      <c r="BUR1052" s="13"/>
      <c r="BUS1052" s="13"/>
      <c r="BUT1052" s="13"/>
      <c r="BUU1052" s="13"/>
      <c r="BUV1052" s="13"/>
      <c r="BUW1052" s="13"/>
      <c r="BUX1052" s="13"/>
      <c r="BUY1052" s="13"/>
      <c r="BUZ1052" s="13"/>
      <c r="BVA1052" s="13"/>
      <c r="BVB1052" s="13"/>
      <c r="BVC1052" s="13"/>
      <c r="BVD1052" s="13"/>
      <c r="BVE1052" s="13"/>
      <c r="BVF1052" s="13"/>
      <c r="BVG1052" s="13"/>
      <c r="BVH1052" s="13"/>
      <c r="BVI1052" s="13"/>
      <c r="BVJ1052" s="13"/>
      <c r="BVK1052" s="13"/>
      <c r="BVL1052" s="13"/>
      <c r="BVM1052" s="13"/>
      <c r="BVN1052" s="13"/>
      <c r="BVO1052" s="13"/>
      <c r="BVP1052" s="13"/>
      <c r="BVQ1052" s="13"/>
      <c r="BVR1052" s="13"/>
      <c r="BVS1052" s="13"/>
      <c r="BVT1052" s="13"/>
      <c r="BVU1052" s="13"/>
      <c r="BVV1052" s="13"/>
      <c r="BVW1052" s="13"/>
      <c r="BVX1052" s="13"/>
      <c r="BVY1052" s="13"/>
      <c r="BVZ1052" s="13"/>
      <c r="BWA1052" s="13"/>
      <c r="BWB1052" s="13"/>
      <c r="BWC1052" s="13"/>
      <c r="BWD1052" s="13"/>
      <c r="BWE1052" s="13"/>
      <c r="BWF1052" s="13"/>
      <c r="BWG1052" s="13"/>
      <c r="BWH1052" s="13"/>
      <c r="BWI1052" s="13"/>
      <c r="BWJ1052" s="13"/>
      <c r="BWK1052" s="13"/>
      <c r="BWL1052" s="13"/>
      <c r="BWM1052" s="13"/>
      <c r="BWN1052" s="13"/>
      <c r="BWO1052" s="13"/>
      <c r="BWP1052" s="13"/>
      <c r="BWQ1052" s="13"/>
      <c r="BWR1052" s="13"/>
      <c r="BWS1052" s="13"/>
      <c r="BWT1052" s="13"/>
      <c r="BWU1052" s="13"/>
      <c r="BWV1052" s="13"/>
      <c r="BWW1052" s="13"/>
      <c r="BWX1052" s="13"/>
      <c r="BWY1052" s="13"/>
      <c r="BWZ1052" s="13"/>
      <c r="BXA1052" s="13"/>
      <c r="BXB1052" s="13"/>
      <c r="BXC1052" s="13"/>
      <c r="BXD1052" s="13"/>
      <c r="BXE1052" s="13"/>
      <c r="BXF1052" s="13"/>
      <c r="BXG1052" s="13"/>
      <c r="BXH1052" s="13"/>
      <c r="BXI1052" s="13"/>
      <c r="BXJ1052" s="13"/>
      <c r="BXK1052" s="13"/>
      <c r="BXL1052" s="13"/>
      <c r="BXM1052" s="13"/>
      <c r="BXN1052" s="13"/>
      <c r="BXO1052" s="13"/>
      <c r="BXP1052" s="13"/>
      <c r="BXQ1052" s="13"/>
      <c r="BXR1052" s="13"/>
      <c r="BXS1052" s="13"/>
      <c r="BXT1052" s="13"/>
      <c r="BXU1052" s="13"/>
      <c r="BXV1052" s="13"/>
      <c r="BXW1052" s="13"/>
      <c r="BXX1052" s="13"/>
      <c r="BXY1052" s="13"/>
      <c r="BXZ1052" s="13"/>
      <c r="BYA1052" s="13"/>
      <c r="BYB1052" s="13"/>
      <c r="BYC1052" s="13"/>
      <c r="BYD1052" s="13"/>
      <c r="BYE1052" s="13"/>
      <c r="BYF1052" s="13"/>
      <c r="BYG1052" s="13"/>
      <c r="BYH1052" s="13"/>
      <c r="BYI1052" s="13"/>
      <c r="BYJ1052" s="13"/>
      <c r="BYK1052" s="13"/>
      <c r="BYL1052" s="13"/>
      <c r="BYM1052" s="13"/>
      <c r="BYN1052" s="13"/>
      <c r="BYO1052" s="13"/>
      <c r="BYP1052" s="13"/>
      <c r="BYQ1052" s="13"/>
      <c r="BYR1052" s="13"/>
      <c r="BYS1052" s="13"/>
      <c r="BYT1052" s="13"/>
      <c r="BYU1052" s="13"/>
      <c r="BYV1052" s="13"/>
      <c r="BYW1052" s="13"/>
      <c r="BYX1052" s="13"/>
      <c r="BYY1052" s="13"/>
      <c r="BYZ1052" s="13"/>
      <c r="BZA1052" s="13"/>
      <c r="BZB1052" s="13"/>
      <c r="BZC1052" s="13"/>
      <c r="BZD1052" s="13"/>
      <c r="BZE1052" s="13"/>
      <c r="BZF1052" s="13"/>
      <c r="BZG1052" s="13"/>
      <c r="BZH1052" s="13"/>
      <c r="BZI1052" s="13"/>
      <c r="BZJ1052" s="13"/>
      <c r="BZK1052" s="13"/>
      <c r="BZL1052" s="13"/>
      <c r="BZM1052" s="13"/>
      <c r="BZN1052" s="13"/>
      <c r="BZO1052" s="13"/>
      <c r="BZP1052" s="13"/>
      <c r="BZQ1052" s="13"/>
      <c r="BZR1052" s="13"/>
      <c r="BZS1052" s="13"/>
      <c r="BZT1052" s="13"/>
      <c r="BZU1052" s="13"/>
      <c r="BZV1052" s="13"/>
      <c r="BZW1052" s="13"/>
      <c r="BZX1052" s="13"/>
      <c r="BZY1052" s="13"/>
      <c r="BZZ1052" s="13"/>
      <c r="CAA1052" s="13"/>
      <c r="CAB1052" s="13"/>
      <c r="CAC1052" s="13"/>
      <c r="CAD1052" s="13"/>
      <c r="CAE1052" s="13"/>
      <c r="CAF1052" s="13"/>
      <c r="CAG1052" s="13"/>
      <c r="CAH1052" s="13"/>
      <c r="CAI1052" s="13"/>
      <c r="CAJ1052" s="13"/>
      <c r="CAK1052" s="13"/>
      <c r="CAL1052" s="13"/>
      <c r="CAM1052" s="13"/>
      <c r="CAN1052" s="13"/>
      <c r="CAO1052" s="13"/>
      <c r="CAP1052" s="13"/>
      <c r="CAQ1052" s="13"/>
      <c r="CAR1052" s="13"/>
      <c r="CAS1052" s="13"/>
      <c r="CAT1052" s="13"/>
      <c r="CAU1052" s="13"/>
      <c r="CAV1052" s="13"/>
      <c r="CAW1052" s="13"/>
      <c r="CAX1052" s="13"/>
      <c r="CAY1052" s="13"/>
      <c r="CAZ1052" s="13"/>
      <c r="CBA1052" s="13"/>
      <c r="CBB1052" s="13"/>
      <c r="CBC1052" s="13"/>
      <c r="CBD1052" s="13"/>
      <c r="CBE1052" s="13"/>
      <c r="CBF1052" s="13"/>
      <c r="CBG1052" s="13"/>
      <c r="CBH1052" s="13"/>
      <c r="CBI1052" s="13"/>
      <c r="CBJ1052" s="13"/>
      <c r="CBK1052" s="13"/>
      <c r="CBL1052" s="13"/>
      <c r="CBM1052" s="13"/>
      <c r="CBN1052" s="13"/>
      <c r="CBO1052" s="13"/>
      <c r="CBP1052" s="13"/>
      <c r="CBQ1052" s="13"/>
      <c r="CBR1052" s="13"/>
      <c r="CBS1052" s="13"/>
      <c r="CBT1052" s="13"/>
      <c r="CBU1052" s="13"/>
      <c r="CBV1052" s="13"/>
      <c r="CBW1052" s="13"/>
      <c r="CBX1052" s="13"/>
      <c r="CBY1052" s="13"/>
      <c r="CBZ1052" s="13"/>
      <c r="CCA1052" s="13"/>
      <c r="CCB1052" s="13"/>
      <c r="CCC1052" s="13"/>
      <c r="CCD1052" s="13"/>
      <c r="CCE1052" s="13"/>
      <c r="CCF1052" s="13"/>
      <c r="CCG1052" s="13"/>
      <c r="CCH1052" s="13"/>
      <c r="CCI1052" s="13"/>
      <c r="CCJ1052" s="13"/>
      <c r="CCK1052" s="13"/>
      <c r="CCL1052" s="13"/>
      <c r="CCM1052" s="13"/>
      <c r="CCN1052" s="13"/>
      <c r="CCO1052" s="13"/>
      <c r="CCP1052" s="13"/>
      <c r="CCQ1052" s="13"/>
      <c r="CCR1052" s="13"/>
      <c r="CCS1052" s="13"/>
      <c r="CCT1052" s="13"/>
      <c r="CCU1052" s="13"/>
      <c r="CCV1052" s="13"/>
      <c r="CCW1052" s="13"/>
      <c r="CCX1052" s="13"/>
      <c r="CCY1052" s="13"/>
      <c r="CCZ1052" s="13"/>
      <c r="CDA1052" s="13"/>
      <c r="CDB1052" s="13"/>
      <c r="CDC1052" s="13"/>
      <c r="CDD1052" s="13"/>
      <c r="CDE1052" s="13"/>
      <c r="CDF1052" s="13"/>
      <c r="CDG1052" s="13"/>
      <c r="CDH1052" s="13"/>
      <c r="CDI1052" s="13"/>
      <c r="CDJ1052" s="13"/>
      <c r="CDK1052" s="13"/>
      <c r="CDL1052" s="13"/>
      <c r="CDM1052" s="13"/>
      <c r="CDN1052" s="13"/>
      <c r="CDO1052" s="13"/>
      <c r="CDP1052" s="13"/>
      <c r="CDQ1052" s="13"/>
      <c r="CDR1052" s="13"/>
      <c r="CDS1052" s="13"/>
      <c r="CDT1052" s="13"/>
      <c r="CDU1052" s="13"/>
      <c r="CDV1052" s="13"/>
      <c r="CDW1052" s="13"/>
      <c r="CDX1052" s="13"/>
      <c r="CDY1052" s="13"/>
      <c r="CDZ1052" s="13"/>
      <c r="CEA1052" s="13"/>
      <c r="CEB1052" s="13"/>
      <c r="CEC1052" s="13"/>
      <c r="CED1052" s="13"/>
      <c r="CEE1052" s="13"/>
      <c r="CEF1052" s="13"/>
      <c r="CEG1052" s="13"/>
      <c r="CEH1052" s="13"/>
      <c r="CEI1052" s="13"/>
      <c r="CEJ1052" s="13"/>
      <c r="CEK1052" s="13"/>
      <c r="CEL1052" s="13"/>
      <c r="CEM1052" s="13"/>
      <c r="CEN1052" s="13"/>
      <c r="CEO1052" s="13"/>
      <c r="CEP1052" s="13"/>
      <c r="CEQ1052" s="13"/>
      <c r="CER1052" s="13"/>
      <c r="CES1052" s="13"/>
      <c r="CET1052" s="13"/>
      <c r="CEU1052" s="13"/>
      <c r="CEV1052" s="13"/>
      <c r="CEW1052" s="13"/>
      <c r="CEX1052" s="13"/>
      <c r="CEY1052" s="13"/>
      <c r="CEZ1052" s="13"/>
      <c r="CFA1052" s="13"/>
      <c r="CFB1052" s="13"/>
      <c r="CFC1052" s="13"/>
      <c r="CFD1052" s="13"/>
      <c r="CFE1052" s="13"/>
      <c r="CFF1052" s="13"/>
      <c r="CFG1052" s="13"/>
      <c r="CFH1052" s="13"/>
      <c r="CFI1052" s="13"/>
      <c r="CFJ1052" s="13"/>
      <c r="CFK1052" s="13"/>
      <c r="CFL1052" s="13"/>
      <c r="CFM1052" s="13"/>
      <c r="CFN1052" s="13"/>
      <c r="CFO1052" s="13"/>
      <c r="CFP1052" s="13"/>
      <c r="CFQ1052" s="13"/>
      <c r="CFR1052" s="13"/>
      <c r="CFS1052" s="13"/>
      <c r="CFT1052" s="13"/>
      <c r="CFU1052" s="13"/>
      <c r="CFV1052" s="13"/>
      <c r="CFW1052" s="13"/>
      <c r="CFX1052" s="13"/>
      <c r="CFY1052" s="13"/>
      <c r="CFZ1052" s="13"/>
      <c r="CGA1052" s="13"/>
      <c r="CGB1052" s="13"/>
      <c r="CGC1052" s="13"/>
      <c r="CGD1052" s="13"/>
      <c r="CGE1052" s="13"/>
      <c r="CGF1052" s="13"/>
      <c r="CGG1052" s="13"/>
      <c r="CGH1052" s="13"/>
      <c r="CGI1052" s="13"/>
      <c r="CGJ1052" s="13"/>
      <c r="CGK1052" s="13"/>
      <c r="CGL1052" s="13"/>
      <c r="CGM1052" s="13"/>
      <c r="CGN1052" s="13"/>
      <c r="CGO1052" s="13"/>
      <c r="CGP1052" s="13"/>
      <c r="CGQ1052" s="13"/>
      <c r="CGR1052" s="13"/>
      <c r="CGS1052" s="13"/>
      <c r="CGT1052" s="13"/>
      <c r="CGU1052" s="13"/>
      <c r="CGV1052" s="13"/>
      <c r="CGW1052" s="13"/>
      <c r="CGX1052" s="13"/>
      <c r="CGY1052" s="13"/>
      <c r="CGZ1052" s="13"/>
      <c r="CHA1052" s="13"/>
      <c r="CHB1052" s="13"/>
      <c r="CHC1052" s="13"/>
      <c r="CHD1052" s="13"/>
      <c r="CHE1052" s="13"/>
      <c r="CHF1052" s="13"/>
      <c r="CHG1052" s="13"/>
      <c r="CHH1052" s="13"/>
      <c r="CHI1052" s="13"/>
      <c r="CHJ1052" s="13"/>
      <c r="CHK1052" s="13"/>
      <c r="CHL1052" s="13"/>
      <c r="CHM1052" s="13"/>
      <c r="CHN1052" s="13"/>
      <c r="CHO1052" s="13"/>
      <c r="CHP1052" s="13"/>
      <c r="CHQ1052" s="13"/>
      <c r="CHR1052" s="13"/>
      <c r="CHS1052" s="13"/>
      <c r="CHT1052" s="13"/>
      <c r="CHU1052" s="13"/>
      <c r="CHV1052" s="13"/>
      <c r="CHW1052" s="13"/>
      <c r="CHX1052" s="13"/>
      <c r="CHY1052" s="13"/>
      <c r="CHZ1052" s="13"/>
      <c r="CIA1052" s="13"/>
      <c r="CIB1052" s="13"/>
      <c r="CIC1052" s="13"/>
      <c r="CID1052" s="13"/>
      <c r="CIE1052" s="13"/>
      <c r="CIF1052" s="13"/>
      <c r="CIG1052" s="13"/>
      <c r="CIH1052" s="13"/>
      <c r="CII1052" s="13"/>
      <c r="CIJ1052" s="13"/>
      <c r="CIK1052" s="13"/>
      <c r="CIL1052" s="13"/>
      <c r="CIM1052" s="13"/>
      <c r="CIN1052" s="13"/>
      <c r="CIO1052" s="13"/>
      <c r="CIP1052" s="13"/>
      <c r="CIQ1052" s="13"/>
      <c r="CIR1052" s="13"/>
      <c r="CIS1052" s="13"/>
      <c r="CIT1052" s="13"/>
      <c r="CIU1052" s="13"/>
      <c r="CIV1052" s="13"/>
      <c r="CIW1052" s="13"/>
      <c r="CIX1052" s="13"/>
      <c r="CIY1052" s="13"/>
      <c r="CIZ1052" s="13"/>
      <c r="CJA1052" s="13"/>
      <c r="CJB1052" s="13"/>
      <c r="CJC1052" s="13"/>
      <c r="CJD1052" s="13"/>
      <c r="CJE1052" s="13"/>
      <c r="CJF1052" s="13"/>
      <c r="CJG1052" s="13"/>
      <c r="CJH1052" s="13"/>
      <c r="CJI1052" s="13"/>
      <c r="CJJ1052" s="13"/>
      <c r="CJK1052" s="13"/>
      <c r="CJL1052" s="13"/>
      <c r="CJM1052" s="13"/>
      <c r="CJN1052" s="13"/>
      <c r="CJO1052" s="13"/>
      <c r="CJP1052" s="13"/>
      <c r="CJQ1052" s="13"/>
      <c r="CJR1052" s="13"/>
      <c r="CJS1052" s="13"/>
      <c r="CJT1052" s="13"/>
      <c r="CJU1052" s="13"/>
      <c r="CJV1052" s="13"/>
      <c r="CJW1052" s="13"/>
      <c r="CJX1052" s="13"/>
      <c r="CJY1052" s="13"/>
      <c r="CJZ1052" s="13"/>
      <c r="CKA1052" s="13"/>
      <c r="CKB1052" s="13"/>
      <c r="CKC1052" s="13"/>
      <c r="CKD1052" s="13"/>
      <c r="CKE1052" s="13"/>
      <c r="CKF1052" s="13"/>
      <c r="CKG1052" s="13"/>
      <c r="CKH1052" s="13"/>
      <c r="CKI1052" s="13"/>
      <c r="CKJ1052" s="13"/>
      <c r="CKK1052" s="13"/>
      <c r="CKL1052" s="13"/>
      <c r="CKM1052" s="13"/>
      <c r="CKN1052" s="13"/>
      <c r="CKO1052" s="13"/>
      <c r="CKP1052" s="13"/>
      <c r="CKQ1052" s="13"/>
      <c r="CKR1052" s="13"/>
      <c r="CKS1052" s="13"/>
      <c r="CKT1052" s="13"/>
      <c r="CKU1052" s="13"/>
      <c r="CKV1052" s="13"/>
      <c r="CKW1052" s="13"/>
      <c r="CKX1052" s="13"/>
      <c r="CKY1052" s="13"/>
      <c r="CKZ1052" s="13"/>
      <c r="CLA1052" s="13"/>
      <c r="CLB1052" s="13"/>
      <c r="CLC1052" s="13"/>
      <c r="CLD1052" s="13"/>
      <c r="CLE1052" s="13"/>
      <c r="CLF1052" s="13"/>
      <c r="CLG1052" s="13"/>
      <c r="CLH1052" s="13"/>
      <c r="CLI1052" s="13"/>
      <c r="CLJ1052" s="13"/>
      <c r="CLK1052" s="13"/>
      <c r="CLL1052" s="13"/>
      <c r="CLM1052" s="13"/>
      <c r="CLN1052" s="13"/>
      <c r="CLO1052" s="13"/>
      <c r="CLP1052" s="13"/>
      <c r="CLQ1052" s="13"/>
      <c r="CLR1052" s="13"/>
      <c r="CLS1052" s="13"/>
      <c r="CLT1052" s="13"/>
      <c r="CLU1052" s="13"/>
      <c r="CLV1052" s="13"/>
      <c r="CLW1052" s="13"/>
      <c r="CLX1052" s="13"/>
      <c r="CLY1052" s="13"/>
      <c r="CLZ1052" s="13"/>
      <c r="CMA1052" s="13"/>
      <c r="CMB1052" s="13"/>
      <c r="CMC1052" s="13"/>
      <c r="CMD1052" s="13"/>
      <c r="CME1052" s="13"/>
      <c r="CMF1052" s="13"/>
      <c r="CMG1052" s="13"/>
      <c r="CMH1052" s="13"/>
      <c r="CMI1052" s="13"/>
      <c r="CMJ1052" s="13"/>
      <c r="CMK1052" s="13"/>
      <c r="CML1052" s="13"/>
      <c r="CMM1052" s="13"/>
      <c r="CMN1052" s="13"/>
      <c r="CMO1052" s="13"/>
      <c r="CMP1052" s="13"/>
      <c r="CMQ1052" s="13"/>
      <c r="CMR1052" s="13"/>
      <c r="CMS1052" s="13"/>
      <c r="CMT1052" s="13"/>
      <c r="CMU1052" s="13"/>
      <c r="CMV1052" s="13"/>
      <c r="CMW1052" s="13"/>
      <c r="CMX1052" s="13"/>
      <c r="CMY1052" s="13"/>
      <c r="CMZ1052" s="13"/>
      <c r="CNA1052" s="13"/>
      <c r="CNB1052" s="13"/>
      <c r="CNC1052" s="13"/>
      <c r="CND1052" s="13"/>
      <c r="CNE1052" s="13"/>
      <c r="CNF1052" s="13"/>
      <c r="CNG1052" s="13"/>
      <c r="CNH1052" s="13"/>
      <c r="CNI1052" s="13"/>
      <c r="CNJ1052" s="13"/>
      <c r="CNK1052" s="13"/>
      <c r="CNL1052" s="13"/>
      <c r="CNM1052" s="13"/>
      <c r="CNN1052" s="13"/>
      <c r="CNO1052" s="13"/>
      <c r="CNP1052" s="13"/>
      <c r="CNQ1052" s="13"/>
      <c r="CNR1052" s="13"/>
      <c r="CNS1052" s="13"/>
      <c r="CNT1052" s="13"/>
      <c r="CNU1052" s="13"/>
      <c r="CNV1052" s="13"/>
      <c r="CNW1052" s="13"/>
      <c r="CNX1052" s="13"/>
      <c r="CNY1052" s="13"/>
      <c r="CNZ1052" s="13"/>
      <c r="COA1052" s="13"/>
      <c r="COB1052" s="13"/>
      <c r="COC1052" s="13"/>
      <c r="COD1052" s="13"/>
      <c r="COE1052" s="13"/>
      <c r="COF1052" s="13"/>
      <c r="COG1052" s="13"/>
      <c r="COH1052" s="13"/>
      <c r="COI1052" s="13"/>
      <c r="COJ1052" s="13"/>
      <c r="COK1052" s="13"/>
      <c r="COL1052" s="13"/>
      <c r="COM1052" s="13"/>
      <c r="CON1052" s="13"/>
      <c r="COO1052" s="13"/>
      <c r="COP1052" s="13"/>
      <c r="COQ1052" s="13"/>
      <c r="COR1052" s="13"/>
      <c r="COS1052" s="13"/>
      <c r="COT1052" s="13"/>
      <c r="COU1052" s="13"/>
      <c r="COV1052" s="13"/>
      <c r="COW1052" s="13"/>
      <c r="COX1052" s="13"/>
      <c r="COY1052" s="13"/>
      <c r="COZ1052" s="13"/>
      <c r="CPA1052" s="13"/>
      <c r="CPB1052" s="13"/>
      <c r="CPC1052" s="13"/>
      <c r="CPD1052" s="13"/>
      <c r="CPE1052" s="13"/>
      <c r="CPF1052" s="13"/>
      <c r="CPG1052" s="13"/>
      <c r="CPH1052" s="13"/>
      <c r="CPI1052" s="13"/>
      <c r="CPJ1052" s="13"/>
      <c r="CPK1052" s="13"/>
      <c r="CPL1052" s="13"/>
      <c r="CPM1052" s="13"/>
      <c r="CPN1052" s="13"/>
      <c r="CPO1052" s="13"/>
      <c r="CPP1052" s="13"/>
      <c r="CPQ1052" s="13"/>
      <c r="CPR1052" s="13"/>
      <c r="CPS1052" s="13"/>
      <c r="CPT1052" s="13"/>
      <c r="CPU1052" s="13"/>
      <c r="CPV1052" s="13"/>
      <c r="CPW1052" s="13"/>
      <c r="CPX1052" s="13"/>
      <c r="CPY1052" s="13"/>
      <c r="CPZ1052" s="13"/>
      <c r="CQA1052" s="13"/>
      <c r="CQB1052" s="13"/>
      <c r="CQC1052" s="13"/>
      <c r="CQD1052" s="13"/>
      <c r="CQE1052" s="13"/>
      <c r="CQF1052" s="13"/>
      <c r="CQG1052" s="13"/>
      <c r="CQH1052" s="13"/>
      <c r="CQI1052" s="13"/>
      <c r="CQJ1052" s="13"/>
      <c r="CQK1052" s="13"/>
      <c r="CQL1052" s="13"/>
      <c r="CQM1052" s="13"/>
      <c r="CQN1052" s="13"/>
      <c r="CQO1052" s="13"/>
      <c r="CQP1052" s="13"/>
      <c r="CQQ1052" s="13"/>
      <c r="CQR1052" s="13"/>
      <c r="CQS1052" s="13"/>
      <c r="CQT1052" s="13"/>
      <c r="CQU1052" s="13"/>
      <c r="CQV1052" s="13"/>
      <c r="CQW1052" s="13"/>
      <c r="CQX1052" s="13"/>
      <c r="CQY1052" s="13"/>
      <c r="CQZ1052" s="13"/>
      <c r="CRA1052" s="13"/>
      <c r="CRB1052" s="13"/>
      <c r="CRC1052" s="13"/>
      <c r="CRD1052" s="13"/>
      <c r="CRE1052" s="13"/>
      <c r="CRF1052" s="13"/>
      <c r="CRG1052" s="13"/>
      <c r="CRH1052" s="13"/>
      <c r="CRI1052" s="13"/>
      <c r="CRJ1052" s="13"/>
      <c r="CRK1052" s="13"/>
      <c r="CRL1052" s="13"/>
      <c r="CRM1052" s="13"/>
      <c r="CRN1052" s="13"/>
      <c r="CRO1052" s="13"/>
      <c r="CRP1052" s="13"/>
      <c r="CRQ1052" s="13"/>
      <c r="CRR1052" s="13"/>
      <c r="CRS1052" s="13"/>
      <c r="CRT1052" s="13"/>
      <c r="CRU1052" s="13"/>
      <c r="CRV1052" s="13"/>
      <c r="CRW1052" s="13"/>
      <c r="CRX1052" s="13"/>
      <c r="CRY1052" s="13"/>
      <c r="CRZ1052" s="13"/>
      <c r="CSA1052" s="13"/>
      <c r="CSB1052" s="13"/>
      <c r="CSC1052" s="13"/>
      <c r="CSD1052" s="13"/>
      <c r="CSE1052" s="13"/>
      <c r="CSF1052" s="13"/>
      <c r="CSG1052" s="13"/>
      <c r="CSH1052" s="13"/>
      <c r="CSI1052" s="13"/>
      <c r="CSJ1052" s="13"/>
      <c r="CSK1052" s="13"/>
      <c r="CSL1052" s="13"/>
      <c r="CSM1052" s="13"/>
      <c r="CSN1052" s="13"/>
      <c r="CSO1052" s="13"/>
      <c r="CSP1052" s="13"/>
      <c r="CSQ1052" s="13"/>
      <c r="CSR1052" s="13"/>
      <c r="CSS1052" s="13"/>
      <c r="CST1052" s="13"/>
      <c r="CSU1052" s="13"/>
      <c r="CSV1052" s="13"/>
      <c r="CSW1052" s="13"/>
      <c r="CSX1052" s="13"/>
      <c r="CSY1052" s="13"/>
      <c r="CSZ1052" s="13"/>
      <c r="CTA1052" s="13"/>
      <c r="CTB1052" s="13"/>
      <c r="CTC1052" s="13"/>
      <c r="CTD1052" s="13"/>
      <c r="CTE1052" s="13"/>
      <c r="CTF1052" s="13"/>
      <c r="CTG1052" s="13"/>
      <c r="CTH1052" s="13"/>
      <c r="CTI1052" s="13"/>
      <c r="CTJ1052" s="13"/>
      <c r="CTK1052" s="13"/>
      <c r="CTL1052" s="13"/>
      <c r="CTM1052" s="13"/>
      <c r="CTN1052" s="13"/>
      <c r="CTO1052" s="13"/>
      <c r="CTP1052" s="13"/>
      <c r="CTQ1052" s="13"/>
      <c r="CTR1052" s="13"/>
      <c r="CTS1052" s="13"/>
      <c r="CTT1052" s="13"/>
      <c r="CTU1052" s="13"/>
      <c r="CTV1052" s="13"/>
      <c r="CTW1052" s="13"/>
      <c r="CTX1052" s="13"/>
      <c r="CTY1052" s="13"/>
      <c r="CTZ1052" s="13"/>
      <c r="CUA1052" s="13"/>
      <c r="CUB1052" s="13"/>
      <c r="CUC1052" s="13"/>
      <c r="CUD1052" s="13"/>
      <c r="CUE1052" s="13"/>
      <c r="CUF1052" s="13"/>
      <c r="CUG1052" s="13"/>
      <c r="CUH1052" s="13"/>
      <c r="CUI1052" s="13"/>
      <c r="CUJ1052" s="13"/>
      <c r="CUK1052" s="13"/>
      <c r="CUL1052" s="13"/>
      <c r="CUM1052" s="13"/>
      <c r="CUN1052" s="13"/>
      <c r="CUO1052" s="13"/>
      <c r="CUP1052" s="13"/>
      <c r="CUQ1052" s="13"/>
      <c r="CUR1052" s="13"/>
      <c r="CUS1052" s="13"/>
      <c r="CUT1052" s="13"/>
      <c r="CUU1052" s="13"/>
      <c r="CUV1052" s="13"/>
      <c r="CUW1052" s="13"/>
      <c r="CUX1052" s="13"/>
      <c r="CUY1052" s="13"/>
      <c r="CUZ1052" s="13"/>
      <c r="CVA1052" s="13"/>
      <c r="CVB1052" s="13"/>
      <c r="CVC1052" s="13"/>
      <c r="CVD1052" s="13"/>
      <c r="CVE1052" s="13"/>
      <c r="CVF1052" s="13"/>
      <c r="CVG1052" s="13"/>
      <c r="CVH1052" s="13"/>
      <c r="CVI1052" s="13"/>
      <c r="CVJ1052" s="13"/>
      <c r="CVK1052" s="13"/>
      <c r="CVL1052" s="13"/>
      <c r="CVM1052" s="13"/>
      <c r="CVN1052" s="13"/>
      <c r="CVO1052" s="13"/>
      <c r="CVP1052" s="13"/>
      <c r="CVQ1052" s="13"/>
      <c r="CVR1052" s="13"/>
      <c r="CVS1052" s="13"/>
      <c r="CVT1052" s="13"/>
      <c r="CVU1052" s="13"/>
      <c r="CVV1052" s="13"/>
      <c r="CVW1052" s="13"/>
      <c r="CVX1052" s="13"/>
      <c r="CVY1052" s="13"/>
      <c r="CVZ1052" s="13"/>
      <c r="CWA1052" s="13"/>
      <c r="CWB1052" s="13"/>
      <c r="CWC1052" s="13"/>
      <c r="CWD1052" s="13"/>
      <c r="CWE1052" s="13"/>
      <c r="CWF1052" s="13"/>
      <c r="CWG1052" s="13"/>
      <c r="CWH1052" s="13"/>
      <c r="CWI1052" s="13"/>
      <c r="CWJ1052" s="13"/>
      <c r="CWK1052" s="13"/>
      <c r="CWL1052" s="13"/>
      <c r="CWM1052" s="13"/>
      <c r="CWN1052" s="13"/>
      <c r="CWO1052" s="13"/>
      <c r="CWP1052" s="13"/>
      <c r="CWQ1052" s="13"/>
      <c r="CWR1052" s="13"/>
      <c r="CWS1052" s="13"/>
      <c r="CWT1052" s="13"/>
      <c r="CWU1052" s="13"/>
      <c r="CWV1052" s="13"/>
      <c r="CWW1052" s="13"/>
      <c r="CWX1052" s="13"/>
      <c r="CWY1052" s="13"/>
      <c r="CWZ1052" s="13"/>
      <c r="CXA1052" s="13"/>
      <c r="CXB1052" s="13"/>
      <c r="CXC1052" s="13"/>
      <c r="CXD1052" s="13"/>
      <c r="CXE1052" s="13"/>
      <c r="CXF1052" s="13"/>
      <c r="CXG1052" s="13"/>
      <c r="CXH1052" s="13"/>
      <c r="CXI1052" s="13"/>
      <c r="CXJ1052" s="13"/>
      <c r="CXK1052" s="13"/>
      <c r="CXL1052" s="13"/>
      <c r="CXM1052" s="13"/>
      <c r="CXN1052" s="13"/>
      <c r="CXO1052" s="13"/>
      <c r="CXP1052" s="13"/>
      <c r="CXQ1052" s="13"/>
      <c r="CXR1052" s="13"/>
      <c r="CXS1052" s="13"/>
      <c r="CXT1052" s="13"/>
      <c r="CXU1052" s="13"/>
      <c r="CXV1052" s="13"/>
      <c r="CXW1052" s="13"/>
      <c r="CXX1052" s="13"/>
      <c r="CXY1052" s="13"/>
      <c r="CXZ1052" s="13"/>
      <c r="CYA1052" s="13"/>
      <c r="CYB1052" s="13"/>
      <c r="CYC1052" s="13"/>
      <c r="CYD1052" s="13"/>
      <c r="CYE1052" s="13"/>
      <c r="CYF1052" s="13"/>
      <c r="CYG1052" s="13"/>
      <c r="CYH1052" s="13"/>
      <c r="CYI1052" s="13"/>
      <c r="CYJ1052" s="13"/>
      <c r="CYK1052" s="13"/>
      <c r="CYL1052" s="13"/>
      <c r="CYM1052" s="13"/>
      <c r="CYN1052" s="13"/>
      <c r="CYO1052" s="13"/>
      <c r="CYP1052" s="13"/>
      <c r="CYQ1052" s="13"/>
      <c r="CYR1052" s="13"/>
      <c r="CYS1052" s="13"/>
      <c r="CYT1052" s="13"/>
      <c r="CYU1052" s="13"/>
      <c r="CYV1052" s="13"/>
      <c r="CYW1052" s="13"/>
      <c r="CYX1052" s="13"/>
      <c r="CYY1052" s="13"/>
      <c r="CYZ1052" s="13"/>
      <c r="CZA1052" s="13"/>
      <c r="CZB1052" s="13"/>
      <c r="CZC1052" s="13"/>
      <c r="CZD1052" s="13"/>
      <c r="CZE1052" s="13"/>
      <c r="CZF1052" s="13"/>
      <c r="CZG1052" s="13"/>
      <c r="CZH1052" s="13"/>
      <c r="CZI1052" s="13"/>
      <c r="CZJ1052" s="13"/>
      <c r="CZK1052" s="13"/>
      <c r="CZL1052" s="13"/>
      <c r="CZM1052" s="13"/>
      <c r="CZN1052" s="13"/>
      <c r="CZO1052" s="13"/>
      <c r="CZP1052" s="13"/>
      <c r="CZQ1052" s="13"/>
      <c r="CZR1052" s="13"/>
      <c r="CZS1052" s="13"/>
      <c r="CZT1052" s="13"/>
      <c r="CZU1052" s="13"/>
      <c r="CZV1052" s="13"/>
      <c r="CZW1052" s="13"/>
      <c r="CZX1052" s="13"/>
      <c r="CZY1052" s="13"/>
      <c r="CZZ1052" s="13"/>
      <c r="DAA1052" s="13"/>
      <c r="DAB1052" s="13"/>
      <c r="DAC1052" s="13"/>
      <c r="DAD1052" s="13"/>
      <c r="DAE1052" s="13"/>
      <c r="DAF1052" s="13"/>
      <c r="DAG1052" s="13"/>
      <c r="DAH1052" s="13"/>
      <c r="DAI1052" s="13"/>
      <c r="DAJ1052" s="13"/>
      <c r="DAK1052" s="13"/>
      <c r="DAL1052" s="13"/>
      <c r="DAM1052" s="13"/>
      <c r="DAN1052" s="13"/>
      <c r="DAO1052" s="13"/>
      <c r="DAP1052" s="13"/>
      <c r="DAQ1052" s="13"/>
      <c r="DAR1052" s="13"/>
      <c r="DAS1052" s="13"/>
      <c r="DAT1052" s="13"/>
      <c r="DAU1052" s="13"/>
      <c r="DAV1052" s="13"/>
      <c r="DAW1052" s="13"/>
      <c r="DAX1052" s="13"/>
      <c r="DAY1052" s="13"/>
      <c r="DAZ1052" s="13"/>
      <c r="DBA1052" s="13"/>
      <c r="DBB1052" s="13"/>
      <c r="DBC1052" s="13"/>
      <c r="DBD1052" s="13"/>
      <c r="DBE1052" s="13"/>
      <c r="DBF1052" s="13"/>
      <c r="DBG1052" s="13"/>
      <c r="DBH1052" s="13"/>
      <c r="DBI1052" s="13"/>
      <c r="DBJ1052" s="13"/>
      <c r="DBK1052" s="13"/>
      <c r="DBL1052" s="13"/>
      <c r="DBM1052" s="13"/>
      <c r="DBN1052" s="13"/>
      <c r="DBO1052" s="13"/>
      <c r="DBP1052" s="13"/>
      <c r="DBQ1052" s="13"/>
      <c r="DBR1052" s="13"/>
      <c r="DBS1052" s="13"/>
      <c r="DBT1052" s="13"/>
      <c r="DBU1052" s="13"/>
      <c r="DBV1052" s="13"/>
      <c r="DBW1052" s="13"/>
      <c r="DBX1052" s="13"/>
      <c r="DBY1052" s="13"/>
      <c r="DBZ1052" s="13"/>
      <c r="DCA1052" s="13"/>
      <c r="DCB1052" s="13"/>
      <c r="DCC1052" s="13"/>
      <c r="DCD1052" s="13"/>
      <c r="DCE1052" s="13"/>
      <c r="DCF1052" s="13"/>
      <c r="DCG1052" s="13"/>
      <c r="DCH1052" s="13"/>
      <c r="DCI1052" s="13"/>
      <c r="DCJ1052" s="13"/>
      <c r="DCK1052" s="13"/>
      <c r="DCL1052" s="13"/>
      <c r="DCM1052" s="13"/>
      <c r="DCN1052" s="13"/>
      <c r="DCO1052" s="13"/>
      <c r="DCP1052" s="13"/>
      <c r="DCQ1052" s="13"/>
      <c r="DCR1052" s="13"/>
      <c r="DCS1052" s="13"/>
      <c r="DCT1052" s="13"/>
      <c r="DCU1052" s="13"/>
      <c r="DCV1052" s="13"/>
      <c r="DCW1052" s="13"/>
      <c r="DCX1052" s="13"/>
      <c r="DCY1052" s="13"/>
      <c r="DCZ1052" s="13"/>
      <c r="DDA1052" s="13"/>
      <c r="DDB1052" s="13"/>
      <c r="DDC1052" s="13"/>
      <c r="DDD1052" s="13"/>
      <c r="DDE1052" s="13"/>
      <c r="DDF1052" s="13"/>
      <c r="DDG1052" s="13"/>
      <c r="DDH1052" s="13"/>
      <c r="DDI1052" s="13"/>
      <c r="DDJ1052" s="13"/>
      <c r="DDK1052" s="13"/>
      <c r="DDL1052" s="13"/>
      <c r="DDM1052" s="13"/>
      <c r="DDN1052" s="13"/>
      <c r="DDO1052" s="13"/>
      <c r="DDP1052" s="13"/>
      <c r="DDQ1052" s="13"/>
      <c r="DDR1052" s="13"/>
      <c r="DDS1052" s="13"/>
      <c r="DDT1052" s="13"/>
      <c r="DDU1052" s="13"/>
      <c r="DDV1052" s="13"/>
      <c r="DDW1052" s="13"/>
      <c r="DDX1052" s="13"/>
      <c r="DDY1052" s="13"/>
      <c r="DDZ1052" s="13"/>
      <c r="DEA1052" s="13"/>
      <c r="DEB1052" s="13"/>
      <c r="DEC1052" s="13"/>
      <c r="DED1052" s="13"/>
      <c r="DEE1052" s="13"/>
      <c r="DEF1052" s="13"/>
      <c r="DEG1052" s="13"/>
      <c r="DEH1052" s="13"/>
      <c r="DEI1052" s="13"/>
      <c r="DEJ1052" s="13"/>
      <c r="DEK1052" s="13"/>
      <c r="DEL1052" s="13"/>
      <c r="DEM1052" s="13"/>
      <c r="DEN1052" s="13"/>
      <c r="DEO1052" s="13"/>
      <c r="DEP1052" s="13"/>
      <c r="DEQ1052" s="13"/>
      <c r="DER1052" s="13"/>
      <c r="DES1052" s="13"/>
      <c r="DET1052" s="13"/>
      <c r="DEU1052" s="13"/>
      <c r="DEV1052" s="13"/>
      <c r="DEW1052" s="13"/>
      <c r="DEX1052" s="13"/>
      <c r="DEY1052" s="13"/>
      <c r="DEZ1052" s="13"/>
      <c r="DFA1052" s="13"/>
      <c r="DFB1052" s="13"/>
      <c r="DFC1052" s="13"/>
      <c r="DFD1052" s="13"/>
      <c r="DFE1052" s="13"/>
      <c r="DFF1052" s="13"/>
      <c r="DFG1052" s="13"/>
      <c r="DFH1052" s="13"/>
      <c r="DFI1052" s="13"/>
      <c r="DFJ1052" s="13"/>
      <c r="DFK1052" s="13"/>
      <c r="DFL1052" s="13"/>
      <c r="DFM1052" s="13"/>
      <c r="DFN1052" s="13"/>
      <c r="DFO1052" s="13"/>
      <c r="DFP1052" s="13"/>
      <c r="DFQ1052" s="13"/>
      <c r="DFR1052" s="13"/>
      <c r="DFS1052" s="13"/>
      <c r="DFT1052" s="13"/>
      <c r="DFU1052" s="13"/>
      <c r="DFV1052" s="13"/>
      <c r="DFW1052" s="13"/>
      <c r="DFX1052" s="13"/>
      <c r="DFY1052" s="13"/>
      <c r="DFZ1052" s="13"/>
      <c r="DGA1052" s="13"/>
      <c r="DGB1052" s="13"/>
      <c r="DGC1052" s="13"/>
      <c r="DGD1052" s="13"/>
      <c r="DGE1052" s="13"/>
      <c r="DGF1052" s="13"/>
      <c r="DGG1052" s="13"/>
      <c r="DGH1052" s="13"/>
      <c r="DGI1052" s="13"/>
      <c r="DGJ1052" s="13"/>
      <c r="DGK1052" s="13"/>
      <c r="DGL1052" s="13"/>
      <c r="DGM1052" s="13"/>
      <c r="DGN1052" s="13"/>
      <c r="DGO1052" s="13"/>
      <c r="DGP1052" s="13"/>
      <c r="DGQ1052" s="13"/>
      <c r="DGR1052" s="13"/>
      <c r="DGS1052" s="13"/>
      <c r="DGT1052" s="13"/>
      <c r="DGU1052" s="13"/>
      <c r="DGV1052" s="13"/>
      <c r="DGW1052" s="13"/>
      <c r="DGX1052" s="13"/>
      <c r="DGY1052" s="13"/>
      <c r="DGZ1052" s="13"/>
      <c r="DHA1052" s="13"/>
      <c r="DHB1052" s="13"/>
      <c r="DHC1052" s="13"/>
      <c r="DHD1052" s="13"/>
      <c r="DHE1052" s="13"/>
      <c r="DHF1052" s="13"/>
      <c r="DHG1052" s="13"/>
      <c r="DHH1052" s="13"/>
      <c r="DHI1052" s="13"/>
      <c r="DHJ1052" s="13"/>
      <c r="DHK1052" s="13"/>
      <c r="DHL1052" s="13"/>
      <c r="DHM1052" s="13"/>
      <c r="DHN1052" s="13"/>
      <c r="DHO1052" s="13"/>
      <c r="DHP1052" s="13"/>
      <c r="DHQ1052" s="13"/>
      <c r="DHR1052" s="13"/>
      <c r="DHS1052" s="13"/>
      <c r="DHT1052" s="13"/>
      <c r="DHU1052" s="13"/>
      <c r="DHV1052" s="13"/>
      <c r="DHW1052" s="13"/>
      <c r="DHX1052" s="13"/>
      <c r="DHY1052" s="13"/>
      <c r="DHZ1052" s="13"/>
      <c r="DIA1052" s="13"/>
      <c r="DIB1052" s="13"/>
      <c r="DIC1052" s="13"/>
      <c r="DID1052" s="13"/>
      <c r="DIE1052" s="13"/>
      <c r="DIF1052" s="13"/>
      <c r="DIG1052" s="13"/>
      <c r="DIH1052" s="13"/>
      <c r="DII1052" s="13"/>
      <c r="DIJ1052" s="13"/>
      <c r="DIK1052" s="13"/>
      <c r="DIL1052" s="13"/>
      <c r="DIM1052" s="13"/>
      <c r="DIN1052" s="13"/>
      <c r="DIO1052" s="13"/>
      <c r="DIP1052" s="13"/>
      <c r="DIQ1052" s="13"/>
      <c r="DIR1052" s="13"/>
      <c r="DIS1052" s="13"/>
      <c r="DIT1052" s="13"/>
      <c r="DIU1052" s="13"/>
      <c r="DIV1052" s="13"/>
      <c r="DIW1052" s="13"/>
      <c r="DIX1052" s="13"/>
      <c r="DIY1052" s="13"/>
      <c r="DIZ1052" s="13"/>
      <c r="DJA1052" s="13"/>
      <c r="DJB1052" s="13"/>
      <c r="DJC1052" s="13"/>
      <c r="DJD1052" s="13"/>
      <c r="DJE1052" s="13"/>
      <c r="DJF1052" s="13"/>
      <c r="DJG1052" s="13"/>
      <c r="DJH1052" s="13"/>
      <c r="DJI1052" s="13"/>
      <c r="DJJ1052" s="13"/>
      <c r="DJK1052" s="13"/>
      <c r="DJL1052" s="13"/>
      <c r="DJM1052" s="13"/>
      <c r="DJN1052" s="13"/>
      <c r="DJO1052" s="13"/>
      <c r="DJP1052" s="13"/>
      <c r="DJQ1052" s="13"/>
      <c r="DJR1052" s="13"/>
      <c r="DJS1052" s="13"/>
      <c r="DJT1052" s="13"/>
      <c r="DJU1052" s="13"/>
      <c r="DJV1052" s="13"/>
      <c r="DJW1052" s="13"/>
      <c r="DJX1052" s="13"/>
      <c r="DJY1052" s="13"/>
      <c r="DJZ1052" s="13"/>
      <c r="DKA1052" s="13"/>
      <c r="DKB1052" s="13"/>
      <c r="DKC1052" s="13"/>
      <c r="DKD1052" s="13"/>
      <c r="DKE1052" s="13"/>
      <c r="DKF1052" s="13"/>
      <c r="DKG1052" s="13"/>
      <c r="DKH1052" s="13"/>
      <c r="DKI1052" s="13"/>
      <c r="DKJ1052" s="13"/>
      <c r="DKK1052" s="13"/>
      <c r="DKL1052" s="13"/>
      <c r="DKM1052" s="13"/>
      <c r="DKN1052" s="13"/>
      <c r="DKO1052" s="13"/>
      <c r="DKP1052" s="13"/>
      <c r="DKQ1052" s="13"/>
      <c r="DKR1052" s="13"/>
      <c r="DKS1052" s="13"/>
      <c r="DKT1052" s="13"/>
      <c r="DKU1052" s="13"/>
      <c r="DKV1052" s="13"/>
      <c r="DKW1052" s="13"/>
      <c r="DKX1052" s="13"/>
      <c r="DKY1052" s="13"/>
      <c r="DKZ1052" s="13"/>
      <c r="DLA1052" s="13"/>
      <c r="DLB1052" s="13"/>
      <c r="DLC1052" s="13"/>
      <c r="DLD1052" s="13"/>
      <c r="DLE1052" s="13"/>
      <c r="DLF1052" s="13"/>
      <c r="DLG1052" s="13"/>
      <c r="DLH1052" s="13"/>
      <c r="DLI1052" s="13"/>
      <c r="DLJ1052" s="13"/>
      <c r="DLK1052" s="13"/>
      <c r="DLL1052" s="13"/>
      <c r="DLM1052" s="13"/>
      <c r="DLN1052" s="13"/>
      <c r="DLO1052" s="13"/>
      <c r="DLP1052" s="13"/>
      <c r="DLQ1052" s="13"/>
      <c r="DLR1052" s="13"/>
      <c r="DLS1052" s="13"/>
      <c r="DLT1052" s="13"/>
      <c r="DLU1052" s="13"/>
      <c r="DLV1052" s="13"/>
      <c r="DLW1052" s="13"/>
      <c r="DLX1052" s="13"/>
      <c r="DLY1052" s="13"/>
      <c r="DLZ1052" s="13"/>
      <c r="DMA1052" s="13"/>
      <c r="DMB1052" s="13"/>
      <c r="DMC1052" s="13"/>
      <c r="DMD1052" s="13"/>
      <c r="DME1052" s="13"/>
      <c r="DMF1052" s="13"/>
      <c r="DMG1052" s="13"/>
      <c r="DMH1052" s="13"/>
      <c r="DMI1052" s="13"/>
      <c r="DMJ1052" s="13"/>
      <c r="DMK1052" s="13"/>
      <c r="DML1052" s="13"/>
      <c r="DMM1052" s="13"/>
      <c r="DMN1052" s="13"/>
      <c r="DMO1052" s="13"/>
      <c r="DMP1052" s="13"/>
      <c r="DMQ1052" s="13"/>
      <c r="DMR1052" s="13"/>
      <c r="DMS1052" s="13"/>
      <c r="DMT1052" s="13"/>
      <c r="DMU1052" s="13"/>
      <c r="DMV1052" s="13"/>
      <c r="DMW1052" s="13"/>
      <c r="DMX1052" s="13"/>
      <c r="DMY1052" s="13"/>
      <c r="DMZ1052" s="13"/>
      <c r="DNA1052" s="13"/>
      <c r="DNB1052" s="13"/>
      <c r="DNC1052" s="13"/>
      <c r="DND1052" s="13"/>
      <c r="DNE1052" s="13"/>
      <c r="DNF1052" s="13"/>
      <c r="DNG1052" s="13"/>
      <c r="DNH1052" s="13"/>
      <c r="DNI1052" s="13"/>
      <c r="DNJ1052" s="13"/>
      <c r="DNK1052" s="13"/>
      <c r="DNL1052" s="13"/>
      <c r="DNM1052" s="13"/>
      <c r="DNN1052" s="13"/>
      <c r="DNO1052" s="13"/>
      <c r="DNP1052" s="13"/>
      <c r="DNQ1052" s="13"/>
      <c r="DNR1052" s="13"/>
      <c r="DNS1052" s="13"/>
      <c r="DNT1052" s="13"/>
      <c r="DNU1052" s="13"/>
      <c r="DNV1052" s="13"/>
      <c r="DNW1052" s="13"/>
      <c r="DNX1052" s="13"/>
      <c r="DNY1052" s="13"/>
      <c r="DNZ1052" s="13"/>
      <c r="DOA1052" s="13"/>
      <c r="DOB1052" s="13"/>
      <c r="DOC1052" s="13"/>
      <c r="DOD1052" s="13"/>
      <c r="DOE1052" s="13"/>
      <c r="DOF1052" s="13"/>
      <c r="DOG1052" s="13"/>
      <c r="DOH1052" s="13"/>
      <c r="DOI1052" s="13"/>
      <c r="DOJ1052" s="13"/>
      <c r="DOK1052" s="13"/>
      <c r="DOL1052" s="13"/>
      <c r="DOM1052" s="13"/>
      <c r="DON1052" s="13"/>
      <c r="DOO1052" s="13"/>
      <c r="DOP1052" s="13"/>
      <c r="DOQ1052" s="13"/>
      <c r="DOR1052" s="13"/>
      <c r="DOS1052" s="13"/>
      <c r="DOT1052" s="13"/>
      <c r="DOU1052" s="13"/>
      <c r="DOV1052" s="13"/>
      <c r="DOW1052" s="13"/>
      <c r="DOX1052" s="13"/>
      <c r="DOY1052" s="13"/>
      <c r="DOZ1052" s="13"/>
      <c r="DPA1052" s="13"/>
      <c r="DPB1052" s="13"/>
      <c r="DPC1052" s="13"/>
      <c r="DPD1052" s="13"/>
      <c r="DPE1052" s="13"/>
      <c r="DPF1052" s="13"/>
      <c r="DPG1052" s="13"/>
      <c r="DPH1052" s="13"/>
      <c r="DPI1052" s="13"/>
      <c r="DPJ1052" s="13"/>
      <c r="DPK1052" s="13"/>
      <c r="DPL1052" s="13"/>
      <c r="DPM1052" s="13"/>
      <c r="DPN1052" s="13"/>
      <c r="DPO1052" s="13"/>
      <c r="DPP1052" s="13"/>
      <c r="DPQ1052" s="13"/>
      <c r="DPR1052" s="13"/>
      <c r="DPS1052" s="13"/>
      <c r="DPT1052" s="13"/>
      <c r="DPU1052" s="13"/>
      <c r="DPV1052" s="13"/>
      <c r="DPW1052" s="13"/>
      <c r="DPX1052" s="13"/>
      <c r="DPY1052" s="13"/>
      <c r="DPZ1052" s="13"/>
      <c r="DQA1052" s="13"/>
      <c r="DQB1052" s="13"/>
      <c r="DQC1052" s="13"/>
      <c r="DQD1052" s="13"/>
      <c r="DQE1052" s="13"/>
      <c r="DQF1052" s="13"/>
      <c r="DQG1052" s="13"/>
      <c r="DQH1052" s="13"/>
      <c r="DQI1052" s="13"/>
      <c r="DQJ1052" s="13"/>
      <c r="DQK1052" s="13"/>
      <c r="DQL1052" s="13"/>
      <c r="DQM1052" s="13"/>
      <c r="DQN1052" s="13"/>
      <c r="DQO1052" s="13"/>
      <c r="DQP1052" s="13"/>
      <c r="DQQ1052" s="13"/>
      <c r="DQR1052" s="13"/>
      <c r="DQS1052" s="13"/>
      <c r="DQT1052" s="13"/>
      <c r="DQU1052" s="13"/>
      <c r="DQV1052" s="13"/>
      <c r="DQW1052" s="13"/>
      <c r="DQX1052" s="13"/>
      <c r="DQY1052" s="13"/>
      <c r="DQZ1052" s="13"/>
      <c r="DRA1052" s="13"/>
      <c r="DRB1052" s="13"/>
      <c r="DRC1052" s="13"/>
      <c r="DRD1052" s="13"/>
      <c r="DRE1052" s="13"/>
      <c r="DRF1052" s="13"/>
      <c r="DRG1052" s="13"/>
      <c r="DRH1052" s="13"/>
      <c r="DRI1052" s="13"/>
      <c r="DRJ1052" s="13"/>
      <c r="DRK1052" s="13"/>
      <c r="DRL1052" s="13"/>
      <c r="DRM1052" s="13"/>
      <c r="DRN1052" s="13"/>
      <c r="DRO1052" s="13"/>
      <c r="DRP1052" s="13"/>
      <c r="DRQ1052" s="13"/>
      <c r="DRR1052" s="13"/>
      <c r="DRS1052" s="13"/>
      <c r="DRT1052" s="13"/>
      <c r="DRU1052" s="13"/>
      <c r="DRV1052" s="13"/>
      <c r="DRW1052" s="13"/>
      <c r="DRX1052" s="13"/>
      <c r="DRY1052" s="13"/>
      <c r="DRZ1052" s="13"/>
      <c r="DSA1052" s="13"/>
      <c r="DSB1052" s="13"/>
      <c r="DSC1052" s="13"/>
      <c r="DSD1052" s="13"/>
      <c r="DSE1052" s="13"/>
      <c r="DSF1052" s="13"/>
      <c r="DSG1052" s="13"/>
      <c r="DSH1052" s="13"/>
      <c r="DSI1052" s="13"/>
      <c r="DSJ1052" s="13"/>
      <c r="DSK1052" s="13"/>
      <c r="DSL1052" s="13"/>
      <c r="DSM1052" s="13"/>
      <c r="DSN1052" s="13"/>
      <c r="DSO1052" s="13"/>
      <c r="DSP1052" s="13"/>
      <c r="DSQ1052" s="13"/>
      <c r="DSR1052" s="13"/>
      <c r="DSS1052" s="13"/>
      <c r="DST1052" s="13"/>
      <c r="DSU1052" s="13"/>
      <c r="DSV1052" s="13"/>
      <c r="DSW1052" s="13"/>
      <c r="DSX1052" s="13"/>
      <c r="DSY1052" s="13"/>
      <c r="DSZ1052" s="13"/>
      <c r="DTA1052" s="13"/>
      <c r="DTB1052" s="13"/>
      <c r="DTC1052" s="13"/>
      <c r="DTD1052" s="13"/>
      <c r="DTE1052" s="13"/>
      <c r="DTF1052" s="13"/>
      <c r="DTG1052" s="13"/>
      <c r="DTH1052" s="13"/>
      <c r="DTI1052" s="13"/>
      <c r="DTJ1052" s="13"/>
      <c r="DTK1052" s="13"/>
      <c r="DTL1052" s="13"/>
      <c r="DTM1052" s="13"/>
      <c r="DTN1052" s="13"/>
      <c r="DTO1052" s="13"/>
      <c r="DTP1052" s="13"/>
      <c r="DTQ1052" s="13"/>
      <c r="DTR1052" s="13"/>
      <c r="DTS1052" s="13"/>
      <c r="DTT1052" s="13"/>
      <c r="DTU1052" s="13"/>
      <c r="DTV1052" s="13"/>
      <c r="DTW1052" s="13"/>
      <c r="DTX1052" s="13"/>
      <c r="DTY1052" s="13"/>
      <c r="DTZ1052" s="13"/>
      <c r="DUA1052" s="13"/>
      <c r="DUB1052" s="13"/>
      <c r="DUC1052" s="13"/>
      <c r="DUD1052" s="13"/>
      <c r="DUE1052" s="13"/>
      <c r="DUF1052" s="13"/>
      <c r="DUG1052" s="13"/>
      <c r="DUH1052" s="13"/>
      <c r="DUI1052" s="13"/>
      <c r="DUJ1052" s="13"/>
      <c r="DUK1052" s="13"/>
      <c r="DUL1052" s="13"/>
      <c r="DUM1052" s="13"/>
      <c r="DUN1052" s="13"/>
      <c r="DUO1052" s="13"/>
      <c r="DUP1052" s="13"/>
      <c r="DUQ1052" s="13"/>
      <c r="DUR1052" s="13"/>
      <c r="DUS1052" s="13"/>
      <c r="DUT1052" s="13"/>
      <c r="DUU1052" s="13"/>
      <c r="DUV1052" s="13"/>
      <c r="DUW1052" s="13"/>
      <c r="DUX1052" s="13"/>
      <c r="DUY1052" s="13"/>
      <c r="DUZ1052" s="13"/>
      <c r="DVA1052" s="13"/>
      <c r="DVB1052" s="13"/>
      <c r="DVC1052" s="13"/>
      <c r="DVD1052" s="13"/>
      <c r="DVE1052" s="13"/>
      <c r="DVF1052" s="13"/>
      <c r="DVG1052" s="13"/>
      <c r="DVH1052" s="13"/>
      <c r="DVI1052" s="13"/>
      <c r="DVJ1052" s="13"/>
      <c r="DVK1052" s="13"/>
      <c r="DVL1052" s="13"/>
      <c r="DVM1052" s="13"/>
      <c r="DVN1052" s="13"/>
      <c r="DVO1052" s="13"/>
      <c r="DVP1052" s="13"/>
      <c r="DVQ1052" s="13"/>
      <c r="DVR1052" s="13"/>
      <c r="DVS1052" s="13"/>
      <c r="DVT1052" s="13"/>
      <c r="DVU1052" s="13"/>
      <c r="DVV1052" s="13"/>
      <c r="DVW1052" s="13"/>
      <c r="DVX1052" s="13"/>
      <c r="DVY1052" s="13"/>
      <c r="DVZ1052" s="13"/>
      <c r="DWA1052" s="13"/>
      <c r="DWB1052" s="13"/>
      <c r="DWC1052" s="13"/>
      <c r="DWD1052" s="13"/>
      <c r="DWE1052" s="13"/>
      <c r="DWF1052" s="13"/>
      <c r="DWG1052" s="13"/>
      <c r="DWH1052" s="13"/>
      <c r="DWI1052" s="13"/>
      <c r="DWJ1052" s="13"/>
      <c r="DWK1052" s="13"/>
      <c r="DWL1052" s="13"/>
      <c r="DWM1052" s="13"/>
      <c r="DWN1052" s="13"/>
      <c r="DWO1052" s="13"/>
      <c r="DWP1052" s="13"/>
      <c r="DWQ1052" s="13"/>
      <c r="DWR1052" s="13"/>
      <c r="DWS1052" s="13"/>
      <c r="DWT1052" s="13"/>
      <c r="DWU1052" s="13"/>
      <c r="DWV1052" s="13"/>
      <c r="DWW1052" s="13"/>
      <c r="DWX1052" s="13"/>
      <c r="DWY1052" s="13"/>
      <c r="DWZ1052" s="13"/>
      <c r="DXA1052" s="13"/>
      <c r="DXB1052" s="13"/>
      <c r="DXC1052" s="13"/>
      <c r="DXD1052" s="13"/>
      <c r="DXE1052" s="13"/>
      <c r="DXF1052" s="13"/>
      <c r="DXG1052" s="13"/>
      <c r="DXH1052" s="13"/>
      <c r="DXI1052" s="13"/>
      <c r="DXJ1052" s="13"/>
      <c r="DXK1052" s="13"/>
      <c r="DXL1052" s="13"/>
      <c r="DXM1052" s="13"/>
      <c r="DXN1052" s="13"/>
      <c r="DXO1052" s="13"/>
      <c r="DXP1052" s="13"/>
      <c r="DXQ1052" s="13"/>
      <c r="DXR1052" s="13"/>
      <c r="DXS1052" s="13"/>
      <c r="DXT1052" s="13"/>
      <c r="DXU1052" s="13"/>
      <c r="DXV1052" s="13"/>
      <c r="DXW1052" s="13"/>
      <c r="DXX1052" s="13"/>
      <c r="DXY1052" s="13"/>
      <c r="DXZ1052" s="13"/>
      <c r="DYA1052" s="13"/>
      <c r="DYB1052" s="13"/>
      <c r="DYC1052" s="13"/>
      <c r="DYD1052" s="13"/>
      <c r="DYE1052" s="13"/>
      <c r="DYF1052" s="13"/>
      <c r="DYG1052" s="13"/>
      <c r="DYH1052" s="13"/>
      <c r="DYI1052" s="13"/>
      <c r="DYJ1052" s="13"/>
      <c r="DYK1052" s="13"/>
      <c r="DYL1052" s="13"/>
      <c r="DYM1052" s="13"/>
      <c r="DYN1052" s="13"/>
      <c r="DYO1052" s="13"/>
      <c r="DYP1052" s="13"/>
      <c r="DYQ1052" s="13"/>
      <c r="DYR1052" s="13"/>
      <c r="DYS1052" s="13"/>
      <c r="DYT1052" s="13"/>
      <c r="DYU1052" s="13"/>
      <c r="DYV1052" s="13"/>
      <c r="DYW1052" s="13"/>
      <c r="DYX1052" s="13"/>
      <c r="DYY1052" s="13"/>
      <c r="DYZ1052" s="13"/>
      <c r="DZA1052" s="13"/>
      <c r="DZB1052" s="13"/>
      <c r="DZC1052" s="13"/>
      <c r="DZD1052" s="13"/>
      <c r="DZE1052" s="13"/>
      <c r="DZF1052" s="13"/>
      <c r="DZG1052" s="13"/>
      <c r="DZH1052" s="13"/>
      <c r="DZI1052" s="13"/>
      <c r="DZJ1052" s="13"/>
      <c r="DZK1052" s="13"/>
      <c r="DZL1052" s="13"/>
      <c r="DZM1052" s="13"/>
      <c r="DZN1052" s="13"/>
      <c r="DZO1052" s="13"/>
      <c r="DZP1052" s="13"/>
      <c r="DZQ1052" s="13"/>
      <c r="DZR1052" s="13"/>
      <c r="DZS1052" s="13"/>
      <c r="DZT1052" s="13"/>
      <c r="DZU1052" s="13"/>
      <c r="DZV1052" s="13"/>
      <c r="DZW1052" s="13"/>
      <c r="DZX1052" s="13"/>
      <c r="DZY1052" s="13"/>
      <c r="DZZ1052" s="13"/>
      <c r="EAA1052" s="13"/>
      <c r="EAB1052" s="13"/>
      <c r="EAC1052" s="13"/>
      <c r="EAD1052" s="13"/>
      <c r="EAE1052" s="13"/>
      <c r="EAF1052" s="13"/>
      <c r="EAG1052" s="13"/>
      <c r="EAH1052" s="13"/>
      <c r="EAI1052" s="13"/>
      <c r="EAJ1052" s="13"/>
      <c r="EAK1052" s="13"/>
      <c r="EAL1052" s="13"/>
      <c r="EAM1052" s="13"/>
      <c r="EAN1052" s="13"/>
      <c r="EAO1052" s="13"/>
      <c r="EAP1052" s="13"/>
      <c r="EAQ1052" s="13"/>
      <c r="EAR1052" s="13"/>
      <c r="EAS1052" s="13"/>
      <c r="EAT1052" s="13"/>
      <c r="EAU1052" s="13"/>
      <c r="EAV1052" s="13"/>
      <c r="EAW1052" s="13"/>
      <c r="EAX1052" s="13"/>
      <c r="EAY1052" s="13"/>
      <c r="EAZ1052" s="13"/>
      <c r="EBA1052" s="13"/>
      <c r="EBB1052" s="13"/>
      <c r="EBC1052" s="13"/>
      <c r="EBD1052" s="13"/>
      <c r="EBE1052" s="13"/>
      <c r="EBF1052" s="13"/>
      <c r="EBG1052" s="13"/>
      <c r="EBH1052" s="13"/>
      <c r="EBI1052" s="13"/>
      <c r="EBJ1052" s="13"/>
      <c r="EBK1052" s="13"/>
      <c r="EBL1052" s="13"/>
      <c r="EBM1052" s="13"/>
      <c r="EBN1052" s="13"/>
      <c r="EBO1052" s="13"/>
      <c r="EBP1052" s="13"/>
      <c r="EBQ1052" s="13"/>
      <c r="EBR1052" s="13"/>
      <c r="EBS1052" s="13"/>
      <c r="EBT1052" s="13"/>
      <c r="EBU1052" s="13"/>
      <c r="EBV1052" s="13"/>
      <c r="EBW1052" s="13"/>
      <c r="EBX1052" s="13"/>
      <c r="EBY1052" s="13"/>
      <c r="EBZ1052" s="13"/>
      <c r="ECA1052" s="13"/>
      <c r="ECB1052" s="13"/>
      <c r="ECC1052" s="13"/>
      <c r="ECD1052" s="13"/>
      <c r="ECE1052" s="13"/>
      <c r="ECF1052" s="13"/>
      <c r="ECG1052" s="13"/>
      <c r="ECH1052" s="13"/>
      <c r="ECI1052" s="13"/>
      <c r="ECJ1052" s="13"/>
      <c r="ECK1052" s="13"/>
      <c r="ECL1052" s="13"/>
      <c r="ECM1052" s="13"/>
      <c r="ECN1052" s="13"/>
      <c r="ECO1052" s="13"/>
      <c r="ECP1052" s="13"/>
      <c r="ECQ1052" s="13"/>
      <c r="ECR1052" s="13"/>
      <c r="ECS1052" s="13"/>
      <c r="ECT1052" s="13"/>
      <c r="ECU1052" s="13"/>
      <c r="ECV1052" s="13"/>
      <c r="ECW1052" s="13"/>
      <c r="ECX1052" s="13"/>
      <c r="ECY1052" s="13"/>
      <c r="ECZ1052" s="13"/>
      <c r="EDA1052" s="13"/>
      <c r="EDB1052" s="13"/>
      <c r="EDC1052" s="13"/>
      <c r="EDD1052" s="13"/>
      <c r="EDE1052" s="13"/>
      <c r="EDF1052" s="13"/>
      <c r="EDG1052" s="13"/>
      <c r="EDH1052" s="13"/>
      <c r="EDI1052" s="13"/>
      <c r="EDJ1052" s="13"/>
      <c r="EDK1052" s="13"/>
      <c r="EDL1052" s="13"/>
      <c r="EDM1052" s="13"/>
      <c r="EDN1052" s="13"/>
      <c r="EDO1052" s="13"/>
      <c r="EDP1052" s="13"/>
      <c r="EDQ1052" s="13"/>
      <c r="EDR1052" s="13"/>
      <c r="EDS1052" s="13"/>
      <c r="EDT1052" s="13"/>
      <c r="EDU1052" s="13"/>
      <c r="EDV1052" s="13"/>
      <c r="EDW1052" s="13"/>
      <c r="EDX1052" s="13"/>
      <c r="EDY1052" s="13"/>
      <c r="EDZ1052" s="13"/>
      <c r="EEA1052" s="13"/>
      <c r="EEB1052" s="13"/>
      <c r="EEC1052" s="13"/>
      <c r="EED1052" s="13"/>
      <c r="EEE1052" s="13"/>
      <c r="EEF1052" s="13"/>
      <c r="EEG1052" s="13"/>
      <c r="EEH1052" s="13"/>
      <c r="EEI1052" s="13"/>
      <c r="EEJ1052" s="13"/>
      <c r="EEK1052" s="13"/>
      <c r="EEL1052" s="13"/>
      <c r="EEM1052" s="13"/>
      <c r="EEN1052" s="13"/>
      <c r="EEO1052" s="13"/>
      <c r="EEP1052" s="13"/>
      <c r="EEQ1052" s="13"/>
      <c r="EER1052" s="13"/>
      <c r="EES1052" s="13"/>
      <c r="EET1052" s="13"/>
      <c r="EEU1052" s="13"/>
      <c r="EEV1052" s="13"/>
      <c r="EEW1052" s="13"/>
      <c r="EEX1052" s="13"/>
      <c r="EEY1052" s="13"/>
      <c r="EEZ1052" s="13"/>
      <c r="EFA1052" s="13"/>
      <c r="EFB1052" s="13"/>
      <c r="EFC1052" s="13"/>
      <c r="EFD1052" s="13"/>
      <c r="EFE1052" s="13"/>
      <c r="EFF1052" s="13"/>
      <c r="EFG1052" s="13"/>
      <c r="EFH1052" s="13"/>
      <c r="EFI1052" s="13"/>
      <c r="EFJ1052" s="13"/>
      <c r="EFK1052" s="13"/>
      <c r="EFL1052" s="13"/>
      <c r="EFM1052" s="13"/>
      <c r="EFN1052" s="13"/>
      <c r="EFO1052" s="13"/>
      <c r="EFP1052" s="13"/>
      <c r="EFQ1052" s="13"/>
      <c r="EFR1052" s="13"/>
      <c r="EFS1052" s="13"/>
      <c r="EFT1052" s="13"/>
      <c r="EFU1052" s="13"/>
      <c r="EFV1052" s="13"/>
      <c r="EFW1052" s="13"/>
      <c r="EFX1052" s="13"/>
      <c r="EFY1052" s="13"/>
      <c r="EFZ1052" s="13"/>
      <c r="EGA1052" s="13"/>
      <c r="EGB1052" s="13"/>
      <c r="EGC1052" s="13"/>
      <c r="EGD1052" s="13"/>
      <c r="EGE1052" s="13"/>
      <c r="EGF1052" s="13"/>
      <c r="EGG1052" s="13"/>
      <c r="EGH1052" s="13"/>
      <c r="EGI1052" s="13"/>
      <c r="EGJ1052" s="13"/>
      <c r="EGK1052" s="13"/>
      <c r="EGL1052" s="13"/>
      <c r="EGM1052" s="13"/>
      <c r="EGN1052" s="13"/>
      <c r="EGO1052" s="13"/>
      <c r="EGP1052" s="13"/>
      <c r="EGQ1052" s="13"/>
      <c r="EGR1052" s="13"/>
      <c r="EGS1052" s="13"/>
      <c r="EGT1052" s="13"/>
      <c r="EGU1052" s="13"/>
      <c r="EGV1052" s="13"/>
      <c r="EGW1052" s="13"/>
      <c r="EGX1052" s="13"/>
      <c r="EGY1052" s="13"/>
      <c r="EGZ1052" s="13"/>
      <c r="EHA1052" s="13"/>
      <c r="EHB1052" s="13"/>
      <c r="EHC1052" s="13"/>
      <c r="EHD1052" s="13"/>
      <c r="EHE1052" s="13"/>
      <c r="EHF1052" s="13"/>
      <c r="EHG1052" s="13"/>
      <c r="EHH1052" s="13"/>
      <c r="EHI1052" s="13"/>
      <c r="EHJ1052" s="13"/>
      <c r="EHK1052" s="13"/>
      <c r="EHL1052" s="13"/>
      <c r="EHM1052" s="13"/>
      <c r="EHN1052" s="13"/>
      <c r="EHO1052" s="13"/>
      <c r="EHP1052" s="13"/>
      <c r="EHQ1052" s="13"/>
      <c r="EHR1052" s="13"/>
      <c r="EHS1052" s="13"/>
      <c r="EHT1052" s="13"/>
      <c r="EHU1052" s="13"/>
      <c r="EHV1052" s="13"/>
      <c r="EHW1052" s="13"/>
      <c r="EHX1052" s="13"/>
      <c r="EHY1052" s="13"/>
      <c r="EHZ1052" s="13"/>
      <c r="EIA1052" s="13"/>
      <c r="EIB1052" s="13"/>
      <c r="EIC1052" s="13"/>
      <c r="EID1052" s="13"/>
      <c r="EIE1052" s="13"/>
      <c r="EIF1052" s="13"/>
      <c r="EIG1052" s="13"/>
      <c r="EIH1052" s="13"/>
      <c r="EII1052" s="13"/>
      <c r="EIJ1052" s="13"/>
      <c r="EIK1052" s="13"/>
      <c r="EIL1052" s="13"/>
      <c r="EIM1052" s="13"/>
      <c r="EIN1052" s="13"/>
      <c r="EIO1052" s="13"/>
      <c r="EIP1052" s="13"/>
      <c r="EIQ1052" s="13"/>
      <c r="EIR1052" s="13"/>
      <c r="EIS1052" s="13"/>
      <c r="EIT1052" s="13"/>
      <c r="EIU1052" s="13"/>
      <c r="EIV1052" s="13"/>
      <c r="EIW1052" s="13"/>
      <c r="EIX1052" s="13"/>
      <c r="EIY1052" s="13"/>
      <c r="EIZ1052" s="13"/>
      <c r="EJA1052" s="13"/>
      <c r="EJB1052" s="13"/>
      <c r="EJC1052" s="13"/>
      <c r="EJD1052" s="13"/>
      <c r="EJE1052" s="13"/>
      <c r="EJF1052" s="13"/>
      <c r="EJG1052" s="13"/>
      <c r="EJH1052" s="13"/>
      <c r="EJI1052" s="13"/>
      <c r="EJJ1052" s="13"/>
      <c r="EJK1052" s="13"/>
      <c r="EJL1052" s="13"/>
      <c r="EJM1052" s="13"/>
      <c r="EJN1052" s="13"/>
      <c r="EJO1052" s="13"/>
      <c r="EJP1052" s="13"/>
      <c r="EJQ1052" s="13"/>
      <c r="EJR1052" s="13"/>
      <c r="EJS1052" s="13"/>
      <c r="EJT1052" s="13"/>
      <c r="EJU1052" s="13"/>
      <c r="EJV1052" s="13"/>
      <c r="EJW1052" s="13"/>
      <c r="EJX1052" s="13"/>
      <c r="EJY1052" s="13"/>
      <c r="EJZ1052" s="13"/>
      <c r="EKA1052" s="13"/>
      <c r="EKB1052" s="13"/>
      <c r="EKC1052" s="13"/>
      <c r="EKD1052" s="13"/>
      <c r="EKE1052" s="13"/>
      <c r="EKF1052" s="13"/>
      <c r="EKG1052" s="13"/>
      <c r="EKH1052" s="13"/>
      <c r="EKI1052" s="13"/>
      <c r="EKJ1052" s="13"/>
      <c r="EKK1052" s="13"/>
      <c r="EKL1052" s="13"/>
      <c r="EKM1052" s="13"/>
      <c r="EKN1052" s="13"/>
      <c r="EKO1052" s="13"/>
      <c r="EKP1052" s="13"/>
      <c r="EKQ1052" s="13"/>
      <c r="EKR1052" s="13"/>
      <c r="EKS1052" s="13"/>
      <c r="EKT1052" s="13"/>
      <c r="EKU1052" s="13"/>
      <c r="EKV1052" s="13"/>
      <c r="EKW1052" s="13"/>
      <c r="EKX1052" s="13"/>
      <c r="EKY1052" s="13"/>
      <c r="EKZ1052" s="13"/>
      <c r="ELA1052" s="13"/>
      <c r="ELB1052" s="13"/>
      <c r="ELC1052" s="13"/>
      <c r="ELD1052" s="13"/>
      <c r="ELE1052" s="13"/>
      <c r="ELF1052" s="13"/>
      <c r="ELG1052" s="13"/>
      <c r="ELH1052" s="13"/>
      <c r="ELI1052" s="13"/>
      <c r="ELJ1052" s="13"/>
      <c r="ELK1052" s="13"/>
      <c r="ELL1052" s="13"/>
      <c r="ELM1052" s="13"/>
      <c r="ELN1052" s="13"/>
      <c r="ELO1052" s="13"/>
      <c r="ELP1052" s="13"/>
      <c r="ELQ1052" s="13"/>
      <c r="ELR1052" s="13"/>
      <c r="ELS1052" s="13"/>
      <c r="ELT1052" s="13"/>
      <c r="ELU1052" s="13"/>
      <c r="ELV1052" s="13"/>
      <c r="ELW1052" s="13"/>
      <c r="ELX1052" s="13"/>
      <c r="ELY1052" s="13"/>
      <c r="ELZ1052" s="13"/>
      <c r="EMA1052" s="13"/>
      <c r="EMB1052" s="13"/>
      <c r="EMC1052" s="13"/>
      <c r="EMD1052" s="13"/>
      <c r="EME1052" s="13"/>
      <c r="EMF1052" s="13"/>
      <c r="EMG1052" s="13"/>
      <c r="EMH1052" s="13"/>
      <c r="EMI1052" s="13"/>
      <c r="EMJ1052" s="13"/>
      <c r="EMK1052" s="13"/>
      <c r="EML1052" s="13"/>
      <c r="EMM1052" s="13"/>
      <c r="EMN1052" s="13"/>
      <c r="EMO1052" s="13"/>
      <c r="EMP1052" s="13"/>
      <c r="EMQ1052" s="13"/>
      <c r="EMR1052" s="13"/>
      <c r="EMS1052" s="13"/>
      <c r="EMT1052" s="13"/>
      <c r="EMU1052" s="13"/>
      <c r="EMV1052" s="13"/>
      <c r="EMW1052" s="13"/>
      <c r="EMX1052" s="13"/>
      <c r="EMY1052" s="13"/>
      <c r="EMZ1052" s="13"/>
      <c r="ENA1052" s="13"/>
      <c r="ENB1052" s="13"/>
      <c r="ENC1052" s="13"/>
      <c r="END1052" s="13"/>
      <c r="ENE1052" s="13"/>
      <c r="ENF1052" s="13"/>
      <c r="ENG1052" s="13"/>
      <c r="ENH1052" s="13"/>
      <c r="ENI1052" s="13"/>
      <c r="ENJ1052" s="13"/>
      <c r="ENK1052" s="13"/>
      <c r="ENL1052" s="13"/>
      <c r="ENM1052" s="13"/>
      <c r="ENN1052" s="13"/>
      <c r="ENO1052" s="13"/>
      <c r="ENP1052" s="13"/>
      <c r="ENQ1052" s="13"/>
      <c r="ENR1052" s="13"/>
      <c r="ENS1052" s="13"/>
      <c r="ENT1052" s="13"/>
      <c r="ENU1052" s="13"/>
      <c r="ENV1052" s="13"/>
      <c r="ENW1052" s="13"/>
      <c r="ENX1052" s="13"/>
      <c r="ENY1052" s="13"/>
      <c r="ENZ1052" s="13"/>
      <c r="EOA1052" s="13"/>
      <c r="EOB1052" s="13"/>
      <c r="EOC1052" s="13"/>
      <c r="EOD1052" s="13"/>
      <c r="EOE1052" s="13"/>
      <c r="EOF1052" s="13"/>
      <c r="EOG1052" s="13"/>
      <c r="EOH1052" s="13"/>
      <c r="EOI1052" s="13"/>
      <c r="EOJ1052" s="13"/>
      <c r="EOK1052" s="13"/>
      <c r="EOL1052" s="13"/>
      <c r="EOM1052" s="13"/>
      <c r="EON1052" s="13"/>
      <c r="EOO1052" s="13"/>
      <c r="EOP1052" s="13"/>
      <c r="EOQ1052" s="13"/>
      <c r="EOR1052" s="13"/>
      <c r="EOS1052" s="13"/>
      <c r="EOT1052" s="13"/>
      <c r="EOU1052" s="13"/>
      <c r="EOV1052" s="13"/>
      <c r="EOW1052" s="13"/>
      <c r="EOX1052" s="13"/>
      <c r="EOY1052" s="13"/>
      <c r="EOZ1052" s="13"/>
      <c r="EPA1052" s="13"/>
      <c r="EPB1052" s="13"/>
      <c r="EPC1052" s="13"/>
      <c r="EPD1052" s="13"/>
      <c r="EPE1052" s="13"/>
      <c r="EPF1052" s="13"/>
      <c r="EPG1052" s="13"/>
      <c r="EPH1052" s="13"/>
      <c r="EPI1052" s="13"/>
      <c r="EPJ1052" s="13"/>
      <c r="EPK1052" s="13"/>
      <c r="EPL1052" s="13"/>
      <c r="EPM1052" s="13"/>
      <c r="EPN1052" s="13"/>
      <c r="EPO1052" s="13"/>
      <c r="EPP1052" s="13"/>
      <c r="EPQ1052" s="13"/>
      <c r="EPR1052" s="13"/>
      <c r="EPS1052" s="13"/>
      <c r="EPT1052" s="13"/>
      <c r="EPU1052" s="13"/>
      <c r="EPV1052" s="13"/>
      <c r="EPW1052" s="13"/>
      <c r="EPX1052" s="13"/>
      <c r="EPY1052" s="13"/>
      <c r="EPZ1052" s="13"/>
      <c r="EQA1052" s="13"/>
      <c r="EQB1052" s="13"/>
      <c r="EQC1052" s="13"/>
      <c r="EQD1052" s="13"/>
      <c r="EQE1052" s="13"/>
      <c r="EQF1052" s="13"/>
      <c r="EQG1052" s="13"/>
      <c r="EQH1052" s="13"/>
      <c r="EQI1052" s="13"/>
      <c r="EQJ1052" s="13"/>
      <c r="EQK1052" s="13"/>
      <c r="EQL1052" s="13"/>
      <c r="EQM1052" s="13"/>
      <c r="EQN1052" s="13"/>
      <c r="EQO1052" s="13"/>
      <c r="EQP1052" s="13"/>
      <c r="EQQ1052" s="13"/>
      <c r="EQR1052" s="13"/>
      <c r="EQS1052" s="13"/>
      <c r="EQT1052" s="13"/>
      <c r="EQU1052" s="13"/>
      <c r="EQV1052" s="13"/>
      <c r="EQW1052" s="13"/>
      <c r="EQX1052" s="13"/>
      <c r="EQY1052" s="13"/>
      <c r="EQZ1052" s="13"/>
      <c r="ERA1052" s="13"/>
      <c r="ERB1052" s="13"/>
      <c r="ERC1052" s="13"/>
      <c r="ERD1052" s="13"/>
      <c r="ERE1052" s="13"/>
      <c r="ERF1052" s="13"/>
      <c r="ERG1052" s="13"/>
      <c r="ERH1052" s="13"/>
      <c r="ERI1052" s="13"/>
      <c r="ERJ1052" s="13"/>
      <c r="ERK1052" s="13"/>
      <c r="ERL1052" s="13"/>
      <c r="ERM1052" s="13"/>
      <c r="ERN1052" s="13"/>
      <c r="ERO1052" s="13"/>
      <c r="ERP1052" s="13"/>
      <c r="ERQ1052" s="13"/>
      <c r="ERR1052" s="13"/>
      <c r="ERS1052" s="13"/>
      <c r="ERT1052" s="13"/>
      <c r="ERU1052" s="13"/>
      <c r="ERV1052" s="13"/>
      <c r="ERW1052" s="13"/>
      <c r="ERX1052" s="13"/>
      <c r="ERY1052" s="13"/>
      <c r="ERZ1052" s="13"/>
      <c r="ESA1052" s="13"/>
      <c r="ESB1052" s="13"/>
      <c r="ESC1052" s="13"/>
      <c r="ESD1052" s="13"/>
      <c r="ESE1052" s="13"/>
      <c r="ESF1052" s="13"/>
      <c r="ESG1052" s="13"/>
      <c r="ESH1052" s="13"/>
      <c r="ESI1052" s="13"/>
      <c r="ESJ1052" s="13"/>
      <c r="ESK1052" s="13"/>
      <c r="ESL1052" s="13"/>
      <c r="ESM1052" s="13"/>
      <c r="ESN1052" s="13"/>
      <c r="ESO1052" s="13"/>
      <c r="ESP1052" s="13"/>
      <c r="ESQ1052" s="13"/>
      <c r="ESR1052" s="13"/>
      <c r="ESS1052" s="13"/>
      <c r="EST1052" s="13"/>
      <c r="ESU1052" s="13"/>
      <c r="ESV1052" s="13"/>
      <c r="ESW1052" s="13"/>
      <c r="ESX1052" s="13"/>
      <c r="ESY1052" s="13"/>
      <c r="ESZ1052" s="13"/>
      <c r="ETA1052" s="13"/>
      <c r="ETB1052" s="13"/>
      <c r="ETC1052" s="13"/>
      <c r="ETD1052" s="13"/>
      <c r="ETE1052" s="13"/>
      <c r="ETF1052" s="13"/>
      <c r="ETG1052" s="13"/>
      <c r="ETH1052" s="13"/>
      <c r="ETI1052" s="13"/>
      <c r="ETJ1052" s="13"/>
      <c r="ETK1052" s="13"/>
      <c r="ETL1052" s="13"/>
      <c r="ETM1052" s="13"/>
      <c r="ETN1052" s="13"/>
      <c r="ETO1052" s="13"/>
      <c r="ETP1052" s="13"/>
      <c r="ETQ1052" s="13"/>
      <c r="ETR1052" s="13"/>
      <c r="ETS1052" s="13"/>
      <c r="ETT1052" s="13"/>
      <c r="ETU1052" s="13"/>
      <c r="ETV1052" s="13"/>
      <c r="ETW1052" s="13"/>
      <c r="ETX1052" s="13"/>
      <c r="ETY1052" s="13"/>
      <c r="ETZ1052" s="13"/>
      <c r="EUA1052" s="13"/>
      <c r="EUB1052" s="13"/>
      <c r="EUC1052" s="13"/>
      <c r="EUD1052" s="13"/>
      <c r="EUE1052" s="13"/>
      <c r="EUF1052" s="13"/>
      <c r="EUG1052" s="13"/>
      <c r="EUH1052" s="13"/>
      <c r="EUI1052" s="13"/>
      <c r="EUJ1052" s="13"/>
      <c r="EUK1052" s="13"/>
      <c r="EUL1052" s="13"/>
      <c r="EUM1052" s="13"/>
      <c r="EUN1052" s="13"/>
      <c r="EUO1052" s="13"/>
      <c r="EUP1052" s="13"/>
      <c r="EUQ1052" s="13"/>
      <c r="EUR1052" s="13"/>
      <c r="EUS1052" s="13"/>
      <c r="EUT1052" s="13"/>
      <c r="EUU1052" s="13"/>
      <c r="EUV1052" s="13"/>
      <c r="EUW1052" s="13"/>
      <c r="EUX1052" s="13"/>
      <c r="EUY1052" s="13"/>
      <c r="EUZ1052" s="13"/>
      <c r="EVA1052" s="13"/>
      <c r="EVB1052" s="13"/>
      <c r="EVC1052" s="13"/>
      <c r="EVD1052" s="13"/>
      <c r="EVE1052" s="13"/>
      <c r="EVF1052" s="13"/>
      <c r="EVG1052" s="13"/>
      <c r="EVH1052" s="13"/>
      <c r="EVI1052" s="13"/>
      <c r="EVJ1052" s="13"/>
      <c r="EVK1052" s="13"/>
      <c r="EVL1052" s="13"/>
      <c r="EVM1052" s="13"/>
      <c r="EVN1052" s="13"/>
      <c r="EVO1052" s="13"/>
      <c r="EVP1052" s="13"/>
      <c r="EVQ1052" s="13"/>
      <c r="EVR1052" s="13"/>
      <c r="EVS1052" s="13"/>
      <c r="EVT1052" s="13"/>
      <c r="EVU1052" s="13"/>
      <c r="EVV1052" s="13"/>
      <c r="EVW1052" s="13"/>
      <c r="EVX1052" s="13"/>
      <c r="EVY1052" s="13"/>
      <c r="EVZ1052" s="13"/>
      <c r="EWA1052" s="13"/>
      <c r="EWB1052" s="13"/>
      <c r="EWC1052" s="13"/>
      <c r="EWD1052" s="13"/>
      <c r="EWE1052" s="13"/>
      <c r="EWF1052" s="13"/>
      <c r="EWG1052" s="13"/>
      <c r="EWH1052" s="13"/>
      <c r="EWI1052" s="13"/>
      <c r="EWJ1052" s="13"/>
      <c r="EWK1052" s="13"/>
      <c r="EWL1052" s="13"/>
      <c r="EWM1052" s="13"/>
      <c r="EWN1052" s="13"/>
      <c r="EWO1052" s="13"/>
      <c r="EWP1052" s="13"/>
      <c r="EWQ1052" s="13"/>
      <c r="EWR1052" s="13"/>
      <c r="EWS1052" s="13"/>
      <c r="EWT1052" s="13"/>
      <c r="EWU1052" s="13"/>
      <c r="EWV1052" s="13"/>
      <c r="EWW1052" s="13"/>
      <c r="EWX1052" s="13"/>
      <c r="EWY1052" s="13"/>
      <c r="EWZ1052" s="13"/>
      <c r="EXA1052" s="13"/>
      <c r="EXB1052" s="13"/>
      <c r="EXC1052" s="13"/>
      <c r="EXD1052" s="13"/>
      <c r="EXE1052" s="13"/>
      <c r="EXF1052" s="13"/>
      <c r="EXG1052" s="13"/>
      <c r="EXH1052" s="13"/>
      <c r="EXI1052" s="13"/>
      <c r="EXJ1052" s="13"/>
      <c r="EXK1052" s="13"/>
      <c r="EXL1052" s="13"/>
      <c r="EXM1052" s="13"/>
      <c r="EXN1052" s="13"/>
      <c r="EXO1052" s="13"/>
      <c r="EXP1052" s="13"/>
      <c r="EXQ1052" s="13"/>
      <c r="EXR1052" s="13"/>
      <c r="EXS1052" s="13"/>
      <c r="EXT1052" s="13"/>
      <c r="EXU1052" s="13"/>
      <c r="EXV1052" s="13"/>
      <c r="EXW1052" s="13"/>
      <c r="EXX1052" s="13"/>
      <c r="EXY1052" s="13"/>
      <c r="EXZ1052" s="13"/>
      <c r="EYA1052" s="13"/>
      <c r="EYB1052" s="13"/>
      <c r="EYC1052" s="13"/>
      <c r="EYD1052" s="13"/>
      <c r="EYE1052" s="13"/>
      <c r="EYF1052" s="13"/>
      <c r="EYG1052" s="13"/>
      <c r="EYH1052" s="13"/>
      <c r="EYI1052" s="13"/>
      <c r="EYJ1052" s="13"/>
      <c r="EYK1052" s="13"/>
      <c r="EYL1052" s="13"/>
      <c r="EYM1052" s="13"/>
      <c r="EYN1052" s="13"/>
      <c r="EYO1052" s="13"/>
      <c r="EYP1052" s="13"/>
      <c r="EYQ1052" s="13"/>
      <c r="EYR1052" s="13"/>
      <c r="EYS1052" s="13"/>
      <c r="EYT1052" s="13"/>
      <c r="EYU1052" s="13"/>
      <c r="EYV1052" s="13"/>
      <c r="EYW1052" s="13"/>
      <c r="EYX1052" s="13"/>
      <c r="EYY1052" s="13"/>
      <c r="EYZ1052" s="13"/>
      <c r="EZA1052" s="13"/>
      <c r="EZB1052" s="13"/>
      <c r="EZC1052" s="13"/>
      <c r="EZD1052" s="13"/>
      <c r="EZE1052" s="13"/>
      <c r="EZF1052" s="13"/>
      <c r="EZG1052" s="13"/>
      <c r="EZH1052" s="13"/>
      <c r="EZI1052" s="13"/>
      <c r="EZJ1052" s="13"/>
      <c r="EZK1052" s="13"/>
      <c r="EZL1052" s="13"/>
      <c r="EZM1052" s="13"/>
      <c r="EZN1052" s="13"/>
      <c r="EZO1052" s="13"/>
      <c r="EZP1052" s="13"/>
      <c r="EZQ1052" s="13"/>
      <c r="EZR1052" s="13"/>
      <c r="EZS1052" s="13"/>
      <c r="EZT1052" s="13"/>
      <c r="EZU1052" s="13"/>
      <c r="EZV1052" s="13"/>
      <c r="EZW1052" s="13"/>
      <c r="EZX1052" s="13"/>
      <c r="EZY1052" s="13"/>
      <c r="EZZ1052" s="13"/>
      <c r="FAA1052" s="13"/>
      <c r="FAB1052" s="13"/>
      <c r="FAC1052" s="13"/>
      <c r="FAD1052" s="13"/>
      <c r="FAE1052" s="13"/>
      <c r="FAF1052" s="13"/>
      <c r="FAG1052" s="13"/>
      <c r="FAH1052" s="13"/>
      <c r="FAI1052" s="13"/>
      <c r="FAJ1052" s="13"/>
      <c r="FAK1052" s="13"/>
      <c r="FAL1052" s="13"/>
      <c r="FAM1052" s="13"/>
      <c r="FAN1052" s="13"/>
      <c r="FAO1052" s="13"/>
      <c r="FAP1052" s="13"/>
      <c r="FAQ1052" s="13"/>
      <c r="FAR1052" s="13"/>
      <c r="FAS1052" s="13"/>
      <c r="FAT1052" s="13"/>
      <c r="FAU1052" s="13"/>
      <c r="FAV1052" s="13"/>
      <c r="FAW1052" s="13"/>
      <c r="FAX1052" s="13"/>
      <c r="FAY1052" s="13"/>
      <c r="FAZ1052" s="13"/>
      <c r="FBA1052" s="13"/>
      <c r="FBB1052" s="13"/>
      <c r="FBC1052" s="13"/>
      <c r="FBD1052" s="13"/>
      <c r="FBE1052" s="13"/>
      <c r="FBF1052" s="13"/>
      <c r="FBG1052" s="13"/>
      <c r="FBH1052" s="13"/>
      <c r="FBI1052" s="13"/>
      <c r="FBJ1052" s="13"/>
      <c r="FBK1052" s="13"/>
      <c r="FBL1052" s="13"/>
      <c r="FBM1052" s="13"/>
      <c r="FBN1052" s="13"/>
      <c r="FBO1052" s="13"/>
      <c r="FBP1052" s="13"/>
      <c r="FBQ1052" s="13"/>
      <c r="FBR1052" s="13"/>
      <c r="FBS1052" s="13"/>
      <c r="FBT1052" s="13"/>
      <c r="FBU1052" s="13"/>
      <c r="FBV1052" s="13"/>
      <c r="FBW1052" s="13"/>
      <c r="FBX1052" s="13"/>
      <c r="FBY1052" s="13"/>
      <c r="FBZ1052" s="13"/>
      <c r="FCA1052" s="13"/>
      <c r="FCB1052" s="13"/>
      <c r="FCC1052" s="13"/>
      <c r="FCD1052" s="13"/>
      <c r="FCE1052" s="13"/>
      <c r="FCF1052" s="13"/>
      <c r="FCG1052" s="13"/>
      <c r="FCH1052" s="13"/>
      <c r="FCI1052" s="13"/>
      <c r="FCJ1052" s="13"/>
      <c r="FCK1052" s="13"/>
      <c r="FCL1052" s="13"/>
      <c r="FCM1052" s="13"/>
      <c r="FCN1052" s="13"/>
      <c r="FCO1052" s="13"/>
      <c r="FCP1052" s="13"/>
      <c r="FCQ1052" s="13"/>
      <c r="FCR1052" s="13"/>
      <c r="FCS1052" s="13"/>
      <c r="FCT1052" s="13"/>
      <c r="FCU1052" s="13"/>
      <c r="FCV1052" s="13"/>
      <c r="FCW1052" s="13"/>
      <c r="FCX1052" s="13"/>
      <c r="FCY1052" s="13"/>
      <c r="FCZ1052" s="13"/>
      <c r="FDA1052" s="13"/>
      <c r="FDB1052" s="13"/>
      <c r="FDC1052" s="13"/>
      <c r="FDD1052" s="13"/>
      <c r="FDE1052" s="13"/>
      <c r="FDF1052" s="13"/>
      <c r="FDG1052" s="13"/>
      <c r="FDH1052" s="13"/>
      <c r="FDI1052" s="13"/>
      <c r="FDJ1052" s="13"/>
      <c r="FDK1052" s="13"/>
      <c r="FDL1052" s="13"/>
      <c r="FDM1052" s="13"/>
      <c r="FDN1052" s="13"/>
      <c r="FDO1052" s="13"/>
      <c r="FDP1052" s="13"/>
      <c r="FDQ1052" s="13"/>
      <c r="FDR1052" s="13"/>
      <c r="FDS1052" s="13"/>
      <c r="FDT1052" s="13"/>
      <c r="FDU1052" s="13"/>
      <c r="FDV1052" s="13"/>
      <c r="FDW1052" s="13"/>
      <c r="FDX1052" s="13"/>
      <c r="FDY1052" s="13"/>
      <c r="FDZ1052" s="13"/>
      <c r="FEA1052" s="13"/>
      <c r="FEB1052" s="13"/>
      <c r="FEC1052" s="13"/>
      <c r="FED1052" s="13"/>
      <c r="FEE1052" s="13"/>
      <c r="FEF1052" s="13"/>
      <c r="FEG1052" s="13"/>
      <c r="FEH1052" s="13"/>
      <c r="FEI1052" s="13"/>
      <c r="FEJ1052" s="13"/>
      <c r="FEK1052" s="13"/>
      <c r="FEL1052" s="13"/>
      <c r="FEM1052" s="13"/>
      <c r="FEN1052" s="13"/>
      <c r="FEO1052" s="13"/>
      <c r="FEP1052" s="13"/>
      <c r="FEQ1052" s="13"/>
      <c r="FER1052" s="13"/>
      <c r="FES1052" s="13"/>
      <c r="FET1052" s="13"/>
      <c r="FEU1052" s="13"/>
      <c r="FEV1052" s="13"/>
      <c r="FEW1052" s="13"/>
      <c r="FEX1052" s="13"/>
      <c r="FEY1052" s="13"/>
      <c r="FEZ1052" s="13"/>
      <c r="FFA1052" s="13"/>
      <c r="FFB1052" s="13"/>
      <c r="FFC1052" s="13"/>
      <c r="FFD1052" s="13"/>
      <c r="FFE1052" s="13"/>
      <c r="FFF1052" s="13"/>
      <c r="FFG1052" s="13"/>
      <c r="FFH1052" s="13"/>
      <c r="FFI1052" s="13"/>
      <c r="FFJ1052" s="13"/>
      <c r="FFK1052" s="13"/>
      <c r="FFL1052" s="13"/>
      <c r="FFM1052" s="13"/>
      <c r="FFN1052" s="13"/>
      <c r="FFO1052" s="13"/>
      <c r="FFP1052" s="13"/>
      <c r="FFQ1052" s="13"/>
      <c r="FFR1052" s="13"/>
      <c r="FFS1052" s="13"/>
      <c r="FFT1052" s="13"/>
      <c r="FFU1052" s="13"/>
      <c r="FFV1052" s="13"/>
      <c r="FFW1052" s="13"/>
      <c r="FFX1052" s="13"/>
      <c r="FFY1052" s="13"/>
      <c r="FFZ1052" s="13"/>
      <c r="FGA1052" s="13"/>
      <c r="FGB1052" s="13"/>
      <c r="FGC1052" s="13"/>
      <c r="FGD1052" s="13"/>
      <c r="FGE1052" s="13"/>
      <c r="FGF1052" s="13"/>
      <c r="FGG1052" s="13"/>
      <c r="FGH1052" s="13"/>
      <c r="FGI1052" s="13"/>
      <c r="FGJ1052" s="13"/>
      <c r="FGK1052" s="13"/>
      <c r="FGL1052" s="13"/>
      <c r="FGM1052" s="13"/>
      <c r="FGN1052" s="13"/>
      <c r="FGO1052" s="13"/>
      <c r="FGP1052" s="13"/>
      <c r="FGQ1052" s="13"/>
      <c r="FGR1052" s="13"/>
      <c r="FGS1052" s="13"/>
      <c r="FGT1052" s="13"/>
      <c r="FGU1052" s="13"/>
      <c r="FGV1052" s="13"/>
      <c r="FGW1052" s="13"/>
      <c r="FGX1052" s="13"/>
      <c r="FGY1052" s="13"/>
      <c r="FGZ1052" s="13"/>
      <c r="FHA1052" s="13"/>
      <c r="FHB1052" s="13"/>
      <c r="FHC1052" s="13"/>
      <c r="FHD1052" s="13"/>
      <c r="FHE1052" s="13"/>
      <c r="FHF1052" s="13"/>
      <c r="FHG1052" s="13"/>
      <c r="FHH1052" s="13"/>
      <c r="FHI1052" s="13"/>
      <c r="FHJ1052" s="13"/>
      <c r="FHK1052" s="13"/>
      <c r="FHL1052" s="13"/>
      <c r="FHM1052" s="13"/>
      <c r="FHN1052" s="13"/>
      <c r="FHO1052" s="13"/>
      <c r="FHP1052" s="13"/>
      <c r="FHQ1052" s="13"/>
      <c r="FHR1052" s="13"/>
      <c r="FHS1052" s="13"/>
      <c r="FHT1052" s="13"/>
      <c r="FHU1052" s="13"/>
      <c r="FHV1052" s="13"/>
      <c r="FHW1052" s="13"/>
      <c r="FHX1052" s="13"/>
      <c r="FHY1052" s="13"/>
      <c r="FHZ1052" s="13"/>
      <c r="FIA1052" s="13"/>
      <c r="FIB1052" s="13"/>
      <c r="FIC1052" s="13"/>
      <c r="FID1052" s="13"/>
      <c r="FIE1052" s="13"/>
      <c r="FIF1052" s="13"/>
      <c r="FIG1052" s="13"/>
      <c r="FIH1052" s="13"/>
      <c r="FII1052" s="13"/>
      <c r="FIJ1052" s="13"/>
      <c r="FIK1052" s="13"/>
      <c r="FIL1052" s="13"/>
      <c r="FIM1052" s="13"/>
      <c r="FIN1052" s="13"/>
      <c r="FIO1052" s="13"/>
      <c r="FIP1052" s="13"/>
      <c r="FIQ1052" s="13"/>
      <c r="FIR1052" s="13"/>
      <c r="FIS1052" s="13"/>
      <c r="FIT1052" s="13"/>
      <c r="FIU1052" s="13"/>
      <c r="FIV1052" s="13"/>
      <c r="FIW1052" s="13"/>
      <c r="FIX1052" s="13"/>
      <c r="FIY1052" s="13"/>
      <c r="FIZ1052" s="13"/>
      <c r="FJA1052" s="13"/>
      <c r="FJB1052" s="13"/>
      <c r="FJC1052" s="13"/>
      <c r="FJD1052" s="13"/>
      <c r="FJE1052" s="13"/>
      <c r="FJF1052" s="13"/>
      <c r="FJG1052" s="13"/>
      <c r="FJH1052" s="13"/>
      <c r="FJI1052" s="13"/>
      <c r="FJJ1052" s="13"/>
      <c r="FJK1052" s="13"/>
      <c r="FJL1052" s="13"/>
      <c r="FJM1052" s="13"/>
      <c r="FJN1052" s="13"/>
      <c r="FJO1052" s="13"/>
      <c r="FJP1052" s="13"/>
      <c r="FJQ1052" s="13"/>
      <c r="FJR1052" s="13"/>
      <c r="FJS1052" s="13"/>
      <c r="FJT1052" s="13"/>
      <c r="FJU1052" s="13"/>
      <c r="FJV1052" s="13"/>
      <c r="FJW1052" s="13"/>
      <c r="FJX1052" s="13"/>
      <c r="FJY1052" s="13"/>
      <c r="FJZ1052" s="13"/>
      <c r="FKA1052" s="13"/>
      <c r="FKB1052" s="13"/>
      <c r="FKC1052" s="13"/>
      <c r="FKD1052" s="13"/>
      <c r="FKE1052" s="13"/>
      <c r="FKF1052" s="13"/>
      <c r="FKG1052" s="13"/>
      <c r="FKH1052" s="13"/>
      <c r="FKI1052" s="13"/>
      <c r="FKJ1052" s="13"/>
      <c r="FKK1052" s="13"/>
      <c r="FKL1052" s="13"/>
      <c r="FKM1052" s="13"/>
      <c r="FKN1052" s="13"/>
      <c r="FKO1052" s="13"/>
      <c r="FKP1052" s="13"/>
      <c r="FKQ1052" s="13"/>
      <c r="FKR1052" s="13"/>
      <c r="FKS1052" s="13"/>
      <c r="FKT1052" s="13"/>
      <c r="FKU1052" s="13"/>
      <c r="FKV1052" s="13"/>
      <c r="FKW1052" s="13"/>
      <c r="FKX1052" s="13"/>
      <c r="FKY1052" s="13"/>
      <c r="FKZ1052" s="13"/>
      <c r="FLA1052" s="13"/>
      <c r="FLB1052" s="13"/>
      <c r="FLC1052" s="13"/>
      <c r="FLD1052" s="13"/>
      <c r="FLE1052" s="13"/>
      <c r="FLF1052" s="13"/>
      <c r="FLG1052" s="13"/>
      <c r="FLH1052" s="13"/>
      <c r="FLI1052" s="13"/>
      <c r="FLJ1052" s="13"/>
      <c r="FLK1052" s="13"/>
      <c r="FLL1052" s="13"/>
      <c r="FLM1052" s="13"/>
      <c r="FLN1052" s="13"/>
      <c r="FLO1052" s="13"/>
      <c r="FLP1052" s="13"/>
      <c r="FLQ1052" s="13"/>
      <c r="FLR1052" s="13"/>
      <c r="FLS1052" s="13"/>
      <c r="FLT1052" s="13"/>
      <c r="FLU1052" s="13"/>
      <c r="FLV1052" s="13"/>
      <c r="FLW1052" s="13"/>
      <c r="FLX1052" s="13"/>
      <c r="FLY1052" s="13"/>
      <c r="FLZ1052" s="13"/>
      <c r="FMA1052" s="13"/>
      <c r="FMB1052" s="13"/>
      <c r="FMC1052" s="13"/>
      <c r="FMD1052" s="13"/>
      <c r="FME1052" s="13"/>
      <c r="FMF1052" s="13"/>
      <c r="FMG1052" s="13"/>
      <c r="FMH1052" s="13"/>
      <c r="FMI1052" s="13"/>
      <c r="FMJ1052" s="13"/>
      <c r="FMK1052" s="13"/>
      <c r="FML1052" s="13"/>
      <c r="FMM1052" s="13"/>
      <c r="FMN1052" s="13"/>
      <c r="FMO1052" s="13"/>
      <c r="FMP1052" s="13"/>
      <c r="FMQ1052" s="13"/>
      <c r="FMR1052" s="13"/>
      <c r="FMS1052" s="13"/>
      <c r="FMT1052" s="13"/>
      <c r="FMU1052" s="13"/>
      <c r="FMV1052" s="13"/>
      <c r="FMW1052" s="13"/>
      <c r="FMX1052" s="13"/>
      <c r="FMY1052" s="13"/>
      <c r="FMZ1052" s="13"/>
      <c r="FNA1052" s="13"/>
      <c r="FNB1052" s="13"/>
      <c r="FNC1052" s="13"/>
      <c r="FND1052" s="13"/>
      <c r="FNE1052" s="13"/>
      <c r="FNF1052" s="13"/>
      <c r="FNG1052" s="13"/>
      <c r="FNH1052" s="13"/>
      <c r="FNI1052" s="13"/>
      <c r="FNJ1052" s="13"/>
      <c r="FNK1052" s="13"/>
      <c r="FNL1052" s="13"/>
      <c r="FNM1052" s="13"/>
      <c r="FNN1052" s="13"/>
      <c r="FNO1052" s="13"/>
      <c r="FNP1052" s="13"/>
      <c r="FNQ1052" s="13"/>
      <c r="FNR1052" s="13"/>
      <c r="FNS1052" s="13"/>
      <c r="FNT1052" s="13"/>
      <c r="FNU1052" s="13"/>
      <c r="FNV1052" s="13"/>
      <c r="FNW1052" s="13"/>
      <c r="FNX1052" s="13"/>
      <c r="FNY1052" s="13"/>
      <c r="FNZ1052" s="13"/>
      <c r="FOA1052" s="13"/>
      <c r="FOB1052" s="13"/>
      <c r="FOC1052" s="13"/>
      <c r="FOD1052" s="13"/>
      <c r="FOE1052" s="13"/>
      <c r="FOF1052" s="13"/>
      <c r="FOG1052" s="13"/>
      <c r="FOH1052" s="13"/>
      <c r="FOI1052" s="13"/>
      <c r="FOJ1052" s="13"/>
      <c r="FOK1052" s="13"/>
      <c r="FOL1052" s="13"/>
      <c r="FOM1052" s="13"/>
      <c r="FON1052" s="13"/>
      <c r="FOO1052" s="13"/>
      <c r="FOP1052" s="13"/>
      <c r="FOQ1052" s="13"/>
      <c r="FOR1052" s="13"/>
      <c r="FOS1052" s="13"/>
      <c r="FOT1052" s="13"/>
      <c r="FOU1052" s="13"/>
      <c r="FOV1052" s="13"/>
      <c r="FOW1052" s="13"/>
      <c r="FOX1052" s="13"/>
      <c r="FOY1052" s="13"/>
      <c r="FOZ1052" s="13"/>
      <c r="FPA1052" s="13"/>
      <c r="FPB1052" s="13"/>
      <c r="FPC1052" s="13"/>
      <c r="FPD1052" s="13"/>
      <c r="FPE1052" s="13"/>
      <c r="FPF1052" s="13"/>
      <c r="FPG1052" s="13"/>
      <c r="FPH1052" s="13"/>
      <c r="FPI1052" s="13"/>
      <c r="FPJ1052" s="13"/>
      <c r="FPK1052" s="13"/>
      <c r="FPL1052" s="13"/>
      <c r="FPM1052" s="13"/>
      <c r="FPN1052" s="13"/>
      <c r="FPO1052" s="13"/>
      <c r="FPP1052" s="13"/>
      <c r="FPQ1052" s="13"/>
      <c r="FPR1052" s="13"/>
      <c r="FPS1052" s="13"/>
      <c r="FPT1052" s="13"/>
      <c r="FPU1052" s="13"/>
      <c r="FPV1052" s="13"/>
      <c r="FPW1052" s="13"/>
      <c r="FPX1052" s="13"/>
      <c r="FPY1052" s="13"/>
      <c r="FPZ1052" s="13"/>
      <c r="FQA1052" s="13"/>
      <c r="FQB1052" s="13"/>
      <c r="FQC1052" s="13"/>
      <c r="FQD1052" s="13"/>
      <c r="FQE1052" s="13"/>
      <c r="FQF1052" s="13"/>
      <c r="FQG1052" s="13"/>
      <c r="FQH1052" s="13"/>
      <c r="FQI1052" s="13"/>
      <c r="FQJ1052" s="13"/>
      <c r="FQK1052" s="13"/>
      <c r="FQL1052" s="13"/>
      <c r="FQM1052" s="13"/>
      <c r="FQN1052" s="13"/>
      <c r="FQO1052" s="13"/>
      <c r="FQP1052" s="13"/>
      <c r="FQQ1052" s="13"/>
      <c r="FQR1052" s="13"/>
      <c r="FQS1052" s="13"/>
      <c r="FQT1052" s="13"/>
      <c r="FQU1052" s="13"/>
      <c r="FQV1052" s="13"/>
      <c r="FQW1052" s="13"/>
      <c r="FQX1052" s="13"/>
      <c r="FQY1052" s="13"/>
      <c r="FQZ1052" s="13"/>
      <c r="FRA1052" s="13"/>
      <c r="FRB1052" s="13"/>
      <c r="FRC1052" s="13"/>
      <c r="FRD1052" s="13"/>
      <c r="FRE1052" s="13"/>
      <c r="FRF1052" s="13"/>
      <c r="FRG1052" s="13"/>
      <c r="FRH1052" s="13"/>
      <c r="FRI1052" s="13"/>
      <c r="FRJ1052" s="13"/>
      <c r="FRK1052" s="13"/>
      <c r="FRL1052" s="13"/>
      <c r="FRM1052" s="13"/>
      <c r="FRN1052" s="13"/>
      <c r="FRO1052" s="13"/>
      <c r="FRP1052" s="13"/>
      <c r="FRQ1052" s="13"/>
      <c r="FRR1052" s="13"/>
      <c r="FRS1052" s="13"/>
      <c r="FRT1052" s="13"/>
      <c r="FRU1052" s="13"/>
      <c r="FRV1052" s="13"/>
      <c r="FRW1052" s="13"/>
      <c r="FRX1052" s="13"/>
      <c r="FRY1052" s="13"/>
      <c r="FRZ1052" s="13"/>
      <c r="FSA1052" s="13"/>
      <c r="FSB1052" s="13"/>
      <c r="FSC1052" s="13"/>
      <c r="FSD1052" s="13"/>
      <c r="FSE1052" s="13"/>
      <c r="FSF1052" s="13"/>
      <c r="FSG1052" s="13"/>
      <c r="FSH1052" s="13"/>
      <c r="FSI1052" s="13"/>
      <c r="FSJ1052" s="13"/>
      <c r="FSK1052" s="13"/>
      <c r="FSL1052" s="13"/>
      <c r="FSM1052" s="13"/>
      <c r="FSN1052" s="13"/>
      <c r="FSO1052" s="13"/>
      <c r="FSP1052" s="13"/>
      <c r="FSQ1052" s="13"/>
      <c r="FSR1052" s="13"/>
      <c r="FSS1052" s="13"/>
      <c r="FST1052" s="13"/>
      <c r="FSU1052" s="13"/>
      <c r="FSV1052" s="13"/>
      <c r="FSW1052" s="13"/>
      <c r="FSX1052" s="13"/>
      <c r="FSY1052" s="13"/>
      <c r="FSZ1052" s="13"/>
      <c r="FTA1052" s="13"/>
      <c r="FTB1052" s="13"/>
      <c r="FTC1052" s="13"/>
      <c r="FTD1052" s="13"/>
      <c r="FTE1052" s="13"/>
      <c r="FTF1052" s="13"/>
      <c r="FTG1052" s="13"/>
      <c r="FTH1052" s="13"/>
      <c r="FTI1052" s="13"/>
      <c r="FTJ1052" s="13"/>
      <c r="FTK1052" s="13"/>
      <c r="FTL1052" s="13"/>
      <c r="FTM1052" s="13"/>
      <c r="FTN1052" s="13"/>
      <c r="FTO1052" s="13"/>
      <c r="FTP1052" s="13"/>
      <c r="FTQ1052" s="13"/>
      <c r="FTR1052" s="13"/>
      <c r="FTS1052" s="13"/>
      <c r="FTT1052" s="13"/>
      <c r="FTU1052" s="13"/>
      <c r="FTV1052" s="13"/>
      <c r="FTW1052" s="13"/>
      <c r="FTX1052" s="13"/>
      <c r="FTY1052" s="13"/>
      <c r="FTZ1052" s="13"/>
      <c r="FUA1052" s="13"/>
      <c r="FUB1052" s="13"/>
      <c r="FUC1052" s="13"/>
      <c r="FUD1052" s="13"/>
      <c r="FUE1052" s="13"/>
      <c r="FUF1052" s="13"/>
      <c r="FUG1052" s="13"/>
      <c r="FUH1052" s="13"/>
      <c r="FUI1052" s="13"/>
      <c r="FUJ1052" s="13"/>
      <c r="FUK1052" s="13"/>
      <c r="FUL1052" s="13"/>
      <c r="FUM1052" s="13"/>
      <c r="FUN1052" s="13"/>
      <c r="FUO1052" s="13"/>
      <c r="FUP1052" s="13"/>
      <c r="FUQ1052" s="13"/>
      <c r="FUR1052" s="13"/>
      <c r="FUS1052" s="13"/>
      <c r="FUT1052" s="13"/>
      <c r="FUU1052" s="13"/>
      <c r="FUV1052" s="13"/>
      <c r="FUW1052" s="13"/>
      <c r="FUX1052" s="13"/>
      <c r="FUY1052" s="13"/>
      <c r="FUZ1052" s="13"/>
      <c r="FVA1052" s="13"/>
      <c r="FVB1052" s="13"/>
      <c r="FVC1052" s="13"/>
      <c r="FVD1052" s="13"/>
      <c r="FVE1052" s="13"/>
      <c r="FVF1052" s="13"/>
      <c r="FVG1052" s="13"/>
      <c r="FVH1052" s="13"/>
      <c r="FVI1052" s="13"/>
      <c r="FVJ1052" s="13"/>
      <c r="FVK1052" s="13"/>
      <c r="FVL1052" s="13"/>
      <c r="FVM1052" s="13"/>
      <c r="FVN1052" s="13"/>
      <c r="FVO1052" s="13"/>
      <c r="FVP1052" s="13"/>
      <c r="FVQ1052" s="13"/>
      <c r="FVR1052" s="13"/>
      <c r="FVS1052" s="13"/>
      <c r="FVT1052" s="13"/>
      <c r="FVU1052" s="13"/>
      <c r="FVV1052" s="13"/>
      <c r="FVW1052" s="13"/>
      <c r="FVX1052" s="13"/>
      <c r="FVY1052" s="13"/>
      <c r="FVZ1052" s="13"/>
      <c r="FWA1052" s="13"/>
      <c r="FWB1052" s="13"/>
      <c r="FWC1052" s="13"/>
      <c r="FWD1052" s="13"/>
      <c r="FWE1052" s="13"/>
      <c r="FWF1052" s="13"/>
      <c r="FWG1052" s="13"/>
      <c r="FWH1052" s="13"/>
      <c r="FWI1052" s="13"/>
      <c r="FWJ1052" s="13"/>
      <c r="FWK1052" s="13"/>
      <c r="FWL1052" s="13"/>
      <c r="FWM1052" s="13"/>
      <c r="FWN1052" s="13"/>
      <c r="FWO1052" s="13"/>
      <c r="FWP1052" s="13"/>
      <c r="FWQ1052" s="13"/>
      <c r="FWR1052" s="13"/>
      <c r="FWS1052" s="13"/>
      <c r="FWT1052" s="13"/>
      <c r="FWU1052" s="13"/>
      <c r="FWV1052" s="13"/>
      <c r="FWW1052" s="13"/>
      <c r="FWX1052" s="13"/>
      <c r="FWY1052" s="13"/>
      <c r="FWZ1052" s="13"/>
      <c r="FXA1052" s="13"/>
      <c r="FXB1052" s="13"/>
      <c r="FXC1052" s="13"/>
      <c r="FXD1052" s="13"/>
      <c r="FXE1052" s="13"/>
      <c r="FXF1052" s="13"/>
      <c r="FXG1052" s="13"/>
      <c r="FXH1052" s="13"/>
      <c r="FXI1052" s="13"/>
      <c r="FXJ1052" s="13"/>
      <c r="FXK1052" s="13"/>
      <c r="FXL1052" s="13"/>
      <c r="FXM1052" s="13"/>
      <c r="FXN1052" s="13"/>
      <c r="FXO1052" s="13"/>
      <c r="FXP1052" s="13"/>
      <c r="FXQ1052" s="13"/>
      <c r="FXR1052" s="13"/>
      <c r="FXS1052" s="13"/>
      <c r="FXT1052" s="13"/>
      <c r="FXU1052" s="13"/>
      <c r="FXV1052" s="13"/>
      <c r="FXW1052" s="13"/>
      <c r="FXX1052" s="13"/>
      <c r="FXY1052" s="13"/>
      <c r="FXZ1052" s="13"/>
      <c r="FYA1052" s="13"/>
      <c r="FYB1052" s="13"/>
      <c r="FYC1052" s="13"/>
      <c r="FYD1052" s="13"/>
      <c r="FYE1052" s="13"/>
      <c r="FYF1052" s="13"/>
      <c r="FYG1052" s="13"/>
      <c r="FYH1052" s="13"/>
      <c r="FYI1052" s="13"/>
      <c r="FYJ1052" s="13"/>
      <c r="FYK1052" s="13"/>
      <c r="FYL1052" s="13"/>
      <c r="FYM1052" s="13"/>
      <c r="FYN1052" s="13"/>
      <c r="FYO1052" s="13"/>
      <c r="FYP1052" s="13"/>
      <c r="FYQ1052" s="13"/>
      <c r="FYR1052" s="13"/>
      <c r="FYS1052" s="13"/>
      <c r="FYT1052" s="13"/>
      <c r="FYU1052" s="13"/>
      <c r="FYV1052" s="13"/>
      <c r="FYW1052" s="13"/>
      <c r="FYX1052" s="13"/>
      <c r="FYY1052" s="13"/>
      <c r="FYZ1052" s="13"/>
      <c r="FZA1052" s="13"/>
      <c r="FZB1052" s="13"/>
      <c r="FZC1052" s="13"/>
      <c r="FZD1052" s="13"/>
      <c r="FZE1052" s="13"/>
      <c r="FZF1052" s="13"/>
      <c r="FZG1052" s="13"/>
      <c r="FZH1052" s="13"/>
      <c r="FZI1052" s="13"/>
      <c r="FZJ1052" s="13"/>
      <c r="FZK1052" s="13"/>
      <c r="FZL1052" s="13"/>
      <c r="FZM1052" s="13"/>
      <c r="FZN1052" s="13"/>
      <c r="FZO1052" s="13"/>
      <c r="FZP1052" s="13"/>
      <c r="FZQ1052" s="13"/>
      <c r="FZR1052" s="13"/>
      <c r="FZS1052" s="13"/>
      <c r="FZT1052" s="13"/>
      <c r="FZU1052" s="13"/>
      <c r="FZV1052" s="13"/>
      <c r="FZW1052" s="13"/>
      <c r="FZX1052" s="13"/>
      <c r="FZY1052" s="13"/>
      <c r="FZZ1052" s="13"/>
      <c r="GAA1052" s="13"/>
      <c r="GAB1052" s="13"/>
      <c r="GAC1052" s="13"/>
      <c r="GAD1052" s="13"/>
      <c r="GAE1052" s="13"/>
      <c r="GAF1052" s="13"/>
      <c r="GAG1052" s="13"/>
      <c r="GAH1052" s="13"/>
      <c r="GAI1052" s="13"/>
      <c r="GAJ1052" s="13"/>
      <c r="GAK1052" s="13"/>
      <c r="GAL1052" s="13"/>
      <c r="GAM1052" s="13"/>
      <c r="GAN1052" s="13"/>
      <c r="GAO1052" s="13"/>
      <c r="GAP1052" s="13"/>
      <c r="GAQ1052" s="13"/>
      <c r="GAR1052" s="13"/>
      <c r="GAS1052" s="13"/>
      <c r="GAT1052" s="13"/>
      <c r="GAU1052" s="13"/>
      <c r="GAV1052" s="13"/>
      <c r="GAW1052" s="13"/>
      <c r="GAX1052" s="13"/>
      <c r="GAY1052" s="13"/>
      <c r="GAZ1052" s="13"/>
      <c r="GBA1052" s="13"/>
      <c r="GBB1052" s="13"/>
      <c r="GBC1052" s="13"/>
      <c r="GBD1052" s="13"/>
      <c r="GBE1052" s="13"/>
      <c r="GBF1052" s="13"/>
      <c r="GBG1052" s="13"/>
      <c r="GBH1052" s="13"/>
      <c r="GBI1052" s="13"/>
      <c r="GBJ1052" s="13"/>
      <c r="GBK1052" s="13"/>
      <c r="GBL1052" s="13"/>
      <c r="GBM1052" s="13"/>
      <c r="GBN1052" s="13"/>
      <c r="GBO1052" s="13"/>
      <c r="GBP1052" s="13"/>
      <c r="GBQ1052" s="13"/>
      <c r="GBR1052" s="13"/>
      <c r="GBS1052" s="13"/>
      <c r="GBT1052" s="13"/>
      <c r="GBU1052" s="13"/>
      <c r="GBV1052" s="13"/>
      <c r="GBW1052" s="13"/>
      <c r="GBX1052" s="13"/>
      <c r="GBY1052" s="13"/>
      <c r="GBZ1052" s="13"/>
      <c r="GCA1052" s="13"/>
      <c r="GCB1052" s="13"/>
      <c r="GCC1052" s="13"/>
      <c r="GCD1052" s="13"/>
      <c r="GCE1052" s="13"/>
      <c r="GCF1052" s="13"/>
      <c r="GCG1052" s="13"/>
      <c r="GCH1052" s="13"/>
      <c r="GCI1052" s="13"/>
      <c r="GCJ1052" s="13"/>
      <c r="GCK1052" s="13"/>
      <c r="GCL1052" s="13"/>
      <c r="GCM1052" s="13"/>
      <c r="GCN1052" s="13"/>
      <c r="GCO1052" s="13"/>
      <c r="GCP1052" s="13"/>
      <c r="GCQ1052" s="13"/>
      <c r="GCR1052" s="13"/>
      <c r="GCS1052" s="13"/>
      <c r="GCT1052" s="13"/>
      <c r="GCU1052" s="13"/>
      <c r="GCV1052" s="13"/>
      <c r="GCW1052" s="13"/>
      <c r="GCX1052" s="13"/>
      <c r="GCY1052" s="13"/>
      <c r="GCZ1052" s="13"/>
      <c r="GDA1052" s="13"/>
      <c r="GDB1052" s="13"/>
      <c r="GDC1052" s="13"/>
      <c r="GDD1052" s="13"/>
      <c r="GDE1052" s="13"/>
      <c r="GDF1052" s="13"/>
      <c r="GDG1052" s="13"/>
      <c r="GDH1052" s="13"/>
      <c r="GDI1052" s="13"/>
      <c r="GDJ1052" s="13"/>
      <c r="GDK1052" s="13"/>
      <c r="GDL1052" s="13"/>
      <c r="GDM1052" s="13"/>
      <c r="GDN1052" s="13"/>
      <c r="GDO1052" s="13"/>
      <c r="GDP1052" s="13"/>
      <c r="GDQ1052" s="13"/>
      <c r="GDR1052" s="13"/>
      <c r="GDS1052" s="13"/>
      <c r="GDT1052" s="13"/>
      <c r="GDU1052" s="13"/>
      <c r="GDV1052" s="13"/>
      <c r="GDW1052" s="13"/>
      <c r="GDX1052" s="13"/>
      <c r="GDY1052" s="13"/>
      <c r="GDZ1052" s="13"/>
      <c r="GEA1052" s="13"/>
      <c r="GEB1052" s="13"/>
      <c r="GEC1052" s="13"/>
      <c r="GED1052" s="13"/>
      <c r="GEE1052" s="13"/>
      <c r="GEF1052" s="13"/>
      <c r="GEG1052" s="13"/>
      <c r="GEH1052" s="13"/>
      <c r="GEI1052" s="13"/>
      <c r="GEJ1052" s="13"/>
      <c r="GEK1052" s="13"/>
      <c r="GEL1052" s="13"/>
      <c r="GEM1052" s="13"/>
      <c r="GEN1052" s="13"/>
      <c r="GEO1052" s="13"/>
      <c r="GEP1052" s="13"/>
      <c r="GEQ1052" s="13"/>
      <c r="GER1052" s="13"/>
      <c r="GES1052" s="13"/>
      <c r="GET1052" s="13"/>
      <c r="GEU1052" s="13"/>
      <c r="GEV1052" s="13"/>
      <c r="GEW1052" s="13"/>
      <c r="GEX1052" s="13"/>
      <c r="GEY1052" s="13"/>
      <c r="GEZ1052" s="13"/>
      <c r="GFA1052" s="13"/>
      <c r="GFB1052" s="13"/>
      <c r="GFC1052" s="13"/>
      <c r="GFD1052" s="13"/>
      <c r="GFE1052" s="13"/>
      <c r="GFF1052" s="13"/>
      <c r="GFG1052" s="13"/>
      <c r="GFH1052" s="13"/>
      <c r="GFI1052" s="13"/>
      <c r="GFJ1052" s="13"/>
      <c r="GFK1052" s="13"/>
      <c r="GFL1052" s="13"/>
      <c r="GFM1052" s="13"/>
      <c r="GFN1052" s="13"/>
      <c r="GFO1052" s="13"/>
      <c r="GFP1052" s="13"/>
      <c r="GFQ1052" s="13"/>
      <c r="GFR1052" s="13"/>
      <c r="GFS1052" s="13"/>
      <c r="GFT1052" s="13"/>
      <c r="GFU1052" s="13"/>
      <c r="GFV1052" s="13"/>
      <c r="GFW1052" s="13"/>
      <c r="GFX1052" s="13"/>
      <c r="GFY1052" s="13"/>
      <c r="GFZ1052" s="13"/>
      <c r="GGA1052" s="13"/>
      <c r="GGB1052" s="13"/>
      <c r="GGC1052" s="13"/>
      <c r="GGD1052" s="13"/>
      <c r="GGE1052" s="13"/>
      <c r="GGF1052" s="13"/>
      <c r="GGG1052" s="13"/>
      <c r="GGH1052" s="13"/>
      <c r="GGI1052" s="13"/>
      <c r="GGJ1052" s="13"/>
      <c r="GGK1052" s="13"/>
      <c r="GGL1052" s="13"/>
      <c r="GGM1052" s="13"/>
      <c r="GGN1052" s="13"/>
      <c r="GGO1052" s="13"/>
      <c r="GGP1052" s="13"/>
      <c r="GGQ1052" s="13"/>
      <c r="GGR1052" s="13"/>
      <c r="GGS1052" s="13"/>
      <c r="GGT1052" s="13"/>
      <c r="GGU1052" s="13"/>
      <c r="GGV1052" s="13"/>
      <c r="GGW1052" s="13"/>
      <c r="GGX1052" s="13"/>
      <c r="GGY1052" s="13"/>
      <c r="GGZ1052" s="13"/>
      <c r="GHA1052" s="13"/>
      <c r="GHB1052" s="13"/>
      <c r="GHC1052" s="13"/>
      <c r="GHD1052" s="13"/>
      <c r="GHE1052" s="13"/>
      <c r="GHF1052" s="13"/>
      <c r="GHG1052" s="13"/>
      <c r="GHH1052" s="13"/>
      <c r="GHI1052" s="13"/>
      <c r="GHJ1052" s="13"/>
      <c r="GHK1052" s="13"/>
      <c r="GHL1052" s="13"/>
      <c r="GHM1052" s="13"/>
      <c r="GHN1052" s="13"/>
      <c r="GHO1052" s="13"/>
      <c r="GHP1052" s="13"/>
      <c r="GHQ1052" s="13"/>
      <c r="GHR1052" s="13"/>
      <c r="GHS1052" s="13"/>
      <c r="GHT1052" s="13"/>
      <c r="GHU1052" s="13"/>
      <c r="GHV1052" s="13"/>
      <c r="GHW1052" s="13"/>
      <c r="GHX1052" s="13"/>
      <c r="GHY1052" s="13"/>
      <c r="GHZ1052" s="13"/>
      <c r="GIA1052" s="13"/>
      <c r="GIB1052" s="13"/>
      <c r="GIC1052" s="13"/>
      <c r="GID1052" s="13"/>
      <c r="GIE1052" s="13"/>
      <c r="GIF1052" s="13"/>
      <c r="GIG1052" s="13"/>
      <c r="GIH1052" s="13"/>
      <c r="GII1052" s="13"/>
      <c r="GIJ1052" s="13"/>
      <c r="GIK1052" s="13"/>
      <c r="GIL1052" s="13"/>
      <c r="GIM1052" s="13"/>
      <c r="GIN1052" s="13"/>
      <c r="GIO1052" s="13"/>
      <c r="GIP1052" s="13"/>
      <c r="GIQ1052" s="13"/>
      <c r="GIR1052" s="13"/>
      <c r="GIS1052" s="13"/>
      <c r="GIT1052" s="13"/>
      <c r="GIU1052" s="13"/>
      <c r="GIV1052" s="13"/>
      <c r="GIW1052" s="13"/>
      <c r="GIX1052" s="13"/>
      <c r="GIY1052" s="13"/>
      <c r="GIZ1052" s="13"/>
      <c r="GJA1052" s="13"/>
      <c r="GJB1052" s="13"/>
      <c r="GJC1052" s="13"/>
      <c r="GJD1052" s="13"/>
      <c r="GJE1052" s="13"/>
      <c r="GJF1052" s="13"/>
      <c r="GJG1052" s="13"/>
      <c r="GJH1052" s="13"/>
      <c r="GJI1052" s="13"/>
      <c r="GJJ1052" s="13"/>
      <c r="GJK1052" s="13"/>
      <c r="GJL1052" s="13"/>
      <c r="GJM1052" s="13"/>
      <c r="GJN1052" s="13"/>
      <c r="GJO1052" s="13"/>
      <c r="GJP1052" s="13"/>
      <c r="GJQ1052" s="13"/>
      <c r="GJR1052" s="13"/>
      <c r="GJS1052" s="13"/>
      <c r="GJT1052" s="13"/>
      <c r="GJU1052" s="13"/>
      <c r="GJV1052" s="13"/>
      <c r="GJW1052" s="13"/>
      <c r="GJX1052" s="13"/>
      <c r="GJY1052" s="13"/>
      <c r="GJZ1052" s="13"/>
      <c r="GKA1052" s="13"/>
      <c r="GKB1052" s="13"/>
      <c r="GKC1052" s="13"/>
      <c r="GKD1052" s="13"/>
      <c r="GKE1052" s="13"/>
      <c r="GKF1052" s="13"/>
      <c r="GKG1052" s="13"/>
      <c r="GKH1052" s="13"/>
      <c r="GKI1052" s="13"/>
      <c r="GKJ1052" s="13"/>
      <c r="GKK1052" s="13"/>
      <c r="GKL1052" s="13"/>
      <c r="GKM1052" s="13"/>
      <c r="GKN1052" s="13"/>
      <c r="GKO1052" s="13"/>
      <c r="GKP1052" s="13"/>
      <c r="GKQ1052" s="13"/>
      <c r="GKR1052" s="13"/>
      <c r="GKS1052" s="13"/>
      <c r="GKT1052" s="13"/>
      <c r="GKU1052" s="13"/>
      <c r="GKV1052" s="13"/>
      <c r="GKW1052" s="13"/>
      <c r="GKX1052" s="13"/>
      <c r="GKY1052" s="13"/>
      <c r="GKZ1052" s="13"/>
      <c r="GLA1052" s="13"/>
      <c r="GLB1052" s="13"/>
      <c r="GLC1052" s="13"/>
      <c r="GLD1052" s="13"/>
      <c r="GLE1052" s="13"/>
      <c r="GLF1052" s="13"/>
      <c r="GLG1052" s="13"/>
      <c r="GLH1052" s="13"/>
      <c r="GLI1052" s="13"/>
      <c r="GLJ1052" s="13"/>
      <c r="GLK1052" s="13"/>
      <c r="GLL1052" s="13"/>
      <c r="GLM1052" s="13"/>
      <c r="GLN1052" s="13"/>
      <c r="GLO1052" s="13"/>
      <c r="GLP1052" s="13"/>
      <c r="GLQ1052" s="13"/>
      <c r="GLR1052" s="13"/>
      <c r="GLS1052" s="13"/>
      <c r="GLT1052" s="13"/>
      <c r="GLU1052" s="13"/>
      <c r="GLV1052" s="13"/>
      <c r="GLW1052" s="13"/>
      <c r="GLX1052" s="13"/>
      <c r="GLY1052" s="13"/>
      <c r="GLZ1052" s="13"/>
      <c r="GMA1052" s="13"/>
      <c r="GMB1052" s="13"/>
      <c r="GMC1052" s="13"/>
      <c r="GMD1052" s="13"/>
      <c r="GME1052" s="13"/>
      <c r="GMF1052" s="13"/>
      <c r="GMG1052" s="13"/>
      <c r="GMH1052" s="13"/>
      <c r="GMI1052" s="13"/>
      <c r="GMJ1052" s="13"/>
      <c r="GMK1052" s="13"/>
      <c r="GML1052" s="13"/>
      <c r="GMM1052" s="13"/>
      <c r="GMN1052" s="13"/>
      <c r="GMO1052" s="13"/>
      <c r="GMP1052" s="13"/>
      <c r="GMQ1052" s="13"/>
      <c r="GMR1052" s="13"/>
      <c r="GMS1052" s="13"/>
      <c r="GMT1052" s="13"/>
      <c r="GMU1052" s="13"/>
      <c r="GMV1052" s="13"/>
      <c r="GMW1052" s="13"/>
      <c r="GMX1052" s="13"/>
      <c r="GMY1052" s="13"/>
      <c r="GMZ1052" s="13"/>
      <c r="GNA1052" s="13"/>
      <c r="GNB1052" s="13"/>
      <c r="GNC1052" s="13"/>
      <c r="GND1052" s="13"/>
      <c r="GNE1052" s="13"/>
      <c r="GNF1052" s="13"/>
      <c r="GNG1052" s="13"/>
      <c r="GNH1052" s="13"/>
      <c r="GNI1052" s="13"/>
      <c r="GNJ1052" s="13"/>
      <c r="GNK1052" s="13"/>
      <c r="GNL1052" s="13"/>
      <c r="GNM1052" s="13"/>
      <c r="GNN1052" s="13"/>
      <c r="GNO1052" s="13"/>
      <c r="GNP1052" s="13"/>
      <c r="GNQ1052" s="13"/>
      <c r="GNR1052" s="13"/>
      <c r="GNS1052" s="13"/>
      <c r="GNT1052" s="13"/>
      <c r="GNU1052" s="13"/>
      <c r="GNV1052" s="13"/>
      <c r="GNW1052" s="13"/>
      <c r="GNX1052" s="13"/>
      <c r="GNY1052" s="13"/>
      <c r="GNZ1052" s="13"/>
      <c r="GOA1052" s="13"/>
      <c r="GOB1052" s="13"/>
      <c r="GOC1052" s="13"/>
      <c r="GOD1052" s="13"/>
      <c r="GOE1052" s="13"/>
      <c r="GOF1052" s="13"/>
      <c r="GOG1052" s="13"/>
      <c r="GOH1052" s="13"/>
      <c r="GOI1052" s="13"/>
      <c r="GOJ1052" s="13"/>
      <c r="GOK1052" s="13"/>
      <c r="GOL1052" s="13"/>
      <c r="GOM1052" s="13"/>
      <c r="GON1052" s="13"/>
      <c r="GOO1052" s="13"/>
      <c r="GOP1052" s="13"/>
      <c r="GOQ1052" s="13"/>
      <c r="GOR1052" s="13"/>
      <c r="GOS1052" s="13"/>
      <c r="GOT1052" s="13"/>
      <c r="GOU1052" s="13"/>
      <c r="GOV1052" s="13"/>
      <c r="GOW1052" s="13"/>
      <c r="GOX1052" s="13"/>
      <c r="GOY1052" s="13"/>
      <c r="GOZ1052" s="13"/>
      <c r="GPA1052" s="13"/>
      <c r="GPB1052" s="13"/>
      <c r="GPC1052" s="13"/>
      <c r="GPD1052" s="13"/>
      <c r="GPE1052" s="13"/>
      <c r="GPF1052" s="13"/>
      <c r="GPG1052" s="13"/>
      <c r="GPH1052" s="13"/>
      <c r="GPI1052" s="13"/>
      <c r="GPJ1052" s="13"/>
      <c r="GPK1052" s="13"/>
      <c r="GPL1052" s="13"/>
      <c r="GPM1052" s="13"/>
      <c r="GPN1052" s="13"/>
      <c r="GPO1052" s="13"/>
      <c r="GPP1052" s="13"/>
      <c r="GPQ1052" s="13"/>
      <c r="GPR1052" s="13"/>
      <c r="GPS1052" s="13"/>
      <c r="GPT1052" s="13"/>
      <c r="GPU1052" s="13"/>
      <c r="GPV1052" s="13"/>
      <c r="GPW1052" s="13"/>
      <c r="GPX1052" s="13"/>
      <c r="GPY1052" s="13"/>
      <c r="GPZ1052" s="13"/>
      <c r="GQA1052" s="13"/>
      <c r="GQB1052" s="13"/>
      <c r="GQC1052" s="13"/>
      <c r="GQD1052" s="13"/>
      <c r="GQE1052" s="13"/>
      <c r="GQF1052" s="13"/>
      <c r="GQG1052" s="13"/>
      <c r="GQH1052" s="13"/>
      <c r="GQI1052" s="13"/>
      <c r="GQJ1052" s="13"/>
      <c r="GQK1052" s="13"/>
      <c r="GQL1052" s="13"/>
      <c r="GQM1052" s="13"/>
      <c r="GQN1052" s="13"/>
      <c r="GQO1052" s="13"/>
      <c r="GQP1052" s="13"/>
      <c r="GQQ1052" s="13"/>
      <c r="GQR1052" s="13"/>
      <c r="GQS1052" s="13"/>
      <c r="GQT1052" s="13"/>
      <c r="GQU1052" s="13"/>
      <c r="GQV1052" s="13"/>
      <c r="GQW1052" s="13"/>
      <c r="GQX1052" s="13"/>
      <c r="GQY1052" s="13"/>
      <c r="GQZ1052" s="13"/>
      <c r="GRA1052" s="13"/>
      <c r="GRB1052" s="13"/>
      <c r="GRC1052" s="13"/>
      <c r="GRD1052" s="13"/>
      <c r="GRE1052" s="13"/>
      <c r="GRF1052" s="13"/>
      <c r="GRG1052" s="13"/>
      <c r="GRH1052" s="13"/>
      <c r="GRI1052" s="13"/>
      <c r="GRJ1052" s="13"/>
      <c r="GRK1052" s="13"/>
      <c r="GRL1052" s="13"/>
      <c r="GRM1052" s="13"/>
      <c r="GRN1052" s="13"/>
      <c r="GRO1052" s="13"/>
      <c r="GRP1052" s="13"/>
      <c r="GRQ1052" s="13"/>
      <c r="GRR1052" s="13"/>
      <c r="GRS1052" s="13"/>
      <c r="GRT1052" s="13"/>
      <c r="GRU1052" s="13"/>
      <c r="GRV1052" s="13"/>
      <c r="GRW1052" s="13"/>
      <c r="GRX1052" s="13"/>
      <c r="GRY1052" s="13"/>
      <c r="GRZ1052" s="13"/>
      <c r="GSA1052" s="13"/>
      <c r="GSB1052" s="13"/>
      <c r="GSC1052" s="13"/>
      <c r="GSD1052" s="13"/>
      <c r="GSE1052" s="13"/>
      <c r="GSF1052" s="13"/>
      <c r="GSG1052" s="13"/>
      <c r="GSH1052" s="13"/>
      <c r="GSI1052" s="13"/>
      <c r="GSJ1052" s="13"/>
      <c r="GSK1052" s="13"/>
      <c r="GSL1052" s="13"/>
      <c r="GSM1052" s="13"/>
      <c r="GSN1052" s="13"/>
      <c r="GSO1052" s="13"/>
      <c r="GSP1052" s="13"/>
      <c r="GSQ1052" s="13"/>
      <c r="GSR1052" s="13"/>
      <c r="GSS1052" s="13"/>
      <c r="GST1052" s="13"/>
      <c r="GSU1052" s="13"/>
      <c r="GSV1052" s="13"/>
      <c r="GSW1052" s="13"/>
      <c r="GSX1052" s="13"/>
      <c r="GSY1052" s="13"/>
      <c r="GSZ1052" s="13"/>
      <c r="GTA1052" s="13"/>
      <c r="GTB1052" s="13"/>
      <c r="GTC1052" s="13"/>
      <c r="GTD1052" s="13"/>
      <c r="GTE1052" s="13"/>
      <c r="GTF1052" s="13"/>
      <c r="GTG1052" s="13"/>
      <c r="GTH1052" s="13"/>
      <c r="GTI1052" s="13"/>
      <c r="GTJ1052" s="13"/>
      <c r="GTK1052" s="13"/>
      <c r="GTL1052" s="13"/>
      <c r="GTM1052" s="13"/>
      <c r="GTN1052" s="13"/>
      <c r="GTO1052" s="13"/>
      <c r="GTP1052" s="13"/>
      <c r="GTQ1052" s="13"/>
      <c r="GTR1052" s="13"/>
      <c r="GTS1052" s="13"/>
      <c r="GTT1052" s="13"/>
      <c r="GTU1052" s="13"/>
      <c r="GTV1052" s="13"/>
      <c r="GTW1052" s="13"/>
      <c r="GTX1052" s="13"/>
      <c r="GTY1052" s="13"/>
      <c r="GTZ1052" s="13"/>
      <c r="GUA1052" s="13"/>
      <c r="GUB1052" s="13"/>
      <c r="GUC1052" s="13"/>
      <c r="GUD1052" s="13"/>
      <c r="GUE1052" s="13"/>
      <c r="GUF1052" s="13"/>
      <c r="GUG1052" s="13"/>
      <c r="GUH1052" s="13"/>
      <c r="GUI1052" s="13"/>
      <c r="GUJ1052" s="13"/>
      <c r="GUK1052" s="13"/>
      <c r="GUL1052" s="13"/>
      <c r="GUM1052" s="13"/>
      <c r="GUN1052" s="13"/>
      <c r="GUO1052" s="13"/>
      <c r="GUP1052" s="13"/>
      <c r="GUQ1052" s="13"/>
      <c r="GUR1052" s="13"/>
      <c r="GUS1052" s="13"/>
      <c r="GUT1052" s="13"/>
      <c r="GUU1052" s="13"/>
      <c r="GUV1052" s="13"/>
      <c r="GUW1052" s="13"/>
      <c r="GUX1052" s="13"/>
      <c r="GUY1052" s="13"/>
      <c r="GUZ1052" s="13"/>
      <c r="GVA1052" s="13"/>
      <c r="GVB1052" s="13"/>
      <c r="GVC1052" s="13"/>
      <c r="GVD1052" s="13"/>
      <c r="GVE1052" s="13"/>
      <c r="GVF1052" s="13"/>
      <c r="GVG1052" s="13"/>
      <c r="GVH1052" s="13"/>
      <c r="GVI1052" s="13"/>
      <c r="GVJ1052" s="13"/>
      <c r="GVK1052" s="13"/>
      <c r="GVL1052" s="13"/>
      <c r="GVM1052" s="13"/>
      <c r="GVN1052" s="13"/>
      <c r="GVO1052" s="13"/>
      <c r="GVP1052" s="13"/>
      <c r="GVQ1052" s="13"/>
      <c r="GVR1052" s="13"/>
      <c r="GVS1052" s="13"/>
      <c r="GVT1052" s="13"/>
      <c r="GVU1052" s="13"/>
      <c r="GVV1052" s="13"/>
      <c r="GVW1052" s="13"/>
      <c r="GVX1052" s="13"/>
      <c r="GVY1052" s="13"/>
      <c r="GVZ1052" s="13"/>
      <c r="GWA1052" s="13"/>
      <c r="GWB1052" s="13"/>
      <c r="GWC1052" s="13"/>
      <c r="GWD1052" s="13"/>
      <c r="GWE1052" s="13"/>
      <c r="GWF1052" s="13"/>
      <c r="GWG1052" s="13"/>
      <c r="GWH1052" s="13"/>
      <c r="GWI1052" s="13"/>
      <c r="GWJ1052" s="13"/>
      <c r="GWK1052" s="13"/>
      <c r="GWL1052" s="13"/>
      <c r="GWM1052" s="13"/>
      <c r="GWN1052" s="13"/>
      <c r="GWO1052" s="13"/>
      <c r="GWP1052" s="13"/>
      <c r="GWQ1052" s="13"/>
      <c r="GWR1052" s="13"/>
      <c r="GWS1052" s="13"/>
      <c r="GWT1052" s="13"/>
      <c r="GWU1052" s="13"/>
      <c r="GWV1052" s="13"/>
      <c r="GWW1052" s="13"/>
      <c r="GWX1052" s="13"/>
      <c r="GWY1052" s="13"/>
      <c r="GWZ1052" s="13"/>
      <c r="GXA1052" s="13"/>
      <c r="GXB1052" s="13"/>
      <c r="GXC1052" s="13"/>
      <c r="GXD1052" s="13"/>
      <c r="GXE1052" s="13"/>
      <c r="GXF1052" s="13"/>
      <c r="GXG1052" s="13"/>
      <c r="GXH1052" s="13"/>
      <c r="GXI1052" s="13"/>
      <c r="GXJ1052" s="13"/>
      <c r="GXK1052" s="13"/>
      <c r="GXL1052" s="13"/>
      <c r="GXM1052" s="13"/>
      <c r="GXN1052" s="13"/>
      <c r="GXO1052" s="13"/>
      <c r="GXP1052" s="13"/>
      <c r="GXQ1052" s="13"/>
      <c r="GXR1052" s="13"/>
      <c r="GXS1052" s="13"/>
      <c r="GXT1052" s="13"/>
      <c r="GXU1052" s="13"/>
      <c r="GXV1052" s="13"/>
      <c r="GXW1052" s="13"/>
      <c r="GXX1052" s="13"/>
      <c r="GXY1052" s="13"/>
      <c r="GXZ1052" s="13"/>
      <c r="GYA1052" s="13"/>
      <c r="GYB1052" s="13"/>
      <c r="GYC1052" s="13"/>
      <c r="GYD1052" s="13"/>
      <c r="GYE1052" s="13"/>
      <c r="GYF1052" s="13"/>
      <c r="GYG1052" s="13"/>
      <c r="GYH1052" s="13"/>
      <c r="GYI1052" s="13"/>
      <c r="GYJ1052" s="13"/>
      <c r="GYK1052" s="13"/>
      <c r="GYL1052" s="13"/>
      <c r="GYM1052" s="13"/>
      <c r="GYN1052" s="13"/>
      <c r="GYO1052" s="13"/>
      <c r="GYP1052" s="13"/>
      <c r="GYQ1052" s="13"/>
      <c r="GYR1052" s="13"/>
      <c r="GYS1052" s="13"/>
      <c r="GYT1052" s="13"/>
      <c r="GYU1052" s="13"/>
      <c r="GYV1052" s="13"/>
      <c r="GYW1052" s="13"/>
      <c r="GYX1052" s="13"/>
      <c r="GYY1052" s="13"/>
      <c r="GYZ1052" s="13"/>
      <c r="GZA1052" s="13"/>
      <c r="GZB1052" s="13"/>
      <c r="GZC1052" s="13"/>
      <c r="GZD1052" s="13"/>
      <c r="GZE1052" s="13"/>
      <c r="GZF1052" s="13"/>
      <c r="GZG1052" s="13"/>
      <c r="GZH1052" s="13"/>
      <c r="GZI1052" s="13"/>
      <c r="GZJ1052" s="13"/>
      <c r="GZK1052" s="13"/>
      <c r="GZL1052" s="13"/>
      <c r="GZM1052" s="13"/>
      <c r="GZN1052" s="13"/>
      <c r="GZO1052" s="13"/>
      <c r="GZP1052" s="13"/>
      <c r="GZQ1052" s="13"/>
      <c r="GZR1052" s="13"/>
      <c r="GZS1052" s="13"/>
      <c r="GZT1052" s="13"/>
      <c r="GZU1052" s="13"/>
      <c r="GZV1052" s="13"/>
      <c r="GZW1052" s="13"/>
      <c r="GZX1052" s="13"/>
      <c r="GZY1052" s="13"/>
      <c r="GZZ1052" s="13"/>
      <c r="HAA1052" s="13"/>
      <c r="HAB1052" s="13"/>
      <c r="HAC1052" s="13"/>
      <c r="HAD1052" s="13"/>
      <c r="HAE1052" s="13"/>
      <c r="HAF1052" s="13"/>
      <c r="HAG1052" s="13"/>
      <c r="HAH1052" s="13"/>
      <c r="HAI1052" s="13"/>
      <c r="HAJ1052" s="13"/>
      <c r="HAK1052" s="13"/>
      <c r="HAL1052" s="13"/>
      <c r="HAM1052" s="13"/>
      <c r="HAN1052" s="13"/>
      <c r="HAO1052" s="13"/>
      <c r="HAP1052" s="13"/>
      <c r="HAQ1052" s="13"/>
      <c r="HAR1052" s="13"/>
      <c r="HAS1052" s="13"/>
      <c r="HAT1052" s="13"/>
      <c r="HAU1052" s="13"/>
      <c r="HAV1052" s="13"/>
      <c r="HAW1052" s="13"/>
      <c r="HAX1052" s="13"/>
      <c r="HAY1052" s="13"/>
      <c r="HAZ1052" s="13"/>
      <c r="HBA1052" s="13"/>
      <c r="HBB1052" s="13"/>
      <c r="HBC1052" s="13"/>
      <c r="HBD1052" s="13"/>
      <c r="HBE1052" s="13"/>
      <c r="HBF1052" s="13"/>
      <c r="HBG1052" s="13"/>
      <c r="HBH1052" s="13"/>
      <c r="HBI1052" s="13"/>
      <c r="HBJ1052" s="13"/>
      <c r="HBK1052" s="13"/>
      <c r="HBL1052" s="13"/>
      <c r="HBM1052" s="13"/>
      <c r="HBN1052" s="13"/>
      <c r="HBO1052" s="13"/>
      <c r="HBP1052" s="13"/>
      <c r="HBQ1052" s="13"/>
      <c r="HBR1052" s="13"/>
      <c r="HBS1052" s="13"/>
      <c r="HBT1052" s="13"/>
      <c r="HBU1052" s="13"/>
      <c r="HBV1052" s="13"/>
      <c r="HBW1052" s="13"/>
      <c r="HBX1052" s="13"/>
      <c r="HBY1052" s="13"/>
      <c r="HBZ1052" s="13"/>
      <c r="HCA1052" s="13"/>
      <c r="HCB1052" s="13"/>
      <c r="HCC1052" s="13"/>
      <c r="HCD1052" s="13"/>
      <c r="HCE1052" s="13"/>
      <c r="HCF1052" s="13"/>
      <c r="HCG1052" s="13"/>
      <c r="HCH1052" s="13"/>
      <c r="HCI1052" s="13"/>
      <c r="HCJ1052" s="13"/>
      <c r="HCK1052" s="13"/>
      <c r="HCL1052" s="13"/>
      <c r="HCM1052" s="13"/>
      <c r="HCN1052" s="13"/>
      <c r="HCO1052" s="13"/>
      <c r="HCP1052" s="13"/>
      <c r="HCQ1052" s="13"/>
      <c r="HCR1052" s="13"/>
      <c r="HCS1052" s="13"/>
      <c r="HCT1052" s="13"/>
      <c r="HCU1052" s="13"/>
      <c r="HCV1052" s="13"/>
      <c r="HCW1052" s="13"/>
      <c r="HCX1052" s="13"/>
      <c r="HCY1052" s="13"/>
      <c r="HCZ1052" s="13"/>
      <c r="HDA1052" s="13"/>
      <c r="HDB1052" s="13"/>
      <c r="HDC1052" s="13"/>
      <c r="HDD1052" s="13"/>
      <c r="HDE1052" s="13"/>
      <c r="HDF1052" s="13"/>
      <c r="HDG1052" s="13"/>
      <c r="HDH1052" s="13"/>
      <c r="HDI1052" s="13"/>
      <c r="HDJ1052" s="13"/>
      <c r="HDK1052" s="13"/>
      <c r="HDL1052" s="13"/>
      <c r="HDM1052" s="13"/>
      <c r="HDN1052" s="13"/>
      <c r="HDO1052" s="13"/>
      <c r="HDP1052" s="13"/>
      <c r="HDQ1052" s="13"/>
      <c r="HDR1052" s="13"/>
      <c r="HDS1052" s="13"/>
      <c r="HDT1052" s="13"/>
      <c r="HDU1052" s="13"/>
      <c r="HDV1052" s="13"/>
      <c r="HDW1052" s="13"/>
      <c r="HDX1052" s="13"/>
      <c r="HDY1052" s="13"/>
      <c r="HDZ1052" s="13"/>
      <c r="HEA1052" s="13"/>
      <c r="HEB1052" s="13"/>
      <c r="HEC1052" s="13"/>
      <c r="HED1052" s="13"/>
      <c r="HEE1052" s="13"/>
      <c r="HEF1052" s="13"/>
      <c r="HEG1052" s="13"/>
      <c r="HEH1052" s="13"/>
      <c r="HEI1052" s="13"/>
      <c r="HEJ1052" s="13"/>
      <c r="HEK1052" s="13"/>
      <c r="HEL1052" s="13"/>
      <c r="HEM1052" s="13"/>
      <c r="HEN1052" s="13"/>
      <c r="HEO1052" s="13"/>
      <c r="HEP1052" s="13"/>
      <c r="HEQ1052" s="13"/>
      <c r="HER1052" s="13"/>
      <c r="HES1052" s="13"/>
      <c r="HET1052" s="13"/>
      <c r="HEU1052" s="13"/>
      <c r="HEV1052" s="13"/>
      <c r="HEW1052" s="13"/>
      <c r="HEX1052" s="13"/>
      <c r="HEY1052" s="13"/>
      <c r="HEZ1052" s="13"/>
      <c r="HFA1052" s="13"/>
      <c r="HFB1052" s="13"/>
      <c r="HFC1052" s="13"/>
      <c r="HFD1052" s="13"/>
      <c r="HFE1052" s="13"/>
      <c r="HFF1052" s="13"/>
      <c r="HFG1052" s="13"/>
      <c r="HFH1052" s="13"/>
      <c r="HFI1052" s="13"/>
      <c r="HFJ1052" s="13"/>
      <c r="HFK1052" s="13"/>
      <c r="HFL1052" s="13"/>
      <c r="HFM1052" s="13"/>
      <c r="HFN1052" s="13"/>
      <c r="HFO1052" s="13"/>
      <c r="HFP1052" s="13"/>
      <c r="HFQ1052" s="13"/>
      <c r="HFR1052" s="13"/>
      <c r="HFS1052" s="13"/>
      <c r="HFT1052" s="13"/>
      <c r="HFU1052" s="13"/>
      <c r="HFV1052" s="13"/>
      <c r="HFW1052" s="13"/>
      <c r="HFX1052" s="13"/>
      <c r="HFY1052" s="13"/>
      <c r="HFZ1052" s="13"/>
      <c r="HGA1052" s="13"/>
      <c r="HGB1052" s="13"/>
      <c r="HGC1052" s="13"/>
      <c r="HGD1052" s="13"/>
      <c r="HGE1052" s="13"/>
      <c r="HGF1052" s="13"/>
      <c r="HGG1052" s="13"/>
      <c r="HGH1052" s="13"/>
      <c r="HGI1052" s="13"/>
      <c r="HGJ1052" s="13"/>
      <c r="HGK1052" s="13"/>
      <c r="HGL1052" s="13"/>
      <c r="HGM1052" s="13"/>
      <c r="HGN1052" s="13"/>
      <c r="HGO1052" s="13"/>
      <c r="HGP1052" s="13"/>
      <c r="HGQ1052" s="13"/>
      <c r="HGR1052" s="13"/>
      <c r="HGS1052" s="13"/>
      <c r="HGT1052" s="13"/>
      <c r="HGU1052" s="13"/>
      <c r="HGV1052" s="13"/>
      <c r="HGW1052" s="13"/>
      <c r="HGX1052" s="13"/>
      <c r="HGY1052" s="13"/>
      <c r="HGZ1052" s="13"/>
      <c r="HHA1052" s="13"/>
      <c r="HHB1052" s="13"/>
      <c r="HHC1052" s="13"/>
      <c r="HHD1052" s="13"/>
      <c r="HHE1052" s="13"/>
      <c r="HHF1052" s="13"/>
      <c r="HHG1052" s="13"/>
      <c r="HHH1052" s="13"/>
      <c r="HHI1052" s="13"/>
      <c r="HHJ1052" s="13"/>
      <c r="HHK1052" s="13"/>
      <c r="HHL1052" s="13"/>
      <c r="HHM1052" s="13"/>
      <c r="HHN1052" s="13"/>
      <c r="HHO1052" s="13"/>
      <c r="HHP1052" s="13"/>
      <c r="HHQ1052" s="13"/>
      <c r="HHR1052" s="13"/>
      <c r="HHS1052" s="13"/>
      <c r="HHT1052" s="13"/>
      <c r="HHU1052" s="13"/>
      <c r="HHV1052" s="13"/>
      <c r="HHW1052" s="13"/>
      <c r="HHX1052" s="13"/>
      <c r="HHY1052" s="13"/>
      <c r="HHZ1052" s="13"/>
      <c r="HIA1052" s="13"/>
      <c r="HIB1052" s="13"/>
      <c r="HIC1052" s="13"/>
      <c r="HID1052" s="13"/>
      <c r="HIE1052" s="13"/>
      <c r="HIF1052" s="13"/>
      <c r="HIG1052" s="13"/>
      <c r="HIH1052" s="13"/>
      <c r="HII1052" s="13"/>
      <c r="HIJ1052" s="13"/>
      <c r="HIK1052" s="13"/>
      <c r="HIL1052" s="13"/>
      <c r="HIM1052" s="13"/>
      <c r="HIN1052" s="13"/>
      <c r="HIO1052" s="13"/>
      <c r="HIP1052" s="13"/>
      <c r="HIQ1052" s="13"/>
      <c r="HIR1052" s="13"/>
      <c r="HIS1052" s="13"/>
      <c r="HIT1052" s="13"/>
      <c r="HIU1052" s="13"/>
      <c r="HIV1052" s="13"/>
      <c r="HIW1052" s="13"/>
      <c r="HIX1052" s="13"/>
      <c r="HIY1052" s="13"/>
      <c r="HIZ1052" s="13"/>
      <c r="HJA1052" s="13"/>
      <c r="HJB1052" s="13"/>
      <c r="HJC1052" s="13"/>
      <c r="HJD1052" s="13"/>
      <c r="HJE1052" s="13"/>
      <c r="HJF1052" s="13"/>
      <c r="HJG1052" s="13"/>
      <c r="HJH1052" s="13"/>
      <c r="HJI1052" s="13"/>
      <c r="HJJ1052" s="13"/>
      <c r="HJK1052" s="13"/>
      <c r="HJL1052" s="13"/>
      <c r="HJM1052" s="13"/>
      <c r="HJN1052" s="13"/>
      <c r="HJO1052" s="13"/>
      <c r="HJP1052" s="13"/>
      <c r="HJQ1052" s="13"/>
      <c r="HJR1052" s="13"/>
      <c r="HJS1052" s="13"/>
      <c r="HJT1052" s="13"/>
      <c r="HJU1052" s="13"/>
      <c r="HJV1052" s="13"/>
      <c r="HJW1052" s="13"/>
      <c r="HJX1052" s="13"/>
      <c r="HJY1052" s="13"/>
      <c r="HJZ1052" s="13"/>
      <c r="HKA1052" s="13"/>
      <c r="HKB1052" s="13"/>
      <c r="HKC1052" s="13"/>
      <c r="HKD1052" s="13"/>
      <c r="HKE1052" s="13"/>
      <c r="HKF1052" s="13"/>
      <c r="HKG1052" s="13"/>
      <c r="HKH1052" s="13"/>
      <c r="HKI1052" s="13"/>
      <c r="HKJ1052" s="13"/>
      <c r="HKK1052" s="13"/>
      <c r="HKL1052" s="13"/>
      <c r="HKM1052" s="13"/>
      <c r="HKN1052" s="13"/>
      <c r="HKO1052" s="13"/>
      <c r="HKP1052" s="13"/>
      <c r="HKQ1052" s="13"/>
      <c r="HKR1052" s="13"/>
      <c r="HKS1052" s="13"/>
      <c r="HKT1052" s="13"/>
      <c r="HKU1052" s="13"/>
      <c r="HKV1052" s="13"/>
      <c r="HKW1052" s="13"/>
      <c r="HKX1052" s="13"/>
      <c r="HKY1052" s="13"/>
      <c r="HKZ1052" s="13"/>
      <c r="HLA1052" s="13"/>
      <c r="HLB1052" s="13"/>
      <c r="HLC1052" s="13"/>
      <c r="HLD1052" s="13"/>
      <c r="HLE1052" s="13"/>
      <c r="HLF1052" s="13"/>
      <c r="HLG1052" s="13"/>
      <c r="HLH1052" s="13"/>
      <c r="HLI1052" s="13"/>
      <c r="HLJ1052" s="13"/>
      <c r="HLK1052" s="13"/>
      <c r="HLL1052" s="13"/>
      <c r="HLM1052" s="13"/>
      <c r="HLN1052" s="13"/>
      <c r="HLO1052" s="13"/>
      <c r="HLP1052" s="13"/>
      <c r="HLQ1052" s="13"/>
      <c r="HLR1052" s="13"/>
      <c r="HLS1052" s="13"/>
      <c r="HLT1052" s="13"/>
      <c r="HLU1052" s="13"/>
      <c r="HLV1052" s="13"/>
      <c r="HLW1052" s="13"/>
      <c r="HLX1052" s="13"/>
      <c r="HLY1052" s="13"/>
      <c r="HLZ1052" s="13"/>
      <c r="HMA1052" s="13"/>
      <c r="HMB1052" s="13"/>
      <c r="HMC1052" s="13"/>
      <c r="HMD1052" s="13"/>
      <c r="HME1052" s="13"/>
      <c r="HMF1052" s="13"/>
      <c r="HMG1052" s="13"/>
      <c r="HMH1052" s="13"/>
      <c r="HMI1052" s="13"/>
      <c r="HMJ1052" s="13"/>
      <c r="HMK1052" s="13"/>
      <c r="HML1052" s="13"/>
      <c r="HMM1052" s="13"/>
      <c r="HMN1052" s="13"/>
      <c r="HMO1052" s="13"/>
      <c r="HMP1052" s="13"/>
      <c r="HMQ1052" s="13"/>
      <c r="HMR1052" s="13"/>
      <c r="HMS1052" s="13"/>
      <c r="HMT1052" s="13"/>
      <c r="HMU1052" s="13"/>
      <c r="HMV1052" s="13"/>
      <c r="HMW1052" s="13"/>
      <c r="HMX1052" s="13"/>
      <c r="HMY1052" s="13"/>
      <c r="HMZ1052" s="13"/>
      <c r="HNA1052" s="13"/>
      <c r="HNB1052" s="13"/>
      <c r="HNC1052" s="13"/>
      <c r="HND1052" s="13"/>
      <c r="HNE1052" s="13"/>
      <c r="HNF1052" s="13"/>
      <c r="HNG1052" s="13"/>
      <c r="HNH1052" s="13"/>
      <c r="HNI1052" s="13"/>
      <c r="HNJ1052" s="13"/>
      <c r="HNK1052" s="13"/>
      <c r="HNL1052" s="13"/>
      <c r="HNM1052" s="13"/>
      <c r="HNN1052" s="13"/>
      <c r="HNO1052" s="13"/>
      <c r="HNP1052" s="13"/>
      <c r="HNQ1052" s="13"/>
      <c r="HNR1052" s="13"/>
      <c r="HNS1052" s="13"/>
      <c r="HNT1052" s="13"/>
      <c r="HNU1052" s="13"/>
      <c r="HNV1052" s="13"/>
      <c r="HNW1052" s="13"/>
      <c r="HNX1052" s="13"/>
      <c r="HNY1052" s="13"/>
      <c r="HNZ1052" s="13"/>
      <c r="HOA1052" s="13"/>
      <c r="HOB1052" s="13"/>
      <c r="HOC1052" s="13"/>
      <c r="HOD1052" s="13"/>
      <c r="HOE1052" s="13"/>
      <c r="HOF1052" s="13"/>
      <c r="HOG1052" s="13"/>
      <c r="HOH1052" s="13"/>
      <c r="HOI1052" s="13"/>
      <c r="HOJ1052" s="13"/>
      <c r="HOK1052" s="13"/>
      <c r="HOL1052" s="13"/>
      <c r="HOM1052" s="13"/>
      <c r="HON1052" s="13"/>
      <c r="HOO1052" s="13"/>
      <c r="HOP1052" s="13"/>
      <c r="HOQ1052" s="13"/>
      <c r="HOR1052" s="13"/>
      <c r="HOS1052" s="13"/>
      <c r="HOT1052" s="13"/>
      <c r="HOU1052" s="13"/>
      <c r="HOV1052" s="13"/>
      <c r="HOW1052" s="13"/>
      <c r="HOX1052" s="13"/>
      <c r="HOY1052" s="13"/>
      <c r="HOZ1052" s="13"/>
      <c r="HPA1052" s="13"/>
      <c r="HPB1052" s="13"/>
      <c r="HPC1052" s="13"/>
      <c r="HPD1052" s="13"/>
      <c r="HPE1052" s="13"/>
      <c r="HPF1052" s="13"/>
      <c r="HPG1052" s="13"/>
      <c r="HPH1052" s="13"/>
      <c r="HPI1052" s="13"/>
      <c r="HPJ1052" s="13"/>
      <c r="HPK1052" s="13"/>
      <c r="HPL1052" s="13"/>
      <c r="HPM1052" s="13"/>
      <c r="HPN1052" s="13"/>
      <c r="HPO1052" s="13"/>
      <c r="HPP1052" s="13"/>
      <c r="HPQ1052" s="13"/>
      <c r="HPR1052" s="13"/>
      <c r="HPS1052" s="13"/>
      <c r="HPT1052" s="13"/>
      <c r="HPU1052" s="13"/>
      <c r="HPV1052" s="13"/>
      <c r="HPW1052" s="13"/>
      <c r="HPX1052" s="13"/>
      <c r="HPY1052" s="13"/>
      <c r="HPZ1052" s="13"/>
      <c r="HQA1052" s="13"/>
      <c r="HQB1052" s="13"/>
      <c r="HQC1052" s="13"/>
      <c r="HQD1052" s="13"/>
      <c r="HQE1052" s="13"/>
      <c r="HQF1052" s="13"/>
      <c r="HQG1052" s="13"/>
      <c r="HQH1052" s="13"/>
      <c r="HQI1052" s="13"/>
      <c r="HQJ1052" s="13"/>
      <c r="HQK1052" s="13"/>
      <c r="HQL1052" s="13"/>
      <c r="HQM1052" s="13"/>
      <c r="HQN1052" s="13"/>
      <c r="HQO1052" s="13"/>
      <c r="HQP1052" s="13"/>
      <c r="HQQ1052" s="13"/>
      <c r="HQR1052" s="13"/>
      <c r="HQS1052" s="13"/>
      <c r="HQT1052" s="13"/>
      <c r="HQU1052" s="13"/>
      <c r="HQV1052" s="13"/>
      <c r="HQW1052" s="13"/>
      <c r="HQX1052" s="13"/>
      <c r="HQY1052" s="13"/>
      <c r="HQZ1052" s="13"/>
      <c r="HRA1052" s="13"/>
      <c r="HRB1052" s="13"/>
      <c r="HRC1052" s="13"/>
      <c r="HRD1052" s="13"/>
      <c r="HRE1052" s="13"/>
      <c r="HRF1052" s="13"/>
      <c r="HRG1052" s="13"/>
      <c r="HRH1052" s="13"/>
      <c r="HRI1052" s="13"/>
      <c r="HRJ1052" s="13"/>
      <c r="HRK1052" s="13"/>
      <c r="HRL1052" s="13"/>
      <c r="HRM1052" s="13"/>
      <c r="HRN1052" s="13"/>
      <c r="HRO1052" s="13"/>
      <c r="HRP1052" s="13"/>
      <c r="HRQ1052" s="13"/>
      <c r="HRR1052" s="13"/>
      <c r="HRS1052" s="13"/>
      <c r="HRT1052" s="13"/>
      <c r="HRU1052" s="13"/>
      <c r="HRV1052" s="13"/>
      <c r="HRW1052" s="13"/>
      <c r="HRX1052" s="13"/>
      <c r="HRY1052" s="13"/>
      <c r="HRZ1052" s="13"/>
      <c r="HSA1052" s="13"/>
      <c r="HSB1052" s="13"/>
      <c r="HSC1052" s="13"/>
      <c r="HSD1052" s="13"/>
      <c r="HSE1052" s="13"/>
      <c r="HSF1052" s="13"/>
      <c r="HSG1052" s="13"/>
      <c r="HSH1052" s="13"/>
      <c r="HSI1052" s="13"/>
      <c r="HSJ1052" s="13"/>
      <c r="HSK1052" s="13"/>
      <c r="HSL1052" s="13"/>
      <c r="HSM1052" s="13"/>
      <c r="HSN1052" s="13"/>
      <c r="HSO1052" s="13"/>
      <c r="HSP1052" s="13"/>
      <c r="HSQ1052" s="13"/>
      <c r="HSR1052" s="13"/>
      <c r="HSS1052" s="13"/>
      <c r="HST1052" s="13"/>
      <c r="HSU1052" s="13"/>
      <c r="HSV1052" s="13"/>
      <c r="HSW1052" s="13"/>
      <c r="HSX1052" s="13"/>
      <c r="HSY1052" s="13"/>
      <c r="HSZ1052" s="13"/>
      <c r="HTA1052" s="13"/>
      <c r="HTB1052" s="13"/>
      <c r="HTC1052" s="13"/>
      <c r="HTD1052" s="13"/>
      <c r="HTE1052" s="13"/>
      <c r="HTF1052" s="13"/>
      <c r="HTG1052" s="13"/>
      <c r="HTH1052" s="13"/>
      <c r="HTI1052" s="13"/>
      <c r="HTJ1052" s="13"/>
      <c r="HTK1052" s="13"/>
      <c r="HTL1052" s="13"/>
      <c r="HTM1052" s="13"/>
      <c r="HTN1052" s="13"/>
      <c r="HTO1052" s="13"/>
      <c r="HTP1052" s="13"/>
      <c r="HTQ1052" s="13"/>
      <c r="HTR1052" s="13"/>
      <c r="HTS1052" s="13"/>
      <c r="HTT1052" s="13"/>
      <c r="HTU1052" s="13"/>
      <c r="HTV1052" s="13"/>
      <c r="HTW1052" s="13"/>
      <c r="HTX1052" s="13"/>
      <c r="HTY1052" s="13"/>
      <c r="HTZ1052" s="13"/>
      <c r="HUA1052" s="13"/>
      <c r="HUB1052" s="13"/>
      <c r="HUC1052" s="13"/>
      <c r="HUD1052" s="13"/>
      <c r="HUE1052" s="13"/>
      <c r="HUF1052" s="13"/>
      <c r="HUG1052" s="13"/>
      <c r="HUH1052" s="13"/>
      <c r="HUI1052" s="13"/>
      <c r="HUJ1052" s="13"/>
      <c r="HUK1052" s="13"/>
      <c r="HUL1052" s="13"/>
      <c r="HUM1052" s="13"/>
      <c r="HUN1052" s="13"/>
      <c r="HUO1052" s="13"/>
      <c r="HUP1052" s="13"/>
      <c r="HUQ1052" s="13"/>
      <c r="HUR1052" s="13"/>
      <c r="HUS1052" s="13"/>
      <c r="HUT1052" s="13"/>
      <c r="HUU1052" s="13"/>
      <c r="HUV1052" s="13"/>
      <c r="HUW1052" s="13"/>
      <c r="HUX1052" s="13"/>
      <c r="HUY1052" s="13"/>
      <c r="HUZ1052" s="13"/>
      <c r="HVA1052" s="13"/>
      <c r="HVB1052" s="13"/>
      <c r="HVC1052" s="13"/>
      <c r="HVD1052" s="13"/>
      <c r="HVE1052" s="13"/>
      <c r="HVF1052" s="13"/>
      <c r="HVG1052" s="13"/>
      <c r="HVH1052" s="13"/>
      <c r="HVI1052" s="13"/>
      <c r="HVJ1052" s="13"/>
      <c r="HVK1052" s="13"/>
      <c r="HVL1052" s="13"/>
      <c r="HVM1052" s="13"/>
      <c r="HVN1052" s="13"/>
      <c r="HVO1052" s="13"/>
      <c r="HVP1052" s="13"/>
      <c r="HVQ1052" s="13"/>
      <c r="HVR1052" s="13"/>
      <c r="HVS1052" s="13"/>
      <c r="HVT1052" s="13"/>
      <c r="HVU1052" s="13"/>
      <c r="HVV1052" s="13"/>
      <c r="HVW1052" s="13"/>
      <c r="HVX1052" s="13"/>
      <c r="HVY1052" s="13"/>
      <c r="HVZ1052" s="13"/>
      <c r="HWA1052" s="13"/>
      <c r="HWB1052" s="13"/>
      <c r="HWC1052" s="13"/>
      <c r="HWD1052" s="13"/>
      <c r="HWE1052" s="13"/>
      <c r="HWF1052" s="13"/>
      <c r="HWG1052" s="13"/>
      <c r="HWH1052" s="13"/>
      <c r="HWI1052" s="13"/>
      <c r="HWJ1052" s="13"/>
      <c r="HWK1052" s="13"/>
      <c r="HWL1052" s="13"/>
      <c r="HWM1052" s="13"/>
      <c r="HWN1052" s="13"/>
      <c r="HWO1052" s="13"/>
      <c r="HWP1052" s="13"/>
      <c r="HWQ1052" s="13"/>
      <c r="HWR1052" s="13"/>
      <c r="HWS1052" s="13"/>
      <c r="HWT1052" s="13"/>
      <c r="HWU1052" s="13"/>
      <c r="HWV1052" s="13"/>
      <c r="HWW1052" s="13"/>
      <c r="HWX1052" s="13"/>
      <c r="HWY1052" s="13"/>
      <c r="HWZ1052" s="13"/>
      <c r="HXA1052" s="13"/>
      <c r="HXB1052" s="13"/>
      <c r="HXC1052" s="13"/>
      <c r="HXD1052" s="13"/>
      <c r="HXE1052" s="13"/>
      <c r="HXF1052" s="13"/>
      <c r="HXG1052" s="13"/>
      <c r="HXH1052" s="13"/>
      <c r="HXI1052" s="13"/>
      <c r="HXJ1052" s="13"/>
      <c r="HXK1052" s="13"/>
      <c r="HXL1052" s="13"/>
      <c r="HXM1052" s="13"/>
      <c r="HXN1052" s="13"/>
      <c r="HXO1052" s="13"/>
      <c r="HXP1052" s="13"/>
      <c r="HXQ1052" s="13"/>
      <c r="HXR1052" s="13"/>
      <c r="HXS1052" s="13"/>
      <c r="HXT1052" s="13"/>
      <c r="HXU1052" s="13"/>
      <c r="HXV1052" s="13"/>
      <c r="HXW1052" s="13"/>
      <c r="HXX1052" s="13"/>
      <c r="HXY1052" s="13"/>
      <c r="HXZ1052" s="13"/>
      <c r="HYA1052" s="13"/>
      <c r="HYB1052" s="13"/>
      <c r="HYC1052" s="13"/>
      <c r="HYD1052" s="13"/>
      <c r="HYE1052" s="13"/>
      <c r="HYF1052" s="13"/>
      <c r="HYG1052" s="13"/>
      <c r="HYH1052" s="13"/>
      <c r="HYI1052" s="13"/>
      <c r="HYJ1052" s="13"/>
      <c r="HYK1052" s="13"/>
      <c r="HYL1052" s="13"/>
      <c r="HYM1052" s="13"/>
      <c r="HYN1052" s="13"/>
      <c r="HYO1052" s="13"/>
      <c r="HYP1052" s="13"/>
      <c r="HYQ1052" s="13"/>
      <c r="HYR1052" s="13"/>
      <c r="HYS1052" s="13"/>
      <c r="HYT1052" s="13"/>
      <c r="HYU1052" s="13"/>
      <c r="HYV1052" s="13"/>
      <c r="HYW1052" s="13"/>
      <c r="HYX1052" s="13"/>
      <c r="HYY1052" s="13"/>
      <c r="HYZ1052" s="13"/>
      <c r="HZA1052" s="13"/>
      <c r="HZB1052" s="13"/>
      <c r="HZC1052" s="13"/>
      <c r="HZD1052" s="13"/>
      <c r="HZE1052" s="13"/>
      <c r="HZF1052" s="13"/>
      <c r="HZG1052" s="13"/>
      <c r="HZH1052" s="13"/>
      <c r="HZI1052" s="13"/>
      <c r="HZJ1052" s="13"/>
      <c r="HZK1052" s="13"/>
      <c r="HZL1052" s="13"/>
      <c r="HZM1052" s="13"/>
      <c r="HZN1052" s="13"/>
      <c r="HZO1052" s="13"/>
      <c r="HZP1052" s="13"/>
      <c r="HZQ1052" s="13"/>
      <c r="HZR1052" s="13"/>
      <c r="HZS1052" s="13"/>
      <c r="HZT1052" s="13"/>
      <c r="HZU1052" s="13"/>
      <c r="HZV1052" s="13"/>
      <c r="HZW1052" s="13"/>
      <c r="HZX1052" s="13"/>
      <c r="HZY1052" s="13"/>
      <c r="HZZ1052" s="13"/>
      <c r="IAA1052" s="13"/>
      <c r="IAB1052" s="13"/>
      <c r="IAC1052" s="13"/>
      <c r="IAD1052" s="13"/>
      <c r="IAE1052" s="13"/>
      <c r="IAF1052" s="13"/>
      <c r="IAG1052" s="13"/>
      <c r="IAH1052" s="13"/>
      <c r="IAI1052" s="13"/>
      <c r="IAJ1052" s="13"/>
      <c r="IAK1052" s="13"/>
      <c r="IAL1052" s="13"/>
      <c r="IAM1052" s="13"/>
      <c r="IAN1052" s="13"/>
      <c r="IAO1052" s="13"/>
      <c r="IAP1052" s="13"/>
      <c r="IAQ1052" s="13"/>
      <c r="IAR1052" s="13"/>
      <c r="IAS1052" s="13"/>
      <c r="IAT1052" s="13"/>
      <c r="IAU1052" s="13"/>
      <c r="IAV1052" s="13"/>
      <c r="IAW1052" s="13"/>
      <c r="IAX1052" s="13"/>
      <c r="IAY1052" s="13"/>
      <c r="IAZ1052" s="13"/>
      <c r="IBA1052" s="13"/>
      <c r="IBB1052" s="13"/>
      <c r="IBC1052" s="13"/>
      <c r="IBD1052" s="13"/>
      <c r="IBE1052" s="13"/>
      <c r="IBF1052" s="13"/>
      <c r="IBG1052" s="13"/>
      <c r="IBH1052" s="13"/>
      <c r="IBI1052" s="13"/>
      <c r="IBJ1052" s="13"/>
      <c r="IBK1052" s="13"/>
      <c r="IBL1052" s="13"/>
      <c r="IBM1052" s="13"/>
      <c r="IBN1052" s="13"/>
      <c r="IBO1052" s="13"/>
      <c r="IBP1052" s="13"/>
      <c r="IBQ1052" s="13"/>
      <c r="IBR1052" s="13"/>
      <c r="IBS1052" s="13"/>
      <c r="IBT1052" s="13"/>
      <c r="IBU1052" s="13"/>
      <c r="IBV1052" s="13"/>
      <c r="IBW1052" s="13"/>
      <c r="IBX1052" s="13"/>
      <c r="IBY1052" s="13"/>
      <c r="IBZ1052" s="13"/>
      <c r="ICA1052" s="13"/>
      <c r="ICB1052" s="13"/>
      <c r="ICC1052" s="13"/>
      <c r="ICD1052" s="13"/>
      <c r="ICE1052" s="13"/>
      <c r="ICF1052" s="13"/>
      <c r="ICG1052" s="13"/>
      <c r="ICH1052" s="13"/>
      <c r="ICI1052" s="13"/>
      <c r="ICJ1052" s="13"/>
      <c r="ICK1052" s="13"/>
      <c r="ICL1052" s="13"/>
      <c r="ICM1052" s="13"/>
      <c r="ICN1052" s="13"/>
      <c r="ICO1052" s="13"/>
      <c r="ICP1052" s="13"/>
      <c r="ICQ1052" s="13"/>
      <c r="ICR1052" s="13"/>
      <c r="ICS1052" s="13"/>
      <c r="ICT1052" s="13"/>
      <c r="ICU1052" s="13"/>
      <c r="ICV1052" s="13"/>
      <c r="ICW1052" s="13"/>
      <c r="ICX1052" s="13"/>
      <c r="ICY1052" s="13"/>
      <c r="ICZ1052" s="13"/>
      <c r="IDA1052" s="13"/>
      <c r="IDB1052" s="13"/>
      <c r="IDC1052" s="13"/>
      <c r="IDD1052" s="13"/>
      <c r="IDE1052" s="13"/>
      <c r="IDF1052" s="13"/>
      <c r="IDG1052" s="13"/>
      <c r="IDH1052" s="13"/>
      <c r="IDI1052" s="13"/>
      <c r="IDJ1052" s="13"/>
      <c r="IDK1052" s="13"/>
      <c r="IDL1052" s="13"/>
      <c r="IDM1052" s="13"/>
      <c r="IDN1052" s="13"/>
      <c r="IDO1052" s="13"/>
      <c r="IDP1052" s="13"/>
      <c r="IDQ1052" s="13"/>
      <c r="IDR1052" s="13"/>
      <c r="IDS1052" s="13"/>
      <c r="IDT1052" s="13"/>
      <c r="IDU1052" s="13"/>
      <c r="IDV1052" s="13"/>
      <c r="IDW1052" s="13"/>
      <c r="IDX1052" s="13"/>
      <c r="IDY1052" s="13"/>
      <c r="IDZ1052" s="13"/>
      <c r="IEA1052" s="13"/>
      <c r="IEB1052" s="13"/>
      <c r="IEC1052" s="13"/>
      <c r="IED1052" s="13"/>
      <c r="IEE1052" s="13"/>
      <c r="IEF1052" s="13"/>
      <c r="IEG1052" s="13"/>
      <c r="IEH1052" s="13"/>
      <c r="IEI1052" s="13"/>
      <c r="IEJ1052" s="13"/>
      <c r="IEK1052" s="13"/>
      <c r="IEL1052" s="13"/>
      <c r="IEM1052" s="13"/>
      <c r="IEN1052" s="13"/>
      <c r="IEO1052" s="13"/>
      <c r="IEP1052" s="13"/>
      <c r="IEQ1052" s="13"/>
      <c r="IER1052" s="13"/>
      <c r="IES1052" s="13"/>
      <c r="IET1052" s="13"/>
      <c r="IEU1052" s="13"/>
      <c r="IEV1052" s="13"/>
      <c r="IEW1052" s="13"/>
      <c r="IEX1052" s="13"/>
      <c r="IEY1052" s="13"/>
      <c r="IEZ1052" s="13"/>
      <c r="IFA1052" s="13"/>
      <c r="IFB1052" s="13"/>
      <c r="IFC1052" s="13"/>
      <c r="IFD1052" s="13"/>
      <c r="IFE1052" s="13"/>
      <c r="IFF1052" s="13"/>
      <c r="IFG1052" s="13"/>
      <c r="IFH1052" s="13"/>
      <c r="IFI1052" s="13"/>
      <c r="IFJ1052" s="13"/>
      <c r="IFK1052" s="13"/>
      <c r="IFL1052" s="13"/>
      <c r="IFM1052" s="13"/>
      <c r="IFN1052" s="13"/>
      <c r="IFO1052" s="13"/>
      <c r="IFP1052" s="13"/>
      <c r="IFQ1052" s="13"/>
      <c r="IFR1052" s="13"/>
      <c r="IFS1052" s="13"/>
      <c r="IFT1052" s="13"/>
      <c r="IFU1052" s="13"/>
      <c r="IFV1052" s="13"/>
      <c r="IFW1052" s="13"/>
      <c r="IFX1052" s="13"/>
      <c r="IFY1052" s="13"/>
      <c r="IFZ1052" s="13"/>
      <c r="IGA1052" s="13"/>
      <c r="IGB1052" s="13"/>
      <c r="IGC1052" s="13"/>
      <c r="IGD1052" s="13"/>
      <c r="IGE1052" s="13"/>
      <c r="IGF1052" s="13"/>
      <c r="IGG1052" s="13"/>
      <c r="IGH1052" s="13"/>
      <c r="IGI1052" s="13"/>
      <c r="IGJ1052" s="13"/>
      <c r="IGK1052" s="13"/>
      <c r="IGL1052" s="13"/>
      <c r="IGM1052" s="13"/>
      <c r="IGN1052" s="13"/>
      <c r="IGO1052" s="13"/>
      <c r="IGP1052" s="13"/>
      <c r="IGQ1052" s="13"/>
      <c r="IGR1052" s="13"/>
      <c r="IGS1052" s="13"/>
      <c r="IGT1052" s="13"/>
      <c r="IGU1052" s="13"/>
      <c r="IGV1052" s="13"/>
      <c r="IGW1052" s="13"/>
      <c r="IGX1052" s="13"/>
      <c r="IGY1052" s="13"/>
      <c r="IGZ1052" s="13"/>
      <c r="IHA1052" s="13"/>
      <c r="IHB1052" s="13"/>
      <c r="IHC1052" s="13"/>
      <c r="IHD1052" s="13"/>
      <c r="IHE1052" s="13"/>
      <c r="IHF1052" s="13"/>
      <c r="IHG1052" s="13"/>
      <c r="IHH1052" s="13"/>
      <c r="IHI1052" s="13"/>
      <c r="IHJ1052" s="13"/>
      <c r="IHK1052" s="13"/>
      <c r="IHL1052" s="13"/>
      <c r="IHM1052" s="13"/>
      <c r="IHN1052" s="13"/>
      <c r="IHO1052" s="13"/>
      <c r="IHP1052" s="13"/>
      <c r="IHQ1052" s="13"/>
      <c r="IHR1052" s="13"/>
      <c r="IHS1052" s="13"/>
      <c r="IHT1052" s="13"/>
      <c r="IHU1052" s="13"/>
      <c r="IHV1052" s="13"/>
      <c r="IHW1052" s="13"/>
      <c r="IHX1052" s="13"/>
      <c r="IHY1052" s="13"/>
      <c r="IHZ1052" s="13"/>
      <c r="IIA1052" s="13"/>
      <c r="IIB1052" s="13"/>
      <c r="IIC1052" s="13"/>
      <c r="IID1052" s="13"/>
      <c r="IIE1052" s="13"/>
      <c r="IIF1052" s="13"/>
      <c r="IIG1052" s="13"/>
      <c r="IIH1052" s="13"/>
      <c r="III1052" s="13"/>
      <c r="IIJ1052" s="13"/>
      <c r="IIK1052" s="13"/>
      <c r="IIL1052" s="13"/>
      <c r="IIM1052" s="13"/>
      <c r="IIN1052" s="13"/>
      <c r="IIO1052" s="13"/>
      <c r="IIP1052" s="13"/>
      <c r="IIQ1052" s="13"/>
      <c r="IIR1052" s="13"/>
      <c r="IIS1052" s="13"/>
      <c r="IIT1052" s="13"/>
      <c r="IIU1052" s="13"/>
      <c r="IIV1052" s="13"/>
      <c r="IIW1052" s="13"/>
      <c r="IIX1052" s="13"/>
      <c r="IIY1052" s="13"/>
      <c r="IIZ1052" s="13"/>
      <c r="IJA1052" s="13"/>
      <c r="IJB1052" s="13"/>
      <c r="IJC1052" s="13"/>
      <c r="IJD1052" s="13"/>
      <c r="IJE1052" s="13"/>
      <c r="IJF1052" s="13"/>
      <c r="IJG1052" s="13"/>
      <c r="IJH1052" s="13"/>
      <c r="IJI1052" s="13"/>
      <c r="IJJ1052" s="13"/>
      <c r="IJK1052" s="13"/>
      <c r="IJL1052" s="13"/>
      <c r="IJM1052" s="13"/>
      <c r="IJN1052" s="13"/>
      <c r="IJO1052" s="13"/>
      <c r="IJP1052" s="13"/>
      <c r="IJQ1052" s="13"/>
      <c r="IJR1052" s="13"/>
      <c r="IJS1052" s="13"/>
      <c r="IJT1052" s="13"/>
      <c r="IJU1052" s="13"/>
      <c r="IJV1052" s="13"/>
      <c r="IJW1052" s="13"/>
      <c r="IJX1052" s="13"/>
      <c r="IJY1052" s="13"/>
      <c r="IJZ1052" s="13"/>
      <c r="IKA1052" s="13"/>
      <c r="IKB1052" s="13"/>
      <c r="IKC1052" s="13"/>
      <c r="IKD1052" s="13"/>
      <c r="IKE1052" s="13"/>
      <c r="IKF1052" s="13"/>
      <c r="IKG1052" s="13"/>
      <c r="IKH1052" s="13"/>
      <c r="IKI1052" s="13"/>
      <c r="IKJ1052" s="13"/>
      <c r="IKK1052" s="13"/>
      <c r="IKL1052" s="13"/>
      <c r="IKM1052" s="13"/>
      <c r="IKN1052" s="13"/>
      <c r="IKO1052" s="13"/>
      <c r="IKP1052" s="13"/>
      <c r="IKQ1052" s="13"/>
      <c r="IKR1052" s="13"/>
      <c r="IKS1052" s="13"/>
      <c r="IKT1052" s="13"/>
      <c r="IKU1052" s="13"/>
      <c r="IKV1052" s="13"/>
      <c r="IKW1052" s="13"/>
      <c r="IKX1052" s="13"/>
      <c r="IKY1052" s="13"/>
      <c r="IKZ1052" s="13"/>
      <c r="ILA1052" s="13"/>
      <c r="ILB1052" s="13"/>
      <c r="ILC1052" s="13"/>
      <c r="ILD1052" s="13"/>
      <c r="ILE1052" s="13"/>
      <c r="ILF1052" s="13"/>
      <c r="ILG1052" s="13"/>
      <c r="ILH1052" s="13"/>
      <c r="ILI1052" s="13"/>
      <c r="ILJ1052" s="13"/>
      <c r="ILK1052" s="13"/>
      <c r="ILL1052" s="13"/>
      <c r="ILM1052" s="13"/>
      <c r="ILN1052" s="13"/>
      <c r="ILO1052" s="13"/>
      <c r="ILP1052" s="13"/>
      <c r="ILQ1052" s="13"/>
      <c r="ILR1052" s="13"/>
      <c r="ILS1052" s="13"/>
      <c r="ILT1052" s="13"/>
      <c r="ILU1052" s="13"/>
      <c r="ILV1052" s="13"/>
      <c r="ILW1052" s="13"/>
      <c r="ILX1052" s="13"/>
      <c r="ILY1052" s="13"/>
      <c r="ILZ1052" s="13"/>
      <c r="IMA1052" s="13"/>
      <c r="IMB1052" s="13"/>
      <c r="IMC1052" s="13"/>
      <c r="IMD1052" s="13"/>
      <c r="IME1052" s="13"/>
      <c r="IMF1052" s="13"/>
      <c r="IMG1052" s="13"/>
      <c r="IMH1052" s="13"/>
      <c r="IMI1052" s="13"/>
      <c r="IMJ1052" s="13"/>
      <c r="IMK1052" s="13"/>
      <c r="IML1052" s="13"/>
      <c r="IMM1052" s="13"/>
      <c r="IMN1052" s="13"/>
      <c r="IMO1052" s="13"/>
      <c r="IMP1052" s="13"/>
      <c r="IMQ1052" s="13"/>
      <c r="IMR1052" s="13"/>
      <c r="IMS1052" s="13"/>
      <c r="IMT1052" s="13"/>
      <c r="IMU1052" s="13"/>
      <c r="IMV1052" s="13"/>
      <c r="IMW1052" s="13"/>
      <c r="IMX1052" s="13"/>
      <c r="IMY1052" s="13"/>
      <c r="IMZ1052" s="13"/>
      <c r="INA1052" s="13"/>
      <c r="INB1052" s="13"/>
      <c r="INC1052" s="13"/>
      <c r="IND1052" s="13"/>
      <c r="INE1052" s="13"/>
      <c r="INF1052" s="13"/>
      <c r="ING1052" s="13"/>
      <c r="INH1052" s="13"/>
      <c r="INI1052" s="13"/>
      <c r="INJ1052" s="13"/>
      <c r="INK1052" s="13"/>
      <c r="INL1052" s="13"/>
      <c r="INM1052" s="13"/>
      <c r="INN1052" s="13"/>
      <c r="INO1052" s="13"/>
      <c r="INP1052" s="13"/>
      <c r="INQ1052" s="13"/>
      <c r="INR1052" s="13"/>
      <c r="INS1052" s="13"/>
      <c r="INT1052" s="13"/>
      <c r="INU1052" s="13"/>
      <c r="INV1052" s="13"/>
      <c r="INW1052" s="13"/>
      <c r="INX1052" s="13"/>
      <c r="INY1052" s="13"/>
      <c r="INZ1052" s="13"/>
      <c r="IOA1052" s="13"/>
      <c r="IOB1052" s="13"/>
      <c r="IOC1052" s="13"/>
      <c r="IOD1052" s="13"/>
      <c r="IOE1052" s="13"/>
      <c r="IOF1052" s="13"/>
      <c r="IOG1052" s="13"/>
      <c r="IOH1052" s="13"/>
      <c r="IOI1052" s="13"/>
      <c r="IOJ1052" s="13"/>
      <c r="IOK1052" s="13"/>
      <c r="IOL1052" s="13"/>
      <c r="IOM1052" s="13"/>
      <c r="ION1052" s="13"/>
      <c r="IOO1052" s="13"/>
      <c r="IOP1052" s="13"/>
      <c r="IOQ1052" s="13"/>
      <c r="IOR1052" s="13"/>
      <c r="IOS1052" s="13"/>
      <c r="IOT1052" s="13"/>
      <c r="IOU1052" s="13"/>
      <c r="IOV1052" s="13"/>
      <c r="IOW1052" s="13"/>
      <c r="IOX1052" s="13"/>
      <c r="IOY1052" s="13"/>
      <c r="IOZ1052" s="13"/>
      <c r="IPA1052" s="13"/>
      <c r="IPB1052" s="13"/>
      <c r="IPC1052" s="13"/>
      <c r="IPD1052" s="13"/>
      <c r="IPE1052" s="13"/>
      <c r="IPF1052" s="13"/>
      <c r="IPG1052" s="13"/>
      <c r="IPH1052" s="13"/>
      <c r="IPI1052" s="13"/>
      <c r="IPJ1052" s="13"/>
      <c r="IPK1052" s="13"/>
      <c r="IPL1052" s="13"/>
      <c r="IPM1052" s="13"/>
      <c r="IPN1052" s="13"/>
      <c r="IPO1052" s="13"/>
      <c r="IPP1052" s="13"/>
      <c r="IPQ1052" s="13"/>
      <c r="IPR1052" s="13"/>
      <c r="IPS1052" s="13"/>
      <c r="IPT1052" s="13"/>
      <c r="IPU1052" s="13"/>
      <c r="IPV1052" s="13"/>
      <c r="IPW1052" s="13"/>
      <c r="IPX1052" s="13"/>
      <c r="IPY1052" s="13"/>
      <c r="IPZ1052" s="13"/>
      <c r="IQA1052" s="13"/>
      <c r="IQB1052" s="13"/>
      <c r="IQC1052" s="13"/>
      <c r="IQD1052" s="13"/>
      <c r="IQE1052" s="13"/>
      <c r="IQF1052" s="13"/>
      <c r="IQG1052" s="13"/>
      <c r="IQH1052" s="13"/>
      <c r="IQI1052" s="13"/>
      <c r="IQJ1052" s="13"/>
      <c r="IQK1052" s="13"/>
      <c r="IQL1052" s="13"/>
      <c r="IQM1052" s="13"/>
      <c r="IQN1052" s="13"/>
      <c r="IQO1052" s="13"/>
      <c r="IQP1052" s="13"/>
      <c r="IQQ1052" s="13"/>
      <c r="IQR1052" s="13"/>
      <c r="IQS1052" s="13"/>
      <c r="IQT1052" s="13"/>
      <c r="IQU1052" s="13"/>
      <c r="IQV1052" s="13"/>
      <c r="IQW1052" s="13"/>
      <c r="IQX1052" s="13"/>
      <c r="IQY1052" s="13"/>
      <c r="IQZ1052" s="13"/>
      <c r="IRA1052" s="13"/>
      <c r="IRB1052" s="13"/>
      <c r="IRC1052" s="13"/>
      <c r="IRD1052" s="13"/>
      <c r="IRE1052" s="13"/>
      <c r="IRF1052" s="13"/>
      <c r="IRG1052" s="13"/>
      <c r="IRH1052" s="13"/>
      <c r="IRI1052" s="13"/>
      <c r="IRJ1052" s="13"/>
      <c r="IRK1052" s="13"/>
      <c r="IRL1052" s="13"/>
      <c r="IRM1052" s="13"/>
      <c r="IRN1052" s="13"/>
      <c r="IRO1052" s="13"/>
      <c r="IRP1052" s="13"/>
      <c r="IRQ1052" s="13"/>
      <c r="IRR1052" s="13"/>
      <c r="IRS1052" s="13"/>
      <c r="IRT1052" s="13"/>
      <c r="IRU1052" s="13"/>
      <c r="IRV1052" s="13"/>
      <c r="IRW1052" s="13"/>
      <c r="IRX1052" s="13"/>
      <c r="IRY1052" s="13"/>
      <c r="IRZ1052" s="13"/>
      <c r="ISA1052" s="13"/>
      <c r="ISB1052" s="13"/>
      <c r="ISC1052" s="13"/>
      <c r="ISD1052" s="13"/>
      <c r="ISE1052" s="13"/>
      <c r="ISF1052" s="13"/>
      <c r="ISG1052" s="13"/>
      <c r="ISH1052" s="13"/>
      <c r="ISI1052" s="13"/>
      <c r="ISJ1052" s="13"/>
      <c r="ISK1052" s="13"/>
      <c r="ISL1052" s="13"/>
      <c r="ISM1052" s="13"/>
      <c r="ISN1052" s="13"/>
      <c r="ISO1052" s="13"/>
      <c r="ISP1052" s="13"/>
      <c r="ISQ1052" s="13"/>
      <c r="ISR1052" s="13"/>
      <c r="ISS1052" s="13"/>
      <c r="IST1052" s="13"/>
      <c r="ISU1052" s="13"/>
      <c r="ISV1052" s="13"/>
      <c r="ISW1052" s="13"/>
      <c r="ISX1052" s="13"/>
      <c r="ISY1052" s="13"/>
      <c r="ISZ1052" s="13"/>
      <c r="ITA1052" s="13"/>
      <c r="ITB1052" s="13"/>
      <c r="ITC1052" s="13"/>
      <c r="ITD1052" s="13"/>
      <c r="ITE1052" s="13"/>
      <c r="ITF1052" s="13"/>
      <c r="ITG1052" s="13"/>
      <c r="ITH1052" s="13"/>
      <c r="ITI1052" s="13"/>
      <c r="ITJ1052" s="13"/>
      <c r="ITK1052" s="13"/>
      <c r="ITL1052" s="13"/>
      <c r="ITM1052" s="13"/>
      <c r="ITN1052" s="13"/>
      <c r="ITO1052" s="13"/>
      <c r="ITP1052" s="13"/>
      <c r="ITQ1052" s="13"/>
      <c r="ITR1052" s="13"/>
      <c r="ITS1052" s="13"/>
      <c r="ITT1052" s="13"/>
      <c r="ITU1052" s="13"/>
      <c r="ITV1052" s="13"/>
      <c r="ITW1052" s="13"/>
      <c r="ITX1052" s="13"/>
      <c r="ITY1052" s="13"/>
      <c r="ITZ1052" s="13"/>
      <c r="IUA1052" s="13"/>
      <c r="IUB1052" s="13"/>
      <c r="IUC1052" s="13"/>
      <c r="IUD1052" s="13"/>
      <c r="IUE1052" s="13"/>
      <c r="IUF1052" s="13"/>
      <c r="IUG1052" s="13"/>
      <c r="IUH1052" s="13"/>
      <c r="IUI1052" s="13"/>
      <c r="IUJ1052" s="13"/>
      <c r="IUK1052" s="13"/>
      <c r="IUL1052" s="13"/>
      <c r="IUM1052" s="13"/>
      <c r="IUN1052" s="13"/>
      <c r="IUO1052" s="13"/>
      <c r="IUP1052" s="13"/>
      <c r="IUQ1052" s="13"/>
      <c r="IUR1052" s="13"/>
      <c r="IUS1052" s="13"/>
      <c r="IUT1052" s="13"/>
      <c r="IUU1052" s="13"/>
      <c r="IUV1052" s="13"/>
      <c r="IUW1052" s="13"/>
      <c r="IUX1052" s="13"/>
      <c r="IUY1052" s="13"/>
      <c r="IUZ1052" s="13"/>
      <c r="IVA1052" s="13"/>
      <c r="IVB1052" s="13"/>
      <c r="IVC1052" s="13"/>
      <c r="IVD1052" s="13"/>
      <c r="IVE1052" s="13"/>
      <c r="IVF1052" s="13"/>
      <c r="IVG1052" s="13"/>
      <c r="IVH1052" s="13"/>
      <c r="IVI1052" s="13"/>
      <c r="IVJ1052" s="13"/>
      <c r="IVK1052" s="13"/>
      <c r="IVL1052" s="13"/>
      <c r="IVM1052" s="13"/>
      <c r="IVN1052" s="13"/>
      <c r="IVO1052" s="13"/>
      <c r="IVP1052" s="13"/>
      <c r="IVQ1052" s="13"/>
      <c r="IVR1052" s="13"/>
      <c r="IVS1052" s="13"/>
      <c r="IVT1052" s="13"/>
      <c r="IVU1052" s="13"/>
      <c r="IVV1052" s="13"/>
      <c r="IVW1052" s="13"/>
      <c r="IVX1052" s="13"/>
      <c r="IVY1052" s="13"/>
      <c r="IVZ1052" s="13"/>
      <c r="IWA1052" s="13"/>
      <c r="IWB1052" s="13"/>
      <c r="IWC1052" s="13"/>
      <c r="IWD1052" s="13"/>
      <c r="IWE1052" s="13"/>
      <c r="IWF1052" s="13"/>
      <c r="IWG1052" s="13"/>
      <c r="IWH1052" s="13"/>
      <c r="IWI1052" s="13"/>
      <c r="IWJ1052" s="13"/>
      <c r="IWK1052" s="13"/>
      <c r="IWL1052" s="13"/>
      <c r="IWM1052" s="13"/>
      <c r="IWN1052" s="13"/>
      <c r="IWO1052" s="13"/>
      <c r="IWP1052" s="13"/>
      <c r="IWQ1052" s="13"/>
      <c r="IWR1052" s="13"/>
      <c r="IWS1052" s="13"/>
      <c r="IWT1052" s="13"/>
      <c r="IWU1052" s="13"/>
      <c r="IWV1052" s="13"/>
      <c r="IWW1052" s="13"/>
      <c r="IWX1052" s="13"/>
      <c r="IWY1052" s="13"/>
      <c r="IWZ1052" s="13"/>
      <c r="IXA1052" s="13"/>
      <c r="IXB1052" s="13"/>
      <c r="IXC1052" s="13"/>
      <c r="IXD1052" s="13"/>
      <c r="IXE1052" s="13"/>
      <c r="IXF1052" s="13"/>
      <c r="IXG1052" s="13"/>
      <c r="IXH1052" s="13"/>
      <c r="IXI1052" s="13"/>
      <c r="IXJ1052" s="13"/>
      <c r="IXK1052" s="13"/>
      <c r="IXL1052" s="13"/>
      <c r="IXM1052" s="13"/>
      <c r="IXN1052" s="13"/>
      <c r="IXO1052" s="13"/>
      <c r="IXP1052" s="13"/>
      <c r="IXQ1052" s="13"/>
      <c r="IXR1052" s="13"/>
      <c r="IXS1052" s="13"/>
      <c r="IXT1052" s="13"/>
      <c r="IXU1052" s="13"/>
      <c r="IXV1052" s="13"/>
      <c r="IXW1052" s="13"/>
      <c r="IXX1052" s="13"/>
      <c r="IXY1052" s="13"/>
      <c r="IXZ1052" s="13"/>
      <c r="IYA1052" s="13"/>
      <c r="IYB1052" s="13"/>
      <c r="IYC1052" s="13"/>
      <c r="IYD1052" s="13"/>
      <c r="IYE1052" s="13"/>
      <c r="IYF1052" s="13"/>
      <c r="IYG1052" s="13"/>
      <c r="IYH1052" s="13"/>
      <c r="IYI1052" s="13"/>
      <c r="IYJ1052" s="13"/>
      <c r="IYK1052" s="13"/>
      <c r="IYL1052" s="13"/>
      <c r="IYM1052" s="13"/>
      <c r="IYN1052" s="13"/>
      <c r="IYO1052" s="13"/>
      <c r="IYP1052" s="13"/>
      <c r="IYQ1052" s="13"/>
      <c r="IYR1052" s="13"/>
      <c r="IYS1052" s="13"/>
      <c r="IYT1052" s="13"/>
      <c r="IYU1052" s="13"/>
      <c r="IYV1052" s="13"/>
      <c r="IYW1052" s="13"/>
      <c r="IYX1052" s="13"/>
      <c r="IYY1052" s="13"/>
      <c r="IYZ1052" s="13"/>
      <c r="IZA1052" s="13"/>
      <c r="IZB1052" s="13"/>
      <c r="IZC1052" s="13"/>
      <c r="IZD1052" s="13"/>
      <c r="IZE1052" s="13"/>
      <c r="IZF1052" s="13"/>
      <c r="IZG1052" s="13"/>
      <c r="IZH1052" s="13"/>
      <c r="IZI1052" s="13"/>
      <c r="IZJ1052" s="13"/>
      <c r="IZK1052" s="13"/>
      <c r="IZL1052" s="13"/>
      <c r="IZM1052" s="13"/>
      <c r="IZN1052" s="13"/>
      <c r="IZO1052" s="13"/>
      <c r="IZP1052" s="13"/>
      <c r="IZQ1052" s="13"/>
      <c r="IZR1052" s="13"/>
      <c r="IZS1052" s="13"/>
      <c r="IZT1052" s="13"/>
      <c r="IZU1052" s="13"/>
      <c r="IZV1052" s="13"/>
      <c r="IZW1052" s="13"/>
      <c r="IZX1052" s="13"/>
      <c r="IZY1052" s="13"/>
      <c r="IZZ1052" s="13"/>
      <c r="JAA1052" s="13"/>
      <c r="JAB1052" s="13"/>
      <c r="JAC1052" s="13"/>
      <c r="JAD1052" s="13"/>
      <c r="JAE1052" s="13"/>
      <c r="JAF1052" s="13"/>
      <c r="JAG1052" s="13"/>
      <c r="JAH1052" s="13"/>
      <c r="JAI1052" s="13"/>
      <c r="JAJ1052" s="13"/>
      <c r="JAK1052" s="13"/>
      <c r="JAL1052" s="13"/>
      <c r="JAM1052" s="13"/>
      <c r="JAN1052" s="13"/>
      <c r="JAO1052" s="13"/>
      <c r="JAP1052" s="13"/>
      <c r="JAQ1052" s="13"/>
      <c r="JAR1052" s="13"/>
      <c r="JAS1052" s="13"/>
      <c r="JAT1052" s="13"/>
      <c r="JAU1052" s="13"/>
      <c r="JAV1052" s="13"/>
      <c r="JAW1052" s="13"/>
      <c r="JAX1052" s="13"/>
      <c r="JAY1052" s="13"/>
      <c r="JAZ1052" s="13"/>
      <c r="JBA1052" s="13"/>
      <c r="JBB1052" s="13"/>
      <c r="JBC1052" s="13"/>
      <c r="JBD1052" s="13"/>
      <c r="JBE1052" s="13"/>
      <c r="JBF1052" s="13"/>
      <c r="JBG1052" s="13"/>
      <c r="JBH1052" s="13"/>
      <c r="JBI1052" s="13"/>
      <c r="JBJ1052" s="13"/>
      <c r="JBK1052" s="13"/>
      <c r="JBL1052" s="13"/>
      <c r="JBM1052" s="13"/>
      <c r="JBN1052" s="13"/>
      <c r="JBO1052" s="13"/>
      <c r="JBP1052" s="13"/>
      <c r="JBQ1052" s="13"/>
      <c r="JBR1052" s="13"/>
      <c r="JBS1052" s="13"/>
      <c r="JBT1052" s="13"/>
      <c r="JBU1052" s="13"/>
      <c r="JBV1052" s="13"/>
      <c r="JBW1052" s="13"/>
      <c r="JBX1052" s="13"/>
      <c r="JBY1052" s="13"/>
      <c r="JBZ1052" s="13"/>
      <c r="JCA1052" s="13"/>
      <c r="JCB1052" s="13"/>
      <c r="JCC1052" s="13"/>
      <c r="JCD1052" s="13"/>
      <c r="JCE1052" s="13"/>
      <c r="JCF1052" s="13"/>
      <c r="JCG1052" s="13"/>
      <c r="JCH1052" s="13"/>
      <c r="JCI1052" s="13"/>
      <c r="JCJ1052" s="13"/>
      <c r="JCK1052" s="13"/>
      <c r="JCL1052" s="13"/>
      <c r="JCM1052" s="13"/>
      <c r="JCN1052" s="13"/>
      <c r="JCO1052" s="13"/>
      <c r="JCP1052" s="13"/>
      <c r="JCQ1052" s="13"/>
      <c r="JCR1052" s="13"/>
      <c r="JCS1052" s="13"/>
      <c r="JCT1052" s="13"/>
      <c r="JCU1052" s="13"/>
      <c r="JCV1052" s="13"/>
      <c r="JCW1052" s="13"/>
      <c r="JCX1052" s="13"/>
      <c r="JCY1052" s="13"/>
      <c r="JCZ1052" s="13"/>
      <c r="JDA1052" s="13"/>
      <c r="JDB1052" s="13"/>
      <c r="JDC1052" s="13"/>
      <c r="JDD1052" s="13"/>
      <c r="JDE1052" s="13"/>
      <c r="JDF1052" s="13"/>
      <c r="JDG1052" s="13"/>
      <c r="JDH1052" s="13"/>
      <c r="JDI1052" s="13"/>
      <c r="JDJ1052" s="13"/>
      <c r="JDK1052" s="13"/>
      <c r="JDL1052" s="13"/>
      <c r="JDM1052" s="13"/>
      <c r="JDN1052" s="13"/>
      <c r="JDO1052" s="13"/>
      <c r="JDP1052" s="13"/>
      <c r="JDQ1052" s="13"/>
      <c r="JDR1052" s="13"/>
      <c r="JDS1052" s="13"/>
      <c r="JDT1052" s="13"/>
      <c r="JDU1052" s="13"/>
      <c r="JDV1052" s="13"/>
      <c r="JDW1052" s="13"/>
      <c r="JDX1052" s="13"/>
      <c r="JDY1052" s="13"/>
      <c r="JDZ1052" s="13"/>
      <c r="JEA1052" s="13"/>
      <c r="JEB1052" s="13"/>
      <c r="JEC1052" s="13"/>
      <c r="JED1052" s="13"/>
      <c r="JEE1052" s="13"/>
      <c r="JEF1052" s="13"/>
      <c r="JEG1052" s="13"/>
      <c r="JEH1052" s="13"/>
      <c r="JEI1052" s="13"/>
      <c r="JEJ1052" s="13"/>
      <c r="JEK1052" s="13"/>
      <c r="JEL1052" s="13"/>
      <c r="JEM1052" s="13"/>
      <c r="JEN1052" s="13"/>
      <c r="JEO1052" s="13"/>
      <c r="JEP1052" s="13"/>
      <c r="JEQ1052" s="13"/>
      <c r="JER1052" s="13"/>
      <c r="JES1052" s="13"/>
      <c r="JET1052" s="13"/>
      <c r="JEU1052" s="13"/>
      <c r="JEV1052" s="13"/>
      <c r="JEW1052" s="13"/>
      <c r="JEX1052" s="13"/>
      <c r="JEY1052" s="13"/>
      <c r="JEZ1052" s="13"/>
      <c r="JFA1052" s="13"/>
      <c r="JFB1052" s="13"/>
      <c r="JFC1052" s="13"/>
      <c r="JFD1052" s="13"/>
      <c r="JFE1052" s="13"/>
      <c r="JFF1052" s="13"/>
      <c r="JFG1052" s="13"/>
      <c r="JFH1052" s="13"/>
      <c r="JFI1052" s="13"/>
      <c r="JFJ1052" s="13"/>
      <c r="JFK1052" s="13"/>
      <c r="JFL1052" s="13"/>
      <c r="JFM1052" s="13"/>
      <c r="JFN1052" s="13"/>
      <c r="JFO1052" s="13"/>
      <c r="JFP1052" s="13"/>
      <c r="JFQ1052" s="13"/>
      <c r="JFR1052" s="13"/>
      <c r="JFS1052" s="13"/>
      <c r="JFT1052" s="13"/>
      <c r="JFU1052" s="13"/>
      <c r="JFV1052" s="13"/>
      <c r="JFW1052" s="13"/>
      <c r="JFX1052" s="13"/>
      <c r="JFY1052" s="13"/>
      <c r="JFZ1052" s="13"/>
      <c r="JGA1052" s="13"/>
      <c r="JGB1052" s="13"/>
      <c r="JGC1052" s="13"/>
      <c r="JGD1052" s="13"/>
      <c r="JGE1052" s="13"/>
      <c r="JGF1052" s="13"/>
      <c r="JGG1052" s="13"/>
      <c r="JGH1052" s="13"/>
      <c r="JGI1052" s="13"/>
      <c r="JGJ1052" s="13"/>
      <c r="JGK1052" s="13"/>
      <c r="JGL1052" s="13"/>
      <c r="JGM1052" s="13"/>
      <c r="JGN1052" s="13"/>
      <c r="JGO1052" s="13"/>
      <c r="JGP1052" s="13"/>
      <c r="JGQ1052" s="13"/>
      <c r="JGR1052" s="13"/>
      <c r="JGS1052" s="13"/>
      <c r="JGT1052" s="13"/>
      <c r="JGU1052" s="13"/>
      <c r="JGV1052" s="13"/>
      <c r="JGW1052" s="13"/>
      <c r="JGX1052" s="13"/>
      <c r="JGY1052" s="13"/>
      <c r="JGZ1052" s="13"/>
      <c r="JHA1052" s="13"/>
      <c r="JHB1052" s="13"/>
      <c r="JHC1052" s="13"/>
      <c r="JHD1052" s="13"/>
      <c r="JHE1052" s="13"/>
      <c r="JHF1052" s="13"/>
      <c r="JHG1052" s="13"/>
      <c r="JHH1052" s="13"/>
      <c r="JHI1052" s="13"/>
      <c r="JHJ1052" s="13"/>
      <c r="JHK1052" s="13"/>
      <c r="JHL1052" s="13"/>
      <c r="JHM1052" s="13"/>
      <c r="JHN1052" s="13"/>
      <c r="JHO1052" s="13"/>
      <c r="JHP1052" s="13"/>
      <c r="JHQ1052" s="13"/>
      <c r="JHR1052" s="13"/>
      <c r="JHS1052" s="13"/>
      <c r="JHT1052" s="13"/>
      <c r="JHU1052" s="13"/>
      <c r="JHV1052" s="13"/>
      <c r="JHW1052" s="13"/>
      <c r="JHX1052" s="13"/>
      <c r="JHY1052" s="13"/>
      <c r="JHZ1052" s="13"/>
      <c r="JIA1052" s="13"/>
      <c r="JIB1052" s="13"/>
      <c r="JIC1052" s="13"/>
      <c r="JID1052" s="13"/>
      <c r="JIE1052" s="13"/>
      <c r="JIF1052" s="13"/>
      <c r="JIG1052" s="13"/>
      <c r="JIH1052" s="13"/>
      <c r="JII1052" s="13"/>
      <c r="JIJ1052" s="13"/>
      <c r="JIK1052" s="13"/>
      <c r="JIL1052" s="13"/>
      <c r="JIM1052" s="13"/>
      <c r="JIN1052" s="13"/>
      <c r="JIO1052" s="13"/>
      <c r="JIP1052" s="13"/>
      <c r="JIQ1052" s="13"/>
      <c r="JIR1052" s="13"/>
      <c r="JIS1052" s="13"/>
      <c r="JIT1052" s="13"/>
      <c r="JIU1052" s="13"/>
      <c r="JIV1052" s="13"/>
      <c r="JIW1052" s="13"/>
      <c r="JIX1052" s="13"/>
      <c r="JIY1052" s="13"/>
      <c r="JIZ1052" s="13"/>
      <c r="JJA1052" s="13"/>
      <c r="JJB1052" s="13"/>
      <c r="JJC1052" s="13"/>
      <c r="JJD1052" s="13"/>
      <c r="JJE1052" s="13"/>
      <c r="JJF1052" s="13"/>
      <c r="JJG1052" s="13"/>
      <c r="JJH1052" s="13"/>
      <c r="JJI1052" s="13"/>
      <c r="JJJ1052" s="13"/>
      <c r="JJK1052" s="13"/>
      <c r="JJL1052" s="13"/>
      <c r="JJM1052" s="13"/>
      <c r="JJN1052" s="13"/>
      <c r="JJO1052" s="13"/>
      <c r="JJP1052" s="13"/>
      <c r="JJQ1052" s="13"/>
      <c r="JJR1052" s="13"/>
      <c r="JJS1052" s="13"/>
      <c r="JJT1052" s="13"/>
      <c r="JJU1052" s="13"/>
      <c r="JJV1052" s="13"/>
      <c r="JJW1052" s="13"/>
      <c r="JJX1052" s="13"/>
      <c r="JJY1052" s="13"/>
      <c r="JJZ1052" s="13"/>
      <c r="JKA1052" s="13"/>
      <c r="JKB1052" s="13"/>
      <c r="JKC1052" s="13"/>
      <c r="JKD1052" s="13"/>
      <c r="JKE1052" s="13"/>
      <c r="JKF1052" s="13"/>
      <c r="JKG1052" s="13"/>
      <c r="JKH1052" s="13"/>
      <c r="JKI1052" s="13"/>
      <c r="JKJ1052" s="13"/>
      <c r="JKK1052" s="13"/>
      <c r="JKL1052" s="13"/>
      <c r="JKM1052" s="13"/>
      <c r="JKN1052" s="13"/>
      <c r="JKO1052" s="13"/>
      <c r="JKP1052" s="13"/>
      <c r="JKQ1052" s="13"/>
      <c r="JKR1052" s="13"/>
      <c r="JKS1052" s="13"/>
      <c r="JKT1052" s="13"/>
      <c r="JKU1052" s="13"/>
      <c r="JKV1052" s="13"/>
      <c r="JKW1052" s="13"/>
      <c r="JKX1052" s="13"/>
      <c r="JKY1052" s="13"/>
      <c r="JKZ1052" s="13"/>
      <c r="JLA1052" s="13"/>
      <c r="JLB1052" s="13"/>
      <c r="JLC1052" s="13"/>
      <c r="JLD1052" s="13"/>
      <c r="JLE1052" s="13"/>
      <c r="JLF1052" s="13"/>
      <c r="JLG1052" s="13"/>
      <c r="JLH1052" s="13"/>
      <c r="JLI1052" s="13"/>
      <c r="JLJ1052" s="13"/>
      <c r="JLK1052" s="13"/>
      <c r="JLL1052" s="13"/>
      <c r="JLM1052" s="13"/>
      <c r="JLN1052" s="13"/>
      <c r="JLO1052" s="13"/>
      <c r="JLP1052" s="13"/>
      <c r="JLQ1052" s="13"/>
      <c r="JLR1052" s="13"/>
      <c r="JLS1052" s="13"/>
      <c r="JLT1052" s="13"/>
      <c r="JLU1052" s="13"/>
      <c r="JLV1052" s="13"/>
      <c r="JLW1052" s="13"/>
      <c r="JLX1052" s="13"/>
      <c r="JLY1052" s="13"/>
      <c r="JLZ1052" s="13"/>
      <c r="JMA1052" s="13"/>
      <c r="JMB1052" s="13"/>
      <c r="JMC1052" s="13"/>
      <c r="JMD1052" s="13"/>
      <c r="JME1052" s="13"/>
      <c r="JMF1052" s="13"/>
      <c r="JMG1052" s="13"/>
      <c r="JMH1052" s="13"/>
      <c r="JMI1052" s="13"/>
      <c r="JMJ1052" s="13"/>
      <c r="JMK1052" s="13"/>
      <c r="JML1052" s="13"/>
      <c r="JMM1052" s="13"/>
      <c r="JMN1052" s="13"/>
      <c r="JMO1052" s="13"/>
      <c r="JMP1052" s="13"/>
      <c r="JMQ1052" s="13"/>
      <c r="JMR1052" s="13"/>
      <c r="JMS1052" s="13"/>
      <c r="JMT1052" s="13"/>
      <c r="JMU1052" s="13"/>
      <c r="JMV1052" s="13"/>
      <c r="JMW1052" s="13"/>
      <c r="JMX1052" s="13"/>
      <c r="JMY1052" s="13"/>
      <c r="JMZ1052" s="13"/>
      <c r="JNA1052" s="13"/>
      <c r="JNB1052" s="13"/>
      <c r="JNC1052" s="13"/>
      <c r="JND1052" s="13"/>
      <c r="JNE1052" s="13"/>
      <c r="JNF1052" s="13"/>
      <c r="JNG1052" s="13"/>
      <c r="JNH1052" s="13"/>
      <c r="JNI1052" s="13"/>
      <c r="JNJ1052" s="13"/>
      <c r="JNK1052" s="13"/>
      <c r="JNL1052" s="13"/>
      <c r="JNM1052" s="13"/>
      <c r="JNN1052" s="13"/>
      <c r="JNO1052" s="13"/>
      <c r="JNP1052" s="13"/>
      <c r="JNQ1052" s="13"/>
      <c r="JNR1052" s="13"/>
      <c r="JNS1052" s="13"/>
      <c r="JNT1052" s="13"/>
      <c r="JNU1052" s="13"/>
      <c r="JNV1052" s="13"/>
      <c r="JNW1052" s="13"/>
      <c r="JNX1052" s="13"/>
      <c r="JNY1052" s="13"/>
      <c r="JNZ1052" s="13"/>
      <c r="JOA1052" s="13"/>
      <c r="JOB1052" s="13"/>
      <c r="JOC1052" s="13"/>
      <c r="JOD1052" s="13"/>
      <c r="JOE1052" s="13"/>
      <c r="JOF1052" s="13"/>
      <c r="JOG1052" s="13"/>
      <c r="JOH1052" s="13"/>
      <c r="JOI1052" s="13"/>
      <c r="JOJ1052" s="13"/>
      <c r="JOK1052" s="13"/>
      <c r="JOL1052" s="13"/>
      <c r="JOM1052" s="13"/>
      <c r="JON1052" s="13"/>
      <c r="JOO1052" s="13"/>
      <c r="JOP1052" s="13"/>
      <c r="JOQ1052" s="13"/>
      <c r="JOR1052" s="13"/>
      <c r="JOS1052" s="13"/>
      <c r="JOT1052" s="13"/>
      <c r="JOU1052" s="13"/>
      <c r="JOV1052" s="13"/>
      <c r="JOW1052" s="13"/>
      <c r="JOX1052" s="13"/>
      <c r="JOY1052" s="13"/>
      <c r="JOZ1052" s="13"/>
      <c r="JPA1052" s="13"/>
      <c r="JPB1052" s="13"/>
      <c r="JPC1052" s="13"/>
      <c r="JPD1052" s="13"/>
      <c r="JPE1052" s="13"/>
      <c r="JPF1052" s="13"/>
      <c r="JPG1052" s="13"/>
      <c r="JPH1052" s="13"/>
      <c r="JPI1052" s="13"/>
      <c r="JPJ1052" s="13"/>
      <c r="JPK1052" s="13"/>
      <c r="JPL1052" s="13"/>
      <c r="JPM1052" s="13"/>
      <c r="JPN1052" s="13"/>
      <c r="JPO1052" s="13"/>
      <c r="JPP1052" s="13"/>
      <c r="JPQ1052" s="13"/>
      <c r="JPR1052" s="13"/>
      <c r="JPS1052" s="13"/>
      <c r="JPT1052" s="13"/>
      <c r="JPU1052" s="13"/>
      <c r="JPV1052" s="13"/>
      <c r="JPW1052" s="13"/>
      <c r="JPX1052" s="13"/>
      <c r="JPY1052" s="13"/>
      <c r="JPZ1052" s="13"/>
      <c r="JQA1052" s="13"/>
      <c r="JQB1052" s="13"/>
      <c r="JQC1052" s="13"/>
      <c r="JQD1052" s="13"/>
      <c r="JQE1052" s="13"/>
      <c r="JQF1052" s="13"/>
      <c r="JQG1052" s="13"/>
      <c r="JQH1052" s="13"/>
      <c r="JQI1052" s="13"/>
      <c r="JQJ1052" s="13"/>
      <c r="JQK1052" s="13"/>
      <c r="JQL1052" s="13"/>
      <c r="JQM1052" s="13"/>
      <c r="JQN1052" s="13"/>
      <c r="JQO1052" s="13"/>
      <c r="JQP1052" s="13"/>
      <c r="JQQ1052" s="13"/>
      <c r="JQR1052" s="13"/>
      <c r="JQS1052" s="13"/>
      <c r="JQT1052" s="13"/>
      <c r="JQU1052" s="13"/>
      <c r="JQV1052" s="13"/>
      <c r="JQW1052" s="13"/>
      <c r="JQX1052" s="13"/>
      <c r="JQY1052" s="13"/>
      <c r="JQZ1052" s="13"/>
      <c r="JRA1052" s="13"/>
      <c r="JRB1052" s="13"/>
      <c r="JRC1052" s="13"/>
      <c r="JRD1052" s="13"/>
      <c r="JRE1052" s="13"/>
      <c r="JRF1052" s="13"/>
      <c r="JRG1052" s="13"/>
      <c r="JRH1052" s="13"/>
      <c r="JRI1052" s="13"/>
      <c r="JRJ1052" s="13"/>
      <c r="JRK1052" s="13"/>
      <c r="JRL1052" s="13"/>
      <c r="JRM1052" s="13"/>
      <c r="JRN1052" s="13"/>
      <c r="JRO1052" s="13"/>
      <c r="JRP1052" s="13"/>
      <c r="JRQ1052" s="13"/>
      <c r="JRR1052" s="13"/>
      <c r="JRS1052" s="13"/>
      <c r="JRT1052" s="13"/>
      <c r="JRU1052" s="13"/>
      <c r="JRV1052" s="13"/>
      <c r="JRW1052" s="13"/>
      <c r="JRX1052" s="13"/>
      <c r="JRY1052" s="13"/>
      <c r="JRZ1052" s="13"/>
      <c r="JSA1052" s="13"/>
      <c r="JSB1052" s="13"/>
      <c r="JSC1052" s="13"/>
      <c r="JSD1052" s="13"/>
      <c r="JSE1052" s="13"/>
      <c r="JSF1052" s="13"/>
      <c r="JSG1052" s="13"/>
      <c r="JSH1052" s="13"/>
      <c r="JSI1052" s="13"/>
      <c r="JSJ1052" s="13"/>
      <c r="JSK1052" s="13"/>
      <c r="JSL1052" s="13"/>
      <c r="JSM1052" s="13"/>
      <c r="JSN1052" s="13"/>
      <c r="JSO1052" s="13"/>
      <c r="JSP1052" s="13"/>
      <c r="JSQ1052" s="13"/>
      <c r="JSR1052" s="13"/>
      <c r="JSS1052" s="13"/>
      <c r="JST1052" s="13"/>
      <c r="JSU1052" s="13"/>
      <c r="JSV1052" s="13"/>
      <c r="JSW1052" s="13"/>
      <c r="JSX1052" s="13"/>
      <c r="JSY1052" s="13"/>
      <c r="JSZ1052" s="13"/>
      <c r="JTA1052" s="13"/>
      <c r="JTB1052" s="13"/>
      <c r="JTC1052" s="13"/>
      <c r="JTD1052" s="13"/>
      <c r="JTE1052" s="13"/>
      <c r="JTF1052" s="13"/>
      <c r="JTG1052" s="13"/>
      <c r="JTH1052" s="13"/>
      <c r="JTI1052" s="13"/>
      <c r="JTJ1052" s="13"/>
      <c r="JTK1052" s="13"/>
      <c r="JTL1052" s="13"/>
      <c r="JTM1052" s="13"/>
      <c r="JTN1052" s="13"/>
      <c r="JTO1052" s="13"/>
      <c r="JTP1052" s="13"/>
      <c r="JTQ1052" s="13"/>
      <c r="JTR1052" s="13"/>
      <c r="JTS1052" s="13"/>
      <c r="JTT1052" s="13"/>
      <c r="JTU1052" s="13"/>
      <c r="JTV1052" s="13"/>
      <c r="JTW1052" s="13"/>
      <c r="JTX1052" s="13"/>
      <c r="JTY1052" s="13"/>
      <c r="JTZ1052" s="13"/>
      <c r="JUA1052" s="13"/>
      <c r="JUB1052" s="13"/>
      <c r="JUC1052" s="13"/>
      <c r="JUD1052" s="13"/>
      <c r="JUE1052" s="13"/>
      <c r="JUF1052" s="13"/>
      <c r="JUG1052" s="13"/>
      <c r="JUH1052" s="13"/>
      <c r="JUI1052" s="13"/>
      <c r="JUJ1052" s="13"/>
      <c r="JUK1052" s="13"/>
      <c r="JUL1052" s="13"/>
      <c r="JUM1052" s="13"/>
      <c r="JUN1052" s="13"/>
      <c r="JUO1052" s="13"/>
      <c r="JUP1052" s="13"/>
      <c r="JUQ1052" s="13"/>
      <c r="JUR1052" s="13"/>
      <c r="JUS1052" s="13"/>
      <c r="JUT1052" s="13"/>
      <c r="JUU1052" s="13"/>
      <c r="JUV1052" s="13"/>
      <c r="JUW1052" s="13"/>
      <c r="JUX1052" s="13"/>
      <c r="JUY1052" s="13"/>
      <c r="JUZ1052" s="13"/>
      <c r="JVA1052" s="13"/>
      <c r="JVB1052" s="13"/>
      <c r="JVC1052" s="13"/>
      <c r="JVD1052" s="13"/>
      <c r="JVE1052" s="13"/>
      <c r="JVF1052" s="13"/>
      <c r="JVG1052" s="13"/>
      <c r="JVH1052" s="13"/>
      <c r="JVI1052" s="13"/>
      <c r="JVJ1052" s="13"/>
      <c r="JVK1052" s="13"/>
      <c r="JVL1052" s="13"/>
      <c r="JVM1052" s="13"/>
      <c r="JVN1052" s="13"/>
      <c r="JVO1052" s="13"/>
      <c r="JVP1052" s="13"/>
      <c r="JVQ1052" s="13"/>
      <c r="JVR1052" s="13"/>
      <c r="JVS1052" s="13"/>
      <c r="JVT1052" s="13"/>
      <c r="JVU1052" s="13"/>
      <c r="JVV1052" s="13"/>
      <c r="JVW1052" s="13"/>
      <c r="JVX1052" s="13"/>
      <c r="JVY1052" s="13"/>
      <c r="JVZ1052" s="13"/>
      <c r="JWA1052" s="13"/>
      <c r="JWB1052" s="13"/>
      <c r="JWC1052" s="13"/>
      <c r="JWD1052" s="13"/>
      <c r="JWE1052" s="13"/>
      <c r="JWF1052" s="13"/>
      <c r="JWG1052" s="13"/>
      <c r="JWH1052" s="13"/>
      <c r="JWI1052" s="13"/>
      <c r="JWJ1052" s="13"/>
      <c r="JWK1052" s="13"/>
      <c r="JWL1052" s="13"/>
      <c r="JWM1052" s="13"/>
      <c r="JWN1052" s="13"/>
      <c r="JWO1052" s="13"/>
      <c r="JWP1052" s="13"/>
      <c r="JWQ1052" s="13"/>
      <c r="JWR1052" s="13"/>
      <c r="JWS1052" s="13"/>
      <c r="JWT1052" s="13"/>
      <c r="JWU1052" s="13"/>
      <c r="JWV1052" s="13"/>
      <c r="JWW1052" s="13"/>
      <c r="JWX1052" s="13"/>
      <c r="JWY1052" s="13"/>
      <c r="JWZ1052" s="13"/>
      <c r="JXA1052" s="13"/>
      <c r="JXB1052" s="13"/>
      <c r="JXC1052" s="13"/>
      <c r="JXD1052" s="13"/>
      <c r="JXE1052" s="13"/>
      <c r="JXF1052" s="13"/>
      <c r="JXG1052" s="13"/>
      <c r="JXH1052" s="13"/>
      <c r="JXI1052" s="13"/>
      <c r="JXJ1052" s="13"/>
      <c r="JXK1052" s="13"/>
      <c r="JXL1052" s="13"/>
      <c r="JXM1052" s="13"/>
      <c r="JXN1052" s="13"/>
      <c r="JXO1052" s="13"/>
      <c r="JXP1052" s="13"/>
      <c r="JXQ1052" s="13"/>
      <c r="JXR1052" s="13"/>
      <c r="JXS1052" s="13"/>
      <c r="JXT1052" s="13"/>
      <c r="JXU1052" s="13"/>
      <c r="JXV1052" s="13"/>
      <c r="JXW1052" s="13"/>
      <c r="JXX1052" s="13"/>
      <c r="JXY1052" s="13"/>
      <c r="JXZ1052" s="13"/>
      <c r="JYA1052" s="13"/>
      <c r="JYB1052" s="13"/>
      <c r="JYC1052" s="13"/>
      <c r="JYD1052" s="13"/>
      <c r="JYE1052" s="13"/>
      <c r="JYF1052" s="13"/>
      <c r="JYG1052" s="13"/>
      <c r="JYH1052" s="13"/>
      <c r="JYI1052" s="13"/>
      <c r="JYJ1052" s="13"/>
      <c r="JYK1052" s="13"/>
      <c r="JYL1052" s="13"/>
      <c r="JYM1052" s="13"/>
      <c r="JYN1052" s="13"/>
      <c r="JYO1052" s="13"/>
      <c r="JYP1052" s="13"/>
      <c r="JYQ1052" s="13"/>
      <c r="JYR1052" s="13"/>
      <c r="JYS1052" s="13"/>
      <c r="JYT1052" s="13"/>
      <c r="JYU1052" s="13"/>
      <c r="JYV1052" s="13"/>
      <c r="JYW1052" s="13"/>
      <c r="JYX1052" s="13"/>
      <c r="JYY1052" s="13"/>
      <c r="JYZ1052" s="13"/>
      <c r="JZA1052" s="13"/>
      <c r="JZB1052" s="13"/>
      <c r="JZC1052" s="13"/>
      <c r="JZD1052" s="13"/>
      <c r="JZE1052" s="13"/>
      <c r="JZF1052" s="13"/>
      <c r="JZG1052" s="13"/>
      <c r="JZH1052" s="13"/>
      <c r="JZI1052" s="13"/>
      <c r="JZJ1052" s="13"/>
      <c r="JZK1052" s="13"/>
      <c r="JZL1052" s="13"/>
      <c r="JZM1052" s="13"/>
      <c r="JZN1052" s="13"/>
      <c r="JZO1052" s="13"/>
      <c r="JZP1052" s="13"/>
      <c r="JZQ1052" s="13"/>
      <c r="JZR1052" s="13"/>
      <c r="JZS1052" s="13"/>
      <c r="JZT1052" s="13"/>
      <c r="JZU1052" s="13"/>
      <c r="JZV1052" s="13"/>
      <c r="JZW1052" s="13"/>
      <c r="JZX1052" s="13"/>
      <c r="JZY1052" s="13"/>
      <c r="JZZ1052" s="13"/>
      <c r="KAA1052" s="13"/>
      <c r="KAB1052" s="13"/>
      <c r="KAC1052" s="13"/>
      <c r="KAD1052" s="13"/>
      <c r="KAE1052" s="13"/>
      <c r="KAF1052" s="13"/>
      <c r="KAG1052" s="13"/>
      <c r="KAH1052" s="13"/>
      <c r="KAI1052" s="13"/>
      <c r="KAJ1052" s="13"/>
      <c r="KAK1052" s="13"/>
      <c r="KAL1052" s="13"/>
      <c r="KAM1052" s="13"/>
      <c r="KAN1052" s="13"/>
      <c r="KAO1052" s="13"/>
      <c r="KAP1052" s="13"/>
      <c r="KAQ1052" s="13"/>
      <c r="KAR1052" s="13"/>
      <c r="KAS1052" s="13"/>
      <c r="KAT1052" s="13"/>
      <c r="KAU1052" s="13"/>
      <c r="KAV1052" s="13"/>
      <c r="KAW1052" s="13"/>
      <c r="KAX1052" s="13"/>
      <c r="KAY1052" s="13"/>
      <c r="KAZ1052" s="13"/>
      <c r="KBA1052" s="13"/>
      <c r="KBB1052" s="13"/>
      <c r="KBC1052" s="13"/>
      <c r="KBD1052" s="13"/>
      <c r="KBE1052" s="13"/>
      <c r="KBF1052" s="13"/>
      <c r="KBG1052" s="13"/>
      <c r="KBH1052" s="13"/>
      <c r="KBI1052" s="13"/>
      <c r="KBJ1052" s="13"/>
      <c r="KBK1052" s="13"/>
      <c r="KBL1052" s="13"/>
      <c r="KBM1052" s="13"/>
      <c r="KBN1052" s="13"/>
      <c r="KBO1052" s="13"/>
      <c r="KBP1052" s="13"/>
      <c r="KBQ1052" s="13"/>
      <c r="KBR1052" s="13"/>
      <c r="KBS1052" s="13"/>
      <c r="KBT1052" s="13"/>
      <c r="KBU1052" s="13"/>
      <c r="KBV1052" s="13"/>
      <c r="KBW1052" s="13"/>
      <c r="KBX1052" s="13"/>
      <c r="KBY1052" s="13"/>
      <c r="KBZ1052" s="13"/>
      <c r="KCA1052" s="13"/>
      <c r="KCB1052" s="13"/>
      <c r="KCC1052" s="13"/>
      <c r="KCD1052" s="13"/>
      <c r="KCE1052" s="13"/>
      <c r="KCF1052" s="13"/>
      <c r="KCG1052" s="13"/>
      <c r="KCH1052" s="13"/>
      <c r="KCI1052" s="13"/>
      <c r="KCJ1052" s="13"/>
      <c r="KCK1052" s="13"/>
      <c r="KCL1052" s="13"/>
      <c r="KCM1052" s="13"/>
      <c r="KCN1052" s="13"/>
      <c r="KCO1052" s="13"/>
      <c r="KCP1052" s="13"/>
      <c r="KCQ1052" s="13"/>
      <c r="KCR1052" s="13"/>
      <c r="KCS1052" s="13"/>
      <c r="KCT1052" s="13"/>
      <c r="KCU1052" s="13"/>
      <c r="KCV1052" s="13"/>
      <c r="KCW1052" s="13"/>
      <c r="KCX1052" s="13"/>
      <c r="KCY1052" s="13"/>
      <c r="KCZ1052" s="13"/>
      <c r="KDA1052" s="13"/>
      <c r="KDB1052" s="13"/>
      <c r="KDC1052" s="13"/>
      <c r="KDD1052" s="13"/>
      <c r="KDE1052" s="13"/>
      <c r="KDF1052" s="13"/>
      <c r="KDG1052" s="13"/>
      <c r="KDH1052" s="13"/>
      <c r="KDI1052" s="13"/>
      <c r="KDJ1052" s="13"/>
      <c r="KDK1052" s="13"/>
      <c r="KDL1052" s="13"/>
      <c r="KDM1052" s="13"/>
      <c r="KDN1052" s="13"/>
      <c r="KDO1052" s="13"/>
      <c r="KDP1052" s="13"/>
      <c r="KDQ1052" s="13"/>
      <c r="KDR1052" s="13"/>
      <c r="KDS1052" s="13"/>
      <c r="KDT1052" s="13"/>
      <c r="KDU1052" s="13"/>
      <c r="KDV1052" s="13"/>
      <c r="KDW1052" s="13"/>
      <c r="KDX1052" s="13"/>
      <c r="KDY1052" s="13"/>
      <c r="KDZ1052" s="13"/>
      <c r="KEA1052" s="13"/>
      <c r="KEB1052" s="13"/>
      <c r="KEC1052" s="13"/>
      <c r="KED1052" s="13"/>
      <c r="KEE1052" s="13"/>
      <c r="KEF1052" s="13"/>
      <c r="KEG1052" s="13"/>
      <c r="KEH1052" s="13"/>
      <c r="KEI1052" s="13"/>
      <c r="KEJ1052" s="13"/>
      <c r="KEK1052" s="13"/>
      <c r="KEL1052" s="13"/>
      <c r="KEM1052" s="13"/>
      <c r="KEN1052" s="13"/>
      <c r="KEO1052" s="13"/>
      <c r="KEP1052" s="13"/>
      <c r="KEQ1052" s="13"/>
      <c r="KER1052" s="13"/>
      <c r="KES1052" s="13"/>
      <c r="KET1052" s="13"/>
      <c r="KEU1052" s="13"/>
      <c r="KEV1052" s="13"/>
      <c r="KEW1052" s="13"/>
      <c r="KEX1052" s="13"/>
      <c r="KEY1052" s="13"/>
      <c r="KEZ1052" s="13"/>
      <c r="KFA1052" s="13"/>
      <c r="KFB1052" s="13"/>
      <c r="KFC1052" s="13"/>
      <c r="KFD1052" s="13"/>
      <c r="KFE1052" s="13"/>
      <c r="KFF1052" s="13"/>
      <c r="KFG1052" s="13"/>
      <c r="KFH1052" s="13"/>
      <c r="KFI1052" s="13"/>
      <c r="KFJ1052" s="13"/>
      <c r="KFK1052" s="13"/>
      <c r="KFL1052" s="13"/>
      <c r="KFM1052" s="13"/>
      <c r="KFN1052" s="13"/>
      <c r="KFO1052" s="13"/>
      <c r="KFP1052" s="13"/>
      <c r="KFQ1052" s="13"/>
      <c r="KFR1052" s="13"/>
      <c r="KFS1052" s="13"/>
      <c r="KFT1052" s="13"/>
      <c r="KFU1052" s="13"/>
      <c r="KFV1052" s="13"/>
      <c r="KFW1052" s="13"/>
      <c r="KFX1052" s="13"/>
      <c r="KFY1052" s="13"/>
      <c r="KFZ1052" s="13"/>
      <c r="KGA1052" s="13"/>
      <c r="KGB1052" s="13"/>
      <c r="KGC1052" s="13"/>
      <c r="KGD1052" s="13"/>
      <c r="KGE1052" s="13"/>
      <c r="KGF1052" s="13"/>
      <c r="KGG1052" s="13"/>
      <c r="KGH1052" s="13"/>
      <c r="KGI1052" s="13"/>
      <c r="KGJ1052" s="13"/>
      <c r="KGK1052" s="13"/>
      <c r="KGL1052" s="13"/>
      <c r="KGM1052" s="13"/>
      <c r="KGN1052" s="13"/>
      <c r="KGO1052" s="13"/>
      <c r="KGP1052" s="13"/>
      <c r="KGQ1052" s="13"/>
      <c r="KGR1052" s="13"/>
      <c r="KGS1052" s="13"/>
      <c r="KGT1052" s="13"/>
      <c r="KGU1052" s="13"/>
      <c r="KGV1052" s="13"/>
      <c r="KGW1052" s="13"/>
      <c r="KGX1052" s="13"/>
      <c r="KGY1052" s="13"/>
      <c r="KGZ1052" s="13"/>
      <c r="KHA1052" s="13"/>
      <c r="KHB1052" s="13"/>
      <c r="KHC1052" s="13"/>
      <c r="KHD1052" s="13"/>
      <c r="KHE1052" s="13"/>
      <c r="KHF1052" s="13"/>
      <c r="KHG1052" s="13"/>
      <c r="KHH1052" s="13"/>
      <c r="KHI1052" s="13"/>
      <c r="KHJ1052" s="13"/>
      <c r="KHK1052" s="13"/>
      <c r="KHL1052" s="13"/>
      <c r="KHM1052" s="13"/>
      <c r="KHN1052" s="13"/>
      <c r="KHO1052" s="13"/>
      <c r="KHP1052" s="13"/>
      <c r="KHQ1052" s="13"/>
      <c r="KHR1052" s="13"/>
      <c r="KHS1052" s="13"/>
      <c r="KHT1052" s="13"/>
      <c r="KHU1052" s="13"/>
      <c r="KHV1052" s="13"/>
      <c r="KHW1052" s="13"/>
      <c r="KHX1052" s="13"/>
      <c r="KHY1052" s="13"/>
      <c r="KHZ1052" s="13"/>
      <c r="KIA1052" s="13"/>
      <c r="KIB1052" s="13"/>
      <c r="KIC1052" s="13"/>
      <c r="KID1052" s="13"/>
      <c r="KIE1052" s="13"/>
      <c r="KIF1052" s="13"/>
      <c r="KIG1052" s="13"/>
      <c r="KIH1052" s="13"/>
      <c r="KII1052" s="13"/>
      <c r="KIJ1052" s="13"/>
      <c r="KIK1052" s="13"/>
      <c r="KIL1052" s="13"/>
      <c r="KIM1052" s="13"/>
      <c r="KIN1052" s="13"/>
      <c r="KIO1052" s="13"/>
      <c r="KIP1052" s="13"/>
      <c r="KIQ1052" s="13"/>
      <c r="KIR1052" s="13"/>
      <c r="KIS1052" s="13"/>
      <c r="KIT1052" s="13"/>
      <c r="KIU1052" s="13"/>
      <c r="KIV1052" s="13"/>
      <c r="KIW1052" s="13"/>
      <c r="KIX1052" s="13"/>
      <c r="KIY1052" s="13"/>
      <c r="KIZ1052" s="13"/>
      <c r="KJA1052" s="13"/>
      <c r="KJB1052" s="13"/>
      <c r="KJC1052" s="13"/>
      <c r="KJD1052" s="13"/>
      <c r="KJE1052" s="13"/>
      <c r="KJF1052" s="13"/>
      <c r="KJG1052" s="13"/>
      <c r="KJH1052" s="13"/>
      <c r="KJI1052" s="13"/>
      <c r="KJJ1052" s="13"/>
      <c r="KJK1052" s="13"/>
      <c r="KJL1052" s="13"/>
      <c r="KJM1052" s="13"/>
      <c r="KJN1052" s="13"/>
      <c r="KJO1052" s="13"/>
      <c r="KJP1052" s="13"/>
      <c r="KJQ1052" s="13"/>
      <c r="KJR1052" s="13"/>
      <c r="KJS1052" s="13"/>
      <c r="KJT1052" s="13"/>
      <c r="KJU1052" s="13"/>
      <c r="KJV1052" s="13"/>
      <c r="KJW1052" s="13"/>
      <c r="KJX1052" s="13"/>
      <c r="KJY1052" s="13"/>
      <c r="KJZ1052" s="13"/>
      <c r="KKA1052" s="13"/>
      <c r="KKB1052" s="13"/>
      <c r="KKC1052" s="13"/>
      <c r="KKD1052" s="13"/>
      <c r="KKE1052" s="13"/>
      <c r="KKF1052" s="13"/>
      <c r="KKG1052" s="13"/>
      <c r="KKH1052" s="13"/>
      <c r="KKI1052" s="13"/>
      <c r="KKJ1052" s="13"/>
      <c r="KKK1052" s="13"/>
      <c r="KKL1052" s="13"/>
      <c r="KKM1052" s="13"/>
      <c r="KKN1052" s="13"/>
      <c r="KKO1052" s="13"/>
      <c r="KKP1052" s="13"/>
      <c r="KKQ1052" s="13"/>
      <c r="KKR1052" s="13"/>
      <c r="KKS1052" s="13"/>
      <c r="KKT1052" s="13"/>
      <c r="KKU1052" s="13"/>
      <c r="KKV1052" s="13"/>
      <c r="KKW1052" s="13"/>
      <c r="KKX1052" s="13"/>
      <c r="KKY1052" s="13"/>
      <c r="KKZ1052" s="13"/>
      <c r="KLA1052" s="13"/>
      <c r="KLB1052" s="13"/>
      <c r="KLC1052" s="13"/>
      <c r="KLD1052" s="13"/>
      <c r="KLE1052" s="13"/>
      <c r="KLF1052" s="13"/>
      <c r="KLG1052" s="13"/>
      <c r="KLH1052" s="13"/>
      <c r="KLI1052" s="13"/>
      <c r="KLJ1052" s="13"/>
      <c r="KLK1052" s="13"/>
      <c r="KLL1052" s="13"/>
      <c r="KLM1052" s="13"/>
      <c r="KLN1052" s="13"/>
      <c r="KLO1052" s="13"/>
      <c r="KLP1052" s="13"/>
      <c r="KLQ1052" s="13"/>
      <c r="KLR1052" s="13"/>
      <c r="KLS1052" s="13"/>
      <c r="KLT1052" s="13"/>
      <c r="KLU1052" s="13"/>
      <c r="KLV1052" s="13"/>
      <c r="KLW1052" s="13"/>
      <c r="KLX1052" s="13"/>
      <c r="KLY1052" s="13"/>
      <c r="KLZ1052" s="13"/>
      <c r="KMA1052" s="13"/>
      <c r="KMB1052" s="13"/>
      <c r="KMC1052" s="13"/>
      <c r="KMD1052" s="13"/>
      <c r="KME1052" s="13"/>
      <c r="KMF1052" s="13"/>
      <c r="KMG1052" s="13"/>
      <c r="KMH1052" s="13"/>
      <c r="KMI1052" s="13"/>
      <c r="KMJ1052" s="13"/>
      <c r="KMK1052" s="13"/>
      <c r="KML1052" s="13"/>
      <c r="KMM1052" s="13"/>
      <c r="KMN1052" s="13"/>
      <c r="KMO1052" s="13"/>
      <c r="KMP1052" s="13"/>
      <c r="KMQ1052" s="13"/>
      <c r="KMR1052" s="13"/>
      <c r="KMS1052" s="13"/>
      <c r="KMT1052" s="13"/>
      <c r="KMU1052" s="13"/>
      <c r="KMV1052" s="13"/>
      <c r="KMW1052" s="13"/>
      <c r="KMX1052" s="13"/>
      <c r="KMY1052" s="13"/>
      <c r="KMZ1052" s="13"/>
      <c r="KNA1052" s="13"/>
      <c r="KNB1052" s="13"/>
      <c r="KNC1052" s="13"/>
      <c r="KND1052" s="13"/>
      <c r="KNE1052" s="13"/>
      <c r="KNF1052" s="13"/>
      <c r="KNG1052" s="13"/>
      <c r="KNH1052" s="13"/>
      <c r="KNI1052" s="13"/>
      <c r="KNJ1052" s="13"/>
      <c r="KNK1052" s="13"/>
      <c r="KNL1052" s="13"/>
      <c r="KNM1052" s="13"/>
      <c r="KNN1052" s="13"/>
      <c r="KNO1052" s="13"/>
      <c r="KNP1052" s="13"/>
      <c r="KNQ1052" s="13"/>
      <c r="KNR1052" s="13"/>
      <c r="KNS1052" s="13"/>
      <c r="KNT1052" s="13"/>
      <c r="KNU1052" s="13"/>
      <c r="KNV1052" s="13"/>
      <c r="KNW1052" s="13"/>
      <c r="KNX1052" s="13"/>
      <c r="KNY1052" s="13"/>
      <c r="KNZ1052" s="13"/>
      <c r="KOA1052" s="13"/>
      <c r="KOB1052" s="13"/>
      <c r="KOC1052" s="13"/>
      <c r="KOD1052" s="13"/>
      <c r="KOE1052" s="13"/>
      <c r="KOF1052" s="13"/>
      <c r="KOG1052" s="13"/>
      <c r="KOH1052" s="13"/>
      <c r="KOI1052" s="13"/>
      <c r="KOJ1052" s="13"/>
      <c r="KOK1052" s="13"/>
      <c r="KOL1052" s="13"/>
      <c r="KOM1052" s="13"/>
      <c r="KON1052" s="13"/>
      <c r="KOO1052" s="13"/>
      <c r="KOP1052" s="13"/>
      <c r="KOQ1052" s="13"/>
      <c r="KOR1052" s="13"/>
      <c r="KOS1052" s="13"/>
      <c r="KOT1052" s="13"/>
      <c r="KOU1052" s="13"/>
      <c r="KOV1052" s="13"/>
      <c r="KOW1052" s="13"/>
      <c r="KOX1052" s="13"/>
      <c r="KOY1052" s="13"/>
      <c r="KOZ1052" s="13"/>
      <c r="KPA1052" s="13"/>
      <c r="KPB1052" s="13"/>
      <c r="KPC1052" s="13"/>
      <c r="KPD1052" s="13"/>
      <c r="KPE1052" s="13"/>
      <c r="KPF1052" s="13"/>
      <c r="KPG1052" s="13"/>
      <c r="KPH1052" s="13"/>
      <c r="KPI1052" s="13"/>
      <c r="KPJ1052" s="13"/>
      <c r="KPK1052" s="13"/>
      <c r="KPL1052" s="13"/>
      <c r="KPM1052" s="13"/>
      <c r="KPN1052" s="13"/>
      <c r="KPO1052" s="13"/>
      <c r="KPP1052" s="13"/>
      <c r="KPQ1052" s="13"/>
      <c r="KPR1052" s="13"/>
      <c r="KPS1052" s="13"/>
      <c r="KPT1052" s="13"/>
      <c r="KPU1052" s="13"/>
      <c r="KPV1052" s="13"/>
      <c r="KPW1052" s="13"/>
      <c r="KPX1052" s="13"/>
      <c r="KPY1052" s="13"/>
      <c r="KPZ1052" s="13"/>
      <c r="KQA1052" s="13"/>
      <c r="KQB1052" s="13"/>
      <c r="KQC1052" s="13"/>
      <c r="KQD1052" s="13"/>
      <c r="KQE1052" s="13"/>
      <c r="KQF1052" s="13"/>
      <c r="KQG1052" s="13"/>
      <c r="KQH1052" s="13"/>
      <c r="KQI1052" s="13"/>
      <c r="KQJ1052" s="13"/>
      <c r="KQK1052" s="13"/>
      <c r="KQL1052" s="13"/>
      <c r="KQM1052" s="13"/>
      <c r="KQN1052" s="13"/>
      <c r="KQO1052" s="13"/>
      <c r="KQP1052" s="13"/>
      <c r="KQQ1052" s="13"/>
      <c r="KQR1052" s="13"/>
      <c r="KQS1052" s="13"/>
      <c r="KQT1052" s="13"/>
      <c r="KQU1052" s="13"/>
      <c r="KQV1052" s="13"/>
      <c r="KQW1052" s="13"/>
      <c r="KQX1052" s="13"/>
      <c r="KQY1052" s="13"/>
      <c r="KQZ1052" s="13"/>
      <c r="KRA1052" s="13"/>
      <c r="KRB1052" s="13"/>
      <c r="KRC1052" s="13"/>
      <c r="KRD1052" s="13"/>
      <c r="KRE1052" s="13"/>
      <c r="KRF1052" s="13"/>
      <c r="KRG1052" s="13"/>
      <c r="KRH1052" s="13"/>
      <c r="KRI1052" s="13"/>
      <c r="KRJ1052" s="13"/>
      <c r="KRK1052" s="13"/>
      <c r="KRL1052" s="13"/>
      <c r="KRM1052" s="13"/>
      <c r="KRN1052" s="13"/>
      <c r="KRO1052" s="13"/>
      <c r="KRP1052" s="13"/>
      <c r="KRQ1052" s="13"/>
      <c r="KRR1052" s="13"/>
      <c r="KRS1052" s="13"/>
      <c r="KRT1052" s="13"/>
      <c r="KRU1052" s="13"/>
      <c r="KRV1052" s="13"/>
      <c r="KRW1052" s="13"/>
      <c r="KRX1052" s="13"/>
      <c r="KRY1052" s="13"/>
      <c r="KRZ1052" s="13"/>
      <c r="KSA1052" s="13"/>
      <c r="KSB1052" s="13"/>
      <c r="KSC1052" s="13"/>
      <c r="KSD1052" s="13"/>
      <c r="KSE1052" s="13"/>
      <c r="KSF1052" s="13"/>
      <c r="KSG1052" s="13"/>
      <c r="KSH1052" s="13"/>
      <c r="KSI1052" s="13"/>
      <c r="KSJ1052" s="13"/>
      <c r="KSK1052" s="13"/>
      <c r="KSL1052" s="13"/>
      <c r="KSM1052" s="13"/>
      <c r="KSN1052" s="13"/>
      <c r="KSO1052" s="13"/>
      <c r="KSP1052" s="13"/>
      <c r="KSQ1052" s="13"/>
      <c r="KSR1052" s="13"/>
      <c r="KSS1052" s="13"/>
      <c r="KST1052" s="13"/>
      <c r="KSU1052" s="13"/>
      <c r="KSV1052" s="13"/>
      <c r="KSW1052" s="13"/>
      <c r="KSX1052" s="13"/>
      <c r="KSY1052" s="13"/>
      <c r="KSZ1052" s="13"/>
      <c r="KTA1052" s="13"/>
      <c r="KTB1052" s="13"/>
      <c r="KTC1052" s="13"/>
      <c r="KTD1052" s="13"/>
      <c r="KTE1052" s="13"/>
      <c r="KTF1052" s="13"/>
      <c r="KTG1052" s="13"/>
      <c r="KTH1052" s="13"/>
      <c r="KTI1052" s="13"/>
      <c r="KTJ1052" s="13"/>
      <c r="KTK1052" s="13"/>
      <c r="KTL1052" s="13"/>
      <c r="KTM1052" s="13"/>
      <c r="KTN1052" s="13"/>
      <c r="KTO1052" s="13"/>
      <c r="KTP1052" s="13"/>
      <c r="KTQ1052" s="13"/>
      <c r="KTR1052" s="13"/>
      <c r="KTS1052" s="13"/>
      <c r="KTT1052" s="13"/>
      <c r="KTU1052" s="13"/>
      <c r="KTV1052" s="13"/>
      <c r="KTW1052" s="13"/>
      <c r="KTX1052" s="13"/>
      <c r="KTY1052" s="13"/>
      <c r="KTZ1052" s="13"/>
      <c r="KUA1052" s="13"/>
      <c r="KUB1052" s="13"/>
      <c r="KUC1052" s="13"/>
      <c r="KUD1052" s="13"/>
      <c r="KUE1052" s="13"/>
      <c r="KUF1052" s="13"/>
      <c r="KUG1052" s="13"/>
      <c r="KUH1052" s="13"/>
      <c r="KUI1052" s="13"/>
      <c r="KUJ1052" s="13"/>
      <c r="KUK1052" s="13"/>
      <c r="KUL1052" s="13"/>
      <c r="KUM1052" s="13"/>
      <c r="KUN1052" s="13"/>
      <c r="KUO1052" s="13"/>
      <c r="KUP1052" s="13"/>
      <c r="KUQ1052" s="13"/>
      <c r="KUR1052" s="13"/>
      <c r="KUS1052" s="13"/>
      <c r="KUT1052" s="13"/>
      <c r="KUU1052" s="13"/>
      <c r="KUV1052" s="13"/>
      <c r="KUW1052" s="13"/>
      <c r="KUX1052" s="13"/>
      <c r="KUY1052" s="13"/>
      <c r="KUZ1052" s="13"/>
      <c r="KVA1052" s="13"/>
      <c r="KVB1052" s="13"/>
      <c r="KVC1052" s="13"/>
      <c r="KVD1052" s="13"/>
      <c r="KVE1052" s="13"/>
      <c r="KVF1052" s="13"/>
      <c r="KVG1052" s="13"/>
      <c r="KVH1052" s="13"/>
      <c r="KVI1052" s="13"/>
      <c r="KVJ1052" s="13"/>
      <c r="KVK1052" s="13"/>
      <c r="KVL1052" s="13"/>
      <c r="KVM1052" s="13"/>
      <c r="KVN1052" s="13"/>
      <c r="KVO1052" s="13"/>
      <c r="KVP1052" s="13"/>
      <c r="KVQ1052" s="13"/>
      <c r="KVR1052" s="13"/>
      <c r="KVS1052" s="13"/>
      <c r="KVT1052" s="13"/>
      <c r="KVU1052" s="13"/>
      <c r="KVV1052" s="13"/>
      <c r="KVW1052" s="13"/>
      <c r="KVX1052" s="13"/>
      <c r="KVY1052" s="13"/>
      <c r="KVZ1052" s="13"/>
      <c r="KWA1052" s="13"/>
      <c r="KWB1052" s="13"/>
      <c r="KWC1052" s="13"/>
      <c r="KWD1052" s="13"/>
      <c r="KWE1052" s="13"/>
      <c r="KWF1052" s="13"/>
      <c r="KWG1052" s="13"/>
      <c r="KWH1052" s="13"/>
      <c r="KWI1052" s="13"/>
      <c r="KWJ1052" s="13"/>
      <c r="KWK1052" s="13"/>
      <c r="KWL1052" s="13"/>
      <c r="KWM1052" s="13"/>
      <c r="KWN1052" s="13"/>
      <c r="KWO1052" s="13"/>
      <c r="KWP1052" s="13"/>
      <c r="KWQ1052" s="13"/>
      <c r="KWR1052" s="13"/>
      <c r="KWS1052" s="13"/>
      <c r="KWT1052" s="13"/>
      <c r="KWU1052" s="13"/>
      <c r="KWV1052" s="13"/>
      <c r="KWW1052" s="13"/>
      <c r="KWX1052" s="13"/>
      <c r="KWY1052" s="13"/>
      <c r="KWZ1052" s="13"/>
      <c r="KXA1052" s="13"/>
      <c r="KXB1052" s="13"/>
      <c r="KXC1052" s="13"/>
      <c r="KXD1052" s="13"/>
      <c r="KXE1052" s="13"/>
      <c r="KXF1052" s="13"/>
      <c r="KXG1052" s="13"/>
      <c r="KXH1052" s="13"/>
      <c r="KXI1052" s="13"/>
      <c r="KXJ1052" s="13"/>
      <c r="KXK1052" s="13"/>
      <c r="KXL1052" s="13"/>
      <c r="KXM1052" s="13"/>
      <c r="KXN1052" s="13"/>
      <c r="KXO1052" s="13"/>
      <c r="KXP1052" s="13"/>
      <c r="KXQ1052" s="13"/>
      <c r="KXR1052" s="13"/>
      <c r="KXS1052" s="13"/>
      <c r="KXT1052" s="13"/>
      <c r="KXU1052" s="13"/>
      <c r="KXV1052" s="13"/>
      <c r="KXW1052" s="13"/>
      <c r="KXX1052" s="13"/>
      <c r="KXY1052" s="13"/>
      <c r="KXZ1052" s="13"/>
      <c r="KYA1052" s="13"/>
      <c r="KYB1052" s="13"/>
      <c r="KYC1052" s="13"/>
      <c r="KYD1052" s="13"/>
      <c r="KYE1052" s="13"/>
      <c r="KYF1052" s="13"/>
      <c r="KYG1052" s="13"/>
      <c r="KYH1052" s="13"/>
      <c r="KYI1052" s="13"/>
      <c r="KYJ1052" s="13"/>
      <c r="KYK1052" s="13"/>
      <c r="KYL1052" s="13"/>
      <c r="KYM1052" s="13"/>
      <c r="KYN1052" s="13"/>
      <c r="KYO1052" s="13"/>
      <c r="KYP1052" s="13"/>
      <c r="KYQ1052" s="13"/>
      <c r="KYR1052" s="13"/>
      <c r="KYS1052" s="13"/>
      <c r="KYT1052" s="13"/>
      <c r="KYU1052" s="13"/>
      <c r="KYV1052" s="13"/>
      <c r="KYW1052" s="13"/>
      <c r="KYX1052" s="13"/>
      <c r="KYY1052" s="13"/>
      <c r="KYZ1052" s="13"/>
      <c r="KZA1052" s="13"/>
      <c r="KZB1052" s="13"/>
      <c r="KZC1052" s="13"/>
      <c r="KZD1052" s="13"/>
      <c r="KZE1052" s="13"/>
      <c r="KZF1052" s="13"/>
      <c r="KZG1052" s="13"/>
      <c r="KZH1052" s="13"/>
      <c r="KZI1052" s="13"/>
      <c r="KZJ1052" s="13"/>
      <c r="KZK1052" s="13"/>
      <c r="KZL1052" s="13"/>
      <c r="KZM1052" s="13"/>
      <c r="KZN1052" s="13"/>
      <c r="KZO1052" s="13"/>
      <c r="KZP1052" s="13"/>
      <c r="KZQ1052" s="13"/>
      <c r="KZR1052" s="13"/>
      <c r="KZS1052" s="13"/>
      <c r="KZT1052" s="13"/>
      <c r="KZU1052" s="13"/>
      <c r="KZV1052" s="13"/>
      <c r="KZW1052" s="13"/>
      <c r="KZX1052" s="13"/>
      <c r="KZY1052" s="13"/>
      <c r="KZZ1052" s="13"/>
      <c r="LAA1052" s="13"/>
      <c r="LAB1052" s="13"/>
      <c r="LAC1052" s="13"/>
      <c r="LAD1052" s="13"/>
      <c r="LAE1052" s="13"/>
      <c r="LAF1052" s="13"/>
      <c r="LAG1052" s="13"/>
      <c r="LAH1052" s="13"/>
      <c r="LAI1052" s="13"/>
      <c r="LAJ1052" s="13"/>
      <c r="LAK1052" s="13"/>
      <c r="LAL1052" s="13"/>
      <c r="LAM1052" s="13"/>
      <c r="LAN1052" s="13"/>
      <c r="LAO1052" s="13"/>
      <c r="LAP1052" s="13"/>
      <c r="LAQ1052" s="13"/>
      <c r="LAR1052" s="13"/>
      <c r="LAS1052" s="13"/>
      <c r="LAT1052" s="13"/>
      <c r="LAU1052" s="13"/>
      <c r="LAV1052" s="13"/>
      <c r="LAW1052" s="13"/>
      <c r="LAX1052" s="13"/>
      <c r="LAY1052" s="13"/>
      <c r="LAZ1052" s="13"/>
      <c r="LBA1052" s="13"/>
      <c r="LBB1052" s="13"/>
      <c r="LBC1052" s="13"/>
      <c r="LBD1052" s="13"/>
      <c r="LBE1052" s="13"/>
      <c r="LBF1052" s="13"/>
      <c r="LBG1052" s="13"/>
      <c r="LBH1052" s="13"/>
      <c r="LBI1052" s="13"/>
      <c r="LBJ1052" s="13"/>
      <c r="LBK1052" s="13"/>
      <c r="LBL1052" s="13"/>
      <c r="LBM1052" s="13"/>
      <c r="LBN1052" s="13"/>
      <c r="LBO1052" s="13"/>
      <c r="LBP1052" s="13"/>
      <c r="LBQ1052" s="13"/>
      <c r="LBR1052" s="13"/>
      <c r="LBS1052" s="13"/>
      <c r="LBT1052" s="13"/>
      <c r="LBU1052" s="13"/>
      <c r="LBV1052" s="13"/>
      <c r="LBW1052" s="13"/>
      <c r="LBX1052" s="13"/>
      <c r="LBY1052" s="13"/>
      <c r="LBZ1052" s="13"/>
      <c r="LCA1052" s="13"/>
      <c r="LCB1052" s="13"/>
      <c r="LCC1052" s="13"/>
      <c r="LCD1052" s="13"/>
      <c r="LCE1052" s="13"/>
      <c r="LCF1052" s="13"/>
      <c r="LCG1052" s="13"/>
      <c r="LCH1052" s="13"/>
      <c r="LCI1052" s="13"/>
      <c r="LCJ1052" s="13"/>
      <c r="LCK1052" s="13"/>
      <c r="LCL1052" s="13"/>
      <c r="LCM1052" s="13"/>
      <c r="LCN1052" s="13"/>
      <c r="LCO1052" s="13"/>
      <c r="LCP1052" s="13"/>
      <c r="LCQ1052" s="13"/>
      <c r="LCR1052" s="13"/>
      <c r="LCS1052" s="13"/>
      <c r="LCT1052" s="13"/>
      <c r="LCU1052" s="13"/>
      <c r="LCV1052" s="13"/>
      <c r="LCW1052" s="13"/>
      <c r="LCX1052" s="13"/>
      <c r="LCY1052" s="13"/>
      <c r="LCZ1052" s="13"/>
      <c r="LDA1052" s="13"/>
      <c r="LDB1052" s="13"/>
      <c r="LDC1052" s="13"/>
      <c r="LDD1052" s="13"/>
      <c r="LDE1052" s="13"/>
      <c r="LDF1052" s="13"/>
      <c r="LDG1052" s="13"/>
      <c r="LDH1052" s="13"/>
      <c r="LDI1052" s="13"/>
      <c r="LDJ1052" s="13"/>
      <c r="LDK1052" s="13"/>
      <c r="LDL1052" s="13"/>
      <c r="LDM1052" s="13"/>
      <c r="LDN1052" s="13"/>
      <c r="LDO1052" s="13"/>
      <c r="LDP1052" s="13"/>
      <c r="LDQ1052" s="13"/>
      <c r="LDR1052" s="13"/>
      <c r="LDS1052" s="13"/>
      <c r="LDT1052" s="13"/>
      <c r="LDU1052" s="13"/>
      <c r="LDV1052" s="13"/>
      <c r="LDW1052" s="13"/>
      <c r="LDX1052" s="13"/>
      <c r="LDY1052" s="13"/>
      <c r="LDZ1052" s="13"/>
      <c r="LEA1052" s="13"/>
      <c r="LEB1052" s="13"/>
      <c r="LEC1052" s="13"/>
      <c r="LED1052" s="13"/>
      <c r="LEE1052" s="13"/>
      <c r="LEF1052" s="13"/>
      <c r="LEG1052" s="13"/>
      <c r="LEH1052" s="13"/>
      <c r="LEI1052" s="13"/>
      <c r="LEJ1052" s="13"/>
      <c r="LEK1052" s="13"/>
      <c r="LEL1052" s="13"/>
      <c r="LEM1052" s="13"/>
      <c r="LEN1052" s="13"/>
      <c r="LEO1052" s="13"/>
      <c r="LEP1052" s="13"/>
      <c r="LEQ1052" s="13"/>
      <c r="LER1052" s="13"/>
      <c r="LES1052" s="13"/>
      <c r="LET1052" s="13"/>
      <c r="LEU1052" s="13"/>
      <c r="LEV1052" s="13"/>
      <c r="LEW1052" s="13"/>
      <c r="LEX1052" s="13"/>
      <c r="LEY1052" s="13"/>
      <c r="LEZ1052" s="13"/>
      <c r="LFA1052" s="13"/>
      <c r="LFB1052" s="13"/>
      <c r="LFC1052" s="13"/>
      <c r="LFD1052" s="13"/>
      <c r="LFE1052" s="13"/>
      <c r="LFF1052" s="13"/>
      <c r="LFG1052" s="13"/>
      <c r="LFH1052" s="13"/>
      <c r="LFI1052" s="13"/>
      <c r="LFJ1052" s="13"/>
      <c r="LFK1052" s="13"/>
      <c r="LFL1052" s="13"/>
      <c r="LFM1052" s="13"/>
      <c r="LFN1052" s="13"/>
      <c r="LFO1052" s="13"/>
      <c r="LFP1052" s="13"/>
      <c r="LFQ1052" s="13"/>
      <c r="LFR1052" s="13"/>
      <c r="LFS1052" s="13"/>
      <c r="LFT1052" s="13"/>
      <c r="LFU1052" s="13"/>
      <c r="LFV1052" s="13"/>
      <c r="LFW1052" s="13"/>
      <c r="LFX1052" s="13"/>
      <c r="LFY1052" s="13"/>
      <c r="LFZ1052" s="13"/>
      <c r="LGA1052" s="13"/>
      <c r="LGB1052" s="13"/>
      <c r="LGC1052" s="13"/>
      <c r="LGD1052" s="13"/>
      <c r="LGE1052" s="13"/>
      <c r="LGF1052" s="13"/>
      <c r="LGG1052" s="13"/>
      <c r="LGH1052" s="13"/>
      <c r="LGI1052" s="13"/>
      <c r="LGJ1052" s="13"/>
      <c r="LGK1052" s="13"/>
      <c r="LGL1052" s="13"/>
      <c r="LGM1052" s="13"/>
      <c r="LGN1052" s="13"/>
      <c r="LGO1052" s="13"/>
      <c r="LGP1052" s="13"/>
      <c r="LGQ1052" s="13"/>
      <c r="LGR1052" s="13"/>
      <c r="LGS1052" s="13"/>
      <c r="LGT1052" s="13"/>
      <c r="LGU1052" s="13"/>
      <c r="LGV1052" s="13"/>
      <c r="LGW1052" s="13"/>
      <c r="LGX1052" s="13"/>
      <c r="LGY1052" s="13"/>
      <c r="LGZ1052" s="13"/>
      <c r="LHA1052" s="13"/>
      <c r="LHB1052" s="13"/>
      <c r="LHC1052" s="13"/>
      <c r="LHD1052" s="13"/>
      <c r="LHE1052" s="13"/>
      <c r="LHF1052" s="13"/>
      <c r="LHG1052" s="13"/>
      <c r="LHH1052" s="13"/>
      <c r="LHI1052" s="13"/>
      <c r="LHJ1052" s="13"/>
      <c r="LHK1052" s="13"/>
      <c r="LHL1052" s="13"/>
      <c r="LHM1052" s="13"/>
      <c r="LHN1052" s="13"/>
      <c r="LHO1052" s="13"/>
      <c r="LHP1052" s="13"/>
      <c r="LHQ1052" s="13"/>
      <c r="LHR1052" s="13"/>
      <c r="LHS1052" s="13"/>
      <c r="LHT1052" s="13"/>
      <c r="LHU1052" s="13"/>
      <c r="LHV1052" s="13"/>
      <c r="LHW1052" s="13"/>
      <c r="LHX1052" s="13"/>
      <c r="LHY1052" s="13"/>
      <c r="LHZ1052" s="13"/>
      <c r="LIA1052" s="13"/>
      <c r="LIB1052" s="13"/>
      <c r="LIC1052" s="13"/>
      <c r="LID1052" s="13"/>
      <c r="LIE1052" s="13"/>
      <c r="LIF1052" s="13"/>
      <c r="LIG1052" s="13"/>
      <c r="LIH1052" s="13"/>
      <c r="LII1052" s="13"/>
      <c r="LIJ1052" s="13"/>
      <c r="LIK1052" s="13"/>
      <c r="LIL1052" s="13"/>
      <c r="LIM1052" s="13"/>
      <c r="LIN1052" s="13"/>
      <c r="LIO1052" s="13"/>
      <c r="LIP1052" s="13"/>
      <c r="LIQ1052" s="13"/>
      <c r="LIR1052" s="13"/>
      <c r="LIS1052" s="13"/>
      <c r="LIT1052" s="13"/>
      <c r="LIU1052" s="13"/>
      <c r="LIV1052" s="13"/>
      <c r="LIW1052" s="13"/>
      <c r="LIX1052" s="13"/>
      <c r="LIY1052" s="13"/>
      <c r="LIZ1052" s="13"/>
      <c r="LJA1052" s="13"/>
      <c r="LJB1052" s="13"/>
      <c r="LJC1052" s="13"/>
      <c r="LJD1052" s="13"/>
      <c r="LJE1052" s="13"/>
      <c r="LJF1052" s="13"/>
      <c r="LJG1052" s="13"/>
      <c r="LJH1052" s="13"/>
      <c r="LJI1052" s="13"/>
      <c r="LJJ1052" s="13"/>
      <c r="LJK1052" s="13"/>
      <c r="LJL1052" s="13"/>
      <c r="LJM1052" s="13"/>
      <c r="LJN1052" s="13"/>
      <c r="LJO1052" s="13"/>
      <c r="LJP1052" s="13"/>
      <c r="LJQ1052" s="13"/>
      <c r="LJR1052" s="13"/>
      <c r="LJS1052" s="13"/>
      <c r="LJT1052" s="13"/>
      <c r="LJU1052" s="13"/>
      <c r="LJV1052" s="13"/>
      <c r="LJW1052" s="13"/>
      <c r="LJX1052" s="13"/>
      <c r="LJY1052" s="13"/>
      <c r="LJZ1052" s="13"/>
      <c r="LKA1052" s="13"/>
      <c r="LKB1052" s="13"/>
      <c r="LKC1052" s="13"/>
      <c r="LKD1052" s="13"/>
      <c r="LKE1052" s="13"/>
      <c r="LKF1052" s="13"/>
      <c r="LKG1052" s="13"/>
      <c r="LKH1052" s="13"/>
      <c r="LKI1052" s="13"/>
      <c r="LKJ1052" s="13"/>
      <c r="LKK1052" s="13"/>
      <c r="LKL1052" s="13"/>
      <c r="LKM1052" s="13"/>
      <c r="LKN1052" s="13"/>
      <c r="LKO1052" s="13"/>
      <c r="LKP1052" s="13"/>
      <c r="LKQ1052" s="13"/>
      <c r="LKR1052" s="13"/>
      <c r="LKS1052" s="13"/>
      <c r="LKT1052" s="13"/>
      <c r="LKU1052" s="13"/>
      <c r="LKV1052" s="13"/>
      <c r="LKW1052" s="13"/>
      <c r="LKX1052" s="13"/>
      <c r="LKY1052" s="13"/>
      <c r="LKZ1052" s="13"/>
      <c r="LLA1052" s="13"/>
      <c r="LLB1052" s="13"/>
      <c r="LLC1052" s="13"/>
      <c r="LLD1052" s="13"/>
      <c r="LLE1052" s="13"/>
      <c r="LLF1052" s="13"/>
      <c r="LLG1052" s="13"/>
      <c r="LLH1052" s="13"/>
      <c r="LLI1052" s="13"/>
      <c r="LLJ1052" s="13"/>
      <c r="LLK1052" s="13"/>
      <c r="LLL1052" s="13"/>
      <c r="LLM1052" s="13"/>
      <c r="LLN1052" s="13"/>
      <c r="LLO1052" s="13"/>
      <c r="LLP1052" s="13"/>
      <c r="LLQ1052" s="13"/>
      <c r="LLR1052" s="13"/>
      <c r="LLS1052" s="13"/>
      <c r="LLT1052" s="13"/>
      <c r="LLU1052" s="13"/>
      <c r="LLV1052" s="13"/>
      <c r="LLW1052" s="13"/>
      <c r="LLX1052" s="13"/>
      <c r="LLY1052" s="13"/>
      <c r="LLZ1052" s="13"/>
      <c r="LMA1052" s="13"/>
      <c r="LMB1052" s="13"/>
      <c r="LMC1052" s="13"/>
      <c r="LMD1052" s="13"/>
      <c r="LME1052" s="13"/>
      <c r="LMF1052" s="13"/>
      <c r="LMG1052" s="13"/>
      <c r="LMH1052" s="13"/>
      <c r="LMI1052" s="13"/>
      <c r="LMJ1052" s="13"/>
      <c r="LMK1052" s="13"/>
      <c r="LML1052" s="13"/>
      <c r="LMM1052" s="13"/>
      <c r="LMN1052" s="13"/>
      <c r="LMO1052" s="13"/>
      <c r="LMP1052" s="13"/>
      <c r="LMQ1052" s="13"/>
      <c r="LMR1052" s="13"/>
      <c r="LMS1052" s="13"/>
      <c r="LMT1052" s="13"/>
      <c r="LMU1052" s="13"/>
      <c r="LMV1052" s="13"/>
      <c r="LMW1052" s="13"/>
      <c r="LMX1052" s="13"/>
      <c r="LMY1052" s="13"/>
      <c r="LMZ1052" s="13"/>
      <c r="LNA1052" s="13"/>
      <c r="LNB1052" s="13"/>
      <c r="LNC1052" s="13"/>
      <c r="LND1052" s="13"/>
      <c r="LNE1052" s="13"/>
      <c r="LNF1052" s="13"/>
      <c r="LNG1052" s="13"/>
      <c r="LNH1052" s="13"/>
      <c r="LNI1052" s="13"/>
      <c r="LNJ1052" s="13"/>
      <c r="LNK1052" s="13"/>
      <c r="LNL1052" s="13"/>
      <c r="LNM1052" s="13"/>
      <c r="LNN1052" s="13"/>
      <c r="LNO1052" s="13"/>
      <c r="LNP1052" s="13"/>
      <c r="LNQ1052" s="13"/>
      <c r="LNR1052" s="13"/>
      <c r="LNS1052" s="13"/>
      <c r="LNT1052" s="13"/>
      <c r="LNU1052" s="13"/>
      <c r="LNV1052" s="13"/>
      <c r="LNW1052" s="13"/>
      <c r="LNX1052" s="13"/>
      <c r="LNY1052" s="13"/>
      <c r="LNZ1052" s="13"/>
      <c r="LOA1052" s="13"/>
      <c r="LOB1052" s="13"/>
      <c r="LOC1052" s="13"/>
      <c r="LOD1052" s="13"/>
      <c r="LOE1052" s="13"/>
      <c r="LOF1052" s="13"/>
      <c r="LOG1052" s="13"/>
      <c r="LOH1052" s="13"/>
      <c r="LOI1052" s="13"/>
      <c r="LOJ1052" s="13"/>
      <c r="LOK1052" s="13"/>
      <c r="LOL1052" s="13"/>
      <c r="LOM1052" s="13"/>
      <c r="LON1052" s="13"/>
      <c r="LOO1052" s="13"/>
      <c r="LOP1052" s="13"/>
      <c r="LOQ1052" s="13"/>
      <c r="LOR1052" s="13"/>
      <c r="LOS1052" s="13"/>
      <c r="LOT1052" s="13"/>
      <c r="LOU1052" s="13"/>
      <c r="LOV1052" s="13"/>
      <c r="LOW1052" s="13"/>
      <c r="LOX1052" s="13"/>
      <c r="LOY1052" s="13"/>
      <c r="LOZ1052" s="13"/>
      <c r="LPA1052" s="13"/>
      <c r="LPB1052" s="13"/>
      <c r="LPC1052" s="13"/>
      <c r="LPD1052" s="13"/>
      <c r="LPE1052" s="13"/>
      <c r="LPF1052" s="13"/>
      <c r="LPG1052" s="13"/>
      <c r="LPH1052" s="13"/>
      <c r="LPI1052" s="13"/>
      <c r="LPJ1052" s="13"/>
      <c r="LPK1052" s="13"/>
      <c r="LPL1052" s="13"/>
      <c r="LPM1052" s="13"/>
      <c r="LPN1052" s="13"/>
      <c r="LPO1052" s="13"/>
      <c r="LPP1052" s="13"/>
      <c r="LPQ1052" s="13"/>
      <c r="LPR1052" s="13"/>
      <c r="LPS1052" s="13"/>
      <c r="LPT1052" s="13"/>
      <c r="LPU1052" s="13"/>
      <c r="LPV1052" s="13"/>
      <c r="LPW1052" s="13"/>
      <c r="LPX1052" s="13"/>
      <c r="LPY1052" s="13"/>
      <c r="LPZ1052" s="13"/>
      <c r="LQA1052" s="13"/>
      <c r="LQB1052" s="13"/>
      <c r="LQC1052" s="13"/>
      <c r="LQD1052" s="13"/>
      <c r="LQE1052" s="13"/>
      <c r="LQF1052" s="13"/>
      <c r="LQG1052" s="13"/>
      <c r="LQH1052" s="13"/>
      <c r="LQI1052" s="13"/>
      <c r="LQJ1052" s="13"/>
      <c r="LQK1052" s="13"/>
      <c r="LQL1052" s="13"/>
      <c r="LQM1052" s="13"/>
      <c r="LQN1052" s="13"/>
      <c r="LQO1052" s="13"/>
      <c r="LQP1052" s="13"/>
      <c r="LQQ1052" s="13"/>
      <c r="LQR1052" s="13"/>
      <c r="LQS1052" s="13"/>
      <c r="LQT1052" s="13"/>
      <c r="LQU1052" s="13"/>
      <c r="LQV1052" s="13"/>
      <c r="LQW1052" s="13"/>
      <c r="LQX1052" s="13"/>
      <c r="LQY1052" s="13"/>
      <c r="LQZ1052" s="13"/>
      <c r="LRA1052" s="13"/>
      <c r="LRB1052" s="13"/>
      <c r="LRC1052" s="13"/>
      <c r="LRD1052" s="13"/>
      <c r="LRE1052" s="13"/>
      <c r="LRF1052" s="13"/>
      <c r="LRG1052" s="13"/>
      <c r="LRH1052" s="13"/>
      <c r="LRI1052" s="13"/>
      <c r="LRJ1052" s="13"/>
      <c r="LRK1052" s="13"/>
      <c r="LRL1052" s="13"/>
      <c r="LRM1052" s="13"/>
      <c r="LRN1052" s="13"/>
      <c r="LRO1052" s="13"/>
      <c r="LRP1052" s="13"/>
      <c r="LRQ1052" s="13"/>
      <c r="LRR1052" s="13"/>
      <c r="LRS1052" s="13"/>
      <c r="LRT1052" s="13"/>
      <c r="LRU1052" s="13"/>
      <c r="LRV1052" s="13"/>
      <c r="LRW1052" s="13"/>
      <c r="LRX1052" s="13"/>
      <c r="LRY1052" s="13"/>
      <c r="LRZ1052" s="13"/>
      <c r="LSA1052" s="13"/>
      <c r="LSB1052" s="13"/>
      <c r="LSC1052" s="13"/>
      <c r="LSD1052" s="13"/>
      <c r="LSE1052" s="13"/>
      <c r="LSF1052" s="13"/>
      <c r="LSG1052" s="13"/>
      <c r="LSH1052" s="13"/>
      <c r="LSI1052" s="13"/>
      <c r="LSJ1052" s="13"/>
      <c r="LSK1052" s="13"/>
      <c r="LSL1052" s="13"/>
      <c r="LSM1052" s="13"/>
      <c r="LSN1052" s="13"/>
      <c r="LSO1052" s="13"/>
      <c r="LSP1052" s="13"/>
      <c r="LSQ1052" s="13"/>
      <c r="LSR1052" s="13"/>
      <c r="LSS1052" s="13"/>
      <c r="LST1052" s="13"/>
      <c r="LSU1052" s="13"/>
      <c r="LSV1052" s="13"/>
      <c r="LSW1052" s="13"/>
      <c r="LSX1052" s="13"/>
      <c r="LSY1052" s="13"/>
      <c r="LSZ1052" s="13"/>
      <c r="LTA1052" s="13"/>
      <c r="LTB1052" s="13"/>
      <c r="LTC1052" s="13"/>
      <c r="LTD1052" s="13"/>
      <c r="LTE1052" s="13"/>
      <c r="LTF1052" s="13"/>
      <c r="LTG1052" s="13"/>
      <c r="LTH1052" s="13"/>
      <c r="LTI1052" s="13"/>
      <c r="LTJ1052" s="13"/>
      <c r="LTK1052" s="13"/>
      <c r="LTL1052" s="13"/>
      <c r="LTM1052" s="13"/>
      <c r="LTN1052" s="13"/>
      <c r="LTO1052" s="13"/>
      <c r="LTP1052" s="13"/>
      <c r="LTQ1052" s="13"/>
      <c r="LTR1052" s="13"/>
      <c r="LTS1052" s="13"/>
      <c r="LTT1052" s="13"/>
      <c r="LTU1052" s="13"/>
      <c r="LTV1052" s="13"/>
      <c r="LTW1052" s="13"/>
      <c r="LTX1052" s="13"/>
      <c r="LTY1052" s="13"/>
      <c r="LTZ1052" s="13"/>
      <c r="LUA1052" s="13"/>
      <c r="LUB1052" s="13"/>
      <c r="LUC1052" s="13"/>
      <c r="LUD1052" s="13"/>
      <c r="LUE1052" s="13"/>
      <c r="LUF1052" s="13"/>
      <c r="LUG1052" s="13"/>
      <c r="LUH1052" s="13"/>
      <c r="LUI1052" s="13"/>
      <c r="LUJ1052" s="13"/>
      <c r="LUK1052" s="13"/>
      <c r="LUL1052" s="13"/>
      <c r="LUM1052" s="13"/>
      <c r="LUN1052" s="13"/>
      <c r="LUO1052" s="13"/>
      <c r="LUP1052" s="13"/>
      <c r="LUQ1052" s="13"/>
      <c r="LUR1052" s="13"/>
      <c r="LUS1052" s="13"/>
      <c r="LUT1052" s="13"/>
      <c r="LUU1052" s="13"/>
      <c r="LUV1052" s="13"/>
      <c r="LUW1052" s="13"/>
      <c r="LUX1052" s="13"/>
      <c r="LUY1052" s="13"/>
      <c r="LUZ1052" s="13"/>
      <c r="LVA1052" s="13"/>
      <c r="LVB1052" s="13"/>
      <c r="LVC1052" s="13"/>
      <c r="LVD1052" s="13"/>
      <c r="LVE1052" s="13"/>
      <c r="LVF1052" s="13"/>
      <c r="LVG1052" s="13"/>
      <c r="LVH1052" s="13"/>
      <c r="LVI1052" s="13"/>
      <c r="LVJ1052" s="13"/>
      <c r="LVK1052" s="13"/>
      <c r="LVL1052" s="13"/>
      <c r="LVM1052" s="13"/>
      <c r="LVN1052" s="13"/>
      <c r="LVO1052" s="13"/>
      <c r="LVP1052" s="13"/>
      <c r="LVQ1052" s="13"/>
      <c r="LVR1052" s="13"/>
      <c r="LVS1052" s="13"/>
      <c r="LVT1052" s="13"/>
      <c r="LVU1052" s="13"/>
      <c r="LVV1052" s="13"/>
      <c r="LVW1052" s="13"/>
      <c r="LVX1052" s="13"/>
      <c r="LVY1052" s="13"/>
      <c r="LVZ1052" s="13"/>
      <c r="LWA1052" s="13"/>
      <c r="LWB1052" s="13"/>
      <c r="LWC1052" s="13"/>
      <c r="LWD1052" s="13"/>
      <c r="LWE1052" s="13"/>
      <c r="LWF1052" s="13"/>
      <c r="LWG1052" s="13"/>
      <c r="LWH1052" s="13"/>
      <c r="LWI1052" s="13"/>
      <c r="LWJ1052" s="13"/>
      <c r="LWK1052" s="13"/>
      <c r="LWL1052" s="13"/>
      <c r="LWM1052" s="13"/>
      <c r="LWN1052" s="13"/>
      <c r="LWO1052" s="13"/>
      <c r="LWP1052" s="13"/>
      <c r="LWQ1052" s="13"/>
      <c r="LWR1052" s="13"/>
      <c r="LWS1052" s="13"/>
      <c r="LWT1052" s="13"/>
      <c r="LWU1052" s="13"/>
      <c r="LWV1052" s="13"/>
      <c r="LWW1052" s="13"/>
      <c r="LWX1052" s="13"/>
      <c r="LWY1052" s="13"/>
      <c r="LWZ1052" s="13"/>
      <c r="LXA1052" s="13"/>
      <c r="LXB1052" s="13"/>
      <c r="LXC1052" s="13"/>
      <c r="LXD1052" s="13"/>
      <c r="LXE1052" s="13"/>
      <c r="LXF1052" s="13"/>
      <c r="LXG1052" s="13"/>
      <c r="LXH1052" s="13"/>
      <c r="LXI1052" s="13"/>
      <c r="LXJ1052" s="13"/>
      <c r="LXK1052" s="13"/>
      <c r="LXL1052" s="13"/>
      <c r="LXM1052" s="13"/>
      <c r="LXN1052" s="13"/>
      <c r="LXO1052" s="13"/>
      <c r="LXP1052" s="13"/>
      <c r="LXQ1052" s="13"/>
      <c r="LXR1052" s="13"/>
      <c r="LXS1052" s="13"/>
      <c r="LXT1052" s="13"/>
      <c r="LXU1052" s="13"/>
      <c r="LXV1052" s="13"/>
      <c r="LXW1052" s="13"/>
      <c r="LXX1052" s="13"/>
      <c r="LXY1052" s="13"/>
      <c r="LXZ1052" s="13"/>
      <c r="LYA1052" s="13"/>
      <c r="LYB1052" s="13"/>
      <c r="LYC1052" s="13"/>
      <c r="LYD1052" s="13"/>
      <c r="LYE1052" s="13"/>
      <c r="LYF1052" s="13"/>
      <c r="LYG1052" s="13"/>
      <c r="LYH1052" s="13"/>
      <c r="LYI1052" s="13"/>
      <c r="LYJ1052" s="13"/>
      <c r="LYK1052" s="13"/>
      <c r="LYL1052" s="13"/>
      <c r="LYM1052" s="13"/>
      <c r="LYN1052" s="13"/>
      <c r="LYO1052" s="13"/>
      <c r="LYP1052" s="13"/>
      <c r="LYQ1052" s="13"/>
      <c r="LYR1052" s="13"/>
      <c r="LYS1052" s="13"/>
      <c r="LYT1052" s="13"/>
      <c r="LYU1052" s="13"/>
      <c r="LYV1052" s="13"/>
      <c r="LYW1052" s="13"/>
      <c r="LYX1052" s="13"/>
      <c r="LYY1052" s="13"/>
      <c r="LYZ1052" s="13"/>
      <c r="LZA1052" s="13"/>
      <c r="LZB1052" s="13"/>
      <c r="LZC1052" s="13"/>
      <c r="LZD1052" s="13"/>
      <c r="LZE1052" s="13"/>
      <c r="LZF1052" s="13"/>
      <c r="LZG1052" s="13"/>
      <c r="LZH1052" s="13"/>
      <c r="LZI1052" s="13"/>
      <c r="LZJ1052" s="13"/>
      <c r="LZK1052" s="13"/>
      <c r="LZL1052" s="13"/>
      <c r="LZM1052" s="13"/>
      <c r="LZN1052" s="13"/>
      <c r="LZO1052" s="13"/>
      <c r="LZP1052" s="13"/>
      <c r="LZQ1052" s="13"/>
      <c r="LZR1052" s="13"/>
      <c r="LZS1052" s="13"/>
      <c r="LZT1052" s="13"/>
      <c r="LZU1052" s="13"/>
      <c r="LZV1052" s="13"/>
      <c r="LZW1052" s="13"/>
      <c r="LZX1052" s="13"/>
      <c r="LZY1052" s="13"/>
      <c r="LZZ1052" s="13"/>
      <c r="MAA1052" s="13"/>
      <c r="MAB1052" s="13"/>
      <c r="MAC1052" s="13"/>
      <c r="MAD1052" s="13"/>
      <c r="MAE1052" s="13"/>
      <c r="MAF1052" s="13"/>
      <c r="MAG1052" s="13"/>
      <c r="MAH1052" s="13"/>
      <c r="MAI1052" s="13"/>
      <c r="MAJ1052" s="13"/>
      <c r="MAK1052" s="13"/>
      <c r="MAL1052" s="13"/>
      <c r="MAM1052" s="13"/>
      <c r="MAN1052" s="13"/>
      <c r="MAO1052" s="13"/>
      <c r="MAP1052" s="13"/>
      <c r="MAQ1052" s="13"/>
      <c r="MAR1052" s="13"/>
      <c r="MAS1052" s="13"/>
      <c r="MAT1052" s="13"/>
      <c r="MAU1052" s="13"/>
      <c r="MAV1052" s="13"/>
      <c r="MAW1052" s="13"/>
      <c r="MAX1052" s="13"/>
      <c r="MAY1052" s="13"/>
      <c r="MAZ1052" s="13"/>
      <c r="MBA1052" s="13"/>
      <c r="MBB1052" s="13"/>
      <c r="MBC1052" s="13"/>
      <c r="MBD1052" s="13"/>
      <c r="MBE1052" s="13"/>
      <c r="MBF1052" s="13"/>
      <c r="MBG1052" s="13"/>
      <c r="MBH1052" s="13"/>
      <c r="MBI1052" s="13"/>
      <c r="MBJ1052" s="13"/>
      <c r="MBK1052" s="13"/>
      <c r="MBL1052" s="13"/>
      <c r="MBM1052" s="13"/>
      <c r="MBN1052" s="13"/>
      <c r="MBO1052" s="13"/>
      <c r="MBP1052" s="13"/>
      <c r="MBQ1052" s="13"/>
      <c r="MBR1052" s="13"/>
      <c r="MBS1052" s="13"/>
      <c r="MBT1052" s="13"/>
      <c r="MBU1052" s="13"/>
      <c r="MBV1052" s="13"/>
      <c r="MBW1052" s="13"/>
      <c r="MBX1052" s="13"/>
      <c r="MBY1052" s="13"/>
      <c r="MBZ1052" s="13"/>
      <c r="MCA1052" s="13"/>
      <c r="MCB1052" s="13"/>
      <c r="MCC1052" s="13"/>
      <c r="MCD1052" s="13"/>
      <c r="MCE1052" s="13"/>
      <c r="MCF1052" s="13"/>
      <c r="MCG1052" s="13"/>
      <c r="MCH1052" s="13"/>
      <c r="MCI1052" s="13"/>
      <c r="MCJ1052" s="13"/>
      <c r="MCK1052" s="13"/>
      <c r="MCL1052" s="13"/>
      <c r="MCM1052" s="13"/>
      <c r="MCN1052" s="13"/>
      <c r="MCO1052" s="13"/>
      <c r="MCP1052" s="13"/>
      <c r="MCQ1052" s="13"/>
      <c r="MCR1052" s="13"/>
      <c r="MCS1052" s="13"/>
      <c r="MCT1052" s="13"/>
      <c r="MCU1052" s="13"/>
      <c r="MCV1052" s="13"/>
      <c r="MCW1052" s="13"/>
      <c r="MCX1052" s="13"/>
      <c r="MCY1052" s="13"/>
      <c r="MCZ1052" s="13"/>
      <c r="MDA1052" s="13"/>
      <c r="MDB1052" s="13"/>
      <c r="MDC1052" s="13"/>
      <c r="MDD1052" s="13"/>
      <c r="MDE1052" s="13"/>
      <c r="MDF1052" s="13"/>
      <c r="MDG1052" s="13"/>
      <c r="MDH1052" s="13"/>
      <c r="MDI1052" s="13"/>
      <c r="MDJ1052" s="13"/>
      <c r="MDK1052" s="13"/>
      <c r="MDL1052" s="13"/>
      <c r="MDM1052" s="13"/>
      <c r="MDN1052" s="13"/>
      <c r="MDO1052" s="13"/>
      <c r="MDP1052" s="13"/>
      <c r="MDQ1052" s="13"/>
      <c r="MDR1052" s="13"/>
      <c r="MDS1052" s="13"/>
      <c r="MDT1052" s="13"/>
      <c r="MDU1052" s="13"/>
      <c r="MDV1052" s="13"/>
      <c r="MDW1052" s="13"/>
      <c r="MDX1052" s="13"/>
      <c r="MDY1052" s="13"/>
      <c r="MDZ1052" s="13"/>
      <c r="MEA1052" s="13"/>
      <c r="MEB1052" s="13"/>
      <c r="MEC1052" s="13"/>
      <c r="MED1052" s="13"/>
      <c r="MEE1052" s="13"/>
      <c r="MEF1052" s="13"/>
      <c r="MEG1052" s="13"/>
      <c r="MEH1052" s="13"/>
      <c r="MEI1052" s="13"/>
      <c r="MEJ1052" s="13"/>
      <c r="MEK1052" s="13"/>
      <c r="MEL1052" s="13"/>
      <c r="MEM1052" s="13"/>
      <c r="MEN1052" s="13"/>
      <c r="MEO1052" s="13"/>
      <c r="MEP1052" s="13"/>
      <c r="MEQ1052" s="13"/>
      <c r="MER1052" s="13"/>
      <c r="MES1052" s="13"/>
      <c r="MET1052" s="13"/>
      <c r="MEU1052" s="13"/>
      <c r="MEV1052" s="13"/>
      <c r="MEW1052" s="13"/>
      <c r="MEX1052" s="13"/>
      <c r="MEY1052" s="13"/>
      <c r="MEZ1052" s="13"/>
      <c r="MFA1052" s="13"/>
      <c r="MFB1052" s="13"/>
      <c r="MFC1052" s="13"/>
      <c r="MFD1052" s="13"/>
      <c r="MFE1052" s="13"/>
      <c r="MFF1052" s="13"/>
      <c r="MFG1052" s="13"/>
      <c r="MFH1052" s="13"/>
      <c r="MFI1052" s="13"/>
      <c r="MFJ1052" s="13"/>
      <c r="MFK1052" s="13"/>
      <c r="MFL1052" s="13"/>
      <c r="MFM1052" s="13"/>
      <c r="MFN1052" s="13"/>
      <c r="MFO1052" s="13"/>
      <c r="MFP1052" s="13"/>
      <c r="MFQ1052" s="13"/>
      <c r="MFR1052" s="13"/>
      <c r="MFS1052" s="13"/>
      <c r="MFT1052" s="13"/>
      <c r="MFU1052" s="13"/>
      <c r="MFV1052" s="13"/>
      <c r="MFW1052" s="13"/>
      <c r="MFX1052" s="13"/>
      <c r="MFY1052" s="13"/>
      <c r="MFZ1052" s="13"/>
      <c r="MGA1052" s="13"/>
      <c r="MGB1052" s="13"/>
      <c r="MGC1052" s="13"/>
      <c r="MGD1052" s="13"/>
      <c r="MGE1052" s="13"/>
      <c r="MGF1052" s="13"/>
      <c r="MGG1052" s="13"/>
      <c r="MGH1052" s="13"/>
      <c r="MGI1052" s="13"/>
      <c r="MGJ1052" s="13"/>
      <c r="MGK1052" s="13"/>
      <c r="MGL1052" s="13"/>
      <c r="MGM1052" s="13"/>
      <c r="MGN1052" s="13"/>
      <c r="MGO1052" s="13"/>
      <c r="MGP1052" s="13"/>
      <c r="MGQ1052" s="13"/>
      <c r="MGR1052" s="13"/>
      <c r="MGS1052" s="13"/>
      <c r="MGT1052" s="13"/>
      <c r="MGU1052" s="13"/>
      <c r="MGV1052" s="13"/>
      <c r="MGW1052" s="13"/>
      <c r="MGX1052" s="13"/>
      <c r="MGY1052" s="13"/>
      <c r="MGZ1052" s="13"/>
      <c r="MHA1052" s="13"/>
      <c r="MHB1052" s="13"/>
      <c r="MHC1052" s="13"/>
      <c r="MHD1052" s="13"/>
      <c r="MHE1052" s="13"/>
      <c r="MHF1052" s="13"/>
      <c r="MHG1052" s="13"/>
      <c r="MHH1052" s="13"/>
      <c r="MHI1052" s="13"/>
      <c r="MHJ1052" s="13"/>
      <c r="MHK1052" s="13"/>
      <c r="MHL1052" s="13"/>
      <c r="MHM1052" s="13"/>
      <c r="MHN1052" s="13"/>
      <c r="MHO1052" s="13"/>
      <c r="MHP1052" s="13"/>
      <c r="MHQ1052" s="13"/>
      <c r="MHR1052" s="13"/>
      <c r="MHS1052" s="13"/>
      <c r="MHT1052" s="13"/>
      <c r="MHU1052" s="13"/>
      <c r="MHV1052" s="13"/>
      <c r="MHW1052" s="13"/>
      <c r="MHX1052" s="13"/>
      <c r="MHY1052" s="13"/>
      <c r="MHZ1052" s="13"/>
      <c r="MIA1052" s="13"/>
      <c r="MIB1052" s="13"/>
      <c r="MIC1052" s="13"/>
      <c r="MID1052" s="13"/>
      <c r="MIE1052" s="13"/>
      <c r="MIF1052" s="13"/>
      <c r="MIG1052" s="13"/>
      <c r="MIH1052" s="13"/>
      <c r="MII1052" s="13"/>
      <c r="MIJ1052" s="13"/>
      <c r="MIK1052" s="13"/>
      <c r="MIL1052" s="13"/>
      <c r="MIM1052" s="13"/>
      <c r="MIN1052" s="13"/>
      <c r="MIO1052" s="13"/>
      <c r="MIP1052" s="13"/>
      <c r="MIQ1052" s="13"/>
      <c r="MIR1052" s="13"/>
      <c r="MIS1052" s="13"/>
      <c r="MIT1052" s="13"/>
      <c r="MIU1052" s="13"/>
      <c r="MIV1052" s="13"/>
      <c r="MIW1052" s="13"/>
      <c r="MIX1052" s="13"/>
      <c r="MIY1052" s="13"/>
      <c r="MIZ1052" s="13"/>
      <c r="MJA1052" s="13"/>
      <c r="MJB1052" s="13"/>
      <c r="MJC1052" s="13"/>
      <c r="MJD1052" s="13"/>
      <c r="MJE1052" s="13"/>
      <c r="MJF1052" s="13"/>
      <c r="MJG1052" s="13"/>
      <c r="MJH1052" s="13"/>
      <c r="MJI1052" s="13"/>
      <c r="MJJ1052" s="13"/>
      <c r="MJK1052" s="13"/>
      <c r="MJL1052" s="13"/>
      <c r="MJM1052" s="13"/>
      <c r="MJN1052" s="13"/>
      <c r="MJO1052" s="13"/>
      <c r="MJP1052" s="13"/>
      <c r="MJQ1052" s="13"/>
      <c r="MJR1052" s="13"/>
      <c r="MJS1052" s="13"/>
      <c r="MJT1052" s="13"/>
      <c r="MJU1052" s="13"/>
      <c r="MJV1052" s="13"/>
      <c r="MJW1052" s="13"/>
      <c r="MJX1052" s="13"/>
      <c r="MJY1052" s="13"/>
      <c r="MJZ1052" s="13"/>
      <c r="MKA1052" s="13"/>
      <c r="MKB1052" s="13"/>
      <c r="MKC1052" s="13"/>
      <c r="MKD1052" s="13"/>
      <c r="MKE1052" s="13"/>
      <c r="MKF1052" s="13"/>
      <c r="MKG1052" s="13"/>
      <c r="MKH1052" s="13"/>
      <c r="MKI1052" s="13"/>
      <c r="MKJ1052" s="13"/>
      <c r="MKK1052" s="13"/>
      <c r="MKL1052" s="13"/>
      <c r="MKM1052" s="13"/>
      <c r="MKN1052" s="13"/>
      <c r="MKO1052" s="13"/>
      <c r="MKP1052" s="13"/>
      <c r="MKQ1052" s="13"/>
      <c r="MKR1052" s="13"/>
      <c r="MKS1052" s="13"/>
      <c r="MKT1052" s="13"/>
      <c r="MKU1052" s="13"/>
      <c r="MKV1052" s="13"/>
      <c r="MKW1052" s="13"/>
      <c r="MKX1052" s="13"/>
      <c r="MKY1052" s="13"/>
      <c r="MKZ1052" s="13"/>
      <c r="MLA1052" s="13"/>
      <c r="MLB1052" s="13"/>
      <c r="MLC1052" s="13"/>
      <c r="MLD1052" s="13"/>
      <c r="MLE1052" s="13"/>
      <c r="MLF1052" s="13"/>
      <c r="MLG1052" s="13"/>
      <c r="MLH1052" s="13"/>
      <c r="MLI1052" s="13"/>
      <c r="MLJ1052" s="13"/>
      <c r="MLK1052" s="13"/>
      <c r="MLL1052" s="13"/>
      <c r="MLM1052" s="13"/>
      <c r="MLN1052" s="13"/>
      <c r="MLO1052" s="13"/>
      <c r="MLP1052" s="13"/>
      <c r="MLQ1052" s="13"/>
      <c r="MLR1052" s="13"/>
      <c r="MLS1052" s="13"/>
      <c r="MLT1052" s="13"/>
      <c r="MLU1052" s="13"/>
      <c r="MLV1052" s="13"/>
      <c r="MLW1052" s="13"/>
      <c r="MLX1052" s="13"/>
      <c r="MLY1052" s="13"/>
      <c r="MLZ1052" s="13"/>
      <c r="MMA1052" s="13"/>
      <c r="MMB1052" s="13"/>
      <c r="MMC1052" s="13"/>
      <c r="MMD1052" s="13"/>
      <c r="MME1052" s="13"/>
      <c r="MMF1052" s="13"/>
      <c r="MMG1052" s="13"/>
      <c r="MMH1052" s="13"/>
      <c r="MMI1052" s="13"/>
      <c r="MMJ1052" s="13"/>
      <c r="MMK1052" s="13"/>
      <c r="MML1052" s="13"/>
      <c r="MMM1052" s="13"/>
      <c r="MMN1052" s="13"/>
      <c r="MMO1052" s="13"/>
      <c r="MMP1052" s="13"/>
      <c r="MMQ1052" s="13"/>
      <c r="MMR1052" s="13"/>
      <c r="MMS1052" s="13"/>
      <c r="MMT1052" s="13"/>
      <c r="MMU1052" s="13"/>
      <c r="MMV1052" s="13"/>
      <c r="MMW1052" s="13"/>
      <c r="MMX1052" s="13"/>
      <c r="MMY1052" s="13"/>
      <c r="MMZ1052" s="13"/>
      <c r="MNA1052" s="13"/>
      <c r="MNB1052" s="13"/>
      <c r="MNC1052" s="13"/>
      <c r="MND1052" s="13"/>
      <c r="MNE1052" s="13"/>
      <c r="MNF1052" s="13"/>
      <c r="MNG1052" s="13"/>
      <c r="MNH1052" s="13"/>
      <c r="MNI1052" s="13"/>
      <c r="MNJ1052" s="13"/>
      <c r="MNK1052" s="13"/>
      <c r="MNL1052" s="13"/>
      <c r="MNM1052" s="13"/>
      <c r="MNN1052" s="13"/>
      <c r="MNO1052" s="13"/>
      <c r="MNP1052" s="13"/>
      <c r="MNQ1052" s="13"/>
      <c r="MNR1052" s="13"/>
      <c r="MNS1052" s="13"/>
      <c r="MNT1052" s="13"/>
      <c r="MNU1052" s="13"/>
      <c r="MNV1052" s="13"/>
      <c r="MNW1052" s="13"/>
      <c r="MNX1052" s="13"/>
      <c r="MNY1052" s="13"/>
      <c r="MNZ1052" s="13"/>
      <c r="MOA1052" s="13"/>
      <c r="MOB1052" s="13"/>
      <c r="MOC1052" s="13"/>
      <c r="MOD1052" s="13"/>
      <c r="MOE1052" s="13"/>
      <c r="MOF1052" s="13"/>
      <c r="MOG1052" s="13"/>
      <c r="MOH1052" s="13"/>
      <c r="MOI1052" s="13"/>
      <c r="MOJ1052" s="13"/>
      <c r="MOK1052" s="13"/>
      <c r="MOL1052" s="13"/>
      <c r="MOM1052" s="13"/>
      <c r="MON1052" s="13"/>
      <c r="MOO1052" s="13"/>
      <c r="MOP1052" s="13"/>
      <c r="MOQ1052" s="13"/>
      <c r="MOR1052" s="13"/>
      <c r="MOS1052" s="13"/>
      <c r="MOT1052" s="13"/>
      <c r="MOU1052" s="13"/>
      <c r="MOV1052" s="13"/>
      <c r="MOW1052" s="13"/>
      <c r="MOX1052" s="13"/>
      <c r="MOY1052" s="13"/>
      <c r="MOZ1052" s="13"/>
      <c r="MPA1052" s="13"/>
      <c r="MPB1052" s="13"/>
      <c r="MPC1052" s="13"/>
      <c r="MPD1052" s="13"/>
      <c r="MPE1052" s="13"/>
      <c r="MPF1052" s="13"/>
      <c r="MPG1052" s="13"/>
      <c r="MPH1052" s="13"/>
      <c r="MPI1052" s="13"/>
      <c r="MPJ1052" s="13"/>
      <c r="MPK1052" s="13"/>
      <c r="MPL1052" s="13"/>
      <c r="MPM1052" s="13"/>
      <c r="MPN1052" s="13"/>
      <c r="MPO1052" s="13"/>
      <c r="MPP1052" s="13"/>
      <c r="MPQ1052" s="13"/>
      <c r="MPR1052" s="13"/>
      <c r="MPS1052" s="13"/>
      <c r="MPT1052" s="13"/>
      <c r="MPU1052" s="13"/>
      <c r="MPV1052" s="13"/>
      <c r="MPW1052" s="13"/>
      <c r="MPX1052" s="13"/>
      <c r="MPY1052" s="13"/>
      <c r="MPZ1052" s="13"/>
      <c r="MQA1052" s="13"/>
      <c r="MQB1052" s="13"/>
      <c r="MQC1052" s="13"/>
      <c r="MQD1052" s="13"/>
      <c r="MQE1052" s="13"/>
      <c r="MQF1052" s="13"/>
      <c r="MQG1052" s="13"/>
      <c r="MQH1052" s="13"/>
      <c r="MQI1052" s="13"/>
      <c r="MQJ1052" s="13"/>
      <c r="MQK1052" s="13"/>
      <c r="MQL1052" s="13"/>
      <c r="MQM1052" s="13"/>
      <c r="MQN1052" s="13"/>
      <c r="MQO1052" s="13"/>
      <c r="MQP1052" s="13"/>
      <c r="MQQ1052" s="13"/>
      <c r="MQR1052" s="13"/>
      <c r="MQS1052" s="13"/>
      <c r="MQT1052" s="13"/>
      <c r="MQU1052" s="13"/>
      <c r="MQV1052" s="13"/>
      <c r="MQW1052" s="13"/>
      <c r="MQX1052" s="13"/>
      <c r="MQY1052" s="13"/>
      <c r="MQZ1052" s="13"/>
      <c r="MRA1052" s="13"/>
      <c r="MRB1052" s="13"/>
      <c r="MRC1052" s="13"/>
      <c r="MRD1052" s="13"/>
      <c r="MRE1052" s="13"/>
      <c r="MRF1052" s="13"/>
      <c r="MRG1052" s="13"/>
      <c r="MRH1052" s="13"/>
      <c r="MRI1052" s="13"/>
      <c r="MRJ1052" s="13"/>
      <c r="MRK1052" s="13"/>
      <c r="MRL1052" s="13"/>
      <c r="MRM1052" s="13"/>
      <c r="MRN1052" s="13"/>
      <c r="MRO1052" s="13"/>
      <c r="MRP1052" s="13"/>
      <c r="MRQ1052" s="13"/>
      <c r="MRR1052" s="13"/>
      <c r="MRS1052" s="13"/>
      <c r="MRT1052" s="13"/>
      <c r="MRU1052" s="13"/>
      <c r="MRV1052" s="13"/>
      <c r="MRW1052" s="13"/>
      <c r="MRX1052" s="13"/>
      <c r="MRY1052" s="13"/>
      <c r="MRZ1052" s="13"/>
      <c r="MSA1052" s="13"/>
      <c r="MSB1052" s="13"/>
      <c r="MSC1052" s="13"/>
      <c r="MSD1052" s="13"/>
      <c r="MSE1052" s="13"/>
      <c r="MSF1052" s="13"/>
      <c r="MSG1052" s="13"/>
      <c r="MSH1052" s="13"/>
      <c r="MSI1052" s="13"/>
      <c r="MSJ1052" s="13"/>
      <c r="MSK1052" s="13"/>
      <c r="MSL1052" s="13"/>
      <c r="MSM1052" s="13"/>
      <c r="MSN1052" s="13"/>
      <c r="MSO1052" s="13"/>
      <c r="MSP1052" s="13"/>
      <c r="MSQ1052" s="13"/>
      <c r="MSR1052" s="13"/>
      <c r="MSS1052" s="13"/>
      <c r="MST1052" s="13"/>
      <c r="MSU1052" s="13"/>
      <c r="MSV1052" s="13"/>
      <c r="MSW1052" s="13"/>
      <c r="MSX1052" s="13"/>
      <c r="MSY1052" s="13"/>
      <c r="MSZ1052" s="13"/>
      <c r="MTA1052" s="13"/>
      <c r="MTB1052" s="13"/>
      <c r="MTC1052" s="13"/>
      <c r="MTD1052" s="13"/>
      <c r="MTE1052" s="13"/>
      <c r="MTF1052" s="13"/>
      <c r="MTG1052" s="13"/>
      <c r="MTH1052" s="13"/>
      <c r="MTI1052" s="13"/>
      <c r="MTJ1052" s="13"/>
      <c r="MTK1052" s="13"/>
      <c r="MTL1052" s="13"/>
      <c r="MTM1052" s="13"/>
      <c r="MTN1052" s="13"/>
      <c r="MTO1052" s="13"/>
      <c r="MTP1052" s="13"/>
      <c r="MTQ1052" s="13"/>
      <c r="MTR1052" s="13"/>
      <c r="MTS1052" s="13"/>
      <c r="MTT1052" s="13"/>
      <c r="MTU1052" s="13"/>
      <c r="MTV1052" s="13"/>
      <c r="MTW1052" s="13"/>
      <c r="MTX1052" s="13"/>
      <c r="MTY1052" s="13"/>
      <c r="MTZ1052" s="13"/>
      <c r="MUA1052" s="13"/>
      <c r="MUB1052" s="13"/>
      <c r="MUC1052" s="13"/>
      <c r="MUD1052" s="13"/>
      <c r="MUE1052" s="13"/>
      <c r="MUF1052" s="13"/>
      <c r="MUG1052" s="13"/>
      <c r="MUH1052" s="13"/>
      <c r="MUI1052" s="13"/>
      <c r="MUJ1052" s="13"/>
      <c r="MUK1052" s="13"/>
      <c r="MUL1052" s="13"/>
      <c r="MUM1052" s="13"/>
      <c r="MUN1052" s="13"/>
      <c r="MUO1052" s="13"/>
      <c r="MUP1052" s="13"/>
      <c r="MUQ1052" s="13"/>
      <c r="MUR1052" s="13"/>
      <c r="MUS1052" s="13"/>
      <c r="MUT1052" s="13"/>
      <c r="MUU1052" s="13"/>
      <c r="MUV1052" s="13"/>
      <c r="MUW1052" s="13"/>
      <c r="MUX1052" s="13"/>
      <c r="MUY1052" s="13"/>
      <c r="MUZ1052" s="13"/>
      <c r="MVA1052" s="13"/>
      <c r="MVB1052" s="13"/>
      <c r="MVC1052" s="13"/>
      <c r="MVD1052" s="13"/>
      <c r="MVE1052" s="13"/>
      <c r="MVF1052" s="13"/>
      <c r="MVG1052" s="13"/>
      <c r="MVH1052" s="13"/>
      <c r="MVI1052" s="13"/>
      <c r="MVJ1052" s="13"/>
      <c r="MVK1052" s="13"/>
      <c r="MVL1052" s="13"/>
      <c r="MVM1052" s="13"/>
      <c r="MVN1052" s="13"/>
      <c r="MVO1052" s="13"/>
      <c r="MVP1052" s="13"/>
      <c r="MVQ1052" s="13"/>
      <c r="MVR1052" s="13"/>
      <c r="MVS1052" s="13"/>
      <c r="MVT1052" s="13"/>
      <c r="MVU1052" s="13"/>
      <c r="MVV1052" s="13"/>
      <c r="MVW1052" s="13"/>
      <c r="MVX1052" s="13"/>
      <c r="MVY1052" s="13"/>
      <c r="MVZ1052" s="13"/>
      <c r="MWA1052" s="13"/>
      <c r="MWB1052" s="13"/>
      <c r="MWC1052" s="13"/>
      <c r="MWD1052" s="13"/>
      <c r="MWE1052" s="13"/>
      <c r="MWF1052" s="13"/>
      <c r="MWG1052" s="13"/>
      <c r="MWH1052" s="13"/>
      <c r="MWI1052" s="13"/>
      <c r="MWJ1052" s="13"/>
      <c r="MWK1052" s="13"/>
      <c r="MWL1052" s="13"/>
      <c r="MWM1052" s="13"/>
      <c r="MWN1052" s="13"/>
      <c r="MWO1052" s="13"/>
      <c r="MWP1052" s="13"/>
      <c r="MWQ1052" s="13"/>
      <c r="MWR1052" s="13"/>
      <c r="MWS1052" s="13"/>
      <c r="MWT1052" s="13"/>
      <c r="MWU1052" s="13"/>
      <c r="MWV1052" s="13"/>
      <c r="MWW1052" s="13"/>
      <c r="MWX1052" s="13"/>
      <c r="MWY1052" s="13"/>
      <c r="MWZ1052" s="13"/>
      <c r="MXA1052" s="13"/>
      <c r="MXB1052" s="13"/>
      <c r="MXC1052" s="13"/>
      <c r="MXD1052" s="13"/>
      <c r="MXE1052" s="13"/>
      <c r="MXF1052" s="13"/>
      <c r="MXG1052" s="13"/>
      <c r="MXH1052" s="13"/>
      <c r="MXI1052" s="13"/>
      <c r="MXJ1052" s="13"/>
      <c r="MXK1052" s="13"/>
      <c r="MXL1052" s="13"/>
      <c r="MXM1052" s="13"/>
      <c r="MXN1052" s="13"/>
      <c r="MXO1052" s="13"/>
      <c r="MXP1052" s="13"/>
      <c r="MXQ1052" s="13"/>
      <c r="MXR1052" s="13"/>
      <c r="MXS1052" s="13"/>
      <c r="MXT1052" s="13"/>
      <c r="MXU1052" s="13"/>
      <c r="MXV1052" s="13"/>
      <c r="MXW1052" s="13"/>
      <c r="MXX1052" s="13"/>
      <c r="MXY1052" s="13"/>
      <c r="MXZ1052" s="13"/>
      <c r="MYA1052" s="13"/>
      <c r="MYB1052" s="13"/>
      <c r="MYC1052" s="13"/>
      <c r="MYD1052" s="13"/>
      <c r="MYE1052" s="13"/>
      <c r="MYF1052" s="13"/>
      <c r="MYG1052" s="13"/>
      <c r="MYH1052" s="13"/>
      <c r="MYI1052" s="13"/>
      <c r="MYJ1052" s="13"/>
      <c r="MYK1052" s="13"/>
      <c r="MYL1052" s="13"/>
      <c r="MYM1052" s="13"/>
      <c r="MYN1052" s="13"/>
      <c r="MYO1052" s="13"/>
      <c r="MYP1052" s="13"/>
      <c r="MYQ1052" s="13"/>
      <c r="MYR1052" s="13"/>
      <c r="MYS1052" s="13"/>
      <c r="MYT1052" s="13"/>
      <c r="MYU1052" s="13"/>
      <c r="MYV1052" s="13"/>
      <c r="MYW1052" s="13"/>
      <c r="MYX1052" s="13"/>
      <c r="MYY1052" s="13"/>
      <c r="MYZ1052" s="13"/>
      <c r="MZA1052" s="13"/>
      <c r="MZB1052" s="13"/>
      <c r="MZC1052" s="13"/>
      <c r="MZD1052" s="13"/>
      <c r="MZE1052" s="13"/>
      <c r="MZF1052" s="13"/>
      <c r="MZG1052" s="13"/>
      <c r="MZH1052" s="13"/>
      <c r="MZI1052" s="13"/>
      <c r="MZJ1052" s="13"/>
      <c r="MZK1052" s="13"/>
      <c r="MZL1052" s="13"/>
      <c r="MZM1052" s="13"/>
      <c r="MZN1052" s="13"/>
      <c r="MZO1052" s="13"/>
      <c r="MZP1052" s="13"/>
      <c r="MZQ1052" s="13"/>
      <c r="MZR1052" s="13"/>
      <c r="MZS1052" s="13"/>
      <c r="MZT1052" s="13"/>
      <c r="MZU1052" s="13"/>
      <c r="MZV1052" s="13"/>
      <c r="MZW1052" s="13"/>
      <c r="MZX1052" s="13"/>
      <c r="MZY1052" s="13"/>
      <c r="MZZ1052" s="13"/>
      <c r="NAA1052" s="13"/>
      <c r="NAB1052" s="13"/>
      <c r="NAC1052" s="13"/>
      <c r="NAD1052" s="13"/>
      <c r="NAE1052" s="13"/>
      <c r="NAF1052" s="13"/>
      <c r="NAG1052" s="13"/>
      <c r="NAH1052" s="13"/>
      <c r="NAI1052" s="13"/>
      <c r="NAJ1052" s="13"/>
      <c r="NAK1052" s="13"/>
      <c r="NAL1052" s="13"/>
      <c r="NAM1052" s="13"/>
      <c r="NAN1052" s="13"/>
      <c r="NAO1052" s="13"/>
      <c r="NAP1052" s="13"/>
      <c r="NAQ1052" s="13"/>
      <c r="NAR1052" s="13"/>
      <c r="NAS1052" s="13"/>
      <c r="NAT1052" s="13"/>
      <c r="NAU1052" s="13"/>
      <c r="NAV1052" s="13"/>
      <c r="NAW1052" s="13"/>
      <c r="NAX1052" s="13"/>
      <c r="NAY1052" s="13"/>
      <c r="NAZ1052" s="13"/>
      <c r="NBA1052" s="13"/>
      <c r="NBB1052" s="13"/>
      <c r="NBC1052" s="13"/>
      <c r="NBD1052" s="13"/>
      <c r="NBE1052" s="13"/>
      <c r="NBF1052" s="13"/>
      <c r="NBG1052" s="13"/>
      <c r="NBH1052" s="13"/>
      <c r="NBI1052" s="13"/>
      <c r="NBJ1052" s="13"/>
      <c r="NBK1052" s="13"/>
      <c r="NBL1052" s="13"/>
      <c r="NBM1052" s="13"/>
      <c r="NBN1052" s="13"/>
      <c r="NBO1052" s="13"/>
      <c r="NBP1052" s="13"/>
      <c r="NBQ1052" s="13"/>
      <c r="NBR1052" s="13"/>
      <c r="NBS1052" s="13"/>
      <c r="NBT1052" s="13"/>
      <c r="NBU1052" s="13"/>
      <c r="NBV1052" s="13"/>
      <c r="NBW1052" s="13"/>
      <c r="NBX1052" s="13"/>
      <c r="NBY1052" s="13"/>
      <c r="NBZ1052" s="13"/>
      <c r="NCA1052" s="13"/>
      <c r="NCB1052" s="13"/>
      <c r="NCC1052" s="13"/>
      <c r="NCD1052" s="13"/>
      <c r="NCE1052" s="13"/>
      <c r="NCF1052" s="13"/>
      <c r="NCG1052" s="13"/>
      <c r="NCH1052" s="13"/>
      <c r="NCI1052" s="13"/>
      <c r="NCJ1052" s="13"/>
      <c r="NCK1052" s="13"/>
      <c r="NCL1052" s="13"/>
      <c r="NCM1052" s="13"/>
      <c r="NCN1052" s="13"/>
      <c r="NCO1052" s="13"/>
      <c r="NCP1052" s="13"/>
      <c r="NCQ1052" s="13"/>
      <c r="NCR1052" s="13"/>
      <c r="NCS1052" s="13"/>
      <c r="NCT1052" s="13"/>
      <c r="NCU1052" s="13"/>
      <c r="NCV1052" s="13"/>
      <c r="NCW1052" s="13"/>
      <c r="NCX1052" s="13"/>
      <c r="NCY1052" s="13"/>
      <c r="NCZ1052" s="13"/>
      <c r="NDA1052" s="13"/>
      <c r="NDB1052" s="13"/>
      <c r="NDC1052" s="13"/>
      <c r="NDD1052" s="13"/>
      <c r="NDE1052" s="13"/>
      <c r="NDF1052" s="13"/>
      <c r="NDG1052" s="13"/>
      <c r="NDH1052" s="13"/>
      <c r="NDI1052" s="13"/>
      <c r="NDJ1052" s="13"/>
      <c r="NDK1052" s="13"/>
      <c r="NDL1052" s="13"/>
      <c r="NDM1052" s="13"/>
      <c r="NDN1052" s="13"/>
      <c r="NDO1052" s="13"/>
      <c r="NDP1052" s="13"/>
      <c r="NDQ1052" s="13"/>
      <c r="NDR1052" s="13"/>
      <c r="NDS1052" s="13"/>
      <c r="NDT1052" s="13"/>
      <c r="NDU1052" s="13"/>
      <c r="NDV1052" s="13"/>
      <c r="NDW1052" s="13"/>
      <c r="NDX1052" s="13"/>
      <c r="NDY1052" s="13"/>
      <c r="NDZ1052" s="13"/>
      <c r="NEA1052" s="13"/>
      <c r="NEB1052" s="13"/>
      <c r="NEC1052" s="13"/>
      <c r="NED1052" s="13"/>
      <c r="NEE1052" s="13"/>
      <c r="NEF1052" s="13"/>
      <c r="NEG1052" s="13"/>
      <c r="NEH1052" s="13"/>
      <c r="NEI1052" s="13"/>
      <c r="NEJ1052" s="13"/>
      <c r="NEK1052" s="13"/>
      <c r="NEL1052" s="13"/>
      <c r="NEM1052" s="13"/>
      <c r="NEN1052" s="13"/>
      <c r="NEO1052" s="13"/>
      <c r="NEP1052" s="13"/>
      <c r="NEQ1052" s="13"/>
      <c r="NER1052" s="13"/>
      <c r="NES1052" s="13"/>
      <c r="NET1052" s="13"/>
      <c r="NEU1052" s="13"/>
      <c r="NEV1052" s="13"/>
      <c r="NEW1052" s="13"/>
      <c r="NEX1052" s="13"/>
      <c r="NEY1052" s="13"/>
      <c r="NEZ1052" s="13"/>
      <c r="NFA1052" s="13"/>
      <c r="NFB1052" s="13"/>
      <c r="NFC1052" s="13"/>
      <c r="NFD1052" s="13"/>
      <c r="NFE1052" s="13"/>
      <c r="NFF1052" s="13"/>
      <c r="NFG1052" s="13"/>
      <c r="NFH1052" s="13"/>
      <c r="NFI1052" s="13"/>
      <c r="NFJ1052" s="13"/>
      <c r="NFK1052" s="13"/>
      <c r="NFL1052" s="13"/>
      <c r="NFM1052" s="13"/>
      <c r="NFN1052" s="13"/>
      <c r="NFO1052" s="13"/>
      <c r="NFP1052" s="13"/>
      <c r="NFQ1052" s="13"/>
      <c r="NFR1052" s="13"/>
      <c r="NFS1052" s="13"/>
      <c r="NFT1052" s="13"/>
      <c r="NFU1052" s="13"/>
      <c r="NFV1052" s="13"/>
      <c r="NFW1052" s="13"/>
      <c r="NFX1052" s="13"/>
      <c r="NFY1052" s="13"/>
      <c r="NFZ1052" s="13"/>
      <c r="NGA1052" s="13"/>
      <c r="NGB1052" s="13"/>
      <c r="NGC1052" s="13"/>
      <c r="NGD1052" s="13"/>
      <c r="NGE1052" s="13"/>
      <c r="NGF1052" s="13"/>
      <c r="NGG1052" s="13"/>
      <c r="NGH1052" s="13"/>
      <c r="NGI1052" s="13"/>
      <c r="NGJ1052" s="13"/>
      <c r="NGK1052" s="13"/>
      <c r="NGL1052" s="13"/>
      <c r="NGM1052" s="13"/>
      <c r="NGN1052" s="13"/>
      <c r="NGO1052" s="13"/>
      <c r="NGP1052" s="13"/>
      <c r="NGQ1052" s="13"/>
      <c r="NGR1052" s="13"/>
      <c r="NGS1052" s="13"/>
      <c r="NGT1052" s="13"/>
      <c r="NGU1052" s="13"/>
      <c r="NGV1052" s="13"/>
      <c r="NGW1052" s="13"/>
      <c r="NGX1052" s="13"/>
      <c r="NGY1052" s="13"/>
      <c r="NGZ1052" s="13"/>
      <c r="NHA1052" s="13"/>
      <c r="NHB1052" s="13"/>
      <c r="NHC1052" s="13"/>
      <c r="NHD1052" s="13"/>
      <c r="NHE1052" s="13"/>
      <c r="NHF1052" s="13"/>
      <c r="NHG1052" s="13"/>
      <c r="NHH1052" s="13"/>
      <c r="NHI1052" s="13"/>
      <c r="NHJ1052" s="13"/>
      <c r="NHK1052" s="13"/>
      <c r="NHL1052" s="13"/>
      <c r="NHM1052" s="13"/>
      <c r="NHN1052" s="13"/>
      <c r="NHO1052" s="13"/>
      <c r="NHP1052" s="13"/>
      <c r="NHQ1052" s="13"/>
      <c r="NHR1052" s="13"/>
      <c r="NHS1052" s="13"/>
      <c r="NHT1052" s="13"/>
      <c r="NHU1052" s="13"/>
      <c r="NHV1052" s="13"/>
      <c r="NHW1052" s="13"/>
      <c r="NHX1052" s="13"/>
      <c r="NHY1052" s="13"/>
      <c r="NHZ1052" s="13"/>
      <c r="NIA1052" s="13"/>
      <c r="NIB1052" s="13"/>
      <c r="NIC1052" s="13"/>
      <c r="NID1052" s="13"/>
      <c r="NIE1052" s="13"/>
      <c r="NIF1052" s="13"/>
      <c r="NIG1052" s="13"/>
      <c r="NIH1052" s="13"/>
      <c r="NII1052" s="13"/>
      <c r="NIJ1052" s="13"/>
      <c r="NIK1052" s="13"/>
      <c r="NIL1052" s="13"/>
      <c r="NIM1052" s="13"/>
      <c r="NIN1052" s="13"/>
      <c r="NIO1052" s="13"/>
      <c r="NIP1052" s="13"/>
      <c r="NIQ1052" s="13"/>
      <c r="NIR1052" s="13"/>
      <c r="NIS1052" s="13"/>
      <c r="NIT1052" s="13"/>
      <c r="NIU1052" s="13"/>
      <c r="NIV1052" s="13"/>
      <c r="NIW1052" s="13"/>
      <c r="NIX1052" s="13"/>
      <c r="NIY1052" s="13"/>
      <c r="NIZ1052" s="13"/>
      <c r="NJA1052" s="13"/>
      <c r="NJB1052" s="13"/>
      <c r="NJC1052" s="13"/>
      <c r="NJD1052" s="13"/>
      <c r="NJE1052" s="13"/>
      <c r="NJF1052" s="13"/>
      <c r="NJG1052" s="13"/>
      <c r="NJH1052" s="13"/>
      <c r="NJI1052" s="13"/>
      <c r="NJJ1052" s="13"/>
      <c r="NJK1052" s="13"/>
      <c r="NJL1052" s="13"/>
      <c r="NJM1052" s="13"/>
      <c r="NJN1052" s="13"/>
      <c r="NJO1052" s="13"/>
      <c r="NJP1052" s="13"/>
      <c r="NJQ1052" s="13"/>
      <c r="NJR1052" s="13"/>
      <c r="NJS1052" s="13"/>
      <c r="NJT1052" s="13"/>
      <c r="NJU1052" s="13"/>
      <c r="NJV1052" s="13"/>
      <c r="NJW1052" s="13"/>
      <c r="NJX1052" s="13"/>
      <c r="NJY1052" s="13"/>
      <c r="NJZ1052" s="13"/>
      <c r="NKA1052" s="13"/>
      <c r="NKB1052" s="13"/>
      <c r="NKC1052" s="13"/>
      <c r="NKD1052" s="13"/>
      <c r="NKE1052" s="13"/>
      <c r="NKF1052" s="13"/>
      <c r="NKG1052" s="13"/>
      <c r="NKH1052" s="13"/>
      <c r="NKI1052" s="13"/>
      <c r="NKJ1052" s="13"/>
      <c r="NKK1052" s="13"/>
      <c r="NKL1052" s="13"/>
      <c r="NKM1052" s="13"/>
      <c r="NKN1052" s="13"/>
      <c r="NKO1052" s="13"/>
      <c r="NKP1052" s="13"/>
      <c r="NKQ1052" s="13"/>
      <c r="NKR1052" s="13"/>
      <c r="NKS1052" s="13"/>
      <c r="NKT1052" s="13"/>
      <c r="NKU1052" s="13"/>
      <c r="NKV1052" s="13"/>
      <c r="NKW1052" s="13"/>
      <c r="NKX1052" s="13"/>
      <c r="NKY1052" s="13"/>
      <c r="NKZ1052" s="13"/>
      <c r="NLA1052" s="13"/>
      <c r="NLB1052" s="13"/>
      <c r="NLC1052" s="13"/>
      <c r="NLD1052" s="13"/>
      <c r="NLE1052" s="13"/>
      <c r="NLF1052" s="13"/>
      <c r="NLG1052" s="13"/>
      <c r="NLH1052" s="13"/>
      <c r="NLI1052" s="13"/>
      <c r="NLJ1052" s="13"/>
      <c r="NLK1052" s="13"/>
      <c r="NLL1052" s="13"/>
      <c r="NLM1052" s="13"/>
      <c r="NLN1052" s="13"/>
      <c r="NLO1052" s="13"/>
      <c r="NLP1052" s="13"/>
      <c r="NLQ1052" s="13"/>
      <c r="NLR1052" s="13"/>
      <c r="NLS1052" s="13"/>
      <c r="NLT1052" s="13"/>
      <c r="NLU1052" s="13"/>
      <c r="NLV1052" s="13"/>
      <c r="NLW1052" s="13"/>
      <c r="NLX1052" s="13"/>
      <c r="NLY1052" s="13"/>
      <c r="NLZ1052" s="13"/>
      <c r="NMA1052" s="13"/>
      <c r="NMB1052" s="13"/>
      <c r="NMC1052" s="13"/>
      <c r="NMD1052" s="13"/>
      <c r="NME1052" s="13"/>
      <c r="NMF1052" s="13"/>
      <c r="NMG1052" s="13"/>
      <c r="NMH1052" s="13"/>
      <c r="NMI1052" s="13"/>
      <c r="NMJ1052" s="13"/>
      <c r="NMK1052" s="13"/>
      <c r="NML1052" s="13"/>
      <c r="NMM1052" s="13"/>
      <c r="NMN1052" s="13"/>
      <c r="NMO1052" s="13"/>
      <c r="NMP1052" s="13"/>
      <c r="NMQ1052" s="13"/>
      <c r="NMR1052" s="13"/>
      <c r="NMS1052" s="13"/>
      <c r="NMT1052" s="13"/>
      <c r="NMU1052" s="13"/>
      <c r="NMV1052" s="13"/>
      <c r="NMW1052" s="13"/>
      <c r="NMX1052" s="13"/>
      <c r="NMY1052" s="13"/>
      <c r="NMZ1052" s="13"/>
      <c r="NNA1052" s="13"/>
      <c r="NNB1052" s="13"/>
      <c r="NNC1052" s="13"/>
      <c r="NND1052" s="13"/>
      <c r="NNE1052" s="13"/>
      <c r="NNF1052" s="13"/>
      <c r="NNG1052" s="13"/>
      <c r="NNH1052" s="13"/>
      <c r="NNI1052" s="13"/>
      <c r="NNJ1052" s="13"/>
      <c r="NNK1052" s="13"/>
      <c r="NNL1052" s="13"/>
      <c r="NNM1052" s="13"/>
      <c r="NNN1052" s="13"/>
      <c r="NNO1052" s="13"/>
      <c r="NNP1052" s="13"/>
      <c r="NNQ1052" s="13"/>
      <c r="NNR1052" s="13"/>
      <c r="NNS1052" s="13"/>
      <c r="NNT1052" s="13"/>
      <c r="NNU1052" s="13"/>
      <c r="NNV1052" s="13"/>
      <c r="NNW1052" s="13"/>
      <c r="NNX1052" s="13"/>
      <c r="NNY1052" s="13"/>
      <c r="NNZ1052" s="13"/>
      <c r="NOA1052" s="13"/>
      <c r="NOB1052" s="13"/>
      <c r="NOC1052" s="13"/>
      <c r="NOD1052" s="13"/>
      <c r="NOE1052" s="13"/>
      <c r="NOF1052" s="13"/>
      <c r="NOG1052" s="13"/>
      <c r="NOH1052" s="13"/>
      <c r="NOI1052" s="13"/>
      <c r="NOJ1052" s="13"/>
      <c r="NOK1052" s="13"/>
      <c r="NOL1052" s="13"/>
      <c r="NOM1052" s="13"/>
      <c r="NON1052" s="13"/>
      <c r="NOO1052" s="13"/>
      <c r="NOP1052" s="13"/>
      <c r="NOQ1052" s="13"/>
      <c r="NOR1052" s="13"/>
      <c r="NOS1052" s="13"/>
      <c r="NOT1052" s="13"/>
      <c r="NOU1052" s="13"/>
      <c r="NOV1052" s="13"/>
      <c r="NOW1052" s="13"/>
      <c r="NOX1052" s="13"/>
      <c r="NOY1052" s="13"/>
      <c r="NOZ1052" s="13"/>
      <c r="NPA1052" s="13"/>
      <c r="NPB1052" s="13"/>
      <c r="NPC1052" s="13"/>
      <c r="NPD1052" s="13"/>
      <c r="NPE1052" s="13"/>
      <c r="NPF1052" s="13"/>
      <c r="NPG1052" s="13"/>
      <c r="NPH1052" s="13"/>
      <c r="NPI1052" s="13"/>
      <c r="NPJ1052" s="13"/>
      <c r="NPK1052" s="13"/>
      <c r="NPL1052" s="13"/>
      <c r="NPM1052" s="13"/>
      <c r="NPN1052" s="13"/>
      <c r="NPO1052" s="13"/>
      <c r="NPP1052" s="13"/>
      <c r="NPQ1052" s="13"/>
      <c r="NPR1052" s="13"/>
      <c r="NPS1052" s="13"/>
      <c r="NPT1052" s="13"/>
      <c r="NPU1052" s="13"/>
      <c r="NPV1052" s="13"/>
      <c r="NPW1052" s="13"/>
      <c r="NPX1052" s="13"/>
      <c r="NPY1052" s="13"/>
      <c r="NPZ1052" s="13"/>
      <c r="NQA1052" s="13"/>
      <c r="NQB1052" s="13"/>
      <c r="NQC1052" s="13"/>
      <c r="NQD1052" s="13"/>
      <c r="NQE1052" s="13"/>
      <c r="NQF1052" s="13"/>
      <c r="NQG1052" s="13"/>
      <c r="NQH1052" s="13"/>
      <c r="NQI1052" s="13"/>
      <c r="NQJ1052" s="13"/>
      <c r="NQK1052" s="13"/>
      <c r="NQL1052" s="13"/>
      <c r="NQM1052" s="13"/>
      <c r="NQN1052" s="13"/>
      <c r="NQO1052" s="13"/>
      <c r="NQP1052" s="13"/>
      <c r="NQQ1052" s="13"/>
      <c r="NQR1052" s="13"/>
      <c r="NQS1052" s="13"/>
      <c r="NQT1052" s="13"/>
      <c r="NQU1052" s="13"/>
      <c r="NQV1052" s="13"/>
      <c r="NQW1052" s="13"/>
      <c r="NQX1052" s="13"/>
      <c r="NQY1052" s="13"/>
      <c r="NQZ1052" s="13"/>
      <c r="NRA1052" s="13"/>
      <c r="NRB1052" s="13"/>
      <c r="NRC1052" s="13"/>
      <c r="NRD1052" s="13"/>
      <c r="NRE1052" s="13"/>
      <c r="NRF1052" s="13"/>
      <c r="NRG1052" s="13"/>
      <c r="NRH1052" s="13"/>
      <c r="NRI1052" s="13"/>
      <c r="NRJ1052" s="13"/>
      <c r="NRK1052" s="13"/>
      <c r="NRL1052" s="13"/>
      <c r="NRM1052" s="13"/>
      <c r="NRN1052" s="13"/>
      <c r="NRO1052" s="13"/>
      <c r="NRP1052" s="13"/>
      <c r="NRQ1052" s="13"/>
      <c r="NRR1052" s="13"/>
      <c r="NRS1052" s="13"/>
      <c r="NRT1052" s="13"/>
      <c r="NRU1052" s="13"/>
      <c r="NRV1052" s="13"/>
      <c r="NRW1052" s="13"/>
      <c r="NRX1052" s="13"/>
      <c r="NRY1052" s="13"/>
      <c r="NRZ1052" s="13"/>
      <c r="NSA1052" s="13"/>
      <c r="NSB1052" s="13"/>
      <c r="NSC1052" s="13"/>
      <c r="NSD1052" s="13"/>
      <c r="NSE1052" s="13"/>
      <c r="NSF1052" s="13"/>
      <c r="NSG1052" s="13"/>
      <c r="NSH1052" s="13"/>
      <c r="NSI1052" s="13"/>
      <c r="NSJ1052" s="13"/>
      <c r="NSK1052" s="13"/>
      <c r="NSL1052" s="13"/>
      <c r="NSM1052" s="13"/>
      <c r="NSN1052" s="13"/>
      <c r="NSO1052" s="13"/>
      <c r="NSP1052" s="13"/>
      <c r="NSQ1052" s="13"/>
      <c r="NSR1052" s="13"/>
      <c r="NSS1052" s="13"/>
      <c r="NST1052" s="13"/>
      <c r="NSU1052" s="13"/>
      <c r="NSV1052" s="13"/>
      <c r="NSW1052" s="13"/>
      <c r="NSX1052" s="13"/>
      <c r="NSY1052" s="13"/>
      <c r="NSZ1052" s="13"/>
      <c r="NTA1052" s="13"/>
      <c r="NTB1052" s="13"/>
      <c r="NTC1052" s="13"/>
      <c r="NTD1052" s="13"/>
      <c r="NTE1052" s="13"/>
      <c r="NTF1052" s="13"/>
      <c r="NTG1052" s="13"/>
      <c r="NTH1052" s="13"/>
      <c r="NTI1052" s="13"/>
      <c r="NTJ1052" s="13"/>
      <c r="NTK1052" s="13"/>
      <c r="NTL1052" s="13"/>
      <c r="NTM1052" s="13"/>
      <c r="NTN1052" s="13"/>
      <c r="NTO1052" s="13"/>
      <c r="NTP1052" s="13"/>
      <c r="NTQ1052" s="13"/>
      <c r="NTR1052" s="13"/>
      <c r="NTS1052" s="13"/>
      <c r="NTT1052" s="13"/>
      <c r="NTU1052" s="13"/>
      <c r="NTV1052" s="13"/>
      <c r="NTW1052" s="13"/>
      <c r="NTX1052" s="13"/>
      <c r="NTY1052" s="13"/>
      <c r="NTZ1052" s="13"/>
      <c r="NUA1052" s="13"/>
      <c r="NUB1052" s="13"/>
      <c r="NUC1052" s="13"/>
      <c r="NUD1052" s="13"/>
      <c r="NUE1052" s="13"/>
      <c r="NUF1052" s="13"/>
      <c r="NUG1052" s="13"/>
      <c r="NUH1052" s="13"/>
      <c r="NUI1052" s="13"/>
      <c r="NUJ1052" s="13"/>
      <c r="NUK1052" s="13"/>
      <c r="NUL1052" s="13"/>
      <c r="NUM1052" s="13"/>
      <c r="NUN1052" s="13"/>
      <c r="NUO1052" s="13"/>
      <c r="NUP1052" s="13"/>
      <c r="NUQ1052" s="13"/>
      <c r="NUR1052" s="13"/>
      <c r="NUS1052" s="13"/>
      <c r="NUT1052" s="13"/>
      <c r="NUU1052" s="13"/>
      <c r="NUV1052" s="13"/>
      <c r="NUW1052" s="13"/>
      <c r="NUX1052" s="13"/>
      <c r="NUY1052" s="13"/>
      <c r="NUZ1052" s="13"/>
      <c r="NVA1052" s="13"/>
      <c r="NVB1052" s="13"/>
      <c r="NVC1052" s="13"/>
      <c r="NVD1052" s="13"/>
      <c r="NVE1052" s="13"/>
      <c r="NVF1052" s="13"/>
      <c r="NVG1052" s="13"/>
      <c r="NVH1052" s="13"/>
      <c r="NVI1052" s="13"/>
      <c r="NVJ1052" s="13"/>
      <c r="NVK1052" s="13"/>
      <c r="NVL1052" s="13"/>
      <c r="NVM1052" s="13"/>
      <c r="NVN1052" s="13"/>
      <c r="NVO1052" s="13"/>
      <c r="NVP1052" s="13"/>
      <c r="NVQ1052" s="13"/>
      <c r="NVR1052" s="13"/>
      <c r="NVS1052" s="13"/>
      <c r="NVT1052" s="13"/>
      <c r="NVU1052" s="13"/>
      <c r="NVV1052" s="13"/>
      <c r="NVW1052" s="13"/>
      <c r="NVX1052" s="13"/>
      <c r="NVY1052" s="13"/>
      <c r="NVZ1052" s="13"/>
      <c r="NWA1052" s="13"/>
      <c r="NWB1052" s="13"/>
      <c r="NWC1052" s="13"/>
      <c r="NWD1052" s="13"/>
      <c r="NWE1052" s="13"/>
      <c r="NWF1052" s="13"/>
      <c r="NWG1052" s="13"/>
      <c r="NWH1052" s="13"/>
      <c r="NWI1052" s="13"/>
      <c r="NWJ1052" s="13"/>
      <c r="NWK1052" s="13"/>
      <c r="NWL1052" s="13"/>
      <c r="NWM1052" s="13"/>
      <c r="NWN1052" s="13"/>
      <c r="NWO1052" s="13"/>
      <c r="NWP1052" s="13"/>
      <c r="NWQ1052" s="13"/>
      <c r="NWR1052" s="13"/>
      <c r="NWS1052" s="13"/>
      <c r="NWT1052" s="13"/>
      <c r="NWU1052" s="13"/>
      <c r="NWV1052" s="13"/>
      <c r="NWW1052" s="13"/>
      <c r="NWX1052" s="13"/>
      <c r="NWY1052" s="13"/>
      <c r="NWZ1052" s="13"/>
      <c r="NXA1052" s="13"/>
      <c r="NXB1052" s="13"/>
      <c r="NXC1052" s="13"/>
      <c r="NXD1052" s="13"/>
      <c r="NXE1052" s="13"/>
      <c r="NXF1052" s="13"/>
      <c r="NXG1052" s="13"/>
      <c r="NXH1052" s="13"/>
      <c r="NXI1052" s="13"/>
      <c r="NXJ1052" s="13"/>
      <c r="NXK1052" s="13"/>
      <c r="NXL1052" s="13"/>
      <c r="NXM1052" s="13"/>
      <c r="NXN1052" s="13"/>
      <c r="NXO1052" s="13"/>
      <c r="NXP1052" s="13"/>
      <c r="NXQ1052" s="13"/>
      <c r="NXR1052" s="13"/>
      <c r="NXS1052" s="13"/>
      <c r="NXT1052" s="13"/>
      <c r="NXU1052" s="13"/>
      <c r="NXV1052" s="13"/>
      <c r="NXW1052" s="13"/>
      <c r="NXX1052" s="13"/>
      <c r="NXY1052" s="13"/>
      <c r="NXZ1052" s="13"/>
      <c r="NYA1052" s="13"/>
      <c r="NYB1052" s="13"/>
      <c r="NYC1052" s="13"/>
      <c r="NYD1052" s="13"/>
      <c r="NYE1052" s="13"/>
      <c r="NYF1052" s="13"/>
      <c r="NYG1052" s="13"/>
      <c r="NYH1052" s="13"/>
      <c r="NYI1052" s="13"/>
      <c r="NYJ1052" s="13"/>
      <c r="NYK1052" s="13"/>
      <c r="NYL1052" s="13"/>
      <c r="NYM1052" s="13"/>
      <c r="NYN1052" s="13"/>
      <c r="NYO1052" s="13"/>
      <c r="NYP1052" s="13"/>
      <c r="NYQ1052" s="13"/>
      <c r="NYR1052" s="13"/>
      <c r="NYS1052" s="13"/>
      <c r="NYT1052" s="13"/>
      <c r="NYU1052" s="13"/>
      <c r="NYV1052" s="13"/>
      <c r="NYW1052" s="13"/>
      <c r="NYX1052" s="13"/>
      <c r="NYY1052" s="13"/>
      <c r="NYZ1052" s="13"/>
      <c r="NZA1052" s="13"/>
      <c r="NZB1052" s="13"/>
      <c r="NZC1052" s="13"/>
      <c r="NZD1052" s="13"/>
      <c r="NZE1052" s="13"/>
      <c r="NZF1052" s="13"/>
      <c r="NZG1052" s="13"/>
      <c r="NZH1052" s="13"/>
      <c r="NZI1052" s="13"/>
      <c r="NZJ1052" s="13"/>
      <c r="NZK1052" s="13"/>
      <c r="NZL1052" s="13"/>
      <c r="NZM1052" s="13"/>
      <c r="NZN1052" s="13"/>
      <c r="NZO1052" s="13"/>
      <c r="NZP1052" s="13"/>
      <c r="NZQ1052" s="13"/>
      <c r="NZR1052" s="13"/>
      <c r="NZS1052" s="13"/>
      <c r="NZT1052" s="13"/>
      <c r="NZU1052" s="13"/>
      <c r="NZV1052" s="13"/>
      <c r="NZW1052" s="13"/>
      <c r="NZX1052" s="13"/>
      <c r="NZY1052" s="13"/>
      <c r="NZZ1052" s="13"/>
      <c r="OAA1052" s="13"/>
      <c r="OAB1052" s="13"/>
      <c r="OAC1052" s="13"/>
      <c r="OAD1052" s="13"/>
      <c r="OAE1052" s="13"/>
      <c r="OAF1052" s="13"/>
      <c r="OAG1052" s="13"/>
      <c r="OAH1052" s="13"/>
      <c r="OAI1052" s="13"/>
      <c r="OAJ1052" s="13"/>
      <c r="OAK1052" s="13"/>
      <c r="OAL1052" s="13"/>
      <c r="OAM1052" s="13"/>
      <c r="OAN1052" s="13"/>
      <c r="OAO1052" s="13"/>
      <c r="OAP1052" s="13"/>
      <c r="OAQ1052" s="13"/>
      <c r="OAR1052" s="13"/>
      <c r="OAS1052" s="13"/>
      <c r="OAT1052" s="13"/>
      <c r="OAU1052" s="13"/>
      <c r="OAV1052" s="13"/>
      <c r="OAW1052" s="13"/>
      <c r="OAX1052" s="13"/>
      <c r="OAY1052" s="13"/>
      <c r="OAZ1052" s="13"/>
      <c r="OBA1052" s="13"/>
      <c r="OBB1052" s="13"/>
      <c r="OBC1052" s="13"/>
      <c r="OBD1052" s="13"/>
      <c r="OBE1052" s="13"/>
      <c r="OBF1052" s="13"/>
      <c r="OBG1052" s="13"/>
      <c r="OBH1052" s="13"/>
      <c r="OBI1052" s="13"/>
      <c r="OBJ1052" s="13"/>
      <c r="OBK1052" s="13"/>
      <c r="OBL1052" s="13"/>
      <c r="OBM1052" s="13"/>
      <c r="OBN1052" s="13"/>
      <c r="OBO1052" s="13"/>
      <c r="OBP1052" s="13"/>
      <c r="OBQ1052" s="13"/>
      <c r="OBR1052" s="13"/>
      <c r="OBS1052" s="13"/>
      <c r="OBT1052" s="13"/>
      <c r="OBU1052" s="13"/>
      <c r="OBV1052" s="13"/>
      <c r="OBW1052" s="13"/>
      <c r="OBX1052" s="13"/>
      <c r="OBY1052" s="13"/>
      <c r="OBZ1052" s="13"/>
      <c r="OCA1052" s="13"/>
      <c r="OCB1052" s="13"/>
      <c r="OCC1052" s="13"/>
      <c r="OCD1052" s="13"/>
      <c r="OCE1052" s="13"/>
      <c r="OCF1052" s="13"/>
      <c r="OCG1052" s="13"/>
      <c r="OCH1052" s="13"/>
      <c r="OCI1052" s="13"/>
      <c r="OCJ1052" s="13"/>
      <c r="OCK1052" s="13"/>
      <c r="OCL1052" s="13"/>
      <c r="OCM1052" s="13"/>
      <c r="OCN1052" s="13"/>
      <c r="OCO1052" s="13"/>
      <c r="OCP1052" s="13"/>
      <c r="OCQ1052" s="13"/>
      <c r="OCR1052" s="13"/>
      <c r="OCS1052" s="13"/>
      <c r="OCT1052" s="13"/>
      <c r="OCU1052" s="13"/>
      <c r="OCV1052" s="13"/>
      <c r="OCW1052" s="13"/>
      <c r="OCX1052" s="13"/>
      <c r="OCY1052" s="13"/>
      <c r="OCZ1052" s="13"/>
      <c r="ODA1052" s="13"/>
      <c r="ODB1052" s="13"/>
      <c r="ODC1052" s="13"/>
      <c r="ODD1052" s="13"/>
      <c r="ODE1052" s="13"/>
      <c r="ODF1052" s="13"/>
      <c r="ODG1052" s="13"/>
      <c r="ODH1052" s="13"/>
      <c r="ODI1052" s="13"/>
      <c r="ODJ1052" s="13"/>
      <c r="ODK1052" s="13"/>
      <c r="ODL1052" s="13"/>
      <c r="ODM1052" s="13"/>
      <c r="ODN1052" s="13"/>
      <c r="ODO1052" s="13"/>
      <c r="ODP1052" s="13"/>
      <c r="ODQ1052" s="13"/>
      <c r="ODR1052" s="13"/>
      <c r="ODS1052" s="13"/>
      <c r="ODT1052" s="13"/>
      <c r="ODU1052" s="13"/>
      <c r="ODV1052" s="13"/>
      <c r="ODW1052" s="13"/>
      <c r="ODX1052" s="13"/>
      <c r="ODY1052" s="13"/>
      <c r="ODZ1052" s="13"/>
      <c r="OEA1052" s="13"/>
      <c r="OEB1052" s="13"/>
      <c r="OEC1052" s="13"/>
      <c r="OED1052" s="13"/>
      <c r="OEE1052" s="13"/>
      <c r="OEF1052" s="13"/>
      <c r="OEG1052" s="13"/>
      <c r="OEH1052" s="13"/>
      <c r="OEI1052" s="13"/>
      <c r="OEJ1052" s="13"/>
      <c r="OEK1052" s="13"/>
      <c r="OEL1052" s="13"/>
      <c r="OEM1052" s="13"/>
      <c r="OEN1052" s="13"/>
      <c r="OEO1052" s="13"/>
      <c r="OEP1052" s="13"/>
      <c r="OEQ1052" s="13"/>
      <c r="OER1052" s="13"/>
      <c r="OES1052" s="13"/>
      <c r="OET1052" s="13"/>
      <c r="OEU1052" s="13"/>
      <c r="OEV1052" s="13"/>
      <c r="OEW1052" s="13"/>
      <c r="OEX1052" s="13"/>
      <c r="OEY1052" s="13"/>
      <c r="OEZ1052" s="13"/>
      <c r="OFA1052" s="13"/>
      <c r="OFB1052" s="13"/>
      <c r="OFC1052" s="13"/>
      <c r="OFD1052" s="13"/>
      <c r="OFE1052" s="13"/>
      <c r="OFF1052" s="13"/>
      <c r="OFG1052" s="13"/>
      <c r="OFH1052" s="13"/>
      <c r="OFI1052" s="13"/>
      <c r="OFJ1052" s="13"/>
      <c r="OFK1052" s="13"/>
      <c r="OFL1052" s="13"/>
      <c r="OFM1052" s="13"/>
      <c r="OFN1052" s="13"/>
      <c r="OFO1052" s="13"/>
      <c r="OFP1052" s="13"/>
      <c r="OFQ1052" s="13"/>
      <c r="OFR1052" s="13"/>
      <c r="OFS1052" s="13"/>
      <c r="OFT1052" s="13"/>
      <c r="OFU1052" s="13"/>
      <c r="OFV1052" s="13"/>
      <c r="OFW1052" s="13"/>
      <c r="OFX1052" s="13"/>
      <c r="OFY1052" s="13"/>
      <c r="OFZ1052" s="13"/>
      <c r="OGA1052" s="13"/>
      <c r="OGB1052" s="13"/>
      <c r="OGC1052" s="13"/>
      <c r="OGD1052" s="13"/>
      <c r="OGE1052" s="13"/>
      <c r="OGF1052" s="13"/>
      <c r="OGG1052" s="13"/>
      <c r="OGH1052" s="13"/>
      <c r="OGI1052" s="13"/>
      <c r="OGJ1052" s="13"/>
      <c r="OGK1052" s="13"/>
      <c r="OGL1052" s="13"/>
      <c r="OGM1052" s="13"/>
      <c r="OGN1052" s="13"/>
      <c r="OGO1052" s="13"/>
      <c r="OGP1052" s="13"/>
      <c r="OGQ1052" s="13"/>
      <c r="OGR1052" s="13"/>
      <c r="OGS1052" s="13"/>
      <c r="OGT1052" s="13"/>
      <c r="OGU1052" s="13"/>
      <c r="OGV1052" s="13"/>
      <c r="OGW1052" s="13"/>
      <c r="OGX1052" s="13"/>
      <c r="OGY1052" s="13"/>
      <c r="OGZ1052" s="13"/>
      <c r="OHA1052" s="13"/>
      <c r="OHB1052" s="13"/>
      <c r="OHC1052" s="13"/>
      <c r="OHD1052" s="13"/>
      <c r="OHE1052" s="13"/>
      <c r="OHF1052" s="13"/>
      <c r="OHG1052" s="13"/>
      <c r="OHH1052" s="13"/>
      <c r="OHI1052" s="13"/>
      <c r="OHJ1052" s="13"/>
      <c r="OHK1052" s="13"/>
      <c r="OHL1052" s="13"/>
      <c r="OHM1052" s="13"/>
      <c r="OHN1052" s="13"/>
      <c r="OHO1052" s="13"/>
      <c r="OHP1052" s="13"/>
      <c r="OHQ1052" s="13"/>
      <c r="OHR1052" s="13"/>
      <c r="OHS1052" s="13"/>
      <c r="OHT1052" s="13"/>
      <c r="OHU1052" s="13"/>
      <c r="OHV1052" s="13"/>
      <c r="OHW1052" s="13"/>
      <c r="OHX1052" s="13"/>
      <c r="OHY1052" s="13"/>
      <c r="OHZ1052" s="13"/>
      <c r="OIA1052" s="13"/>
      <c r="OIB1052" s="13"/>
      <c r="OIC1052" s="13"/>
      <c r="OID1052" s="13"/>
      <c r="OIE1052" s="13"/>
      <c r="OIF1052" s="13"/>
      <c r="OIG1052" s="13"/>
      <c r="OIH1052" s="13"/>
      <c r="OII1052" s="13"/>
      <c r="OIJ1052" s="13"/>
      <c r="OIK1052" s="13"/>
      <c r="OIL1052" s="13"/>
      <c r="OIM1052" s="13"/>
      <c r="OIN1052" s="13"/>
      <c r="OIO1052" s="13"/>
      <c r="OIP1052" s="13"/>
      <c r="OIQ1052" s="13"/>
      <c r="OIR1052" s="13"/>
      <c r="OIS1052" s="13"/>
      <c r="OIT1052" s="13"/>
      <c r="OIU1052" s="13"/>
      <c r="OIV1052" s="13"/>
      <c r="OIW1052" s="13"/>
      <c r="OIX1052" s="13"/>
      <c r="OIY1052" s="13"/>
      <c r="OIZ1052" s="13"/>
      <c r="OJA1052" s="13"/>
      <c r="OJB1052" s="13"/>
      <c r="OJC1052" s="13"/>
      <c r="OJD1052" s="13"/>
      <c r="OJE1052" s="13"/>
      <c r="OJF1052" s="13"/>
      <c r="OJG1052" s="13"/>
      <c r="OJH1052" s="13"/>
      <c r="OJI1052" s="13"/>
      <c r="OJJ1052" s="13"/>
      <c r="OJK1052" s="13"/>
      <c r="OJL1052" s="13"/>
      <c r="OJM1052" s="13"/>
      <c r="OJN1052" s="13"/>
      <c r="OJO1052" s="13"/>
      <c r="OJP1052" s="13"/>
      <c r="OJQ1052" s="13"/>
      <c r="OJR1052" s="13"/>
      <c r="OJS1052" s="13"/>
      <c r="OJT1052" s="13"/>
      <c r="OJU1052" s="13"/>
      <c r="OJV1052" s="13"/>
      <c r="OJW1052" s="13"/>
      <c r="OJX1052" s="13"/>
      <c r="OJY1052" s="13"/>
      <c r="OJZ1052" s="13"/>
      <c r="OKA1052" s="13"/>
      <c r="OKB1052" s="13"/>
      <c r="OKC1052" s="13"/>
      <c r="OKD1052" s="13"/>
      <c r="OKE1052" s="13"/>
      <c r="OKF1052" s="13"/>
      <c r="OKG1052" s="13"/>
      <c r="OKH1052" s="13"/>
      <c r="OKI1052" s="13"/>
      <c r="OKJ1052" s="13"/>
      <c r="OKK1052" s="13"/>
      <c r="OKL1052" s="13"/>
      <c r="OKM1052" s="13"/>
      <c r="OKN1052" s="13"/>
      <c r="OKO1052" s="13"/>
      <c r="OKP1052" s="13"/>
      <c r="OKQ1052" s="13"/>
      <c r="OKR1052" s="13"/>
      <c r="OKS1052" s="13"/>
      <c r="OKT1052" s="13"/>
      <c r="OKU1052" s="13"/>
      <c r="OKV1052" s="13"/>
      <c r="OKW1052" s="13"/>
      <c r="OKX1052" s="13"/>
      <c r="OKY1052" s="13"/>
      <c r="OKZ1052" s="13"/>
      <c r="OLA1052" s="13"/>
      <c r="OLB1052" s="13"/>
      <c r="OLC1052" s="13"/>
      <c r="OLD1052" s="13"/>
      <c r="OLE1052" s="13"/>
      <c r="OLF1052" s="13"/>
      <c r="OLG1052" s="13"/>
      <c r="OLH1052" s="13"/>
      <c r="OLI1052" s="13"/>
      <c r="OLJ1052" s="13"/>
      <c r="OLK1052" s="13"/>
      <c r="OLL1052" s="13"/>
      <c r="OLM1052" s="13"/>
      <c r="OLN1052" s="13"/>
      <c r="OLO1052" s="13"/>
      <c r="OLP1052" s="13"/>
      <c r="OLQ1052" s="13"/>
      <c r="OLR1052" s="13"/>
      <c r="OLS1052" s="13"/>
      <c r="OLT1052" s="13"/>
      <c r="OLU1052" s="13"/>
      <c r="OLV1052" s="13"/>
      <c r="OLW1052" s="13"/>
      <c r="OLX1052" s="13"/>
      <c r="OLY1052" s="13"/>
      <c r="OLZ1052" s="13"/>
      <c r="OMA1052" s="13"/>
      <c r="OMB1052" s="13"/>
      <c r="OMC1052" s="13"/>
      <c r="OMD1052" s="13"/>
      <c r="OME1052" s="13"/>
      <c r="OMF1052" s="13"/>
      <c r="OMG1052" s="13"/>
      <c r="OMH1052" s="13"/>
      <c r="OMI1052" s="13"/>
      <c r="OMJ1052" s="13"/>
      <c r="OMK1052" s="13"/>
      <c r="OML1052" s="13"/>
      <c r="OMM1052" s="13"/>
      <c r="OMN1052" s="13"/>
      <c r="OMO1052" s="13"/>
      <c r="OMP1052" s="13"/>
      <c r="OMQ1052" s="13"/>
      <c r="OMR1052" s="13"/>
      <c r="OMS1052" s="13"/>
      <c r="OMT1052" s="13"/>
      <c r="OMU1052" s="13"/>
      <c r="OMV1052" s="13"/>
      <c r="OMW1052" s="13"/>
      <c r="OMX1052" s="13"/>
      <c r="OMY1052" s="13"/>
      <c r="OMZ1052" s="13"/>
      <c r="ONA1052" s="13"/>
      <c r="ONB1052" s="13"/>
      <c r="ONC1052" s="13"/>
      <c r="OND1052" s="13"/>
      <c r="ONE1052" s="13"/>
      <c r="ONF1052" s="13"/>
      <c r="ONG1052" s="13"/>
      <c r="ONH1052" s="13"/>
      <c r="ONI1052" s="13"/>
      <c r="ONJ1052" s="13"/>
      <c r="ONK1052" s="13"/>
      <c r="ONL1052" s="13"/>
      <c r="ONM1052" s="13"/>
      <c r="ONN1052" s="13"/>
      <c r="ONO1052" s="13"/>
      <c r="ONP1052" s="13"/>
      <c r="ONQ1052" s="13"/>
      <c r="ONR1052" s="13"/>
      <c r="ONS1052" s="13"/>
      <c r="ONT1052" s="13"/>
      <c r="ONU1052" s="13"/>
      <c r="ONV1052" s="13"/>
      <c r="ONW1052" s="13"/>
      <c r="ONX1052" s="13"/>
      <c r="ONY1052" s="13"/>
      <c r="ONZ1052" s="13"/>
      <c r="OOA1052" s="13"/>
      <c r="OOB1052" s="13"/>
      <c r="OOC1052" s="13"/>
      <c r="OOD1052" s="13"/>
      <c r="OOE1052" s="13"/>
      <c r="OOF1052" s="13"/>
      <c r="OOG1052" s="13"/>
      <c r="OOH1052" s="13"/>
      <c r="OOI1052" s="13"/>
      <c r="OOJ1052" s="13"/>
      <c r="OOK1052" s="13"/>
      <c r="OOL1052" s="13"/>
      <c r="OOM1052" s="13"/>
      <c r="OON1052" s="13"/>
      <c r="OOO1052" s="13"/>
      <c r="OOP1052" s="13"/>
      <c r="OOQ1052" s="13"/>
      <c r="OOR1052" s="13"/>
      <c r="OOS1052" s="13"/>
      <c r="OOT1052" s="13"/>
      <c r="OOU1052" s="13"/>
      <c r="OOV1052" s="13"/>
      <c r="OOW1052" s="13"/>
      <c r="OOX1052" s="13"/>
      <c r="OOY1052" s="13"/>
      <c r="OOZ1052" s="13"/>
      <c r="OPA1052" s="13"/>
      <c r="OPB1052" s="13"/>
      <c r="OPC1052" s="13"/>
      <c r="OPD1052" s="13"/>
      <c r="OPE1052" s="13"/>
      <c r="OPF1052" s="13"/>
      <c r="OPG1052" s="13"/>
      <c r="OPH1052" s="13"/>
      <c r="OPI1052" s="13"/>
      <c r="OPJ1052" s="13"/>
      <c r="OPK1052" s="13"/>
      <c r="OPL1052" s="13"/>
      <c r="OPM1052" s="13"/>
      <c r="OPN1052" s="13"/>
      <c r="OPO1052" s="13"/>
      <c r="OPP1052" s="13"/>
      <c r="OPQ1052" s="13"/>
      <c r="OPR1052" s="13"/>
      <c r="OPS1052" s="13"/>
      <c r="OPT1052" s="13"/>
      <c r="OPU1052" s="13"/>
      <c r="OPV1052" s="13"/>
      <c r="OPW1052" s="13"/>
      <c r="OPX1052" s="13"/>
      <c r="OPY1052" s="13"/>
      <c r="OPZ1052" s="13"/>
      <c r="OQA1052" s="13"/>
      <c r="OQB1052" s="13"/>
      <c r="OQC1052" s="13"/>
      <c r="OQD1052" s="13"/>
      <c r="OQE1052" s="13"/>
      <c r="OQF1052" s="13"/>
      <c r="OQG1052" s="13"/>
      <c r="OQH1052" s="13"/>
      <c r="OQI1052" s="13"/>
      <c r="OQJ1052" s="13"/>
      <c r="OQK1052" s="13"/>
      <c r="OQL1052" s="13"/>
      <c r="OQM1052" s="13"/>
      <c r="OQN1052" s="13"/>
      <c r="OQO1052" s="13"/>
      <c r="OQP1052" s="13"/>
      <c r="OQQ1052" s="13"/>
      <c r="OQR1052" s="13"/>
      <c r="OQS1052" s="13"/>
      <c r="OQT1052" s="13"/>
      <c r="OQU1052" s="13"/>
      <c r="OQV1052" s="13"/>
      <c r="OQW1052" s="13"/>
      <c r="OQX1052" s="13"/>
      <c r="OQY1052" s="13"/>
      <c r="OQZ1052" s="13"/>
      <c r="ORA1052" s="13"/>
      <c r="ORB1052" s="13"/>
      <c r="ORC1052" s="13"/>
      <c r="ORD1052" s="13"/>
      <c r="ORE1052" s="13"/>
      <c r="ORF1052" s="13"/>
      <c r="ORG1052" s="13"/>
      <c r="ORH1052" s="13"/>
      <c r="ORI1052" s="13"/>
      <c r="ORJ1052" s="13"/>
      <c r="ORK1052" s="13"/>
      <c r="ORL1052" s="13"/>
      <c r="ORM1052" s="13"/>
      <c r="ORN1052" s="13"/>
      <c r="ORO1052" s="13"/>
      <c r="ORP1052" s="13"/>
      <c r="ORQ1052" s="13"/>
      <c r="ORR1052" s="13"/>
      <c r="ORS1052" s="13"/>
      <c r="ORT1052" s="13"/>
      <c r="ORU1052" s="13"/>
      <c r="ORV1052" s="13"/>
      <c r="ORW1052" s="13"/>
      <c r="ORX1052" s="13"/>
      <c r="ORY1052" s="13"/>
      <c r="ORZ1052" s="13"/>
      <c r="OSA1052" s="13"/>
      <c r="OSB1052" s="13"/>
      <c r="OSC1052" s="13"/>
      <c r="OSD1052" s="13"/>
      <c r="OSE1052" s="13"/>
      <c r="OSF1052" s="13"/>
      <c r="OSG1052" s="13"/>
      <c r="OSH1052" s="13"/>
      <c r="OSI1052" s="13"/>
      <c r="OSJ1052" s="13"/>
      <c r="OSK1052" s="13"/>
      <c r="OSL1052" s="13"/>
      <c r="OSM1052" s="13"/>
      <c r="OSN1052" s="13"/>
      <c r="OSO1052" s="13"/>
      <c r="OSP1052" s="13"/>
      <c r="OSQ1052" s="13"/>
      <c r="OSR1052" s="13"/>
      <c r="OSS1052" s="13"/>
      <c r="OST1052" s="13"/>
      <c r="OSU1052" s="13"/>
      <c r="OSV1052" s="13"/>
      <c r="OSW1052" s="13"/>
      <c r="OSX1052" s="13"/>
      <c r="OSY1052" s="13"/>
      <c r="OSZ1052" s="13"/>
      <c r="OTA1052" s="13"/>
      <c r="OTB1052" s="13"/>
      <c r="OTC1052" s="13"/>
      <c r="OTD1052" s="13"/>
      <c r="OTE1052" s="13"/>
      <c r="OTF1052" s="13"/>
      <c r="OTG1052" s="13"/>
      <c r="OTH1052" s="13"/>
      <c r="OTI1052" s="13"/>
      <c r="OTJ1052" s="13"/>
      <c r="OTK1052" s="13"/>
      <c r="OTL1052" s="13"/>
      <c r="OTM1052" s="13"/>
      <c r="OTN1052" s="13"/>
      <c r="OTO1052" s="13"/>
      <c r="OTP1052" s="13"/>
      <c r="OTQ1052" s="13"/>
      <c r="OTR1052" s="13"/>
      <c r="OTS1052" s="13"/>
      <c r="OTT1052" s="13"/>
      <c r="OTU1052" s="13"/>
      <c r="OTV1052" s="13"/>
      <c r="OTW1052" s="13"/>
      <c r="OTX1052" s="13"/>
      <c r="OTY1052" s="13"/>
      <c r="OTZ1052" s="13"/>
      <c r="OUA1052" s="13"/>
      <c r="OUB1052" s="13"/>
      <c r="OUC1052" s="13"/>
      <c r="OUD1052" s="13"/>
      <c r="OUE1052" s="13"/>
      <c r="OUF1052" s="13"/>
      <c r="OUG1052" s="13"/>
      <c r="OUH1052" s="13"/>
      <c r="OUI1052" s="13"/>
      <c r="OUJ1052" s="13"/>
      <c r="OUK1052" s="13"/>
      <c r="OUL1052" s="13"/>
      <c r="OUM1052" s="13"/>
      <c r="OUN1052" s="13"/>
      <c r="OUO1052" s="13"/>
      <c r="OUP1052" s="13"/>
      <c r="OUQ1052" s="13"/>
      <c r="OUR1052" s="13"/>
      <c r="OUS1052" s="13"/>
      <c r="OUT1052" s="13"/>
      <c r="OUU1052" s="13"/>
      <c r="OUV1052" s="13"/>
      <c r="OUW1052" s="13"/>
      <c r="OUX1052" s="13"/>
      <c r="OUY1052" s="13"/>
      <c r="OUZ1052" s="13"/>
      <c r="OVA1052" s="13"/>
      <c r="OVB1052" s="13"/>
      <c r="OVC1052" s="13"/>
      <c r="OVD1052" s="13"/>
      <c r="OVE1052" s="13"/>
      <c r="OVF1052" s="13"/>
      <c r="OVG1052" s="13"/>
      <c r="OVH1052" s="13"/>
      <c r="OVI1052" s="13"/>
      <c r="OVJ1052" s="13"/>
      <c r="OVK1052" s="13"/>
      <c r="OVL1052" s="13"/>
      <c r="OVM1052" s="13"/>
      <c r="OVN1052" s="13"/>
      <c r="OVO1052" s="13"/>
      <c r="OVP1052" s="13"/>
      <c r="OVQ1052" s="13"/>
      <c r="OVR1052" s="13"/>
      <c r="OVS1052" s="13"/>
      <c r="OVT1052" s="13"/>
      <c r="OVU1052" s="13"/>
      <c r="OVV1052" s="13"/>
      <c r="OVW1052" s="13"/>
      <c r="OVX1052" s="13"/>
      <c r="OVY1052" s="13"/>
      <c r="OVZ1052" s="13"/>
      <c r="OWA1052" s="13"/>
      <c r="OWB1052" s="13"/>
      <c r="OWC1052" s="13"/>
      <c r="OWD1052" s="13"/>
      <c r="OWE1052" s="13"/>
      <c r="OWF1052" s="13"/>
      <c r="OWG1052" s="13"/>
      <c r="OWH1052" s="13"/>
      <c r="OWI1052" s="13"/>
      <c r="OWJ1052" s="13"/>
      <c r="OWK1052" s="13"/>
      <c r="OWL1052" s="13"/>
      <c r="OWM1052" s="13"/>
      <c r="OWN1052" s="13"/>
      <c r="OWO1052" s="13"/>
      <c r="OWP1052" s="13"/>
      <c r="OWQ1052" s="13"/>
      <c r="OWR1052" s="13"/>
      <c r="OWS1052" s="13"/>
      <c r="OWT1052" s="13"/>
      <c r="OWU1052" s="13"/>
      <c r="OWV1052" s="13"/>
      <c r="OWW1052" s="13"/>
      <c r="OWX1052" s="13"/>
      <c r="OWY1052" s="13"/>
      <c r="OWZ1052" s="13"/>
      <c r="OXA1052" s="13"/>
      <c r="OXB1052" s="13"/>
      <c r="OXC1052" s="13"/>
      <c r="OXD1052" s="13"/>
      <c r="OXE1052" s="13"/>
      <c r="OXF1052" s="13"/>
      <c r="OXG1052" s="13"/>
      <c r="OXH1052" s="13"/>
      <c r="OXI1052" s="13"/>
      <c r="OXJ1052" s="13"/>
      <c r="OXK1052" s="13"/>
      <c r="OXL1052" s="13"/>
      <c r="OXM1052" s="13"/>
      <c r="OXN1052" s="13"/>
      <c r="OXO1052" s="13"/>
      <c r="OXP1052" s="13"/>
      <c r="OXQ1052" s="13"/>
      <c r="OXR1052" s="13"/>
      <c r="OXS1052" s="13"/>
      <c r="OXT1052" s="13"/>
      <c r="OXU1052" s="13"/>
      <c r="OXV1052" s="13"/>
      <c r="OXW1052" s="13"/>
      <c r="OXX1052" s="13"/>
      <c r="OXY1052" s="13"/>
      <c r="OXZ1052" s="13"/>
      <c r="OYA1052" s="13"/>
      <c r="OYB1052" s="13"/>
      <c r="OYC1052" s="13"/>
      <c r="OYD1052" s="13"/>
      <c r="OYE1052" s="13"/>
      <c r="OYF1052" s="13"/>
      <c r="OYG1052" s="13"/>
      <c r="OYH1052" s="13"/>
      <c r="OYI1052" s="13"/>
      <c r="OYJ1052" s="13"/>
      <c r="OYK1052" s="13"/>
      <c r="OYL1052" s="13"/>
      <c r="OYM1052" s="13"/>
      <c r="OYN1052" s="13"/>
      <c r="OYO1052" s="13"/>
      <c r="OYP1052" s="13"/>
      <c r="OYQ1052" s="13"/>
      <c r="OYR1052" s="13"/>
      <c r="OYS1052" s="13"/>
      <c r="OYT1052" s="13"/>
      <c r="OYU1052" s="13"/>
      <c r="OYV1052" s="13"/>
      <c r="OYW1052" s="13"/>
      <c r="OYX1052" s="13"/>
      <c r="OYY1052" s="13"/>
      <c r="OYZ1052" s="13"/>
      <c r="OZA1052" s="13"/>
      <c r="OZB1052" s="13"/>
      <c r="OZC1052" s="13"/>
      <c r="OZD1052" s="13"/>
      <c r="OZE1052" s="13"/>
      <c r="OZF1052" s="13"/>
      <c r="OZG1052" s="13"/>
      <c r="OZH1052" s="13"/>
      <c r="OZI1052" s="13"/>
      <c r="OZJ1052" s="13"/>
      <c r="OZK1052" s="13"/>
      <c r="OZL1052" s="13"/>
      <c r="OZM1052" s="13"/>
      <c r="OZN1052" s="13"/>
      <c r="OZO1052" s="13"/>
      <c r="OZP1052" s="13"/>
      <c r="OZQ1052" s="13"/>
      <c r="OZR1052" s="13"/>
      <c r="OZS1052" s="13"/>
      <c r="OZT1052" s="13"/>
      <c r="OZU1052" s="13"/>
      <c r="OZV1052" s="13"/>
      <c r="OZW1052" s="13"/>
      <c r="OZX1052" s="13"/>
      <c r="OZY1052" s="13"/>
      <c r="OZZ1052" s="13"/>
      <c r="PAA1052" s="13"/>
      <c r="PAB1052" s="13"/>
      <c r="PAC1052" s="13"/>
      <c r="PAD1052" s="13"/>
      <c r="PAE1052" s="13"/>
      <c r="PAF1052" s="13"/>
      <c r="PAG1052" s="13"/>
      <c r="PAH1052" s="13"/>
      <c r="PAI1052" s="13"/>
      <c r="PAJ1052" s="13"/>
      <c r="PAK1052" s="13"/>
      <c r="PAL1052" s="13"/>
      <c r="PAM1052" s="13"/>
      <c r="PAN1052" s="13"/>
      <c r="PAO1052" s="13"/>
      <c r="PAP1052" s="13"/>
      <c r="PAQ1052" s="13"/>
      <c r="PAR1052" s="13"/>
      <c r="PAS1052" s="13"/>
      <c r="PAT1052" s="13"/>
      <c r="PAU1052" s="13"/>
      <c r="PAV1052" s="13"/>
      <c r="PAW1052" s="13"/>
      <c r="PAX1052" s="13"/>
      <c r="PAY1052" s="13"/>
      <c r="PAZ1052" s="13"/>
      <c r="PBA1052" s="13"/>
      <c r="PBB1052" s="13"/>
      <c r="PBC1052" s="13"/>
      <c r="PBD1052" s="13"/>
      <c r="PBE1052" s="13"/>
      <c r="PBF1052" s="13"/>
      <c r="PBG1052" s="13"/>
      <c r="PBH1052" s="13"/>
      <c r="PBI1052" s="13"/>
      <c r="PBJ1052" s="13"/>
      <c r="PBK1052" s="13"/>
      <c r="PBL1052" s="13"/>
      <c r="PBM1052" s="13"/>
      <c r="PBN1052" s="13"/>
      <c r="PBO1052" s="13"/>
      <c r="PBP1052" s="13"/>
      <c r="PBQ1052" s="13"/>
      <c r="PBR1052" s="13"/>
      <c r="PBS1052" s="13"/>
      <c r="PBT1052" s="13"/>
      <c r="PBU1052" s="13"/>
      <c r="PBV1052" s="13"/>
      <c r="PBW1052" s="13"/>
      <c r="PBX1052" s="13"/>
      <c r="PBY1052" s="13"/>
      <c r="PBZ1052" s="13"/>
      <c r="PCA1052" s="13"/>
      <c r="PCB1052" s="13"/>
      <c r="PCC1052" s="13"/>
      <c r="PCD1052" s="13"/>
      <c r="PCE1052" s="13"/>
      <c r="PCF1052" s="13"/>
      <c r="PCG1052" s="13"/>
      <c r="PCH1052" s="13"/>
      <c r="PCI1052" s="13"/>
      <c r="PCJ1052" s="13"/>
      <c r="PCK1052" s="13"/>
      <c r="PCL1052" s="13"/>
      <c r="PCM1052" s="13"/>
      <c r="PCN1052" s="13"/>
      <c r="PCO1052" s="13"/>
      <c r="PCP1052" s="13"/>
      <c r="PCQ1052" s="13"/>
      <c r="PCR1052" s="13"/>
      <c r="PCS1052" s="13"/>
      <c r="PCT1052" s="13"/>
      <c r="PCU1052" s="13"/>
      <c r="PCV1052" s="13"/>
      <c r="PCW1052" s="13"/>
      <c r="PCX1052" s="13"/>
      <c r="PCY1052" s="13"/>
      <c r="PCZ1052" s="13"/>
      <c r="PDA1052" s="13"/>
      <c r="PDB1052" s="13"/>
      <c r="PDC1052" s="13"/>
      <c r="PDD1052" s="13"/>
      <c r="PDE1052" s="13"/>
      <c r="PDF1052" s="13"/>
      <c r="PDG1052" s="13"/>
      <c r="PDH1052" s="13"/>
      <c r="PDI1052" s="13"/>
      <c r="PDJ1052" s="13"/>
      <c r="PDK1052" s="13"/>
      <c r="PDL1052" s="13"/>
      <c r="PDM1052" s="13"/>
      <c r="PDN1052" s="13"/>
      <c r="PDO1052" s="13"/>
      <c r="PDP1052" s="13"/>
      <c r="PDQ1052" s="13"/>
      <c r="PDR1052" s="13"/>
      <c r="PDS1052" s="13"/>
      <c r="PDT1052" s="13"/>
      <c r="PDU1052" s="13"/>
      <c r="PDV1052" s="13"/>
      <c r="PDW1052" s="13"/>
      <c r="PDX1052" s="13"/>
      <c r="PDY1052" s="13"/>
      <c r="PDZ1052" s="13"/>
      <c r="PEA1052" s="13"/>
      <c r="PEB1052" s="13"/>
      <c r="PEC1052" s="13"/>
      <c r="PED1052" s="13"/>
      <c r="PEE1052" s="13"/>
      <c r="PEF1052" s="13"/>
      <c r="PEG1052" s="13"/>
      <c r="PEH1052" s="13"/>
      <c r="PEI1052" s="13"/>
      <c r="PEJ1052" s="13"/>
      <c r="PEK1052" s="13"/>
      <c r="PEL1052" s="13"/>
      <c r="PEM1052" s="13"/>
      <c r="PEN1052" s="13"/>
      <c r="PEO1052" s="13"/>
      <c r="PEP1052" s="13"/>
      <c r="PEQ1052" s="13"/>
      <c r="PER1052" s="13"/>
      <c r="PES1052" s="13"/>
      <c r="PET1052" s="13"/>
      <c r="PEU1052" s="13"/>
      <c r="PEV1052" s="13"/>
      <c r="PEW1052" s="13"/>
      <c r="PEX1052" s="13"/>
      <c r="PEY1052" s="13"/>
      <c r="PEZ1052" s="13"/>
      <c r="PFA1052" s="13"/>
      <c r="PFB1052" s="13"/>
      <c r="PFC1052" s="13"/>
      <c r="PFD1052" s="13"/>
      <c r="PFE1052" s="13"/>
      <c r="PFF1052" s="13"/>
      <c r="PFG1052" s="13"/>
      <c r="PFH1052" s="13"/>
      <c r="PFI1052" s="13"/>
      <c r="PFJ1052" s="13"/>
      <c r="PFK1052" s="13"/>
      <c r="PFL1052" s="13"/>
      <c r="PFM1052" s="13"/>
      <c r="PFN1052" s="13"/>
      <c r="PFO1052" s="13"/>
      <c r="PFP1052" s="13"/>
      <c r="PFQ1052" s="13"/>
      <c r="PFR1052" s="13"/>
      <c r="PFS1052" s="13"/>
      <c r="PFT1052" s="13"/>
      <c r="PFU1052" s="13"/>
      <c r="PFV1052" s="13"/>
      <c r="PFW1052" s="13"/>
      <c r="PFX1052" s="13"/>
      <c r="PFY1052" s="13"/>
      <c r="PFZ1052" s="13"/>
      <c r="PGA1052" s="13"/>
      <c r="PGB1052" s="13"/>
      <c r="PGC1052" s="13"/>
      <c r="PGD1052" s="13"/>
      <c r="PGE1052" s="13"/>
      <c r="PGF1052" s="13"/>
      <c r="PGG1052" s="13"/>
      <c r="PGH1052" s="13"/>
      <c r="PGI1052" s="13"/>
      <c r="PGJ1052" s="13"/>
      <c r="PGK1052" s="13"/>
      <c r="PGL1052" s="13"/>
      <c r="PGM1052" s="13"/>
      <c r="PGN1052" s="13"/>
      <c r="PGO1052" s="13"/>
      <c r="PGP1052" s="13"/>
      <c r="PGQ1052" s="13"/>
      <c r="PGR1052" s="13"/>
      <c r="PGS1052" s="13"/>
      <c r="PGT1052" s="13"/>
      <c r="PGU1052" s="13"/>
      <c r="PGV1052" s="13"/>
      <c r="PGW1052" s="13"/>
      <c r="PGX1052" s="13"/>
      <c r="PGY1052" s="13"/>
      <c r="PGZ1052" s="13"/>
      <c r="PHA1052" s="13"/>
      <c r="PHB1052" s="13"/>
      <c r="PHC1052" s="13"/>
      <c r="PHD1052" s="13"/>
      <c r="PHE1052" s="13"/>
      <c r="PHF1052" s="13"/>
      <c r="PHG1052" s="13"/>
      <c r="PHH1052" s="13"/>
      <c r="PHI1052" s="13"/>
      <c r="PHJ1052" s="13"/>
      <c r="PHK1052" s="13"/>
      <c r="PHL1052" s="13"/>
      <c r="PHM1052" s="13"/>
      <c r="PHN1052" s="13"/>
      <c r="PHO1052" s="13"/>
      <c r="PHP1052" s="13"/>
      <c r="PHQ1052" s="13"/>
      <c r="PHR1052" s="13"/>
      <c r="PHS1052" s="13"/>
      <c r="PHT1052" s="13"/>
      <c r="PHU1052" s="13"/>
      <c r="PHV1052" s="13"/>
      <c r="PHW1052" s="13"/>
      <c r="PHX1052" s="13"/>
      <c r="PHY1052" s="13"/>
      <c r="PHZ1052" s="13"/>
      <c r="PIA1052" s="13"/>
      <c r="PIB1052" s="13"/>
      <c r="PIC1052" s="13"/>
      <c r="PID1052" s="13"/>
      <c r="PIE1052" s="13"/>
      <c r="PIF1052" s="13"/>
      <c r="PIG1052" s="13"/>
      <c r="PIH1052" s="13"/>
      <c r="PII1052" s="13"/>
      <c r="PIJ1052" s="13"/>
      <c r="PIK1052" s="13"/>
      <c r="PIL1052" s="13"/>
      <c r="PIM1052" s="13"/>
      <c r="PIN1052" s="13"/>
      <c r="PIO1052" s="13"/>
      <c r="PIP1052" s="13"/>
      <c r="PIQ1052" s="13"/>
      <c r="PIR1052" s="13"/>
      <c r="PIS1052" s="13"/>
      <c r="PIT1052" s="13"/>
      <c r="PIU1052" s="13"/>
      <c r="PIV1052" s="13"/>
      <c r="PIW1052" s="13"/>
      <c r="PIX1052" s="13"/>
      <c r="PIY1052" s="13"/>
      <c r="PIZ1052" s="13"/>
      <c r="PJA1052" s="13"/>
      <c r="PJB1052" s="13"/>
      <c r="PJC1052" s="13"/>
      <c r="PJD1052" s="13"/>
      <c r="PJE1052" s="13"/>
      <c r="PJF1052" s="13"/>
      <c r="PJG1052" s="13"/>
      <c r="PJH1052" s="13"/>
      <c r="PJI1052" s="13"/>
      <c r="PJJ1052" s="13"/>
      <c r="PJK1052" s="13"/>
      <c r="PJL1052" s="13"/>
      <c r="PJM1052" s="13"/>
      <c r="PJN1052" s="13"/>
      <c r="PJO1052" s="13"/>
      <c r="PJP1052" s="13"/>
      <c r="PJQ1052" s="13"/>
      <c r="PJR1052" s="13"/>
      <c r="PJS1052" s="13"/>
      <c r="PJT1052" s="13"/>
      <c r="PJU1052" s="13"/>
      <c r="PJV1052" s="13"/>
      <c r="PJW1052" s="13"/>
      <c r="PJX1052" s="13"/>
      <c r="PJY1052" s="13"/>
      <c r="PJZ1052" s="13"/>
      <c r="PKA1052" s="13"/>
      <c r="PKB1052" s="13"/>
      <c r="PKC1052" s="13"/>
      <c r="PKD1052" s="13"/>
      <c r="PKE1052" s="13"/>
      <c r="PKF1052" s="13"/>
      <c r="PKG1052" s="13"/>
      <c r="PKH1052" s="13"/>
      <c r="PKI1052" s="13"/>
      <c r="PKJ1052" s="13"/>
      <c r="PKK1052" s="13"/>
      <c r="PKL1052" s="13"/>
      <c r="PKM1052" s="13"/>
      <c r="PKN1052" s="13"/>
      <c r="PKO1052" s="13"/>
      <c r="PKP1052" s="13"/>
      <c r="PKQ1052" s="13"/>
      <c r="PKR1052" s="13"/>
      <c r="PKS1052" s="13"/>
      <c r="PKT1052" s="13"/>
      <c r="PKU1052" s="13"/>
      <c r="PKV1052" s="13"/>
      <c r="PKW1052" s="13"/>
      <c r="PKX1052" s="13"/>
      <c r="PKY1052" s="13"/>
      <c r="PKZ1052" s="13"/>
      <c r="PLA1052" s="13"/>
      <c r="PLB1052" s="13"/>
      <c r="PLC1052" s="13"/>
      <c r="PLD1052" s="13"/>
      <c r="PLE1052" s="13"/>
      <c r="PLF1052" s="13"/>
      <c r="PLG1052" s="13"/>
      <c r="PLH1052" s="13"/>
      <c r="PLI1052" s="13"/>
      <c r="PLJ1052" s="13"/>
      <c r="PLK1052" s="13"/>
      <c r="PLL1052" s="13"/>
      <c r="PLM1052" s="13"/>
      <c r="PLN1052" s="13"/>
      <c r="PLO1052" s="13"/>
      <c r="PLP1052" s="13"/>
      <c r="PLQ1052" s="13"/>
      <c r="PLR1052" s="13"/>
      <c r="PLS1052" s="13"/>
      <c r="PLT1052" s="13"/>
      <c r="PLU1052" s="13"/>
      <c r="PLV1052" s="13"/>
      <c r="PLW1052" s="13"/>
      <c r="PLX1052" s="13"/>
      <c r="PLY1052" s="13"/>
      <c r="PLZ1052" s="13"/>
      <c r="PMA1052" s="13"/>
      <c r="PMB1052" s="13"/>
      <c r="PMC1052" s="13"/>
      <c r="PMD1052" s="13"/>
      <c r="PME1052" s="13"/>
      <c r="PMF1052" s="13"/>
      <c r="PMG1052" s="13"/>
      <c r="PMH1052" s="13"/>
      <c r="PMI1052" s="13"/>
      <c r="PMJ1052" s="13"/>
      <c r="PMK1052" s="13"/>
      <c r="PML1052" s="13"/>
      <c r="PMM1052" s="13"/>
      <c r="PMN1052" s="13"/>
      <c r="PMO1052" s="13"/>
      <c r="PMP1052" s="13"/>
      <c r="PMQ1052" s="13"/>
      <c r="PMR1052" s="13"/>
      <c r="PMS1052" s="13"/>
      <c r="PMT1052" s="13"/>
      <c r="PMU1052" s="13"/>
      <c r="PMV1052" s="13"/>
      <c r="PMW1052" s="13"/>
      <c r="PMX1052" s="13"/>
      <c r="PMY1052" s="13"/>
      <c r="PMZ1052" s="13"/>
      <c r="PNA1052" s="13"/>
      <c r="PNB1052" s="13"/>
      <c r="PNC1052" s="13"/>
      <c r="PND1052" s="13"/>
      <c r="PNE1052" s="13"/>
      <c r="PNF1052" s="13"/>
      <c r="PNG1052" s="13"/>
      <c r="PNH1052" s="13"/>
      <c r="PNI1052" s="13"/>
      <c r="PNJ1052" s="13"/>
      <c r="PNK1052" s="13"/>
      <c r="PNL1052" s="13"/>
      <c r="PNM1052" s="13"/>
      <c r="PNN1052" s="13"/>
      <c r="PNO1052" s="13"/>
      <c r="PNP1052" s="13"/>
      <c r="PNQ1052" s="13"/>
      <c r="PNR1052" s="13"/>
      <c r="PNS1052" s="13"/>
      <c r="PNT1052" s="13"/>
      <c r="PNU1052" s="13"/>
      <c r="PNV1052" s="13"/>
      <c r="PNW1052" s="13"/>
      <c r="PNX1052" s="13"/>
      <c r="PNY1052" s="13"/>
      <c r="PNZ1052" s="13"/>
      <c r="POA1052" s="13"/>
      <c r="POB1052" s="13"/>
      <c r="POC1052" s="13"/>
      <c r="POD1052" s="13"/>
      <c r="POE1052" s="13"/>
      <c r="POF1052" s="13"/>
      <c r="POG1052" s="13"/>
      <c r="POH1052" s="13"/>
      <c r="POI1052" s="13"/>
      <c r="POJ1052" s="13"/>
      <c r="POK1052" s="13"/>
      <c r="POL1052" s="13"/>
      <c r="POM1052" s="13"/>
      <c r="PON1052" s="13"/>
      <c r="POO1052" s="13"/>
      <c r="POP1052" s="13"/>
      <c r="POQ1052" s="13"/>
      <c r="POR1052" s="13"/>
      <c r="POS1052" s="13"/>
      <c r="POT1052" s="13"/>
      <c r="POU1052" s="13"/>
      <c r="POV1052" s="13"/>
      <c r="POW1052" s="13"/>
      <c r="POX1052" s="13"/>
      <c r="POY1052" s="13"/>
      <c r="POZ1052" s="13"/>
      <c r="PPA1052" s="13"/>
      <c r="PPB1052" s="13"/>
      <c r="PPC1052" s="13"/>
      <c r="PPD1052" s="13"/>
      <c r="PPE1052" s="13"/>
      <c r="PPF1052" s="13"/>
      <c r="PPG1052" s="13"/>
      <c r="PPH1052" s="13"/>
      <c r="PPI1052" s="13"/>
      <c r="PPJ1052" s="13"/>
      <c r="PPK1052" s="13"/>
      <c r="PPL1052" s="13"/>
      <c r="PPM1052" s="13"/>
      <c r="PPN1052" s="13"/>
      <c r="PPO1052" s="13"/>
      <c r="PPP1052" s="13"/>
      <c r="PPQ1052" s="13"/>
      <c r="PPR1052" s="13"/>
      <c r="PPS1052" s="13"/>
      <c r="PPT1052" s="13"/>
      <c r="PPU1052" s="13"/>
      <c r="PPV1052" s="13"/>
      <c r="PPW1052" s="13"/>
      <c r="PPX1052" s="13"/>
      <c r="PPY1052" s="13"/>
      <c r="PPZ1052" s="13"/>
      <c r="PQA1052" s="13"/>
      <c r="PQB1052" s="13"/>
      <c r="PQC1052" s="13"/>
      <c r="PQD1052" s="13"/>
      <c r="PQE1052" s="13"/>
      <c r="PQF1052" s="13"/>
      <c r="PQG1052" s="13"/>
      <c r="PQH1052" s="13"/>
      <c r="PQI1052" s="13"/>
      <c r="PQJ1052" s="13"/>
      <c r="PQK1052" s="13"/>
      <c r="PQL1052" s="13"/>
      <c r="PQM1052" s="13"/>
      <c r="PQN1052" s="13"/>
      <c r="PQO1052" s="13"/>
      <c r="PQP1052" s="13"/>
      <c r="PQQ1052" s="13"/>
      <c r="PQR1052" s="13"/>
      <c r="PQS1052" s="13"/>
      <c r="PQT1052" s="13"/>
      <c r="PQU1052" s="13"/>
      <c r="PQV1052" s="13"/>
      <c r="PQW1052" s="13"/>
      <c r="PQX1052" s="13"/>
      <c r="PQY1052" s="13"/>
      <c r="PQZ1052" s="13"/>
      <c r="PRA1052" s="13"/>
      <c r="PRB1052" s="13"/>
      <c r="PRC1052" s="13"/>
      <c r="PRD1052" s="13"/>
      <c r="PRE1052" s="13"/>
      <c r="PRF1052" s="13"/>
      <c r="PRG1052" s="13"/>
      <c r="PRH1052" s="13"/>
      <c r="PRI1052" s="13"/>
      <c r="PRJ1052" s="13"/>
      <c r="PRK1052" s="13"/>
      <c r="PRL1052" s="13"/>
      <c r="PRM1052" s="13"/>
      <c r="PRN1052" s="13"/>
      <c r="PRO1052" s="13"/>
      <c r="PRP1052" s="13"/>
      <c r="PRQ1052" s="13"/>
      <c r="PRR1052" s="13"/>
      <c r="PRS1052" s="13"/>
      <c r="PRT1052" s="13"/>
      <c r="PRU1052" s="13"/>
      <c r="PRV1052" s="13"/>
      <c r="PRW1052" s="13"/>
      <c r="PRX1052" s="13"/>
      <c r="PRY1052" s="13"/>
      <c r="PRZ1052" s="13"/>
      <c r="PSA1052" s="13"/>
      <c r="PSB1052" s="13"/>
      <c r="PSC1052" s="13"/>
      <c r="PSD1052" s="13"/>
      <c r="PSE1052" s="13"/>
      <c r="PSF1052" s="13"/>
      <c r="PSG1052" s="13"/>
      <c r="PSH1052" s="13"/>
      <c r="PSI1052" s="13"/>
      <c r="PSJ1052" s="13"/>
      <c r="PSK1052" s="13"/>
      <c r="PSL1052" s="13"/>
      <c r="PSM1052" s="13"/>
      <c r="PSN1052" s="13"/>
      <c r="PSO1052" s="13"/>
      <c r="PSP1052" s="13"/>
      <c r="PSQ1052" s="13"/>
      <c r="PSR1052" s="13"/>
      <c r="PSS1052" s="13"/>
      <c r="PST1052" s="13"/>
      <c r="PSU1052" s="13"/>
      <c r="PSV1052" s="13"/>
      <c r="PSW1052" s="13"/>
      <c r="PSX1052" s="13"/>
      <c r="PSY1052" s="13"/>
      <c r="PSZ1052" s="13"/>
      <c r="PTA1052" s="13"/>
      <c r="PTB1052" s="13"/>
      <c r="PTC1052" s="13"/>
      <c r="PTD1052" s="13"/>
      <c r="PTE1052" s="13"/>
      <c r="PTF1052" s="13"/>
      <c r="PTG1052" s="13"/>
      <c r="PTH1052" s="13"/>
      <c r="PTI1052" s="13"/>
      <c r="PTJ1052" s="13"/>
      <c r="PTK1052" s="13"/>
      <c r="PTL1052" s="13"/>
      <c r="PTM1052" s="13"/>
      <c r="PTN1052" s="13"/>
      <c r="PTO1052" s="13"/>
      <c r="PTP1052" s="13"/>
      <c r="PTQ1052" s="13"/>
      <c r="PTR1052" s="13"/>
      <c r="PTS1052" s="13"/>
      <c r="PTT1052" s="13"/>
      <c r="PTU1052" s="13"/>
      <c r="PTV1052" s="13"/>
      <c r="PTW1052" s="13"/>
      <c r="PTX1052" s="13"/>
      <c r="PTY1052" s="13"/>
      <c r="PTZ1052" s="13"/>
      <c r="PUA1052" s="13"/>
      <c r="PUB1052" s="13"/>
      <c r="PUC1052" s="13"/>
      <c r="PUD1052" s="13"/>
      <c r="PUE1052" s="13"/>
      <c r="PUF1052" s="13"/>
      <c r="PUG1052" s="13"/>
      <c r="PUH1052" s="13"/>
      <c r="PUI1052" s="13"/>
      <c r="PUJ1052" s="13"/>
      <c r="PUK1052" s="13"/>
      <c r="PUL1052" s="13"/>
      <c r="PUM1052" s="13"/>
      <c r="PUN1052" s="13"/>
      <c r="PUO1052" s="13"/>
      <c r="PUP1052" s="13"/>
      <c r="PUQ1052" s="13"/>
      <c r="PUR1052" s="13"/>
      <c r="PUS1052" s="13"/>
      <c r="PUT1052" s="13"/>
      <c r="PUU1052" s="13"/>
      <c r="PUV1052" s="13"/>
      <c r="PUW1052" s="13"/>
      <c r="PUX1052" s="13"/>
      <c r="PUY1052" s="13"/>
      <c r="PUZ1052" s="13"/>
      <c r="PVA1052" s="13"/>
      <c r="PVB1052" s="13"/>
      <c r="PVC1052" s="13"/>
      <c r="PVD1052" s="13"/>
      <c r="PVE1052" s="13"/>
      <c r="PVF1052" s="13"/>
      <c r="PVG1052" s="13"/>
      <c r="PVH1052" s="13"/>
      <c r="PVI1052" s="13"/>
      <c r="PVJ1052" s="13"/>
      <c r="PVK1052" s="13"/>
      <c r="PVL1052" s="13"/>
      <c r="PVM1052" s="13"/>
      <c r="PVN1052" s="13"/>
      <c r="PVO1052" s="13"/>
      <c r="PVP1052" s="13"/>
      <c r="PVQ1052" s="13"/>
      <c r="PVR1052" s="13"/>
      <c r="PVS1052" s="13"/>
      <c r="PVT1052" s="13"/>
      <c r="PVU1052" s="13"/>
      <c r="PVV1052" s="13"/>
      <c r="PVW1052" s="13"/>
      <c r="PVX1052" s="13"/>
      <c r="PVY1052" s="13"/>
      <c r="PVZ1052" s="13"/>
      <c r="PWA1052" s="13"/>
      <c r="PWB1052" s="13"/>
      <c r="PWC1052" s="13"/>
      <c r="PWD1052" s="13"/>
      <c r="PWE1052" s="13"/>
      <c r="PWF1052" s="13"/>
      <c r="PWG1052" s="13"/>
      <c r="PWH1052" s="13"/>
      <c r="PWI1052" s="13"/>
      <c r="PWJ1052" s="13"/>
      <c r="PWK1052" s="13"/>
      <c r="PWL1052" s="13"/>
      <c r="PWM1052" s="13"/>
      <c r="PWN1052" s="13"/>
      <c r="PWO1052" s="13"/>
      <c r="PWP1052" s="13"/>
      <c r="PWQ1052" s="13"/>
      <c r="PWR1052" s="13"/>
      <c r="PWS1052" s="13"/>
      <c r="PWT1052" s="13"/>
      <c r="PWU1052" s="13"/>
      <c r="PWV1052" s="13"/>
      <c r="PWW1052" s="13"/>
      <c r="PWX1052" s="13"/>
      <c r="PWY1052" s="13"/>
      <c r="PWZ1052" s="13"/>
      <c r="PXA1052" s="13"/>
      <c r="PXB1052" s="13"/>
      <c r="PXC1052" s="13"/>
      <c r="PXD1052" s="13"/>
      <c r="PXE1052" s="13"/>
      <c r="PXF1052" s="13"/>
      <c r="PXG1052" s="13"/>
      <c r="PXH1052" s="13"/>
      <c r="PXI1052" s="13"/>
      <c r="PXJ1052" s="13"/>
      <c r="PXK1052" s="13"/>
      <c r="PXL1052" s="13"/>
      <c r="PXM1052" s="13"/>
      <c r="PXN1052" s="13"/>
      <c r="PXO1052" s="13"/>
      <c r="PXP1052" s="13"/>
      <c r="PXQ1052" s="13"/>
      <c r="PXR1052" s="13"/>
      <c r="PXS1052" s="13"/>
      <c r="PXT1052" s="13"/>
      <c r="PXU1052" s="13"/>
      <c r="PXV1052" s="13"/>
      <c r="PXW1052" s="13"/>
      <c r="PXX1052" s="13"/>
      <c r="PXY1052" s="13"/>
      <c r="PXZ1052" s="13"/>
      <c r="PYA1052" s="13"/>
      <c r="PYB1052" s="13"/>
      <c r="PYC1052" s="13"/>
      <c r="PYD1052" s="13"/>
      <c r="PYE1052" s="13"/>
      <c r="PYF1052" s="13"/>
      <c r="PYG1052" s="13"/>
      <c r="PYH1052" s="13"/>
      <c r="PYI1052" s="13"/>
      <c r="PYJ1052" s="13"/>
      <c r="PYK1052" s="13"/>
      <c r="PYL1052" s="13"/>
      <c r="PYM1052" s="13"/>
      <c r="PYN1052" s="13"/>
      <c r="PYO1052" s="13"/>
      <c r="PYP1052" s="13"/>
      <c r="PYQ1052" s="13"/>
      <c r="PYR1052" s="13"/>
      <c r="PYS1052" s="13"/>
      <c r="PYT1052" s="13"/>
      <c r="PYU1052" s="13"/>
      <c r="PYV1052" s="13"/>
      <c r="PYW1052" s="13"/>
      <c r="PYX1052" s="13"/>
      <c r="PYY1052" s="13"/>
      <c r="PYZ1052" s="13"/>
      <c r="PZA1052" s="13"/>
      <c r="PZB1052" s="13"/>
      <c r="PZC1052" s="13"/>
      <c r="PZD1052" s="13"/>
      <c r="PZE1052" s="13"/>
      <c r="PZF1052" s="13"/>
      <c r="PZG1052" s="13"/>
      <c r="PZH1052" s="13"/>
      <c r="PZI1052" s="13"/>
      <c r="PZJ1052" s="13"/>
      <c r="PZK1052" s="13"/>
      <c r="PZL1052" s="13"/>
      <c r="PZM1052" s="13"/>
      <c r="PZN1052" s="13"/>
      <c r="PZO1052" s="13"/>
      <c r="PZP1052" s="13"/>
      <c r="PZQ1052" s="13"/>
      <c r="PZR1052" s="13"/>
      <c r="PZS1052" s="13"/>
      <c r="PZT1052" s="13"/>
      <c r="PZU1052" s="13"/>
      <c r="PZV1052" s="13"/>
      <c r="PZW1052" s="13"/>
      <c r="PZX1052" s="13"/>
      <c r="PZY1052" s="13"/>
      <c r="PZZ1052" s="13"/>
      <c r="QAA1052" s="13"/>
      <c r="QAB1052" s="13"/>
      <c r="QAC1052" s="13"/>
      <c r="QAD1052" s="13"/>
      <c r="QAE1052" s="13"/>
      <c r="QAF1052" s="13"/>
      <c r="QAG1052" s="13"/>
      <c r="QAH1052" s="13"/>
      <c r="QAI1052" s="13"/>
      <c r="QAJ1052" s="13"/>
      <c r="QAK1052" s="13"/>
      <c r="QAL1052" s="13"/>
      <c r="QAM1052" s="13"/>
      <c r="QAN1052" s="13"/>
      <c r="QAO1052" s="13"/>
      <c r="QAP1052" s="13"/>
      <c r="QAQ1052" s="13"/>
      <c r="QAR1052" s="13"/>
      <c r="QAS1052" s="13"/>
      <c r="QAT1052" s="13"/>
      <c r="QAU1052" s="13"/>
      <c r="QAV1052" s="13"/>
      <c r="QAW1052" s="13"/>
      <c r="QAX1052" s="13"/>
      <c r="QAY1052" s="13"/>
      <c r="QAZ1052" s="13"/>
      <c r="QBA1052" s="13"/>
      <c r="QBB1052" s="13"/>
      <c r="QBC1052" s="13"/>
      <c r="QBD1052" s="13"/>
      <c r="QBE1052" s="13"/>
      <c r="QBF1052" s="13"/>
      <c r="QBG1052" s="13"/>
      <c r="QBH1052" s="13"/>
      <c r="QBI1052" s="13"/>
      <c r="QBJ1052" s="13"/>
      <c r="QBK1052" s="13"/>
      <c r="QBL1052" s="13"/>
      <c r="QBM1052" s="13"/>
      <c r="QBN1052" s="13"/>
      <c r="QBO1052" s="13"/>
      <c r="QBP1052" s="13"/>
      <c r="QBQ1052" s="13"/>
      <c r="QBR1052" s="13"/>
      <c r="QBS1052" s="13"/>
      <c r="QBT1052" s="13"/>
      <c r="QBU1052" s="13"/>
      <c r="QBV1052" s="13"/>
      <c r="QBW1052" s="13"/>
      <c r="QBX1052" s="13"/>
      <c r="QBY1052" s="13"/>
      <c r="QBZ1052" s="13"/>
      <c r="QCA1052" s="13"/>
      <c r="QCB1052" s="13"/>
      <c r="QCC1052" s="13"/>
      <c r="QCD1052" s="13"/>
      <c r="QCE1052" s="13"/>
      <c r="QCF1052" s="13"/>
      <c r="QCG1052" s="13"/>
      <c r="QCH1052" s="13"/>
      <c r="QCI1052" s="13"/>
      <c r="QCJ1052" s="13"/>
      <c r="QCK1052" s="13"/>
      <c r="QCL1052" s="13"/>
      <c r="QCM1052" s="13"/>
      <c r="QCN1052" s="13"/>
      <c r="QCO1052" s="13"/>
      <c r="QCP1052" s="13"/>
      <c r="QCQ1052" s="13"/>
      <c r="QCR1052" s="13"/>
      <c r="QCS1052" s="13"/>
      <c r="QCT1052" s="13"/>
      <c r="QCU1052" s="13"/>
      <c r="QCV1052" s="13"/>
      <c r="QCW1052" s="13"/>
      <c r="QCX1052" s="13"/>
      <c r="QCY1052" s="13"/>
      <c r="QCZ1052" s="13"/>
      <c r="QDA1052" s="13"/>
      <c r="QDB1052" s="13"/>
      <c r="QDC1052" s="13"/>
      <c r="QDD1052" s="13"/>
      <c r="QDE1052" s="13"/>
      <c r="QDF1052" s="13"/>
      <c r="QDG1052" s="13"/>
      <c r="QDH1052" s="13"/>
      <c r="QDI1052" s="13"/>
      <c r="QDJ1052" s="13"/>
      <c r="QDK1052" s="13"/>
      <c r="QDL1052" s="13"/>
      <c r="QDM1052" s="13"/>
      <c r="QDN1052" s="13"/>
      <c r="QDO1052" s="13"/>
      <c r="QDP1052" s="13"/>
      <c r="QDQ1052" s="13"/>
      <c r="QDR1052" s="13"/>
      <c r="QDS1052" s="13"/>
      <c r="QDT1052" s="13"/>
      <c r="QDU1052" s="13"/>
      <c r="QDV1052" s="13"/>
      <c r="QDW1052" s="13"/>
      <c r="QDX1052" s="13"/>
      <c r="QDY1052" s="13"/>
      <c r="QDZ1052" s="13"/>
      <c r="QEA1052" s="13"/>
      <c r="QEB1052" s="13"/>
      <c r="QEC1052" s="13"/>
      <c r="QED1052" s="13"/>
      <c r="QEE1052" s="13"/>
      <c r="QEF1052" s="13"/>
      <c r="QEG1052" s="13"/>
      <c r="QEH1052" s="13"/>
      <c r="QEI1052" s="13"/>
      <c r="QEJ1052" s="13"/>
      <c r="QEK1052" s="13"/>
      <c r="QEL1052" s="13"/>
      <c r="QEM1052" s="13"/>
      <c r="QEN1052" s="13"/>
      <c r="QEO1052" s="13"/>
      <c r="QEP1052" s="13"/>
      <c r="QEQ1052" s="13"/>
      <c r="QER1052" s="13"/>
      <c r="QES1052" s="13"/>
      <c r="QET1052" s="13"/>
      <c r="QEU1052" s="13"/>
      <c r="QEV1052" s="13"/>
      <c r="QEW1052" s="13"/>
      <c r="QEX1052" s="13"/>
      <c r="QEY1052" s="13"/>
      <c r="QEZ1052" s="13"/>
      <c r="QFA1052" s="13"/>
      <c r="QFB1052" s="13"/>
      <c r="QFC1052" s="13"/>
      <c r="QFD1052" s="13"/>
      <c r="QFE1052" s="13"/>
      <c r="QFF1052" s="13"/>
      <c r="QFG1052" s="13"/>
      <c r="QFH1052" s="13"/>
      <c r="QFI1052" s="13"/>
      <c r="QFJ1052" s="13"/>
      <c r="QFK1052" s="13"/>
      <c r="QFL1052" s="13"/>
      <c r="QFM1052" s="13"/>
      <c r="QFN1052" s="13"/>
      <c r="QFO1052" s="13"/>
      <c r="QFP1052" s="13"/>
      <c r="QFQ1052" s="13"/>
      <c r="QFR1052" s="13"/>
      <c r="QFS1052" s="13"/>
      <c r="QFT1052" s="13"/>
      <c r="QFU1052" s="13"/>
      <c r="QFV1052" s="13"/>
      <c r="QFW1052" s="13"/>
      <c r="QFX1052" s="13"/>
      <c r="QFY1052" s="13"/>
      <c r="QFZ1052" s="13"/>
      <c r="QGA1052" s="13"/>
      <c r="QGB1052" s="13"/>
      <c r="QGC1052" s="13"/>
      <c r="QGD1052" s="13"/>
      <c r="QGE1052" s="13"/>
      <c r="QGF1052" s="13"/>
      <c r="QGG1052" s="13"/>
      <c r="QGH1052" s="13"/>
      <c r="QGI1052" s="13"/>
      <c r="QGJ1052" s="13"/>
      <c r="QGK1052" s="13"/>
      <c r="QGL1052" s="13"/>
      <c r="QGM1052" s="13"/>
      <c r="QGN1052" s="13"/>
      <c r="QGO1052" s="13"/>
      <c r="QGP1052" s="13"/>
      <c r="QGQ1052" s="13"/>
      <c r="QGR1052" s="13"/>
      <c r="QGS1052" s="13"/>
      <c r="QGT1052" s="13"/>
      <c r="QGU1052" s="13"/>
      <c r="QGV1052" s="13"/>
      <c r="QGW1052" s="13"/>
      <c r="QGX1052" s="13"/>
      <c r="QGY1052" s="13"/>
      <c r="QGZ1052" s="13"/>
      <c r="QHA1052" s="13"/>
      <c r="QHB1052" s="13"/>
      <c r="QHC1052" s="13"/>
      <c r="QHD1052" s="13"/>
      <c r="QHE1052" s="13"/>
      <c r="QHF1052" s="13"/>
      <c r="QHG1052" s="13"/>
      <c r="QHH1052" s="13"/>
      <c r="QHI1052" s="13"/>
      <c r="QHJ1052" s="13"/>
      <c r="QHK1052" s="13"/>
      <c r="QHL1052" s="13"/>
      <c r="QHM1052" s="13"/>
      <c r="QHN1052" s="13"/>
      <c r="QHO1052" s="13"/>
      <c r="QHP1052" s="13"/>
      <c r="QHQ1052" s="13"/>
      <c r="QHR1052" s="13"/>
      <c r="QHS1052" s="13"/>
      <c r="QHT1052" s="13"/>
      <c r="QHU1052" s="13"/>
      <c r="QHV1052" s="13"/>
      <c r="QHW1052" s="13"/>
      <c r="QHX1052" s="13"/>
      <c r="QHY1052" s="13"/>
      <c r="QHZ1052" s="13"/>
      <c r="QIA1052" s="13"/>
      <c r="QIB1052" s="13"/>
      <c r="QIC1052" s="13"/>
      <c r="QID1052" s="13"/>
      <c r="QIE1052" s="13"/>
      <c r="QIF1052" s="13"/>
      <c r="QIG1052" s="13"/>
      <c r="QIH1052" s="13"/>
      <c r="QII1052" s="13"/>
      <c r="QIJ1052" s="13"/>
      <c r="QIK1052" s="13"/>
      <c r="QIL1052" s="13"/>
      <c r="QIM1052" s="13"/>
      <c r="QIN1052" s="13"/>
      <c r="QIO1052" s="13"/>
      <c r="QIP1052" s="13"/>
      <c r="QIQ1052" s="13"/>
      <c r="QIR1052" s="13"/>
      <c r="QIS1052" s="13"/>
      <c r="QIT1052" s="13"/>
      <c r="QIU1052" s="13"/>
      <c r="QIV1052" s="13"/>
      <c r="QIW1052" s="13"/>
      <c r="QIX1052" s="13"/>
      <c r="QIY1052" s="13"/>
      <c r="QIZ1052" s="13"/>
      <c r="QJA1052" s="13"/>
      <c r="QJB1052" s="13"/>
      <c r="QJC1052" s="13"/>
      <c r="QJD1052" s="13"/>
      <c r="QJE1052" s="13"/>
      <c r="QJF1052" s="13"/>
      <c r="QJG1052" s="13"/>
      <c r="QJH1052" s="13"/>
      <c r="QJI1052" s="13"/>
      <c r="QJJ1052" s="13"/>
      <c r="QJK1052" s="13"/>
      <c r="QJL1052" s="13"/>
      <c r="QJM1052" s="13"/>
      <c r="QJN1052" s="13"/>
      <c r="QJO1052" s="13"/>
      <c r="QJP1052" s="13"/>
      <c r="QJQ1052" s="13"/>
      <c r="QJR1052" s="13"/>
      <c r="QJS1052" s="13"/>
      <c r="QJT1052" s="13"/>
      <c r="QJU1052" s="13"/>
      <c r="QJV1052" s="13"/>
      <c r="QJW1052" s="13"/>
      <c r="QJX1052" s="13"/>
      <c r="QJY1052" s="13"/>
      <c r="QJZ1052" s="13"/>
      <c r="QKA1052" s="13"/>
      <c r="QKB1052" s="13"/>
      <c r="QKC1052" s="13"/>
      <c r="QKD1052" s="13"/>
      <c r="QKE1052" s="13"/>
      <c r="QKF1052" s="13"/>
      <c r="QKG1052" s="13"/>
      <c r="QKH1052" s="13"/>
      <c r="QKI1052" s="13"/>
      <c r="QKJ1052" s="13"/>
      <c r="QKK1052" s="13"/>
      <c r="QKL1052" s="13"/>
      <c r="QKM1052" s="13"/>
      <c r="QKN1052" s="13"/>
      <c r="QKO1052" s="13"/>
      <c r="QKP1052" s="13"/>
      <c r="QKQ1052" s="13"/>
      <c r="QKR1052" s="13"/>
      <c r="QKS1052" s="13"/>
      <c r="QKT1052" s="13"/>
      <c r="QKU1052" s="13"/>
      <c r="QKV1052" s="13"/>
      <c r="QKW1052" s="13"/>
      <c r="QKX1052" s="13"/>
      <c r="QKY1052" s="13"/>
      <c r="QKZ1052" s="13"/>
      <c r="QLA1052" s="13"/>
      <c r="QLB1052" s="13"/>
      <c r="QLC1052" s="13"/>
      <c r="QLD1052" s="13"/>
      <c r="QLE1052" s="13"/>
      <c r="QLF1052" s="13"/>
      <c r="QLG1052" s="13"/>
      <c r="QLH1052" s="13"/>
      <c r="QLI1052" s="13"/>
      <c r="QLJ1052" s="13"/>
      <c r="QLK1052" s="13"/>
      <c r="QLL1052" s="13"/>
      <c r="QLM1052" s="13"/>
      <c r="QLN1052" s="13"/>
      <c r="QLO1052" s="13"/>
      <c r="QLP1052" s="13"/>
      <c r="QLQ1052" s="13"/>
      <c r="QLR1052" s="13"/>
      <c r="QLS1052" s="13"/>
      <c r="QLT1052" s="13"/>
      <c r="QLU1052" s="13"/>
      <c r="QLV1052" s="13"/>
      <c r="QLW1052" s="13"/>
      <c r="QLX1052" s="13"/>
      <c r="QLY1052" s="13"/>
      <c r="QLZ1052" s="13"/>
      <c r="QMA1052" s="13"/>
      <c r="QMB1052" s="13"/>
      <c r="QMC1052" s="13"/>
      <c r="QMD1052" s="13"/>
      <c r="QME1052" s="13"/>
      <c r="QMF1052" s="13"/>
      <c r="QMG1052" s="13"/>
      <c r="QMH1052" s="13"/>
      <c r="QMI1052" s="13"/>
      <c r="QMJ1052" s="13"/>
      <c r="QMK1052" s="13"/>
      <c r="QML1052" s="13"/>
      <c r="QMM1052" s="13"/>
      <c r="QMN1052" s="13"/>
      <c r="QMO1052" s="13"/>
      <c r="QMP1052" s="13"/>
      <c r="QMQ1052" s="13"/>
      <c r="QMR1052" s="13"/>
      <c r="QMS1052" s="13"/>
      <c r="QMT1052" s="13"/>
      <c r="QMU1052" s="13"/>
      <c r="QMV1052" s="13"/>
      <c r="QMW1052" s="13"/>
      <c r="QMX1052" s="13"/>
      <c r="QMY1052" s="13"/>
      <c r="QMZ1052" s="13"/>
      <c r="QNA1052" s="13"/>
      <c r="QNB1052" s="13"/>
      <c r="QNC1052" s="13"/>
      <c r="QND1052" s="13"/>
      <c r="QNE1052" s="13"/>
      <c r="QNF1052" s="13"/>
      <c r="QNG1052" s="13"/>
      <c r="QNH1052" s="13"/>
      <c r="QNI1052" s="13"/>
      <c r="QNJ1052" s="13"/>
      <c r="QNK1052" s="13"/>
      <c r="QNL1052" s="13"/>
      <c r="QNM1052" s="13"/>
      <c r="QNN1052" s="13"/>
      <c r="QNO1052" s="13"/>
      <c r="QNP1052" s="13"/>
      <c r="QNQ1052" s="13"/>
      <c r="QNR1052" s="13"/>
      <c r="QNS1052" s="13"/>
      <c r="QNT1052" s="13"/>
      <c r="QNU1052" s="13"/>
      <c r="QNV1052" s="13"/>
      <c r="QNW1052" s="13"/>
      <c r="QNX1052" s="13"/>
      <c r="QNY1052" s="13"/>
      <c r="QNZ1052" s="13"/>
      <c r="QOA1052" s="13"/>
      <c r="QOB1052" s="13"/>
      <c r="QOC1052" s="13"/>
      <c r="QOD1052" s="13"/>
      <c r="QOE1052" s="13"/>
      <c r="QOF1052" s="13"/>
      <c r="QOG1052" s="13"/>
      <c r="QOH1052" s="13"/>
      <c r="QOI1052" s="13"/>
      <c r="QOJ1052" s="13"/>
      <c r="QOK1052" s="13"/>
      <c r="QOL1052" s="13"/>
      <c r="QOM1052" s="13"/>
      <c r="QON1052" s="13"/>
      <c r="QOO1052" s="13"/>
      <c r="QOP1052" s="13"/>
      <c r="QOQ1052" s="13"/>
      <c r="QOR1052" s="13"/>
      <c r="QOS1052" s="13"/>
      <c r="QOT1052" s="13"/>
      <c r="QOU1052" s="13"/>
      <c r="QOV1052" s="13"/>
      <c r="QOW1052" s="13"/>
      <c r="QOX1052" s="13"/>
      <c r="QOY1052" s="13"/>
      <c r="QOZ1052" s="13"/>
      <c r="QPA1052" s="13"/>
      <c r="QPB1052" s="13"/>
      <c r="QPC1052" s="13"/>
      <c r="QPD1052" s="13"/>
      <c r="QPE1052" s="13"/>
      <c r="QPF1052" s="13"/>
      <c r="QPG1052" s="13"/>
      <c r="QPH1052" s="13"/>
      <c r="QPI1052" s="13"/>
      <c r="QPJ1052" s="13"/>
      <c r="QPK1052" s="13"/>
      <c r="QPL1052" s="13"/>
      <c r="QPM1052" s="13"/>
      <c r="QPN1052" s="13"/>
      <c r="QPO1052" s="13"/>
      <c r="QPP1052" s="13"/>
      <c r="QPQ1052" s="13"/>
      <c r="QPR1052" s="13"/>
      <c r="QPS1052" s="13"/>
      <c r="QPT1052" s="13"/>
      <c r="QPU1052" s="13"/>
      <c r="QPV1052" s="13"/>
      <c r="QPW1052" s="13"/>
      <c r="QPX1052" s="13"/>
      <c r="QPY1052" s="13"/>
      <c r="QPZ1052" s="13"/>
      <c r="QQA1052" s="13"/>
      <c r="QQB1052" s="13"/>
      <c r="QQC1052" s="13"/>
      <c r="QQD1052" s="13"/>
      <c r="QQE1052" s="13"/>
      <c r="QQF1052" s="13"/>
      <c r="QQG1052" s="13"/>
      <c r="QQH1052" s="13"/>
      <c r="QQI1052" s="13"/>
      <c r="QQJ1052" s="13"/>
      <c r="QQK1052" s="13"/>
      <c r="QQL1052" s="13"/>
      <c r="QQM1052" s="13"/>
      <c r="QQN1052" s="13"/>
      <c r="QQO1052" s="13"/>
      <c r="QQP1052" s="13"/>
      <c r="QQQ1052" s="13"/>
      <c r="QQR1052" s="13"/>
      <c r="QQS1052" s="13"/>
      <c r="QQT1052" s="13"/>
      <c r="QQU1052" s="13"/>
      <c r="QQV1052" s="13"/>
      <c r="QQW1052" s="13"/>
      <c r="QQX1052" s="13"/>
      <c r="QQY1052" s="13"/>
      <c r="QQZ1052" s="13"/>
      <c r="QRA1052" s="13"/>
      <c r="QRB1052" s="13"/>
      <c r="QRC1052" s="13"/>
      <c r="QRD1052" s="13"/>
      <c r="QRE1052" s="13"/>
      <c r="QRF1052" s="13"/>
      <c r="QRG1052" s="13"/>
      <c r="QRH1052" s="13"/>
      <c r="QRI1052" s="13"/>
      <c r="QRJ1052" s="13"/>
      <c r="QRK1052" s="13"/>
      <c r="QRL1052" s="13"/>
      <c r="QRM1052" s="13"/>
      <c r="QRN1052" s="13"/>
      <c r="QRO1052" s="13"/>
      <c r="QRP1052" s="13"/>
      <c r="QRQ1052" s="13"/>
      <c r="QRR1052" s="13"/>
      <c r="QRS1052" s="13"/>
      <c r="QRT1052" s="13"/>
      <c r="QRU1052" s="13"/>
      <c r="QRV1052" s="13"/>
      <c r="QRW1052" s="13"/>
      <c r="QRX1052" s="13"/>
      <c r="QRY1052" s="13"/>
      <c r="QRZ1052" s="13"/>
      <c r="QSA1052" s="13"/>
      <c r="QSB1052" s="13"/>
      <c r="QSC1052" s="13"/>
      <c r="QSD1052" s="13"/>
      <c r="QSE1052" s="13"/>
      <c r="QSF1052" s="13"/>
      <c r="QSG1052" s="13"/>
      <c r="QSH1052" s="13"/>
      <c r="QSI1052" s="13"/>
      <c r="QSJ1052" s="13"/>
      <c r="QSK1052" s="13"/>
      <c r="QSL1052" s="13"/>
      <c r="QSM1052" s="13"/>
      <c r="QSN1052" s="13"/>
      <c r="QSO1052" s="13"/>
      <c r="QSP1052" s="13"/>
      <c r="QSQ1052" s="13"/>
      <c r="QSR1052" s="13"/>
      <c r="QSS1052" s="13"/>
      <c r="QST1052" s="13"/>
      <c r="QSU1052" s="13"/>
      <c r="QSV1052" s="13"/>
      <c r="QSW1052" s="13"/>
      <c r="QSX1052" s="13"/>
      <c r="QSY1052" s="13"/>
      <c r="QSZ1052" s="13"/>
      <c r="QTA1052" s="13"/>
      <c r="QTB1052" s="13"/>
      <c r="QTC1052" s="13"/>
      <c r="QTD1052" s="13"/>
      <c r="QTE1052" s="13"/>
      <c r="QTF1052" s="13"/>
      <c r="QTG1052" s="13"/>
      <c r="QTH1052" s="13"/>
      <c r="QTI1052" s="13"/>
      <c r="QTJ1052" s="13"/>
      <c r="QTK1052" s="13"/>
      <c r="QTL1052" s="13"/>
      <c r="QTM1052" s="13"/>
      <c r="QTN1052" s="13"/>
      <c r="QTO1052" s="13"/>
      <c r="QTP1052" s="13"/>
      <c r="QTQ1052" s="13"/>
      <c r="QTR1052" s="13"/>
      <c r="QTS1052" s="13"/>
      <c r="QTT1052" s="13"/>
      <c r="QTU1052" s="13"/>
      <c r="QTV1052" s="13"/>
      <c r="QTW1052" s="13"/>
      <c r="QTX1052" s="13"/>
      <c r="QTY1052" s="13"/>
      <c r="QTZ1052" s="13"/>
      <c r="QUA1052" s="13"/>
      <c r="QUB1052" s="13"/>
      <c r="QUC1052" s="13"/>
      <c r="QUD1052" s="13"/>
      <c r="QUE1052" s="13"/>
      <c r="QUF1052" s="13"/>
      <c r="QUG1052" s="13"/>
      <c r="QUH1052" s="13"/>
      <c r="QUI1052" s="13"/>
      <c r="QUJ1052" s="13"/>
      <c r="QUK1052" s="13"/>
      <c r="QUL1052" s="13"/>
      <c r="QUM1052" s="13"/>
      <c r="QUN1052" s="13"/>
      <c r="QUO1052" s="13"/>
      <c r="QUP1052" s="13"/>
      <c r="QUQ1052" s="13"/>
      <c r="QUR1052" s="13"/>
      <c r="QUS1052" s="13"/>
      <c r="QUT1052" s="13"/>
      <c r="QUU1052" s="13"/>
      <c r="QUV1052" s="13"/>
      <c r="QUW1052" s="13"/>
      <c r="QUX1052" s="13"/>
      <c r="QUY1052" s="13"/>
      <c r="QUZ1052" s="13"/>
      <c r="QVA1052" s="13"/>
      <c r="QVB1052" s="13"/>
      <c r="QVC1052" s="13"/>
      <c r="QVD1052" s="13"/>
      <c r="QVE1052" s="13"/>
      <c r="QVF1052" s="13"/>
      <c r="QVG1052" s="13"/>
      <c r="QVH1052" s="13"/>
      <c r="QVI1052" s="13"/>
      <c r="QVJ1052" s="13"/>
      <c r="QVK1052" s="13"/>
      <c r="QVL1052" s="13"/>
      <c r="QVM1052" s="13"/>
      <c r="QVN1052" s="13"/>
      <c r="QVO1052" s="13"/>
      <c r="QVP1052" s="13"/>
      <c r="QVQ1052" s="13"/>
      <c r="QVR1052" s="13"/>
      <c r="QVS1052" s="13"/>
      <c r="QVT1052" s="13"/>
      <c r="QVU1052" s="13"/>
      <c r="QVV1052" s="13"/>
      <c r="QVW1052" s="13"/>
      <c r="QVX1052" s="13"/>
      <c r="QVY1052" s="13"/>
      <c r="QVZ1052" s="13"/>
      <c r="QWA1052" s="13"/>
      <c r="QWB1052" s="13"/>
      <c r="QWC1052" s="13"/>
      <c r="QWD1052" s="13"/>
      <c r="QWE1052" s="13"/>
      <c r="QWF1052" s="13"/>
      <c r="QWG1052" s="13"/>
      <c r="QWH1052" s="13"/>
      <c r="QWI1052" s="13"/>
      <c r="QWJ1052" s="13"/>
      <c r="QWK1052" s="13"/>
      <c r="QWL1052" s="13"/>
      <c r="QWM1052" s="13"/>
      <c r="QWN1052" s="13"/>
      <c r="QWO1052" s="13"/>
      <c r="QWP1052" s="13"/>
      <c r="QWQ1052" s="13"/>
      <c r="QWR1052" s="13"/>
      <c r="QWS1052" s="13"/>
      <c r="QWT1052" s="13"/>
      <c r="QWU1052" s="13"/>
      <c r="QWV1052" s="13"/>
      <c r="QWW1052" s="13"/>
      <c r="QWX1052" s="13"/>
      <c r="QWY1052" s="13"/>
      <c r="QWZ1052" s="13"/>
      <c r="QXA1052" s="13"/>
      <c r="QXB1052" s="13"/>
      <c r="QXC1052" s="13"/>
      <c r="QXD1052" s="13"/>
      <c r="QXE1052" s="13"/>
      <c r="QXF1052" s="13"/>
      <c r="QXG1052" s="13"/>
      <c r="QXH1052" s="13"/>
      <c r="QXI1052" s="13"/>
      <c r="QXJ1052" s="13"/>
      <c r="QXK1052" s="13"/>
      <c r="QXL1052" s="13"/>
      <c r="QXM1052" s="13"/>
      <c r="QXN1052" s="13"/>
      <c r="QXO1052" s="13"/>
      <c r="QXP1052" s="13"/>
      <c r="QXQ1052" s="13"/>
      <c r="QXR1052" s="13"/>
      <c r="QXS1052" s="13"/>
      <c r="QXT1052" s="13"/>
      <c r="QXU1052" s="13"/>
      <c r="QXV1052" s="13"/>
      <c r="QXW1052" s="13"/>
      <c r="QXX1052" s="13"/>
      <c r="QXY1052" s="13"/>
      <c r="QXZ1052" s="13"/>
      <c r="QYA1052" s="13"/>
      <c r="QYB1052" s="13"/>
      <c r="QYC1052" s="13"/>
      <c r="QYD1052" s="13"/>
      <c r="QYE1052" s="13"/>
      <c r="QYF1052" s="13"/>
      <c r="QYG1052" s="13"/>
      <c r="QYH1052" s="13"/>
      <c r="QYI1052" s="13"/>
      <c r="QYJ1052" s="13"/>
      <c r="QYK1052" s="13"/>
      <c r="QYL1052" s="13"/>
      <c r="QYM1052" s="13"/>
      <c r="QYN1052" s="13"/>
      <c r="QYO1052" s="13"/>
      <c r="QYP1052" s="13"/>
      <c r="QYQ1052" s="13"/>
      <c r="QYR1052" s="13"/>
      <c r="QYS1052" s="13"/>
      <c r="QYT1052" s="13"/>
      <c r="QYU1052" s="13"/>
      <c r="QYV1052" s="13"/>
      <c r="QYW1052" s="13"/>
      <c r="QYX1052" s="13"/>
      <c r="QYY1052" s="13"/>
      <c r="QYZ1052" s="13"/>
      <c r="QZA1052" s="13"/>
      <c r="QZB1052" s="13"/>
      <c r="QZC1052" s="13"/>
      <c r="QZD1052" s="13"/>
      <c r="QZE1052" s="13"/>
      <c r="QZF1052" s="13"/>
      <c r="QZG1052" s="13"/>
      <c r="QZH1052" s="13"/>
      <c r="QZI1052" s="13"/>
      <c r="QZJ1052" s="13"/>
      <c r="QZK1052" s="13"/>
      <c r="QZL1052" s="13"/>
      <c r="QZM1052" s="13"/>
      <c r="QZN1052" s="13"/>
      <c r="QZO1052" s="13"/>
      <c r="QZP1052" s="13"/>
      <c r="QZQ1052" s="13"/>
      <c r="QZR1052" s="13"/>
      <c r="QZS1052" s="13"/>
      <c r="QZT1052" s="13"/>
      <c r="QZU1052" s="13"/>
      <c r="QZV1052" s="13"/>
      <c r="QZW1052" s="13"/>
      <c r="QZX1052" s="13"/>
      <c r="QZY1052" s="13"/>
      <c r="QZZ1052" s="13"/>
      <c r="RAA1052" s="13"/>
      <c r="RAB1052" s="13"/>
      <c r="RAC1052" s="13"/>
      <c r="RAD1052" s="13"/>
      <c r="RAE1052" s="13"/>
      <c r="RAF1052" s="13"/>
      <c r="RAG1052" s="13"/>
      <c r="RAH1052" s="13"/>
      <c r="RAI1052" s="13"/>
      <c r="RAJ1052" s="13"/>
      <c r="RAK1052" s="13"/>
      <c r="RAL1052" s="13"/>
      <c r="RAM1052" s="13"/>
      <c r="RAN1052" s="13"/>
      <c r="RAO1052" s="13"/>
      <c r="RAP1052" s="13"/>
      <c r="RAQ1052" s="13"/>
      <c r="RAR1052" s="13"/>
      <c r="RAS1052" s="13"/>
      <c r="RAT1052" s="13"/>
      <c r="RAU1052" s="13"/>
      <c r="RAV1052" s="13"/>
      <c r="RAW1052" s="13"/>
      <c r="RAX1052" s="13"/>
      <c r="RAY1052" s="13"/>
      <c r="RAZ1052" s="13"/>
      <c r="RBA1052" s="13"/>
      <c r="RBB1052" s="13"/>
      <c r="RBC1052" s="13"/>
      <c r="RBD1052" s="13"/>
      <c r="RBE1052" s="13"/>
      <c r="RBF1052" s="13"/>
      <c r="RBG1052" s="13"/>
      <c r="RBH1052" s="13"/>
      <c r="RBI1052" s="13"/>
      <c r="RBJ1052" s="13"/>
      <c r="RBK1052" s="13"/>
      <c r="RBL1052" s="13"/>
      <c r="RBM1052" s="13"/>
      <c r="RBN1052" s="13"/>
      <c r="RBO1052" s="13"/>
      <c r="RBP1052" s="13"/>
      <c r="RBQ1052" s="13"/>
      <c r="RBR1052" s="13"/>
      <c r="RBS1052" s="13"/>
      <c r="RBT1052" s="13"/>
      <c r="RBU1052" s="13"/>
      <c r="RBV1052" s="13"/>
      <c r="RBW1052" s="13"/>
      <c r="RBX1052" s="13"/>
      <c r="RBY1052" s="13"/>
      <c r="RBZ1052" s="13"/>
      <c r="RCA1052" s="13"/>
      <c r="RCB1052" s="13"/>
      <c r="RCC1052" s="13"/>
      <c r="RCD1052" s="13"/>
      <c r="RCE1052" s="13"/>
      <c r="RCF1052" s="13"/>
      <c r="RCG1052" s="13"/>
      <c r="RCH1052" s="13"/>
      <c r="RCI1052" s="13"/>
      <c r="RCJ1052" s="13"/>
      <c r="RCK1052" s="13"/>
      <c r="RCL1052" s="13"/>
      <c r="RCM1052" s="13"/>
      <c r="RCN1052" s="13"/>
      <c r="RCO1052" s="13"/>
      <c r="RCP1052" s="13"/>
      <c r="RCQ1052" s="13"/>
      <c r="RCR1052" s="13"/>
      <c r="RCS1052" s="13"/>
      <c r="RCT1052" s="13"/>
      <c r="RCU1052" s="13"/>
      <c r="RCV1052" s="13"/>
      <c r="RCW1052" s="13"/>
      <c r="RCX1052" s="13"/>
      <c r="RCY1052" s="13"/>
      <c r="RCZ1052" s="13"/>
      <c r="RDA1052" s="13"/>
      <c r="RDB1052" s="13"/>
      <c r="RDC1052" s="13"/>
      <c r="RDD1052" s="13"/>
      <c r="RDE1052" s="13"/>
      <c r="RDF1052" s="13"/>
      <c r="RDG1052" s="13"/>
      <c r="RDH1052" s="13"/>
      <c r="RDI1052" s="13"/>
      <c r="RDJ1052" s="13"/>
      <c r="RDK1052" s="13"/>
      <c r="RDL1052" s="13"/>
      <c r="RDM1052" s="13"/>
      <c r="RDN1052" s="13"/>
      <c r="RDO1052" s="13"/>
      <c r="RDP1052" s="13"/>
      <c r="RDQ1052" s="13"/>
      <c r="RDR1052" s="13"/>
      <c r="RDS1052" s="13"/>
      <c r="RDT1052" s="13"/>
      <c r="RDU1052" s="13"/>
      <c r="RDV1052" s="13"/>
      <c r="RDW1052" s="13"/>
      <c r="RDX1052" s="13"/>
      <c r="RDY1052" s="13"/>
      <c r="RDZ1052" s="13"/>
      <c r="REA1052" s="13"/>
      <c r="REB1052" s="13"/>
      <c r="REC1052" s="13"/>
      <c r="RED1052" s="13"/>
      <c r="REE1052" s="13"/>
      <c r="REF1052" s="13"/>
      <c r="REG1052" s="13"/>
      <c r="REH1052" s="13"/>
      <c r="REI1052" s="13"/>
      <c r="REJ1052" s="13"/>
      <c r="REK1052" s="13"/>
      <c r="REL1052" s="13"/>
      <c r="REM1052" s="13"/>
      <c r="REN1052" s="13"/>
      <c r="REO1052" s="13"/>
      <c r="REP1052" s="13"/>
      <c r="REQ1052" s="13"/>
      <c r="RER1052" s="13"/>
      <c r="RES1052" s="13"/>
      <c r="RET1052" s="13"/>
      <c r="REU1052" s="13"/>
      <c r="REV1052" s="13"/>
      <c r="REW1052" s="13"/>
      <c r="REX1052" s="13"/>
      <c r="REY1052" s="13"/>
      <c r="REZ1052" s="13"/>
      <c r="RFA1052" s="13"/>
      <c r="RFB1052" s="13"/>
      <c r="RFC1052" s="13"/>
      <c r="RFD1052" s="13"/>
      <c r="RFE1052" s="13"/>
      <c r="RFF1052" s="13"/>
      <c r="RFG1052" s="13"/>
      <c r="RFH1052" s="13"/>
      <c r="RFI1052" s="13"/>
      <c r="RFJ1052" s="13"/>
      <c r="RFK1052" s="13"/>
      <c r="RFL1052" s="13"/>
      <c r="RFM1052" s="13"/>
      <c r="RFN1052" s="13"/>
      <c r="RFO1052" s="13"/>
      <c r="RFP1052" s="13"/>
      <c r="RFQ1052" s="13"/>
      <c r="RFR1052" s="13"/>
      <c r="RFS1052" s="13"/>
      <c r="RFT1052" s="13"/>
      <c r="RFU1052" s="13"/>
      <c r="RFV1052" s="13"/>
      <c r="RFW1052" s="13"/>
      <c r="RFX1052" s="13"/>
      <c r="RFY1052" s="13"/>
      <c r="RFZ1052" s="13"/>
      <c r="RGA1052" s="13"/>
      <c r="RGB1052" s="13"/>
      <c r="RGC1052" s="13"/>
      <c r="RGD1052" s="13"/>
      <c r="RGE1052" s="13"/>
      <c r="RGF1052" s="13"/>
      <c r="RGG1052" s="13"/>
      <c r="RGH1052" s="13"/>
      <c r="RGI1052" s="13"/>
      <c r="RGJ1052" s="13"/>
      <c r="RGK1052" s="13"/>
      <c r="RGL1052" s="13"/>
      <c r="RGM1052" s="13"/>
      <c r="RGN1052" s="13"/>
      <c r="RGO1052" s="13"/>
      <c r="RGP1052" s="13"/>
      <c r="RGQ1052" s="13"/>
      <c r="RGR1052" s="13"/>
      <c r="RGS1052" s="13"/>
      <c r="RGT1052" s="13"/>
      <c r="RGU1052" s="13"/>
      <c r="RGV1052" s="13"/>
      <c r="RGW1052" s="13"/>
      <c r="RGX1052" s="13"/>
      <c r="RGY1052" s="13"/>
      <c r="RGZ1052" s="13"/>
      <c r="RHA1052" s="13"/>
      <c r="RHB1052" s="13"/>
      <c r="RHC1052" s="13"/>
      <c r="RHD1052" s="13"/>
      <c r="RHE1052" s="13"/>
      <c r="RHF1052" s="13"/>
      <c r="RHG1052" s="13"/>
      <c r="RHH1052" s="13"/>
      <c r="RHI1052" s="13"/>
      <c r="RHJ1052" s="13"/>
      <c r="RHK1052" s="13"/>
      <c r="RHL1052" s="13"/>
      <c r="RHM1052" s="13"/>
      <c r="RHN1052" s="13"/>
      <c r="RHO1052" s="13"/>
      <c r="RHP1052" s="13"/>
      <c r="RHQ1052" s="13"/>
      <c r="RHR1052" s="13"/>
      <c r="RHS1052" s="13"/>
      <c r="RHT1052" s="13"/>
      <c r="RHU1052" s="13"/>
      <c r="RHV1052" s="13"/>
      <c r="RHW1052" s="13"/>
      <c r="RHX1052" s="13"/>
      <c r="RHY1052" s="13"/>
      <c r="RHZ1052" s="13"/>
      <c r="RIA1052" s="13"/>
      <c r="RIB1052" s="13"/>
      <c r="RIC1052" s="13"/>
      <c r="RID1052" s="13"/>
      <c r="RIE1052" s="13"/>
      <c r="RIF1052" s="13"/>
      <c r="RIG1052" s="13"/>
      <c r="RIH1052" s="13"/>
      <c r="RII1052" s="13"/>
      <c r="RIJ1052" s="13"/>
      <c r="RIK1052" s="13"/>
      <c r="RIL1052" s="13"/>
      <c r="RIM1052" s="13"/>
      <c r="RIN1052" s="13"/>
      <c r="RIO1052" s="13"/>
      <c r="RIP1052" s="13"/>
      <c r="RIQ1052" s="13"/>
      <c r="RIR1052" s="13"/>
      <c r="RIS1052" s="13"/>
      <c r="RIT1052" s="13"/>
      <c r="RIU1052" s="13"/>
      <c r="RIV1052" s="13"/>
      <c r="RIW1052" s="13"/>
      <c r="RIX1052" s="13"/>
      <c r="RIY1052" s="13"/>
      <c r="RIZ1052" s="13"/>
      <c r="RJA1052" s="13"/>
      <c r="RJB1052" s="13"/>
      <c r="RJC1052" s="13"/>
      <c r="RJD1052" s="13"/>
      <c r="RJE1052" s="13"/>
      <c r="RJF1052" s="13"/>
      <c r="RJG1052" s="13"/>
      <c r="RJH1052" s="13"/>
      <c r="RJI1052" s="13"/>
      <c r="RJJ1052" s="13"/>
      <c r="RJK1052" s="13"/>
      <c r="RJL1052" s="13"/>
      <c r="RJM1052" s="13"/>
      <c r="RJN1052" s="13"/>
      <c r="RJO1052" s="13"/>
      <c r="RJP1052" s="13"/>
      <c r="RJQ1052" s="13"/>
      <c r="RJR1052" s="13"/>
      <c r="RJS1052" s="13"/>
      <c r="RJT1052" s="13"/>
      <c r="RJU1052" s="13"/>
      <c r="RJV1052" s="13"/>
      <c r="RJW1052" s="13"/>
      <c r="RJX1052" s="13"/>
      <c r="RJY1052" s="13"/>
      <c r="RJZ1052" s="13"/>
      <c r="RKA1052" s="13"/>
      <c r="RKB1052" s="13"/>
      <c r="RKC1052" s="13"/>
      <c r="RKD1052" s="13"/>
      <c r="RKE1052" s="13"/>
      <c r="RKF1052" s="13"/>
      <c r="RKG1052" s="13"/>
      <c r="RKH1052" s="13"/>
      <c r="RKI1052" s="13"/>
      <c r="RKJ1052" s="13"/>
      <c r="RKK1052" s="13"/>
      <c r="RKL1052" s="13"/>
      <c r="RKM1052" s="13"/>
      <c r="RKN1052" s="13"/>
      <c r="RKO1052" s="13"/>
      <c r="RKP1052" s="13"/>
      <c r="RKQ1052" s="13"/>
      <c r="RKR1052" s="13"/>
      <c r="RKS1052" s="13"/>
      <c r="RKT1052" s="13"/>
      <c r="RKU1052" s="13"/>
      <c r="RKV1052" s="13"/>
      <c r="RKW1052" s="13"/>
      <c r="RKX1052" s="13"/>
      <c r="RKY1052" s="13"/>
      <c r="RKZ1052" s="13"/>
      <c r="RLA1052" s="13"/>
      <c r="RLB1052" s="13"/>
      <c r="RLC1052" s="13"/>
      <c r="RLD1052" s="13"/>
      <c r="RLE1052" s="13"/>
      <c r="RLF1052" s="13"/>
      <c r="RLG1052" s="13"/>
      <c r="RLH1052" s="13"/>
      <c r="RLI1052" s="13"/>
      <c r="RLJ1052" s="13"/>
      <c r="RLK1052" s="13"/>
      <c r="RLL1052" s="13"/>
      <c r="RLM1052" s="13"/>
      <c r="RLN1052" s="13"/>
      <c r="RLO1052" s="13"/>
      <c r="RLP1052" s="13"/>
      <c r="RLQ1052" s="13"/>
      <c r="RLR1052" s="13"/>
      <c r="RLS1052" s="13"/>
      <c r="RLT1052" s="13"/>
      <c r="RLU1052" s="13"/>
      <c r="RLV1052" s="13"/>
      <c r="RLW1052" s="13"/>
      <c r="RLX1052" s="13"/>
      <c r="RLY1052" s="13"/>
      <c r="RLZ1052" s="13"/>
      <c r="RMA1052" s="13"/>
      <c r="RMB1052" s="13"/>
      <c r="RMC1052" s="13"/>
      <c r="RMD1052" s="13"/>
      <c r="RME1052" s="13"/>
      <c r="RMF1052" s="13"/>
      <c r="RMG1052" s="13"/>
      <c r="RMH1052" s="13"/>
      <c r="RMI1052" s="13"/>
      <c r="RMJ1052" s="13"/>
      <c r="RMK1052" s="13"/>
      <c r="RML1052" s="13"/>
      <c r="RMM1052" s="13"/>
      <c r="RMN1052" s="13"/>
      <c r="RMO1052" s="13"/>
      <c r="RMP1052" s="13"/>
      <c r="RMQ1052" s="13"/>
      <c r="RMR1052" s="13"/>
      <c r="RMS1052" s="13"/>
      <c r="RMT1052" s="13"/>
      <c r="RMU1052" s="13"/>
      <c r="RMV1052" s="13"/>
      <c r="RMW1052" s="13"/>
      <c r="RMX1052" s="13"/>
      <c r="RMY1052" s="13"/>
      <c r="RMZ1052" s="13"/>
      <c r="RNA1052" s="13"/>
      <c r="RNB1052" s="13"/>
      <c r="RNC1052" s="13"/>
      <c r="RND1052" s="13"/>
      <c r="RNE1052" s="13"/>
      <c r="RNF1052" s="13"/>
      <c r="RNG1052" s="13"/>
      <c r="RNH1052" s="13"/>
      <c r="RNI1052" s="13"/>
      <c r="RNJ1052" s="13"/>
      <c r="RNK1052" s="13"/>
      <c r="RNL1052" s="13"/>
      <c r="RNM1052" s="13"/>
      <c r="RNN1052" s="13"/>
      <c r="RNO1052" s="13"/>
      <c r="RNP1052" s="13"/>
      <c r="RNQ1052" s="13"/>
      <c r="RNR1052" s="13"/>
      <c r="RNS1052" s="13"/>
      <c r="RNT1052" s="13"/>
      <c r="RNU1052" s="13"/>
      <c r="RNV1052" s="13"/>
      <c r="RNW1052" s="13"/>
      <c r="RNX1052" s="13"/>
      <c r="RNY1052" s="13"/>
      <c r="RNZ1052" s="13"/>
      <c r="ROA1052" s="13"/>
      <c r="ROB1052" s="13"/>
      <c r="ROC1052" s="13"/>
      <c r="ROD1052" s="13"/>
      <c r="ROE1052" s="13"/>
      <c r="ROF1052" s="13"/>
      <c r="ROG1052" s="13"/>
      <c r="ROH1052" s="13"/>
      <c r="ROI1052" s="13"/>
      <c r="ROJ1052" s="13"/>
      <c r="ROK1052" s="13"/>
      <c r="ROL1052" s="13"/>
      <c r="ROM1052" s="13"/>
      <c r="RON1052" s="13"/>
      <c r="ROO1052" s="13"/>
      <c r="ROP1052" s="13"/>
      <c r="ROQ1052" s="13"/>
      <c r="ROR1052" s="13"/>
      <c r="ROS1052" s="13"/>
      <c r="ROT1052" s="13"/>
      <c r="ROU1052" s="13"/>
      <c r="ROV1052" s="13"/>
      <c r="ROW1052" s="13"/>
      <c r="ROX1052" s="13"/>
      <c r="ROY1052" s="13"/>
      <c r="ROZ1052" s="13"/>
      <c r="RPA1052" s="13"/>
      <c r="RPB1052" s="13"/>
      <c r="RPC1052" s="13"/>
      <c r="RPD1052" s="13"/>
      <c r="RPE1052" s="13"/>
      <c r="RPF1052" s="13"/>
      <c r="RPG1052" s="13"/>
      <c r="RPH1052" s="13"/>
      <c r="RPI1052" s="13"/>
      <c r="RPJ1052" s="13"/>
      <c r="RPK1052" s="13"/>
      <c r="RPL1052" s="13"/>
      <c r="RPM1052" s="13"/>
      <c r="RPN1052" s="13"/>
      <c r="RPO1052" s="13"/>
      <c r="RPP1052" s="13"/>
      <c r="RPQ1052" s="13"/>
      <c r="RPR1052" s="13"/>
      <c r="RPS1052" s="13"/>
      <c r="RPT1052" s="13"/>
      <c r="RPU1052" s="13"/>
      <c r="RPV1052" s="13"/>
      <c r="RPW1052" s="13"/>
      <c r="RPX1052" s="13"/>
      <c r="RPY1052" s="13"/>
      <c r="RPZ1052" s="13"/>
      <c r="RQA1052" s="13"/>
      <c r="RQB1052" s="13"/>
      <c r="RQC1052" s="13"/>
      <c r="RQD1052" s="13"/>
      <c r="RQE1052" s="13"/>
      <c r="RQF1052" s="13"/>
      <c r="RQG1052" s="13"/>
      <c r="RQH1052" s="13"/>
      <c r="RQI1052" s="13"/>
      <c r="RQJ1052" s="13"/>
      <c r="RQK1052" s="13"/>
      <c r="RQL1052" s="13"/>
      <c r="RQM1052" s="13"/>
      <c r="RQN1052" s="13"/>
      <c r="RQO1052" s="13"/>
      <c r="RQP1052" s="13"/>
      <c r="RQQ1052" s="13"/>
      <c r="RQR1052" s="13"/>
      <c r="RQS1052" s="13"/>
      <c r="RQT1052" s="13"/>
      <c r="RQU1052" s="13"/>
      <c r="RQV1052" s="13"/>
      <c r="RQW1052" s="13"/>
      <c r="RQX1052" s="13"/>
      <c r="RQY1052" s="13"/>
      <c r="RQZ1052" s="13"/>
      <c r="RRA1052" s="13"/>
      <c r="RRB1052" s="13"/>
      <c r="RRC1052" s="13"/>
      <c r="RRD1052" s="13"/>
      <c r="RRE1052" s="13"/>
      <c r="RRF1052" s="13"/>
      <c r="RRG1052" s="13"/>
      <c r="RRH1052" s="13"/>
      <c r="RRI1052" s="13"/>
      <c r="RRJ1052" s="13"/>
      <c r="RRK1052" s="13"/>
      <c r="RRL1052" s="13"/>
      <c r="RRM1052" s="13"/>
      <c r="RRN1052" s="13"/>
      <c r="RRO1052" s="13"/>
      <c r="RRP1052" s="13"/>
      <c r="RRQ1052" s="13"/>
      <c r="RRR1052" s="13"/>
      <c r="RRS1052" s="13"/>
      <c r="RRT1052" s="13"/>
      <c r="RRU1052" s="13"/>
      <c r="RRV1052" s="13"/>
      <c r="RRW1052" s="13"/>
      <c r="RRX1052" s="13"/>
      <c r="RRY1052" s="13"/>
      <c r="RRZ1052" s="13"/>
      <c r="RSA1052" s="13"/>
      <c r="RSB1052" s="13"/>
      <c r="RSC1052" s="13"/>
      <c r="RSD1052" s="13"/>
      <c r="RSE1052" s="13"/>
      <c r="RSF1052" s="13"/>
      <c r="RSG1052" s="13"/>
      <c r="RSH1052" s="13"/>
      <c r="RSI1052" s="13"/>
      <c r="RSJ1052" s="13"/>
      <c r="RSK1052" s="13"/>
      <c r="RSL1052" s="13"/>
      <c r="RSM1052" s="13"/>
      <c r="RSN1052" s="13"/>
      <c r="RSO1052" s="13"/>
      <c r="RSP1052" s="13"/>
      <c r="RSQ1052" s="13"/>
      <c r="RSR1052" s="13"/>
      <c r="RSS1052" s="13"/>
      <c r="RST1052" s="13"/>
      <c r="RSU1052" s="13"/>
      <c r="RSV1052" s="13"/>
      <c r="RSW1052" s="13"/>
      <c r="RSX1052" s="13"/>
      <c r="RSY1052" s="13"/>
      <c r="RSZ1052" s="13"/>
      <c r="RTA1052" s="13"/>
      <c r="RTB1052" s="13"/>
      <c r="RTC1052" s="13"/>
      <c r="RTD1052" s="13"/>
      <c r="RTE1052" s="13"/>
      <c r="RTF1052" s="13"/>
      <c r="RTG1052" s="13"/>
      <c r="RTH1052" s="13"/>
      <c r="RTI1052" s="13"/>
      <c r="RTJ1052" s="13"/>
      <c r="RTK1052" s="13"/>
      <c r="RTL1052" s="13"/>
      <c r="RTM1052" s="13"/>
      <c r="RTN1052" s="13"/>
      <c r="RTO1052" s="13"/>
      <c r="RTP1052" s="13"/>
      <c r="RTQ1052" s="13"/>
      <c r="RTR1052" s="13"/>
      <c r="RTS1052" s="13"/>
      <c r="RTT1052" s="13"/>
      <c r="RTU1052" s="13"/>
      <c r="RTV1052" s="13"/>
      <c r="RTW1052" s="13"/>
      <c r="RTX1052" s="13"/>
      <c r="RTY1052" s="13"/>
      <c r="RTZ1052" s="13"/>
      <c r="RUA1052" s="13"/>
      <c r="RUB1052" s="13"/>
      <c r="RUC1052" s="13"/>
      <c r="RUD1052" s="13"/>
      <c r="RUE1052" s="13"/>
      <c r="RUF1052" s="13"/>
      <c r="RUG1052" s="13"/>
      <c r="RUH1052" s="13"/>
      <c r="RUI1052" s="13"/>
      <c r="RUJ1052" s="13"/>
      <c r="RUK1052" s="13"/>
      <c r="RUL1052" s="13"/>
      <c r="RUM1052" s="13"/>
      <c r="RUN1052" s="13"/>
      <c r="RUO1052" s="13"/>
      <c r="RUP1052" s="13"/>
      <c r="RUQ1052" s="13"/>
      <c r="RUR1052" s="13"/>
      <c r="RUS1052" s="13"/>
      <c r="RUT1052" s="13"/>
      <c r="RUU1052" s="13"/>
      <c r="RUV1052" s="13"/>
      <c r="RUW1052" s="13"/>
      <c r="RUX1052" s="13"/>
      <c r="RUY1052" s="13"/>
      <c r="RUZ1052" s="13"/>
      <c r="RVA1052" s="13"/>
      <c r="RVB1052" s="13"/>
      <c r="RVC1052" s="13"/>
      <c r="RVD1052" s="13"/>
      <c r="RVE1052" s="13"/>
      <c r="RVF1052" s="13"/>
      <c r="RVG1052" s="13"/>
      <c r="RVH1052" s="13"/>
      <c r="RVI1052" s="13"/>
      <c r="RVJ1052" s="13"/>
      <c r="RVK1052" s="13"/>
      <c r="RVL1052" s="13"/>
      <c r="RVM1052" s="13"/>
      <c r="RVN1052" s="13"/>
      <c r="RVO1052" s="13"/>
      <c r="RVP1052" s="13"/>
      <c r="RVQ1052" s="13"/>
      <c r="RVR1052" s="13"/>
      <c r="RVS1052" s="13"/>
      <c r="RVT1052" s="13"/>
      <c r="RVU1052" s="13"/>
      <c r="RVV1052" s="13"/>
      <c r="RVW1052" s="13"/>
      <c r="RVX1052" s="13"/>
      <c r="RVY1052" s="13"/>
      <c r="RVZ1052" s="13"/>
      <c r="RWA1052" s="13"/>
      <c r="RWB1052" s="13"/>
      <c r="RWC1052" s="13"/>
      <c r="RWD1052" s="13"/>
      <c r="RWE1052" s="13"/>
      <c r="RWF1052" s="13"/>
      <c r="RWG1052" s="13"/>
      <c r="RWH1052" s="13"/>
      <c r="RWI1052" s="13"/>
      <c r="RWJ1052" s="13"/>
      <c r="RWK1052" s="13"/>
      <c r="RWL1052" s="13"/>
      <c r="RWM1052" s="13"/>
      <c r="RWN1052" s="13"/>
      <c r="RWO1052" s="13"/>
      <c r="RWP1052" s="13"/>
      <c r="RWQ1052" s="13"/>
      <c r="RWR1052" s="13"/>
      <c r="RWS1052" s="13"/>
      <c r="RWT1052" s="13"/>
      <c r="RWU1052" s="13"/>
      <c r="RWV1052" s="13"/>
      <c r="RWW1052" s="13"/>
      <c r="RWX1052" s="13"/>
      <c r="RWY1052" s="13"/>
      <c r="RWZ1052" s="13"/>
      <c r="RXA1052" s="13"/>
      <c r="RXB1052" s="13"/>
      <c r="RXC1052" s="13"/>
      <c r="RXD1052" s="13"/>
      <c r="RXE1052" s="13"/>
      <c r="RXF1052" s="13"/>
      <c r="RXG1052" s="13"/>
      <c r="RXH1052" s="13"/>
      <c r="RXI1052" s="13"/>
      <c r="RXJ1052" s="13"/>
      <c r="RXK1052" s="13"/>
      <c r="RXL1052" s="13"/>
      <c r="RXM1052" s="13"/>
      <c r="RXN1052" s="13"/>
      <c r="RXO1052" s="13"/>
      <c r="RXP1052" s="13"/>
      <c r="RXQ1052" s="13"/>
      <c r="RXR1052" s="13"/>
      <c r="RXS1052" s="13"/>
      <c r="RXT1052" s="13"/>
      <c r="RXU1052" s="13"/>
      <c r="RXV1052" s="13"/>
      <c r="RXW1052" s="13"/>
      <c r="RXX1052" s="13"/>
      <c r="RXY1052" s="13"/>
      <c r="RXZ1052" s="13"/>
      <c r="RYA1052" s="13"/>
      <c r="RYB1052" s="13"/>
      <c r="RYC1052" s="13"/>
      <c r="RYD1052" s="13"/>
      <c r="RYE1052" s="13"/>
      <c r="RYF1052" s="13"/>
      <c r="RYG1052" s="13"/>
      <c r="RYH1052" s="13"/>
      <c r="RYI1052" s="13"/>
      <c r="RYJ1052" s="13"/>
      <c r="RYK1052" s="13"/>
      <c r="RYL1052" s="13"/>
      <c r="RYM1052" s="13"/>
      <c r="RYN1052" s="13"/>
      <c r="RYO1052" s="13"/>
      <c r="RYP1052" s="13"/>
      <c r="RYQ1052" s="13"/>
      <c r="RYR1052" s="13"/>
      <c r="RYS1052" s="13"/>
      <c r="RYT1052" s="13"/>
      <c r="RYU1052" s="13"/>
      <c r="RYV1052" s="13"/>
      <c r="RYW1052" s="13"/>
      <c r="RYX1052" s="13"/>
      <c r="RYY1052" s="13"/>
      <c r="RYZ1052" s="13"/>
      <c r="RZA1052" s="13"/>
      <c r="RZB1052" s="13"/>
      <c r="RZC1052" s="13"/>
      <c r="RZD1052" s="13"/>
      <c r="RZE1052" s="13"/>
      <c r="RZF1052" s="13"/>
      <c r="RZG1052" s="13"/>
      <c r="RZH1052" s="13"/>
      <c r="RZI1052" s="13"/>
      <c r="RZJ1052" s="13"/>
      <c r="RZK1052" s="13"/>
      <c r="RZL1052" s="13"/>
      <c r="RZM1052" s="13"/>
      <c r="RZN1052" s="13"/>
      <c r="RZO1052" s="13"/>
      <c r="RZP1052" s="13"/>
      <c r="RZQ1052" s="13"/>
      <c r="RZR1052" s="13"/>
      <c r="RZS1052" s="13"/>
      <c r="RZT1052" s="13"/>
      <c r="RZU1052" s="13"/>
      <c r="RZV1052" s="13"/>
      <c r="RZW1052" s="13"/>
      <c r="RZX1052" s="13"/>
      <c r="RZY1052" s="13"/>
      <c r="RZZ1052" s="13"/>
      <c r="SAA1052" s="13"/>
      <c r="SAB1052" s="13"/>
      <c r="SAC1052" s="13"/>
      <c r="SAD1052" s="13"/>
      <c r="SAE1052" s="13"/>
      <c r="SAF1052" s="13"/>
      <c r="SAG1052" s="13"/>
      <c r="SAH1052" s="13"/>
      <c r="SAI1052" s="13"/>
      <c r="SAJ1052" s="13"/>
      <c r="SAK1052" s="13"/>
      <c r="SAL1052" s="13"/>
      <c r="SAM1052" s="13"/>
      <c r="SAN1052" s="13"/>
      <c r="SAO1052" s="13"/>
      <c r="SAP1052" s="13"/>
      <c r="SAQ1052" s="13"/>
      <c r="SAR1052" s="13"/>
      <c r="SAS1052" s="13"/>
      <c r="SAT1052" s="13"/>
      <c r="SAU1052" s="13"/>
      <c r="SAV1052" s="13"/>
      <c r="SAW1052" s="13"/>
      <c r="SAX1052" s="13"/>
      <c r="SAY1052" s="13"/>
      <c r="SAZ1052" s="13"/>
      <c r="SBA1052" s="13"/>
      <c r="SBB1052" s="13"/>
      <c r="SBC1052" s="13"/>
      <c r="SBD1052" s="13"/>
      <c r="SBE1052" s="13"/>
      <c r="SBF1052" s="13"/>
      <c r="SBG1052" s="13"/>
      <c r="SBH1052" s="13"/>
      <c r="SBI1052" s="13"/>
      <c r="SBJ1052" s="13"/>
      <c r="SBK1052" s="13"/>
      <c r="SBL1052" s="13"/>
      <c r="SBM1052" s="13"/>
      <c r="SBN1052" s="13"/>
      <c r="SBO1052" s="13"/>
      <c r="SBP1052" s="13"/>
      <c r="SBQ1052" s="13"/>
      <c r="SBR1052" s="13"/>
      <c r="SBS1052" s="13"/>
      <c r="SBT1052" s="13"/>
      <c r="SBU1052" s="13"/>
      <c r="SBV1052" s="13"/>
      <c r="SBW1052" s="13"/>
      <c r="SBX1052" s="13"/>
      <c r="SBY1052" s="13"/>
      <c r="SBZ1052" s="13"/>
      <c r="SCA1052" s="13"/>
      <c r="SCB1052" s="13"/>
      <c r="SCC1052" s="13"/>
      <c r="SCD1052" s="13"/>
      <c r="SCE1052" s="13"/>
      <c r="SCF1052" s="13"/>
      <c r="SCG1052" s="13"/>
      <c r="SCH1052" s="13"/>
      <c r="SCI1052" s="13"/>
      <c r="SCJ1052" s="13"/>
      <c r="SCK1052" s="13"/>
      <c r="SCL1052" s="13"/>
      <c r="SCM1052" s="13"/>
      <c r="SCN1052" s="13"/>
      <c r="SCO1052" s="13"/>
      <c r="SCP1052" s="13"/>
      <c r="SCQ1052" s="13"/>
      <c r="SCR1052" s="13"/>
      <c r="SCS1052" s="13"/>
      <c r="SCT1052" s="13"/>
      <c r="SCU1052" s="13"/>
      <c r="SCV1052" s="13"/>
      <c r="SCW1052" s="13"/>
      <c r="SCX1052" s="13"/>
      <c r="SCY1052" s="13"/>
      <c r="SCZ1052" s="13"/>
      <c r="SDA1052" s="13"/>
      <c r="SDB1052" s="13"/>
      <c r="SDC1052" s="13"/>
      <c r="SDD1052" s="13"/>
      <c r="SDE1052" s="13"/>
      <c r="SDF1052" s="13"/>
      <c r="SDG1052" s="13"/>
      <c r="SDH1052" s="13"/>
      <c r="SDI1052" s="13"/>
      <c r="SDJ1052" s="13"/>
      <c r="SDK1052" s="13"/>
      <c r="SDL1052" s="13"/>
      <c r="SDM1052" s="13"/>
      <c r="SDN1052" s="13"/>
      <c r="SDO1052" s="13"/>
      <c r="SDP1052" s="13"/>
      <c r="SDQ1052" s="13"/>
      <c r="SDR1052" s="13"/>
      <c r="SDS1052" s="13"/>
      <c r="SDT1052" s="13"/>
      <c r="SDU1052" s="13"/>
      <c r="SDV1052" s="13"/>
      <c r="SDW1052" s="13"/>
      <c r="SDX1052" s="13"/>
      <c r="SDY1052" s="13"/>
      <c r="SDZ1052" s="13"/>
      <c r="SEA1052" s="13"/>
      <c r="SEB1052" s="13"/>
      <c r="SEC1052" s="13"/>
      <c r="SED1052" s="13"/>
      <c r="SEE1052" s="13"/>
      <c r="SEF1052" s="13"/>
      <c r="SEG1052" s="13"/>
      <c r="SEH1052" s="13"/>
      <c r="SEI1052" s="13"/>
      <c r="SEJ1052" s="13"/>
      <c r="SEK1052" s="13"/>
      <c r="SEL1052" s="13"/>
      <c r="SEM1052" s="13"/>
      <c r="SEN1052" s="13"/>
      <c r="SEO1052" s="13"/>
      <c r="SEP1052" s="13"/>
      <c r="SEQ1052" s="13"/>
      <c r="SER1052" s="13"/>
      <c r="SES1052" s="13"/>
      <c r="SET1052" s="13"/>
      <c r="SEU1052" s="13"/>
      <c r="SEV1052" s="13"/>
      <c r="SEW1052" s="13"/>
      <c r="SEX1052" s="13"/>
      <c r="SEY1052" s="13"/>
      <c r="SEZ1052" s="13"/>
      <c r="SFA1052" s="13"/>
      <c r="SFB1052" s="13"/>
      <c r="SFC1052" s="13"/>
      <c r="SFD1052" s="13"/>
      <c r="SFE1052" s="13"/>
      <c r="SFF1052" s="13"/>
      <c r="SFG1052" s="13"/>
      <c r="SFH1052" s="13"/>
      <c r="SFI1052" s="13"/>
      <c r="SFJ1052" s="13"/>
      <c r="SFK1052" s="13"/>
      <c r="SFL1052" s="13"/>
      <c r="SFM1052" s="13"/>
      <c r="SFN1052" s="13"/>
      <c r="SFO1052" s="13"/>
      <c r="SFP1052" s="13"/>
      <c r="SFQ1052" s="13"/>
      <c r="SFR1052" s="13"/>
      <c r="SFS1052" s="13"/>
      <c r="SFT1052" s="13"/>
      <c r="SFU1052" s="13"/>
      <c r="SFV1052" s="13"/>
      <c r="SFW1052" s="13"/>
      <c r="SFX1052" s="13"/>
      <c r="SFY1052" s="13"/>
      <c r="SFZ1052" s="13"/>
      <c r="SGA1052" s="13"/>
      <c r="SGB1052" s="13"/>
      <c r="SGC1052" s="13"/>
      <c r="SGD1052" s="13"/>
      <c r="SGE1052" s="13"/>
      <c r="SGF1052" s="13"/>
      <c r="SGG1052" s="13"/>
      <c r="SGH1052" s="13"/>
      <c r="SGI1052" s="13"/>
      <c r="SGJ1052" s="13"/>
      <c r="SGK1052" s="13"/>
      <c r="SGL1052" s="13"/>
      <c r="SGM1052" s="13"/>
      <c r="SGN1052" s="13"/>
      <c r="SGO1052" s="13"/>
      <c r="SGP1052" s="13"/>
      <c r="SGQ1052" s="13"/>
      <c r="SGR1052" s="13"/>
      <c r="SGS1052" s="13"/>
      <c r="SGT1052" s="13"/>
      <c r="SGU1052" s="13"/>
      <c r="SGV1052" s="13"/>
      <c r="SGW1052" s="13"/>
      <c r="SGX1052" s="13"/>
      <c r="SGY1052" s="13"/>
      <c r="SGZ1052" s="13"/>
      <c r="SHA1052" s="13"/>
      <c r="SHB1052" s="13"/>
      <c r="SHC1052" s="13"/>
      <c r="SHD1052" s="13"/>
      <c r="SHE1052" s="13"/>
      <c r="SHF1052" s="13"/>
      <c r="SHG1052" s="13"/>
      <c r="SHH1052" s="13"/>
      <c r="SHI1052" s="13"/>
      <c r="SHJ1052" s="13"/>
      <c r="SHK1052" s="13"/>
      <c r="SHL1052" s="13"/>
      <c r="SHM1052" s="13"/>
      <c r="SHN1052" s="13"/>
      <c r="SHO1052" s="13"/>
      <c r="SHP1052" s="13"/>
      <c r="SHQ1052" s="13"/>
      <c r="SHR1052" s="13"/>
      <c r="SHS1052" s="13"/>
      <c r="SHT1052" s="13"/>
      <c r="SHU1052" s="13"/>
      <c r="SHV1052" s="13"/>
      <c r="SHW1052" s="13"/>
      <c r="SHX1052" s="13"/>
      <c r="SHY1052" s="13"/>
      <c r="SHZ1052" s="13"/>
      <c r="SIA1052" s="13"/>
      <c r="SIB1052" s="13"/>
      <c r="SIC1052" s="13"/>
      <c r="SID1052" s="13"/>
      <c r="SIE1052" s="13"/>
      <c r="SIF1052" s="13"/>
      <c r="SIG1052" s="13"/>
      <c r="SIH1052" s="13"/>
      <c r="SII1052" s="13"/>
      <c r="SIJ1052" s="13"/>
      <c r="SIK1052" s="13"/>
      <c r="SIL1052" s="13"/>
      <c r="SIM1052" s="13"/>
      <c r="SIN1052" s="13"/>
      <c r="SIO1052" s="13"/>
      <c r="SIP1052" s="13"/>
      <c r="SIQ1052" s="13"/>
      <c r="SIR1052" s="13"/>
      <c r="SIS1052" s="13"/>
      <c r="SIT1052" s="13"/>
      <c r="SIU1052" s="13"/>
      <c r="SIV1052" s="13"/>
      <c r="SIW1052" s="13"/>
      <c r="SIX1052" s="13"/>
      <c r="SIY1052" s="13"/>
      <c r="SIZ1052" s="13"/>
      <c r="SJA1052" s="13"/>
      <c r="SJB1052" s="13"/>
      <c r="SJC1052" s="13"/>
      <c r="SJD1052" s="13"/>
      <c r="SJE1052" s="13"/>
      <c r="SJF1052" s="13"/>
      <c r="SJG1052" s="13"/>
      <c r="SJH1052" s="13"/>
      <c r="SJI1052" s="13"/>
      <c r="SJJ1052" s="13"/>
      <c r="SJK1052" s="13"/>
      <c r="SJL1052" s="13"/>
      <c r="SJM1052" s="13"/>
      <c r="SJN1052" s="13"/>
      <c r="SJO1052" s="13"/>
      <c r="SJP1052" s="13"/>
      <c r="SJQ1052" s="13"/>
      <c r="SJR1052" s="13"/>
      <c r="SJS1052" s="13"/>
      <c r="SJT1052" s="13"/>
      <c r="SJU1052" s="13"/>
      <c r="SJV1052" s="13"/>
      <c r="SJW1052" s="13"/>
      <c r="SJX1052" s="13"/>
      <c r="SJY1052" s="13"/>
      <c r="SJZ1052" s="13"/>
      <c r="SKA1052" s="13"/>
      <c r="SKB1052" s="13"/>
      <c r="SKC1052" s="13"/>
      <c r="SKD1052" s="13"/>
      <c r="SKE1052" s="13"/>
      <c r="SKF1052" s="13"/>
      <c r="SKG1052" s="13"/>
      <c r="SKH1052" s="13"/>
      <c r="SKI1052" s="13"/>
      <c r="SKJ1052" s="13"/>
      <c r="SKK1052" s="13"/>
      <c r="SKL1052" s="13"/>
      <c r="SKM1052" s="13"/>
      <c r="SKN1052" s="13"/>
      <c r="SKO1052" s="13"/>
      <c r="SKP1052" s="13"/>
      <c r="SKQ1052" s="13"/>
      <c r="SKR1052" s="13"/>
      <c r="SKS1052" s="13"/>
      <c r="SKT1052" s="13"/>
      <c r="SKU1052" s="13"/>
      <c r="SKV1052" s="13"/>
      <c r="SKW1052" s="13"/>
      <c r="SKX1052" s="13"/>
      <c r="SKY1052" s="13"/>
      <c r="SKZ1052" s="13"/>
      <c r="SLA1052" s="13"/>
      <c r="SLB1052" s="13"/>
      <c r="SLC1052" s="13"/>
      <c r="SLD1052" s="13"/>
      <c r="SLE1052" s="13"/>
      <c r="SLF1052" s="13"/>
      <c r="SLG1052" s="13"/>
      <c r="SLH1052" s="13"/>
      <c r="SLI1052" s="13"/>
      <c r="SLJ1052" s="13"/>
      <c r="SLK1052" s="13"/>
      <c r="SLL1052" s="13"/>
      <c r="SLM1052" s="13"/>
      <c r="SLN1052" s="13"/>
      <c r="SLO1052" s="13"/>
      <c r="SLP1052" s="13"/>
      <c r="SLQ1052" s="13"/>
      <c r="SLR1052" s="13"/>
      <c r="SLS1052" s="13"/>
      <c r="SLT1052" s="13"/>
      <c r="SLU1052" s="13"/>
      <c r="SLV1052" s="13"/>
      <c r="SLW1052" s="13"/>
      <c r="SLX1052" s="13"/>
      <c r="SLY1052" s="13"/>
      <c r="SLZ1052" s="13"/>
      <c r="SMA1052" s="13"/>
      <c r="SMB1052" s="13"/>
      <c r="SMC1052" s="13"/>
      <c r="SMD1052" s="13"/>
      <c r="SME1052" s="13"/>
      <c r="SMF1052" s="13"/>
      <c r="SMG1052" s="13"/>
      <c r="SMH1052" s="13"/>
      <c r="SMI1052" s="13"/>
      <c r="SMJ1052" s="13"/>
      <c r="SMK1052" s="13"/>
      <c r="SML1052" s="13"/>
      <c r="SMM1052" s="13"/>
      <c r="SMN1052" s="13"/>
      <c r="SMO1052" s="13"/>
      <c r="SMP1052" s="13"/>
      <c r="SMQ1052" s="13"/>
      <c r="SMR1052" s="13"/>
      <c r="SMS1052" s="13"/>
      <c r="SMT1052" s="13"/>
      <c r="SMU1052" s="13"/>
      <c r="SMV1052" s="13"/>
      <c r="SMW1052" s="13"/>
      <c r="SMX1052" s="13"/>
      <c r="SMY1052" s="13"/>
      <c r="SMZ1052" s="13"/>
      <c r="SNA1052" s="13"/>
      <c r="SNB1052" s="13"/>
      <c r="SNC1052" s="13"/>
      <c r="SND1052" s="13"/>
      <c r="SNE1052" s="13"/>
      <c r="SNF1052" s="13"/>
      <c r="SNG1052" s="13"/>
      <c r="SNH1052" s="13"/>
      <c r="SNI1052" s="13"/>
      <c r="SNJ1052" s="13"/>
      <c r="SNK1052" s="13"/>
      <c r="SNL1052" s="13"/>
      <c r="SNM1052" s="13"/>
      <c r="SNN1052" s="13"/>
      <c r="SNO1052" s="13"/>
      <c r="SNP1052" s="13"/>
      <c r="SNQ1052" s="13"/>
      <c r="SNR1052" s="13"/>
      <c r="SNS1052" s="13"/>
      <c r="SNT1052" s="13"/>
      <c r="SNU1052" s="13"/>
      <c r="SNV1052" s="13"/>
      <c r="SNW1052" s="13"/>
      <c r="SNX1052" s="13"/>
      <c r="SNY1052" s="13"/>
      <c r="SNZ1052" s="13"/>
      <c r="SOA1052" s="13"/>
      <c r="SOB1052" s="13"/>
      <c r="SOC1052" s="13"/>
      <c r="SOD1052" s="13"/>
      <c r="SOE1052" s="13"/>
      <c r="SOF1052" s="13"/>
      <c r="SOG1052" s="13"/>
      <c r="SOH1052" s="13"/>
      <c r="SOI1052" s="13"/>
      <c r="SOJ1052" s="13"/>
      <c r="SOK1052" s="13"/>
      <c r="SOL1052" s="13"/>
      <c r="SOM1052" s="13"/>
      <c r="SON1052" s="13"/>
      <c r="SOO1052" s="13"/>
      <c r="SOP1052" s="13"/>
      <c r="SOQ1052" s="13"/>
      <c r="SOR1052" s="13"/>
      <c r="SOS1052" s="13"/>
      <c r="SOT1052" s="13"/>
      <c r="SOU1052" s="13"/>
      <c r="SOV1052" s="13"/>
      <c r="SOW1052" s="13"/>
      <c r="SOX1052" s="13"/>
      <c r="SOY1052" s="13"/>
      <c r="SOZ1052" s="13"/>
      <c r="SPA1052" s="13"/>
      <c r="SPB1052" s="13"/>
      <c r="SPC1052" s="13"/>
      <c r="SPD1052" s="13"/>
      <c r="SPE1052" s="13"/>
      <c r="SPF1052" s="13"/>
      <c r="SPG1052" s="13"/>
      <c r="SPH1052" s="13"/>
      <c r="SPI1052" s="13"/>
      <c r="SPJ1052" s="13"/>
      <c r="SPK1052" s="13"/>
      <c r="SPL1052" s="13"/>
      <c r="SPM1052" s="13"/>
      <c r="SPN1052" s="13"/>
      <c r="SPO1052" s="13"/>
      <c r="SPP1052" s="13"/>
      <c r="SPQ1052" s="13"/>
      <c r="SPR1052" s="13"/>
      <c r="SPS1052" s="13"/>
      <c r="SPT1052" s="13"/>
      <c r="SPU1052" s="13"/>
      <c r="SPV1052" s="13"/>
      <c r="SPW1052" s="13"/>
      <c r="SPX1052" s="13"/>
      <c r="SPY1052" s="13"/>
      <c r="SPZ1052" s="13"/>
      <c r="SQA1052" s="13"/>
      <c r="SQB1052" s="13"/>
      <c r="SQC1052" s="13"/>
      <c r="SQD1052" s="13"/>
      <c r="SQE1052" s="13"/>
      <c r="SQF1052" s="13"/>
      <c r="SQG1052" s="13"/>
      <c r="SQH1052" s="13"/>
      <c r="SQI1052" s="13"/>
      <c r="SQJ1052" s="13"/>
      <c r="SQK1052" s="13"/>
      <c r="SQL1052" s="13"/>
      <c r="SQM1052" s="13"/>
      <c r="SQN1052" s="13"/>
      <c r="SQO1052" s="13"/>
      <c r="SQP1052" s="13"/>
      <c r="SQQ1052" s="13"/>
      <c r="SQR1052" s="13"/>
      <c r="SQS1052" s="13"/>
      <c r="SQT1052" s="13"/>
      <c r="SQU1052" s="13"/>
      <c r="SQV1052" s="13"/>
      <c r="SQW1052" s="13"/>
      <c r="SQX1052" s="13"/>
      <c r="SQY1052" s="13"/>
      <c r="SQZ1052" s="13"/>
      <c r="SRA1052" s="13"/>
      <c r="SRB1052" s="13"/>
      <c r="SRC1052" s="13"/>
      <c r="SRD1052" s="13"/>
      <c r="SRE1052" s="13"/>
      <c r="SRF1052" s="13"/>
      <c r="SRG1052" s="13"/>
      <c r="SRH1052" s="13"/>
      <c r="SRI1052" s="13"/>
      <c r="SRJ1052" s="13"/>
      <c r="SRK1052" s="13"/>
      <c r="SRL1052" s="13"/>
      <c r="SRM1052" s="13"/>
      <c r="SRN1052" s="13"/>
      <c r="SRO1052" s="13"/>
      <c r="SRP1052" s="13"/>
      <c r="SRQ1052" s="13"/>
      <c r="SRR1052" s="13"/>
      <c r="SRS1052" s="13"/>
      <c r="SRT1052" s="13"/>
      <c r="SRU1052" s="13"/>
      <c r="SRV1052" s="13"/>
      <c r="SRW1052" s="13"/>
      <c r="SRX1052" s="13"/>
      <c r="SRY1052" s="13"/>
      <c r="SRZ1052" s="13"/>
      <c r="SSA1052" s="13"/>
      <c r="SSB1052" s="13"/>
      <c r="SSC1052" s="13"/>
      <c r="SSD1052" s="13"/>
      <c r="SSE1052" s="13"/>
      <c r="SSF1052" s="13"/>
      <c r="SSG1052" s="13"/>
      <c r="SSH1052" s="13"/>
      <c r="SSI1052" s="13"/>
      <c r="SSJ1052" s="13"/>
      <c r="SSK1052" s="13"/>
      <c r="SSL1052" s="13"/>
      <c r="SSM1052" s="13"/>
      <c r="SSN1052" s="13"/>
      <c r="SSO1052" s="13"/>
      <c r="SSP1052" s="13"/>
      <c r="SSQ1052" s="13"/>
      <c r="SSR1052" s="13"/>
      <c r="SSS1052" s="13"/>
      <c r="SST1052" s="13"/>
      <c r="SSU1052" s="13"/>
      <c r="SSV1052" s="13"/>
      <c r="SSW1052" s="13"/>
      <c r="SSX1052" s="13"/>
      <c r="SSY1052" s="13"/>
      <c r="SSZ1052" s="13"/>
      <c r="STA1052" s="13"/>
      <c r="STB1052" s="13"/>
      <c r="STC1052" s="13"/>
      <c r="STD1052" s="13"/>
      <c r="STE1052" s="13"/>
      <c r="STF1052" s="13"/>
      <c r="STG1052" s="13"/>
      <c r="STH1052" s="13"/>
      <c r="STI1052" s="13"/>
      <c r="STJ1052" s="13"/>
      <c r="STK1052" s="13"/>
      <c r="STL1052" s="13"/>
      <c r="STM1052" s="13"/>
      <c r="STN1052" s="13"/>
      <c r="STO1052" s="13"/>
      <c r="STP1052" s="13"/>
      <c r="STQ1052" s="13"/>
      <c r="STR1052" s="13"/>
      <c r="STS1052" s="13"/>
      <c r="STT1052" s="13"/>
      <c r="STU1052" s="13"/>
      <c r="STV1052" s="13"/>
      <c r="STW1052" s="13"/>
      <c r="STX1052" s="13"/>
      <c r="STY1052" s="13"/>
      <c r="STZ1052" s="13"/>
      <c r="SUA1052" s="13"/>
      <c r="SUB1052" s="13"/>
      <c r="SUC1052" s="13"/>
      <c r="SUD1052" s="13"/>
      <c r="SUE1052" s="13"/>
      <c r="SUF1052" s="13"/>
      <c r="SUG1052" s="13"/>
      <c r="SUH1052" s="13"/>
      <c r="SUI1052" s="13"/>
      <c r="SUJ1052" s="13"/>
      <c r="SUK1052" s="13"/>
      <c r="SUL1052" s="13"/>
      <c r="SUM1052" s="13"/>
      <c r="SUN1052" s="13"/>
      <c r="SUO1052" s="13"/>
      <c r="SUP1052" s="13"/>
      <c r="SUQ1052" s="13"/>
      <c r="SUR1052" s="13"/>
      <c r="SUS1052" s="13"/>
      <c r="SUT1052" s="13"/>
      <c r="SUU1052" s="13"/>
      <c r="SUV1052" s="13"/>
      <c r="SUW1052" s="13"/>
      <c r="SUX1052" s="13"/>
      <c r="SUY1052" s="13"/>
      <c r="SUZ1052" s="13"/>
      <c r="SVA1052" s="13"/>
      <c r="SVB1052" s="13"/>
      <c r="SVC1052" s="13"/>
      <c r="SVD1052" s="13"/>
      <c r="SVE1052" s="13"/>
      <c r="SVF1052" s="13"/>
      <c r="SVG1052" s="13"/>
      <c r="SVH1052" s="13"/>
      <c r="SVI1052" s="13"/>
      <c r="SVJ1052" s="13"/>
      <c r="SVK1052" s="13"/>
      <c r="SVL1052" s="13"/>
      <c r="SVM1052" s="13"/>
      <c r="SVN1052" s="13"/>
      <c r="SVO1052" s="13"/>
      <c r="SVP1052" s="13"/>
      <c r="SVQ1052" s="13"/>
      <c r="SVR1052" s="13"/>
      <c r="SVS1052" s="13"/>
      <c r="SVT1052" s="13"/>
      <c r="SVU1052" s="13"/>
      <c r="SVV1052" s="13"/>
      <c r="SVW1052" s="13"/>
      <c r="SVX1052" s="13"/>
      <c r="SVY1052" s="13"/>
      <c r="SVZ1052" s="13"/>
      <c r="SWA1052" s="13"/>
      <c r="SWB1052" s="13"/>
      <c r="SWC1052" s="13"/>
      <c r="SWD1052" s="13"/>
      <c r="SWE1052" s="13"/>
      <c r="SWF1052" s="13"/>
      <c r="SWG1052" s="13"/>
      <c r="SWH1052" s="13"/>
      <c r="SWI1052" s="13"/>
      <c r="SWJ1052" s="13"/>
      <c r="SWK1052" s="13"/>
      <c r="SWL1052" s="13"/>
      <c r="SWM1052" s="13"/>
      <c r="SWN1052" s="13"/>
      <c r="SWO1052" s="13"/>
      <c r="SWP1052" s="13"/>
      <c r="SWQ1052" s="13"/>
      <c r="SWR1052" s="13"/>
      <c r="SWS1052" s="13"/>
      <c r="SWT1052" s="13"/>
      <c r="SWU1052" s="13"/>
      <c r="SWV1052" s="13"/>
      <c r="SWW1052" s="13"/>
      <c r="SWX1052" s="13"/>
      <c r="SWY1052" s="13"/>
      <c r="SWZ1052" s="13"/>
      <c r="SXA1052" s="13"/>
      <c r="SXB1052" s="13"/>
      <c r="SXC1052" s="13"/>
      <c r="SXD1052" s="13"/>
      <c r="SXE1052" s="13"/>
      <c r="SXF1052" s="13"/>
      <c r="SXG1052" s="13"/>
      <c r="SXH1052" s="13"/>
      <c r="SXI1052" s="13"/>
      <c r="SXJ1052" s="13"/>
      <c r="SXK1052" s="13"/>
      <c r="SXL1052" s="13"/>
      <c r="SXM1052" s="13"/>
      <c r="SXN1052" s="13"/>
      <c r="SXO1052" s="13"/>
      <c r="SXP1052" s="13"/>
      <c r="SXQ1052" s="13"/>
      <c r="SXR1052" s="13"/>
      <c r="SXS1052" s="13"/>
      <c r="SXT1052" s="13"/>
      <c r="SXU1052" s="13"/>
      <c r="SXV1052" s="13"/>
      <c r="SXW1052" s="13"/>
      <c r="SXX1052" s="13"/>
      <c r="SXY1052" s="13"/>
      <c r="SXZ1052" s="13"/>
      <c r="SYA1052" s="13"/>
      <c r="SYB1052" s="13"/>
      <c r="SYC1052" s="13"/>
      <c r="SYD1052" s="13"/>
      <c r="SYE1052" s="13"/>
      <c r="SYF1052" s="13"/>
      <c r="SYG1052" s="13"/>
      <c r="SYH1052" s="13"/>
      <c r="SYI1052" s="13"/>
      <c r="SYJ1052" s="13"/>
      <c r="SYK1052" s="13"/>
      <c r="SYL1052" s="13"/>
      <c r="SYM1052" s="13"/>
      <c r="SYN1052" s="13"/>
      <c r="SYO1052" s="13"/>
      <c r="SYP1052" s="13"/>
      <c r="SYQ1052" s="13"/>
      <c r="SYR1052" s="13"/>
      <c r="SYS1052" s="13"/>
      <c r="SYT1052" s="13"/>
      <c r="SYU1052" s="13"/>
      <c r="SYV1052" s="13"/>
      <c r="SYW1052" s="13"/>
      <c r="SYX1052" s="13"/>
      <c r="SYY1052" s="13"/>
      <c r="SYZ1052" s="13"/>
      <c r="SZA1052" s="13"/>
      <c r="SZB1052" s="13"/>
      <c r="SZC1052" s="13"/>
      <c r="SZD1052" s="13"/>
      <c r="SZE1052" s="13"/>
      <c r="SZF1052" s="13"/>
      <c r="SZG1052" s="13"/>
      <c r="SZH1052" s="13"/>
      <c r="SZI1052" s="13"/>
      <c r="SZJ1052" s="13"/>
      <c r="SZK1052" s="13"/>
      <c r="SZL1052" s="13"/>
      <c r="SZM1052" s="13"/>
      <c r="SZN1052" s="13"/>
      <c r="SZO1052" s="13"/>
      <c r="SZP1052" s="13"/>
      <c r="SZQ1052" s="13"/>
      <c r="SZR1052" s="13"/>
      <c r="SZS1052" s="13"/>
      <c r="SZT1052" s="13"/>
      <c r="SZU1052" s="13"/>
      <c r="SZV1052" s="13"/>
      <c r="SZW1052" s="13"/>
      <c r="SZX1052" s="13"/>
      <c r="SZY1052" s="13"/>
      <c r="SZZ1052" s="13"/>
      <c r="TAA1052" s="13"/>
      <c r="TAB1052" s="13"/>
      <c r="TAC1052" s="13"/>
      <c r="TAD1052" s="13"/>
      <c r="TAE1052" s="13"/>
      <c r="TAF1052" s="13"/>
      <c r="TAG1052" s="13"/>
      <c r="TAH1052" s="13"/>
      <c r="TAI1052" s="13"/>
      <c r="TAJ1052" s="13"/>
      <c r="TAK1052" s="13"/>
      <c r="TAL1052" s="13"/>
      <c r="TAM1052" s="13"/>
      <c r="TAN1052" s="13"/>
      <c r="TAO1052" s="13"/>
      <c r="TAP1052" s="13"/>
      <c r="TAQ1052" s="13"/>
      <c r="TAR1052" s="13"/>
      <c r="TAS1052" s="13"/>
      <c r="TAT1052" s="13"/>
      <c r="TAU1052" s="13"/>
      <c r="TAV1052" s="13"/>
      <c r="TAW1052" s="13"/>
      <c r="TAX1052" s="13"/>
      <c r="TAY1052" s="13"/>
      <c r="TAZ1052" s="13"/>
      <c r="TBA1052" s="13"/>
      <c r="TBB1052" s="13"/>
      <c r="TBC1052" s="13"/>
      <c r="TBD1052" s="13"/>
      <c r="TBE1052" s="13"/>
      <c r="TBF1052" s="13"/>
      <c r="TBG1052" s="13"/>
      <c r="TBH1052" s="13"/>
      <c r="TBI1052" s="13"/>
      <c r="TBJ1052" s="13"/>
      <c r="TBK1052" s="13"/>
      <c r="TBL1052" s="13"/>
      <c r="TBM1052" s="13"/>
      <c r="TBN1052" s="13"/>
      <c r="TBO1052" s="13"/>
      <c r="TBP1052" s="13"/>
      <c r="TBQ1052" s="13"/>
      <c r="TBR1052" s="13"/>
      <c r="TBS1052" s="13"/>
      <c r="TBT1052" s="13"/>
      <c r="TBU1052" s="13"/>
      <c r="TBV1052" s="13"/>
      <c r="TBW1052" s="13"/>
      <c r="TBX1052" s="13"/>
      <c r="TBY1052" s="13"/>
      <c r="TBZ1052" s="13"/>
      <c r="TCA1052" s="13"/>
      <c r="TCB1052" s="13"/>
      <c r="TCC1052" s="13"/>
      <c r="TCD1052" s="13"/>
      <c r="TCE1052" s="13"/>
      <c r="TCF1052" s="13"/>
      <c r="TCG1052" s="13"/>
      <c r="TCH1052" s="13"/>
      <c r="TCI1052" s="13"/>
      <c r="TCJ1052" s="13"/>
      <c r="TCK1052" s="13"/>
      <c r="TCL1052" s="13"/>
      <c r="TCM1052" s="13"/>
      <c r="TCN1052" s="13"/>
      <c r="TCO1052" s="13"/>
      <c r="TCP1052" s="13"/>
      <c r="TCQ1052" s="13"/>
      <c r="TCR1052" s="13"/>
      <c r="TCS1052" s="13"/>
      <c r="TCT1052" s="13"/>
      <c r="TCU1052" s="13"/>
      <c r="TCV1052" s="13"/>
      <c r="TCW1052" s="13"/>
      <c r="TCX1052" s="13"/>
      <c r="TCY1052" s="13"/>
      <c r="TCZ1052" s="13"/>
      <c r="TDA1052" s="13"/>
      <c r="TDB1052" s="13"/>
      <c r="TDC1052" s="13"/>
      <c r="TDD1052" s="13"/>
      <c r="TDE1052" s="13"/>
      <c r="TDF1052" s="13"/>
      <c r="TDG1052" s="13"/>
      <c r="TDH1052" s="13"/>
      <c r="TDI1052" s="13"/>
      <c r="TDJ1052" s="13"/>
      <c r="TDK1052" s="13"/>
      <c r="TDL1052" s="13"/>
      <c r="TDM1052" s="13"/>
      <c r="TDN1052" s="13"/>
      <c r="TDO1052" s="13"/>
      <c r="TDP1052" s="13"/>
      <c r="TDQ1052" s="13"/>
      <c r="TDR1052" s="13"/>
      <c r="TDS1052" s="13"/>
      <c r="TDT1052" s="13"/>
      <c r="TDU1052" s="13"/>
      <c r="TDV1052" s="13"/>
      <c r="TDW1052" s="13"/>
      <c r="TDX1052" s="13"/>
      <c r="TDY1052" s="13"/>
      <c r="TDZ1052" s="13"/>
      <c r="TEA1052" s="13"/>
      <c r="TEB1052" s="13"/>
      <c r="TEC1052" s="13"/>
      <c r="TED1052" s="13"/>
      <c r="TEE1052" s="13"/>
      <c r="TEF1052" s="13"/>
      <c r="TEG1052" s="13"/>
      <c r="TEH1052" s="13"/>
      <c r="TEI1052" s="13"/>
      <c r="TEJ1052" s="13"/>
      <c r="TEK1052" s="13"/>
      <c r="TEL1052" s="13"/>
      <c r="TEM1052" s="13"/>
      <c r="TEN1052" s="13"/>
      <c r="TEO1052" s="13"/>
      <c r="TEP1052" s="13"/>
      <c r="TEQ1052" s="13"/>
      <c r="TER1052" s="13"/>
      <c r="TES1052" s="13"/>
      <c r="TET1052" s="13"/>
      <c r="TEU1052" s="13"/>
      <c r="TEV1052" s="13"/>
      <c r="TEW1052" s="13"/>
      <c r="TEX1052" s="13"/>
      <c r="TEY1052" s="13"/>
      <c r="TEZ1052" s="13"/>
      <c r="TFA1052" s="13"/>
      <c r="TFB1052" s="13"/>
      <c r="TFC1052" s="13"/>
      <c r="TFD1052" s="13"/>
      <c r="TFE1052" s="13"/>
      <c r="TFF1052" s="13"/>
      <c r="TFG1052" s="13"/>
      <c r="TFH1052" s="13"/>
      <c r="TFI1052" s="13"/>
      <c r="TFJ1052" s="13"/>
      <c r="TFK1052" s="13"/>
      <c r="TFL1052" s="13"/>
      <c r="TFM1052" s="13"/>
      <c r="TFN1052" s="13"/>
      <c r="TFO1052" s="13"/>
      <c r="TFP1052" s="13"/>
      <c r="TFQ1052" s="13"/>
      <c r="TFR1052" s="13"/>
      <c r="TFS1052" s="13"/>
      <c r="TFT1052" s="13"/>
      <c r="TFU1052" s="13"/>
      <c r="TFV1052" s="13"/>
      <c r="TFW1052" s="13"/>
      <c r="TFX1052" s="13"/>
      <c r="TFY1052" s="13"/>
      <c r="TFZ1052" s="13"/>
      <c r="TGA1052" s="13"/>
      <c r="TGB1052" s="13"/>
      <c r="TGC1052" s="13"/>
      <c r="TGD1052" s="13"/>
      <c r="TGE1052" s="13"/>
      <c r="TGF1052" s="13"/>
      <c r="TGG1052" s="13"/>
      <c r="TGH1052" s="13"/>
      <c r="TGI1052" s="13"/>
      <c r="TGJ1052" s="13"/>
      <c r="TGK1052" s="13"/>
      <c r="TGL1052" s="13"/>
      <c r="TGM1052" s="13"/>
      <c r="TGN1052" s="13"/>
      <c r="TGO1052" s="13"/>
      <c r="TGP1052" s="13"/>
      <c r="TGQ1052" s="13"/>
      <c r="TGR1052" s="13"/>
      <c r="TGS1052" s="13"/>
      <c r="TGT1052" s="13"/>
      <c r="TGU1052" s="13"/>
      <c r="TGV1052" s="13"/>
      <c r="TGW1052" s="13"/>
      <c r="TGX1052" s="13"/>
      <c r="TGY1052" s="13"/>
      <c r="TGZ1052" s="13"/>
      <c r="THA1052" s="13"/>
      <c r="THB1052" s="13"/>
      <c r="THC1052" s="13"/>
      <c r="THD1052" s="13"/>
      <c r="THE1052" s="13"/>
      <c r="THF1052" s="13"/>
      <c r="THG1052" s="13"/>
      <c r="THH1052" s="13"/>
      <c r="THI1052" s="13"/>
      <c r="THJ1052" s="13"/>
      <c r="THK1052" s="13"/>
      <c r="THL1052" s="13"/>
      <c r="THM1052" s="13"/>
      <c r="THN1052" s="13"/>
      <c r="THO1052" s="13"/>
      <c r="THP1052" s="13"/>
      <c r="THQ1052" s="13"/>
      <c r="THR1052" s="13"/>
      <c r="THS1052" s="13"/>
      <c r="THT1052" s="13"/>
      <c r="THU1052" s="13"/>
      <c r="THV1052" s="13"/>
      <c r="THW1052" s="13"/>
      <c r="THX1052" s="13"/>
      <c r="THY1052" s="13"/>
      <c r="THZ1052" s="13"/>
      <c r="TIA1052" s="13"/>
      <c r="TIB1052" s="13"/>
      <c r="TIC1052" s="13"/>
      <c r="TID1052" s="13"/>
      <c r="TIE1052" s="13"/>
      <c r="TIF1052" s="13"/>
      <c r="TIG1052" s="13"/>
      <c r="TIH1052" s="13"/>
      <c r="TII1052" s="13"/>
      <c r="TIJ1052" s="13"/>
      <c r="TIK1052" s="13"/>
      <c r="TIL1052" s="13"/>
      <c r="TIM1052" s="13"/>
      <c r="TIN1052" s="13"/>
      <c r="TIO1052" s="13"/>
      <c r="TIP1052" s="13"/>
      <c r="TIQ1052" s="13"/>
      <c r="TIR1052" s="13"/>
      <c r="TIS1052" s="13"/>
      <c r="TIT1052" s="13"/>
      <c r="TIU1052" s="13"/>
      <c r="TIV1052" s="13"/>
      <c r="TIW1052" s="13"/>
      <c r="TIX1052" s="13"/>
      <c r="TIY1052" s="13"/>
      <c r="TIZ1052" s="13"/>
      <c r="TJA1052" s="13"/>
      <c r="TJB1052" s="13"/>
      <c r="TJC1052" s="13"/>
      <c r="TJD1052" s="13"/>
      <c r="TJE1052" s="13"/>
      <c r="TJF1052" s="13"/>
      <c r="TJG1052" s="13"/>
      <c r="TJH1052" s="13"/>
      <c r="TJI1052" s="13"/>
      <c r="TJJ1052" s="13"/>
      <c r="TJK1052" s="13"/>
      <c r="TJL1052" s="13"/>
      <c r="TJM1052" s="13"/>
      <c r="TJN1052" s="13"/>
      <c r="TJO1052" s="13"/>
      <c r="TJP1052" s="13"/>
      <c r="TJQ1052" s="13"/>
      <c r="TJR1052" s="13"/>
      <c r="TJS1052" s="13"/>
      <c r="TJT1052" s="13"/>
      <c r="TJU1052" s="13"/>
      <c r="TJV1052" s="13"/>
      <c r="TJW1052" s="13"/>
      <c r="TJX1052" s="13"/>
      <c r="TJY1052" s="13"/>
      <c r="TJZ1052" s="13"/>
      <c r="TKA1052" s="13"/>
      <c r="TKB1052" s="13"/>
      <c r="TKC1052" s="13"/>
      <c r="TKD1052" s="13"/>
      <c r="TKE1052" s="13"/>
      <c r="TKF1052" s="13"/>
      <c r="TKG1052" s="13"/>
      <c r="TKH1052" s="13"/>
      <c r="TKI1052" s="13"/>
      <c r="TKJ1052" s="13"/>
      <c r="TKK1052" s="13"/>
      <c r="TKL1052" s="13"/>
      <c r="TKM1052" s="13"/>
      <c r="TKN1052" s="13"/>
      <c r="TKO1052" s="13"/>
      <c r="TKP1052" s="13"/>
      <c r="TKQ1052" s="13"/>
      <c r="TKR1052" s="13"/>
      <c r="TKS1052" s="13"/>
      <c r="TKT1052" s="13"/>
      <c r="TKU1052" s="13"/>
      <c r="TKV1052" s="13"/>
      <c r="TKW1052" s="13"/>
      <c r="TKX1052" s="13"/>
      <c r="TKY1052" s="13"/>
      <c r="TKZ1052" s="13"/>
      <c r="TLA1052" s="13"/>
      <c r="TLB1052" s="13"/>
      <c r="TLC1052" s="13"/>
      <c r="TLD1052" s="13"/>
      <c r="TLE1052" s="13"/>
      <c r="TLF1052" s="13"/>
      <c r="TLG1052" s="13"/>
      <c r="TLH1052" s="13"/>
      <c r="TLI1052" s="13"/>
      <c r="TLJ1052" s="13"/>
      <c r="TLK1052" s="13"/>
      <c r="TLL1052" s="13"/>
      <c r="TLM1052" s="13"/>
      <c r="TLN1052" s="13"/>
      <c r="TLO1052" s="13"/>
      <c r="TLP1052" s="13"/>
      <c r="TLQ1052" s="13"/>
      <c r="TLR1052" s="13"/>
      <c r="TLS1052" s="13"/>
      <c r="TLT1052" s="13"/>
      <c r="TLU1052" s="13"/>
      <c r="TLV1052" s="13"/>
      <c r="TLW1052" s="13"/>
      <c r="TLX1052" s="13"/>
      <c r="TLY1052" s="13"/>
      <c r="TLZ1052" s="13"/>
      <c r="TMA1052" s="13"/>
      <c r="TMB1052" s="13"/>
      <c r="TMC1052" s="13"/>
      <c r="TMD1052" s="13"/>
      <c r="TME1052" s="13"/>
      <c r="TMF1052" s="13"/>
      <c r="TMG1052" s="13"/>
      <c r="TMH1052" s="13"/>
      <c r="TMI1052" s="13"/>
      <c r="TMJ1052" s="13"/>
      <c r="TMK1052" s="13"/>
      <c r="TML1052" s="13"/>
      <c r="TMM1052" s="13"/>
      <c r="TMN1052" s="13"/>
      <c r="TMO1052" s="13"/>
      <c r="TMP1052" s="13"/>
      <c r="TMQ1052" s="13"/>
      <c r="TMR1052" s="13"/>
      <c r="TMS1052" s="13"/>
      <c r="TMT1052" s="13"/>
      <c r="TMU1052" s="13"/>
      <c r="TMV1052" s="13"/>
      <c r="TMW1052" s="13"/>
      <c r="TMX1052" s="13"/>
      <c r="TMY1052" s="13"/>
      <c r="TMZ1052" s="13"/>
      <c r="TNA1052" s="13"/>
      <c r="TNB1052" s="13"/>
      <c r="TNC1052" s="13"/>
      <c r="TND1052" s="13"/>
      <c r="TNE1052" s="13"/>
      <c r="TNF1052" s="13"/>
      <c r="TNG1052" s="13"/>
      <c r="TNH1052" s="13"/>
      <c r="TNI1052" s="13"/>
      <c r="TNJ1052" s="13"/>
      <c r="TNK1052" s="13"/>
      <c r="TNL1052" s="13"/>
      <c r="TNM1052" s="13"/>
      <c r="TNN1052" s="13"/>
      <c r="TNO1052" s="13"/>
      <c r="TNP1052" s="13"/>
      <c r="TNQ1052" s="13"/>
      <c r="TNR1052" s="13"/>
      <c r="TNS1052" s="13"/>
      <c r="TNT1052" s="13"/>
      <c r="TNU1052" s="13"/>
      <c r="TNV1052" s="13"/>
      <c r="TNW1052" s="13"/>
      <c r="TNX1052" s="13"/>
      <c r="TNY1052" s="13"/>
      <c r="TNZ1052" s="13"/>
      <c r="TOA1052" s="13"/>
      <c r="TOB1052" s="13"/>
      <c r="TOC1052" s="13"/>
      <c r="TOD1052" s="13"/>
      <c r="TOE1052" s="13"/>
      <c r="TOF1052" s="13"/>
      <c r="TOG1052" s="13"/>
      <c r="TOH1052" s="13"/>
      <c r="TOI1052" s="13"/>
      <c r="TOJ1052" s="13"/>
      <c r="TOK1052" s="13"/>
      <c r="TOL1052" s="13"/>
      <c r="TOM1052" s="13"/>
      <c r="TON1052" s="13"/>
      <c r="TOO1052" s="13"/>
      <c r="TOP1052" s="13"/>
      <c r="TOQ1052" s="13"/>
      <c r="TOR1052" s="13"/>
      <c r="TOS1052" s="13"/>
      <c r="TOT1052" s="13"/>
      <c r="TOU1052" s="13"/>
      <c r="TOV1052" s="13"/>
      <c r="TOW1052" s="13"/>
      <c r="TOX1052" s="13"/>
      <c r="TOY1052" s="13"/>
      <c r="TOZ1052" s="13"/>
      <c r="TPA1052" s="13"/>
      <c r="TPB1052" s="13"/>
      <c r="TPC1052" s="13"/>
      <c r="TPD1052" s="13"/>
      <c r="TPE1052" s="13"/>
      <c r="TPF1052" s="13"/>
      <c r="TPG1052" s="13"/>
      <c r="TPH1052" s="13"/>
      <c r="TPI1052" s="13"/>
      <c r="TPJ1052" s="13"/>
      <c r="TPK1052" s="13"/>
      <c r="TPL1052" s="13"/>
      <c r="TPM1052" s="13"/>
      <c r="TPN1052" s="13"/>
      <c r="TPO1052" s="13"/>
      <c r="TPP1052" s="13"/>
      <c r="TPQ1052" s="13"/>
      <c r="TPR1052" s="13"/>
      <c r="TPS1052" s="13"/>
      <c r="TPT1052" s="13"/>
      <c r="TPU1052" s="13"/>
      <c r="TPV1052" s="13"/>
      <c r="TPW1052" s="13"/>
      <c r="TPX1052" s="13"/>
      <c r="TPY1052" s="13"/>
      <c r="TPZ1052" s="13"/>
      <c r="TQA1052" s="13"/>
      <c r="TQB1052" s="13"/>
      <c r="TQC1052" s="13"/>
      <c r="TQD1052" s="13"/>
      <c r="TQE1052" s="13"/>
      <c r="TQF1052" s="13"/>
      <c r="TQG1052" s="13"/>
      <c r="TQH1052" s="13"/>
      <c r="TQI1052" s="13"/>
      <c r="TQJ1052" s="13"/>
      <c r="TQK1052" s="13"/>
      <c r="TQL1052" s="13"/>
      <c r="TQM1052" s="13"/>
      <c r="TQN1052" s="13"/>
      <c r="TQO1052" s="13"/>
      <c r="TQP1052" s="13"/>
      <c r="TQQ1052" s="13"/>
      <c r="TQR1052" s="13"/>
      <c r="TQS1052" s="13"/>
      <c r="TQT1052" s="13"/>
      <c r="TQU1052" s="13"/>
      <c r="TQV1052" s="13"/>
      <c r="TQW1052" s="13"/>
      <c r="TQX1052" s="13"/>
      <c r="TQY1052" s="13"/>
      <c r="TQZ1052" s="13"/>
      <c r="TRA1052" s="13"/>
      <c r="TRB1052" s="13"/>
      <c r="TRC1052" s="13"/>
      <c r="TRD1052" s="13"/>
      <c r="TRE1052" s="13"/>
      <c r="TRF1052" s="13"/>
      <c r="TRG1052" s="13"/>
      <c r="TRH1052" s="13"/>
      <c r="TRI1052" s="13"/>
      <c r="TRJ1052" s="13"/>
      <c r="TRK1052" s="13"/>
      <c r="TRL1052" s="13"/>
      <c r="TRM1052" s="13"/>
      <c r="TRN1052" s="13"/>
      <c r="TRO1052" s="13"/>
      <c r="TRP1052" s="13"/>
      <c r="TRQ1052" s="13"/>
      <c r="TRR1052" s="13"/>
      <c r="TRS1052" s="13"/>
      <c r="TRT1052" s="13"/>
      <c r="TRU1052" s="13"/>
      <c r="TRV1052" s="13"/>
      <c r="TRW1052" s="13"/>
      <c r="TRX1052" s="13"/>
      <c r="TRY1052" s="13"/>
      <c r="TRZ1052" s="13"/>
      <c r="TSA1052" s="13"/>
      <c r="TSB1052" s="13"/>
      <c r="TSC1052" s="13"/>
      <c r="TSD1052" s="13"/>
      <c r="TSE1052" s="13"/>
      <c r="TSF1052" s="13"/>
      <c r="TSG1052" s="13"/>
      <c r="TSH1052" s="13"/>
      <c r="TSI1052" s="13"/>
      <c r="TSJ1052" s="13"/>
      <c r="TSK1052" s="13"/>
      <c r="TSL1052" s="13"/>
      <c r="TSM1052" s="13"/>
      <c r="TSN1052" s="13"/>
      <c r="TSO1052" s="13"/>
      <c r="TSP1052" s="13"/>
      <c r="TSQ1052" s="13"/>
      <c r="TSR1052" s="13"/>
      <c r="TSS1052" s="13"/>
      <c r="TST1052" s="13"/>
      <c r="TSU1052" s="13"/>
      <c r="TSV1052" s="13"/>
      <c r="TSW1052" s="13"/>
      <c r="TSX1052" s="13"/>
      <c r="TSY1052" s="13"/>
      <c r="TSZ1052" s="13"/>
      <c r="TTA1052" s="13"/>
      <c r="TTB1052" s="13"/>
      <c r="TTC1052" s="13"/>
      <c r="TTD1052" s="13"/>
      <c r="TTE1052" s="13"/>
      <c r="TTF1052" s="13"/>
      <c r="TTG1052" s="13"/>
      <c r="TTH1052" s="13"/>
      <c r="TTI1052" s="13"/>
      <c r="TTJ1052" s="13"/>
      <c r="TTK1052" s="13"/>
      <c r="TTL1052" s="13"/>
      <c r="TTM1052" s="13"/>
      <c r="TTN1052" s="13"/>
      <c r="TTO1052" s="13"/>
      <c r="TTP1052" s="13"/>
      <c r="TTQ1052" s="13"/>
      <c r="TTR1052" s="13"/>
      <c r="TTS1052" s="13"/>
      <c r="TTT1052" s="13"/>
      <c r="TTU1052" s="13"/>
      <c r="TTV1052" s="13"/>
      <c r="TTW1052" s="13"/>
      <c r="TTX1052" s="13"/>
      <c r="TTY1052" s="13"/>
      <c r="TTZ1052" s="13"/>
      <c r="TUA1052" s="13"/>
      <c r="TUB1052" s="13"/>
      <c r="TUC1052" s="13"/>
      <c r="TUD1052" s="13"/>
      <c r="TUE1052" s="13"/>
      <c r="TUF1052" s="13"/>
      <c r="TUG1052" s="13"/>
      <c r="TUH1052" s="13"/>
      <c r="TUI1052" s="13"/>
      <c r="TUJ1052" s="13"/>
      <c r="TUK1052" s="13"/>
      <c r="TUL1052" s="13"/>
      <c r="TUM1052" s="13"/>
      <c r="TUN1052" s="13"/>
      <c r="TUO1052" s="13"/>
      <c r="TUP1052" s="13"/>
      <c r="TUQ1052" s="13"/>
      <c r="TUR1052" s="13"/>
      <c r="TUS1052" s="13"/>
      <c r="TUT1052" s="13"/>
      <c r="TUU1052" s="13"/>
      <c r="TUV1052" s="13"/>
      <c r="TUW1052" s="13"/>
      <c r="TUX1052" s="13"/>
      <c r="TUY1052" s="13"/>
      <c r="TUZ1052" s="13"/>
      <c r="TVA1052" s="13"/>
      <c r="TVB1052" s="13"/>
      <c r="TVC1052" s="13"/>
      <c r="TVD1052" s="13"/>
      <c r="TVE1052" s="13"/>
      <c r="TVF1052" s="13"/>
      <c r="TVG1052" s="13"/>
      <c r="TVH1052" s="13"/>
      <c r="TVI1052" s="13"/>
      <c r="TVJ1052" s="13"/>
      <c r="TVK1052" s="13"/>
      <c r="TVL1052" s="13"/>
      <c r="TVM1052" s="13"/>
      <c r="TVN1052" s="13"/>
      <c r="TVO1052" s="13"/>
      <c r="TVP1052" s="13"/>
      <c r="TVQ1052" s="13"/>
      <c r="TVR1052" s="13"/>
      <c r="TVS1052" s="13"/>
      <c r="TVT1052" s="13"/>
      <c r="TVU1052" s="13"/>
      <c r="TVV1052" s="13"/>
      <c r="TVW1052" s="13"/>
      <c r="TVX1052" s="13"/>
      <c r="TVY1052" s="13"/>
      <c r="TVZ1052" s="13"/>
      <c r="TWA1052" s="13"/>
      <c r="TWB1052" s="13"/>
      <c r="TWC1052" s="13"/>
      <c r="TWD1052" s="13"/>
      <c r="TWE1052" s="13"/>
      <c r="TWF1052" s="13"/>
      <c r="TWG1052" s="13"/>
      <c r="TWH1052" s="13"/>
      <c r="TWI1052" s="13"/>
      <c r="TWJ1052" s="13"/>
      <c r="TWK1052" s="13"/>
      <c r="TWL1052" s="13"/>
      <c r="TWM1052" s="13"/>
      <c r="TWN1052" s="13"/>
      <c r="TWO1052" s="13"/>
      <c r="TWP1052" s="13"/>
      <c r="TWQ1052" s="13"/>
      <c r="TWR1052" s="13"/>
      <c r="TWS1052" s="13"/>
      <c r="TWT1052" s="13"/>
      <c r="TWU1052" s="13"/>
      <c r="TWV1052" s="13"/>
      <c r="TWW1052" s="13"/>
      <c r="TWX1052" s="13"/>
      <c r="TWY1052" s="13"/>
      <c r="TWZ1052" s="13"/>
      <c r="TXA1052" s="13"/>
      <c r="TXB1052" s="13"/>
      <c r="TXC1052" s="13"/>
      <c r="TXD1052" s="13"/>
      <c r="TXE1052" s="13"/>
      <c r="TXF1052" s="13"/>
      <c r="TXG1052" s="13"/>
      <c r="TXH1052" s="13"/>
      <c r="TXI1052" s="13"/>
      <c r="TXJ1052" s="13"/>
      <c r="TXK1052" s="13"/>
      <c r="TXL1052" s="13"/>
      <c r="TXM1052" s="13"/>
      <c r="TXN1052" s="13"/>
      <c r="TXO1052" s="13"/>
      <c r="TXP1052" s="13"/>
      <c r="TXQ1052" s="13"/>
      <c r="TXR1052" s="13"/>
      <c r="TXS1052" s="13"/>
      <c r="TXT1052" s="13"/>
      <c r="TXU1052" s="13"/>
      <c r="TXV1052" s="13"/>
      <c r="TXW1052" s="13"/>
      <c r="TXX1052" s="13"/>
      <c r="TXY1052" s="13"/>
      <c r="TXZ1052" s="13"/>
      <c r="TYA1052" s="13"/>
      <c r="TYB1052" s="13"/>
      <c r="TYC1052" s="13"/>
      <c r="TYD1052" s="13"/>
      <c r="TYE1052" s="13"/>
      <c r="TYF1052" s="13"/>
      <c r="TYG1052" s="13"/>
      <c r="TYH1052" s="13"/>
      <c r="TYI1052" s="13"/>
      <c r="TYJ1052" s="13"/>
      <c r="TYK1052" s="13"/>
      <c r="TYL1052" s="13"/>
      <c r="TYM1052" s="13"/>
      <c r="TYN1052" s="13"/>
      <c r="TYO1052" s="13"/>
      <c r="TYP1052" s="13"/>
      <c r="TYQ1052" s="13"/>
      <c r="TYR1052" s="13"/>
      <c r="TYS1052" s="13"/>
      <c r="TYT1052" s="13"/>
      <c r="TYU1052" s="13"/>
      <c r="TYV1052" s="13"/>
      <c r="TYW1052" s="13"/>
      <c r="TYX1052" s="13"/>
      <c r="TYY1052" s="13"/>
      <c r="TYZ1052" s="13"/>
      <c r="TZA1052" s="13"/>
      <c r="TZB1052" s="13"/>
      <c r="TZC1052" s="13"/>
      <c r="TZD1052" s="13"/>
      <c r="TZE1052" s="13"/>
      <c r="TZF1052" s="13"/>
      <c r="TZG1052" s="13"/>
      <c r="TZH1052" s="13"/>
      <c r="TZI1052" s="13"/>
      <c r="TZJ1052" s="13"/>
      <c r="TZK1052" s="13"/>
      <c r="TZL1052" s="13"/>
      <c r="TZM1052" s="13"/>
      <c r="TZN1052" s="13"/>
      <c r="TZO1052" s="13"/>
      <c r="TZP1052" s="13"/>
      <c r="TZQ1052" s="13"/>
      <c r="TZR1052" s="13"/>
      <c r="TZS1052" s="13"/>
      <c r="TZT1052" s="13"/>
      <c r="TZU1052" s="13"/>
      <c r="TZV1052" s="13"/>
      <c r="TZW1052" s="13"/>
      <c r="TZX1052" s="13"/>
      <c r="TZY1052" s="13"/>
      <c r="TZZ1052" s="13"/>
      <c r="UAA1052" s="13"/>
      <c r="UAB1052" s="13"/>
      <c r="UAC1052" s="13"/>
      <c r="UAD1052" s="13"/>
      <c r="UAE1052" s="13"/>
      <c r="UAF1052" s="13"/>
      <c r="UAG1052" s="13"/>
      <c r="UAH1052" s="13"/>
      <c r="UAI1052" s="13"/>
      <c r="UAJ1052" s="13"/>
      <c r="UAK1052" s="13"/>
      <c r="UAL1052" s="13"/>
      <c r="UAM1052" s="13"/>
      <c r="UAN1052" s="13"/>
      <c r="UAO1052" s="13"/>
      <c r="UAP1052" s="13"/>
      <c r="UAQ1052" s="13"/>
      <c r="UAR1052" s="13"/>
      <c r="UAS1052" s="13"/>
      <c r="UAT1052" s="13"/>
      <c r="UAU1052" s="13"/>
      <c r="UAV1052" s="13"/>
      <c r="UAW1052" s="13"/>
      <c r="UAX1052" s="13"/>
      <c r="UAY1052" s="13"/>
      <c r="UAZ1052" s="13"/>
      <c r="UBA1052" s="13"/>
      <c r="UBB1052" s="13"/>
      <c r="UBC1052" s="13"/>
      <c r="UBD1052" s="13"/>
      <c r="UBE1052" s="13"/>
      <c r="UBF1052" s="13"/>
      <c r="UBG1052" s="13"/>
      <c r="UBH1052" s="13"/>
      <c r="UBI1052" s="13"/>
      <c r="UBJ1052" s="13"/>
      <c r="UBK1052" s="13"/>
      <c r="UBL1052" s="13"/>
      <c r="UBM1052" s="13"/>
      <c r="UBN1052" s="13"/>
      <c r="UBO1052" s="13"/>
      <c r="UBP1052" s="13"/>
      <c r="UBQ1052" s="13"/>
      <c r="UBR1052" s="13"/>
      <c r="UBS1052" s="13"/>
      <c r="UBT1052" s="13"/>
      <c r="UBU1052" s="13"/>
      <c r="UBV1052" s="13"/>
      <c r="UBW1052" s="13"/>
      <c r="UBX1052" s="13"/>
      <c r="UBY1052" s="13"/>
      <c r="UBZ1052" s="13"/>
      <c r="UCA1052" s="13"/>
      <c r="UCB1052" s="13"/>
      <c r="UCC1052" s="13"/>
      <c r="UCD1052" s="13"/>
      <c r="UCE1052" s="13"/>
      <c r="UCF1052" s="13"/>
      <c r="UCG1052" s="13"/>
      <c r="UCH1052" s="13"/>
      <c r="UCI1052" s="13"/>
      <c r="UCJ1052" s="13"/>
      <c r="UCK1052" s="13"/>
      <c r="UCL1052" s="13"/>
      <c r="UCM1052" s="13"/>
      <c r="UCN1052" s="13"/>
      <c r="UCO1052" s="13"/>
      <c r="UCP1052" s="13"/>
      <c r="UCQ1052" s="13"/>
      <c r="UCR1052" s="13"/>
      <c r="UCS1052" s="13"/>
      <c r="UCT1052" s="13"/>
      <c r="UCU1052" s="13"/>
      <c r="UCV1052" s="13"/>
      <c r="UCW1052" s="13"/>
      <c r="UCX1052" s="13"/>
      <c r="UCY1052" s="13"/>
      <c r="UCZ1052" s="13"/>
      <c r="UDA1052" s="13"/>
      <c r="UDB1052" s="13"/>
      <c r="UDC1052" s="13"/>
      <c r="UDD1052" s="13"/>
      <c r="UDE1052" s="13"/>
      <c r="UDF1052" s="13"/>
      <c r="UDG1052" s="13"/>
      <c r="UDH1052" s="13"/>
      <c r="UDI1052" s="13"/>
      <c r="UDJ1052" s="13"/>
      <c r="UDK1052" s="13"/>
      <c r="UDL1052" s="13"/>
      <c r="UDM1052" s="13"/>
      <c r="UDN1052" s="13"/>
      <c r="UDO1052" s="13"/>
      <c r="UDP1052" s="13"/>
      <c r="UDQ1052" s="13"/>
      <c r="UDR1052" s="13"/>
      <c r="UDS1052" s="13"/>
      <c r="UDT1052" s="13"/>
      <c r="UDU1052" s="13"/>
      <c r="UDV1052" s="13"/>
      <c r="UDW1052" s="13"/>
      <c r="UDX1052" s="13"/>
      <c r="UDY1052" s="13"/>
      <c r="UDZ1052" s="13"/>
      <c r="UEA1052" s="13"/>
      <c r="UEB1052" s="13"/>
      <c r="UEC1052" s="13"/>
      <c r="UED1052" s="13"/>
      <c r="UEE1052" s="13"/>
      <c r="UEF1052" s="13"/>
      <c r="UEG1052" s="13"/>
      <c r="UEH1052" s="13"/>
      <c r="UEI1052" s="13"/>
      <c r="UEJ1052" s="13"/>
      <c r="UEK1052" s="13"/>
      <c r="UEL1052" s="13"/>
      <c r="UEM1052" s="13"/>
      <c r="UEN1052" s="13"/>
      <c r="UEO1052" s="13"/>
      <c r="UEP1052" s="13"/>
      <c r="UEQ1052" s="13"/>
      <c r="UER1052" s="13"/>
      <c r="UES1052" s="13"/>
      <c r="UET1052" s="13"/>
      <c r="UEU1052" s="13"/>
      <c r="UEV1052" s="13"/>
      <c r="UEW1052" s="13"/>
      <c r="UEX1052" s="13"/>
      <c r="UEY1052" s="13"/>
      <c r="UEZ1052" s="13"/>
      <c r="UFA1052" s="13"/>
      <c r="UFB1052" s="13"/>
      <c r="UFC1052" s="13"/>
      <c r="UFD1052" s="13"/>
      <c r="UFE1052" s="13"/>
      <c r="UFF1052" s="13"/>
      <c r="UFG1052" s="13"/>
      <c r="UFH1052" s="13"/>
      <c r="UFI1052" s="13"/>
      <c r="UFJ1052" s="13"/>
      <c r="UFK1052" s="13"/>
      <c r="UFL1052" s="13"/>
      <c r="UFM1052" s="13"/>
      <c r="UFN1052" s="13"/>
      <c r="UFO1052" s="13"/>
      <c r="UFP1052" s="13"/>
      <c r="UFQ1052" s="13"/>
      <c r="UFR1052" s="13"/>
      <c r="UFS1052" s="13"/>
      <c r="UFT1052" s="13"/>
      <c r="UFU1052" s="13"/>
      <c r="UFV1052" s="13"/>
      <c r="UFW1052" s="13"/>
      <c r="UFX1052" s="13"/>
      <c r="UFY1052" s="13"/>
      <c r="UFZ1052" s="13"/>
      <c r="UGA1052" s="13"/>
      <c r="UGB1052" s="13"/>
      <c r="UGC1052" s="13"/>
      <c r="UGD1052" s="13"/>
      <c r="UGE1052" s="13"/>
      <c r="UGF1052" s="13"/>
      <c r="UGG1052" s="13"/>
      <c r="UGH1052" s="13"/>
      <c r="UGI1052" s="13"/>
      <c r="UGJ1052" s="13"/>
      <c r="UGK1052" s="13"/>
      <c r="UGL1052" s="13"/>
      <c r="UGM1052" s="13"/>
      <c r="UGN1052" s="13"/>
      <c r="UGO1052" s="13"/>
      <c r="UGP1052" s="13"/>
      <c r="UGQ1052" s="13"/>
      <c r="UGR1052" s="13"/>
      <c r="UGS1052" s="13"/>
      <c r="UGT1052" s="13"/>
      <c r="UGU1052" s="13"/>
      <c r="UGV1052" s="13"/>
      <c r="UGW1052" s="13"/>
      <c r="UGX1052" s="13"/>
      <c r="UGY1052" s="13"/>
      <c r="UGZ1052" s="13"/>
      <c r="UHA1052" s="13"/>
      <c r="UHB1052" s="13"/>
      <c r="UHC1052" s="13"/>
      <c r="UHD1052" s="13"/>
      <c r="UHE1052" s="13"/>
      <c r="UHF1052" s="13"/>
      <c r="UHG1052" s="13"/>
      <c r="UHH1052" s="13"/>
      <c r="UHI1052" s="13"/>
      <c r="UHJ1052" s="13"/>
      <c r="UHK1052" s="13"/>
      <c r="UHL1052" s="13"/>
      <c r="UHM1052" s="13"/>
      <c r="UHN1052" s="13"/>
      <c r="UHO1052" s="13"/>
      <c r="UHP1052" s="13"/>
      <c r="UHQ1052" s="13"/>
      <c r="UHR1052" s="13"/>
      <c r="UHS1052" s="13"/>
      <c r="UHT1052" s="13"/>
      <c r="UHU1052" s="13"/>
      <c r="UHV1052" s="13"/>
      <c r="UHW1052" s="13"/>
      <c r="UHX1052" s="13"/>
      <c r="UHY1052" s="13"/>
      <c r="UHZ1052" s="13"/>
      <c r="UIA1052" s="13"/>
      <c r="UIB1052" s="13"/>
      <c r="UIC1052" s="13"/>
      <c r="UID1052" s="13"/>
      <c r="UIE1052" s="13"/>
      <c r="UIF1052" s="13"/>
      <c r="UIG1052" s="13"/>
      <c r="UIH1052" s="13"/>
      <c r="UII1052" s="13"/>
      <c r="UIJ1052" s="13"/>
      <c r="UIK1052" s="13"/>
      <c r="UIL1052" s="13"/>
      <c r="UIM1052" s="13"/>
      <c r="UIN1052" s="13"/>
      <c r="UIO1052" s="13"/>
      <c r="UIP1052" s="13"/>
      <c r="UIQ1052" s="13"/>
      <c r="UIR1052" s="13"/>
      <c r="UIS1052" s="13"/>
      <c r="UIT1052" s="13"/>
      <c r="UIU1052" s="13"/>
      <c r="UIV1052" s="13"/>
      <c r="UIW1052" s="13"/>
      <c r="UIX1052" s="13"/>
      <c r="UIY1052" s="13"/>
      <c r="UIZ1052" s="13"/>
      <c r="UJA1052" s="13"/>
      <c r="UJB1052" s="13"/>
      <c r="UJC1052" s="13"/>
      <c r="UJD1052" s="13"/>
      <c r="UJE1052" s="13"/>
      <c r="UJF1052" s="13"/>
      <c r="UJG1052" s="13"/>
      <c r="UJH1052" s="13"/>
      <c r="UJI1052" s="13"/>
      <c r="UJJ1052" s="13"/>
      <c r="UJK1052" s="13"/>
      <c r="UJL1052" s="13"/>
      <c r="UJM1052" s="13"/>
      <c r="UJN1052" s="13"/>
      <c r="UJO1052" s="13"/>
      <c r="UJP1052" s="13"/>
      <c r="UJQ1052" s="13"/>
      <c r="UJR1052" s="13"/>
      <c r="UJS1052" s="13"/>
      <c r="UJT1052" s="13"/>
      <c r="UJU1052" s="13"/>
      <c r="UJV1052" s="13"/>
      <c r="UJW1052" s="13"/>
      <c r="UJX1052" s="13"/>
      <c r="UJY1052" s="13"/>
      <c r="UJZ1052" s="13"/>
      <c r="UKA1052" s="13"/>
      <c r="UKB1052" s="13"/>
      <c r="UKC1052" s="13"/>
      <c r="UKD1052" s="13"/>
      <c r="UKE1052" s="13"/>
      <c r="UKF1052" s="13"/>
      <c r="UKG1052" s="13"/>
      <c r="UKH1052" s="13"/>
      <c r="UKI1052" s="13"/>
      <c r="UKJ1052" s="13"/>
      <c r="UKK1052" s="13"/>
      <c r="UKL1052" s="13"/>
      <c r="UKM1052" s="13"/>
      <c r="UKN1052" s="13"/>
      <c r="UKO1052" s="13"/>
      <c r="UKP1052" s="13"/>
      <c r="UKQ1052" s="13"/>
      <c r="UKR1052" s="13"/>
      <c r="UKS1052" s="13"/>
      <c r="UKT1052" s="13"/>
      <c r="UKU1052" s="13"/>
      <c r="UKV1052" s="13"/>
      <c r="UKW1052" s="13"/>
      <c r="UKX1052" s="13"/>
      <c r="UKY1052" s="13"/>
      <c r="UKZ1052" s="13"/>
      <c r="ULA1052" s="13"/>
      <c r="ULB1052" s="13"/>
      <c r="ULC1052" s="13"/>
      <c r="ULD1052" s="13"/>
      <c r="ULE1052" s="13"/>
      <c r="ULF1052" s="13"/>
      <c r="ULG1052" s="13"/>
      <c r="ULH1052" s="13"/>
      <c r="ULI1052" s="13"/>
      <c r="ULJ1052" s="13"/>
      <c r="ULK1052" s="13"/>
      <c r="ULL1052" s="13"/>
      <c r="ULM1052" s="13"/>
      <c r="ULN1052" s="13"/>
      <c r="ULO1052" s="13"/>
      <c r="ULP1052" s="13"/>
      <c r="ULQ1052" s="13"/>
      <c r="ULR1052" s="13"/>
      <c r="ULS1052" s="13"/>
      <c r="ULT1052" s="13"/>
      <c r="ULU1052" s="13"/>
      <c r="ULV1052" s="13"/>
      <c r="ULW1052" s="13"/>
      <c r="ULX1052" s="13"/>
      <c r="ULY1052" s="13"/>
      <c r="ULZ1052" s="13"/>
      <c r="UMA1052" s="13"/>
      <c r="UMB1052" s="13"/>
      <c r="UMC1052" s="13"/>
      <c r="UMD1052" s="13"/>
      <c r="UME1052" s="13"/>
      <c r="UMF1052" s="13"/>
      <c r="UMG1052" s="13"/>
      <c r="UMH1052" s="13"/>
      <c r="UMI1052" s="13"/>
      <c r="UMJ1052" s="13"/>
      <c r="UMK1052" s="13"/>
      <c r="UML1052" s="13"/>
      <c r="UMM1052" s="13"/>
      <c r="UMN1052" s="13"/>
      <c r="UMO1052" s="13"/>
      <c r="UMP1052" s="13"/>
      <c r="UMQ1052" s="13"/>
      <c r="UMR1052" s="13"/>
      <c r="UMS1052" s="13"/>
      <c r="UMT1052" s="13"/>
      <c r="UMU1052" s="13"/>
      <c r="UMV1052" s="13"/>
      <c r="UMW1052" s="13"/>
      <c r="UMX1052" s="13"/>
      <c r="UMY1052" s="13"/>
      <c r="UMZ1052" s="13"/>
      <c r="UNA1052" s="13"/>
      <c r="UNB1052" s="13"/>
      <c r="UNC1052" s="13"/>
      <c r="UND1052" s="13"/>
      <c r="UNE1052" s="13"/>
      <c r="UNF1052" s="13"/>
      <c r="UNG1052" s="13"/>
      <c r="UNH1052" s="13"/>
      <c r="UNI1052" s="13"/>
      <c r="UNJ1052" s="13"/>
      <c r="UNK1052" s="13"/>
      <c r="UNL1052" s="13"/>
      <c r="UNM1052" s="13"/>
      <c r="UNN1052" s="13"/>
      <c r="UNO1052" s="13"/>
      <c r="UNP1052" s="13"/>
      <c r="UNQ1052" s="13"/>
      <c r="UNR1052" s="13"/>
      <c r="UNS1052" s="13"/>
      <c r="UNT1052" s="13"/>
      <c r="UNU1052" s="13"/>
      <c r="UNV1052" s="13"/>
      <c r="UNW1052" s="13"/>
      <c r="UNX1052" s="13"/>
      <c r="UNY1052" s="13"/>
      <c r="UNZ1052" s="13"/>
      <c r="UOA1052" s="13"/>
      <c r="UOB1052" s="13"/>
      <c r="UOC1052" s="13"/>
      <c r="UOD1052" s="13"/>
      <c r="UOE1052" s="13"/>
      <c r="UOF1052" s="13"/>
      <c r="UOG1052" s="13"/>
      <c r="UOH1052" s="13"/>
      <c r="UOI1052" s="13"/>
      <c r="UOJ1052" s="13"/>
      <c r="UOK1052" s="13"/>
      <c r="UOL1052" s="13"/>
      <c r="UOM1052" s="13"/>
      <c r="UON1052" s="13"/>
      <c r="UOO1052" s="13"/>
      <c r="UOP1052" s="13"/>
      <c r="UOQ1052" s="13"/>
      <c r="UOR1052" s="13"/>
      <c r="UOS1052" s="13"/>
      <c r="UOT1052" s="13"/>
      <c r="UOU1052" s="13"/>
      <c r="UOV1052" s="13"/>
      <c r="UOW1052" s="13"/>
      <c r="UOX1052" s="13"/>
      <c r="UOY1052" s="13"/>
      <c r="UOZ1052" s="13"/>
      <c r="UPA1052" s="13"/>
      <c r="UPB1052" s="13"/>
      <c r="UPC1052" s="13"/>
      <c r="UPD1052" s="13"/>
      <c r="UPE1052" s="13"/>
      <c r="UPF1052" s="13"/>
      <c r="UPG1052" s="13"/>
      <c r="UPH1052" s="13"/>
      <c r="UPI1052" s="13"/>
      <c r="UPJ1052" s="13"/>
      <c r="UPK1052" s="13"/>
      <c r="UPL1052" s="13"/>
      <c r="UPM1052" s="13"/>
      <c r="UPN1052" s="13"/>
      <c r="UPO1052" s="13"/>
      <c r="UPP1052" s="13"/>
      <c r="UPQ1052" s="13"/>
      <c r="UPR1052" s="13"/>
      <c r="UPS1052" s="13"/>
      <c r="UPT1052" s="13"/>
      <c r="UPU1052" s="13"/>
      <c r="UPV1052" s="13"/>
      <c r="UPW1052" s="13"/>
      <c r="UPX1052" s="13"/>
      <c r="UPY1052" s="13"/>
      <c r="UPZ1052" s="13"/>
      <c r="UQA1052" s="13"/>
      <c r="UQB1052" s="13"/>
      <c r="UQC1052" s="13"/>
      <c r="UQD1052" s="13"/>
      <c r="UQE1052" s="13"/>
      <c r="UQF1052" s="13"/>
      <c r="UQG1052" s="13"/>
      <c r="UQH1052" s="13"/>
      <c r="UQI1052" s="13"/>
      <c r="UQJ1052" s="13"/>
      <c r="UQK1052" s="13"/>
      <c r="UQL1052" s="13"/>
      <c r="UQM1052" s="13"/>
      <c r="UQN1052" s="13"/>
      <c r="UQO1052" s="13"/>
      <c r="UQP1052" s="13"/>
      <c r="UQQ1052" s="13"/>
      <c r="UQR1052" s="13"/>
      <c r="UQS1052" s="13"/>
      <c r="UQT1052" s="13"/>
      <c r="UQU1052" s="13"/>
      <c r="UQV1052" s="13"/>
      <c r="UQW1052" s="13"/>
      <c r="UQX1052" s="13"/>
      <c r="UQY1052" s="13"/>
      <c r="UQZ1052" s="13"/>
      <c r="URA1052" s="13"/>
      <c r="URB1052" s="13"/>
      <c r="URC1052" s="13"/>
      <c r="URD1052" s="13"/>
      <c r="URE1052" s="13"/>
      <c r="URF1052" s="13"/>
      <c r="URG1052" s="13"/>
      <c r="URH1052" s="13"/>
      <c r="URI1052" s="13"/>
      <c r="URJ1052" s="13"/>
      <c r="URK1052" s="13"/>
      <c r="URL1052" s="13"/>
      <c r="URM1052" s="13"/>
      <c r="URN1052" s="13"/>
      <c r="URO1052" s="13"/>
      <c r="URP1052" s="13"/>
      <c r="URQ1052" s="13"/>
      <c r="URR1052" s="13"/>
      <c r="URS1052" s="13"/>
      <c r="URT1052" s="13"/>
      <c r="URU1052" s="13"/>
      <c r="URV1052" s="13"/>
      <c r="URW1052" s="13"/>
      <c r="URX1052" s="13"/>
      <c r="URY1052" s="13"/>
      <c r="URZ1052" s="13"/>
      <c r="USA1052" s="13"/>
      <c r="USB1052" s="13"/>
      <c r="USC1052" s="13"/>
      <c r="USD1052" s="13"/>
      <c r="USE1052" s="13"/>
      <c r="USF1052" s="13"/>
      <c r="USG1052" s="13"/>
      <c r="USH1052" s="13"/>
      <c r="USI1052" s="13"/>
      <c r="USJ1052" s="13"/>
      <c r="USK1052" s="13"/>
      <c r="USL1052" s="13"/>
      <c r="USM1052" s="13"/>
      <c r="USN1052" s="13"/>
      <c r="USO1052" s="13"/>
      <c r="USP1052" s="13"/>
      <c r="USQ1052" s="13"/>
      <c r="USR1052" s="13"/>
      <c r="USS1052" s="13"/>
      <c r="UST1052" s="13"/>
      <c r="USU1052" s="13"/>
      <c r="USV1052" s="13"/>
      <c r="USW1052" s="13"/>
      <c r="USX1052" s="13"/>
      <c r="USY1052" s="13"/>
      <c r="USZ1052" s="13"/>
      <c r="UTA1052" s="13"/>
      <c r="UTB1052" s="13"/>
      <c r="UTC1052" s="13"/>
      <c r="UTD1052" s="13"/>
      <c r="UTE1052" s="13"/>
      <c r="UTF1052" s="13"/>
      <c r="UTG1052" s="13"/>
      <c r="UTH1052" s="13"/>
      <c r="UTI1052" s="13"/>
      <c r="UTJ1052" s="13"/>
      <c r="UTK1052" s="13"/>
      <c r="UTL1052" s="13"/>
      <c r="UTM1052" s="13"/>
      <c r="UTN1052" s="13"/>
      <c r="UTO1052" s="13"/>
      <c r="UTP1052" s="13"/>
      <c r="UTQ1052" s="13"/>
      <c r="UTR1052" s="13"/>
      <c r="UTS1052" s="13"/>
      <c r="UTT1052" s="13"/>
      <c r="UTU1052" s="13"/>
      <c r="UTV1052" s="13"/>
      <c r="UTW1052" s="13"/>
      <c r="UTX1052" s="13"/>
      <c r="UTY1052" s="13"/>
      <c r="UTZ1052" s="13"/>
      <c r="UUA1052" s="13"/>
      <c r="UUB1052" s="13"/>
      <c r="UUC1052" s="13"/>
      <c r="UUD1052" s="13"/>
      <c r="UUE1052" s="13"/>
      <c r="UUF1052" s="13"/>
      <c r="UUG1052" s="13"/>
      <c r="UUH1052" s="13"/>
      <c r="UUI1052" s="13"/>
      <c r="UUJ1052" s="13"/>
      <c r="UUK1052" s="13"/>
      <c r="UUL1052" s="13"/>
      <c r="UUM1052" s="13"/>
      <c r="UUN1052" s="13"/>
      <c r="UUO1052" s="13"/>
      <c r="UUP1052" s="13"/>
      <c r="UUQ1052" s="13"/>
      <c r="UUR1052" s="13"/>
      <c r="UUS1052" s="13"/>
      <c r="UUT1052" s="13"/>
      <c r="UUU1052" s="13"/>
      <c r="UUV1052" s="13"/>
      <c r="UUW1052" s="13"/>
      <c r="UUX1052" s="13"/>
      <c r="UUY1052" s="13"/>
      <c r="UUZ1052" s="13"/>
      <c r="UVA1052" s="13"/>
      <c r="UVB1052" s="13"/>
      <c r="UVC1052" s="13"/>
      <c r="UVD1052" s="13"/>
      <c r="UVE1052" s="13"/>
      <c r="UVF1052" s="13"/>
      <c r="UVG1052" s="13"/>
      <c r="UVH1052" s="13"/>
      <c r="UVI1052" s="13"/>
      <c r="UVJ1052" s="13"/>
      <c r="UVK1052" s="13"/>
      <c r="UVL1052" s="13"/>
      <c r="UVM1052" s="13"/>
      <c r="UVN1052" s="13"/>
      <c r="UVO1052" s="13"/>
      <c r="UVP1052" s="13"/>
      <c r="UVQ1052" s="13"/>
      <c r="UVR1052" s="13"/>
      <c r="UVS1052" s="13"/>
      <c r="UVT1052" s="13"/>
      <c r="UVU1052" s="13"/>
      <c r="UVV1052" s="13"/>
      <c r="UVW1052" s="13"/>
      <c r="UVX1052" s="13"/>
      <c r="UVY1052" s="13"/>
      <c r="UVZ1052" s="13"/>
      <c r="UWA1052" s="13"/>
      <c r="UWB1052" s="13"/>
      <c r="UWC1052" s="13"/>
      <c r="UWD1052" s="13"/>
      <c r="UWE1052" s="13"/>
      <c r="UWF1052" s="13"/>
      <c r="UWG1052" s="13"/>
      <c r="UWH1052" s="13"/>
      <c r="UWI1052" s="13"/>
      <c r="UWJ1052" s="13"/>
      <c r="UWK1052" s="13"/>
      <c r="UWL1052" s="13"/>
      <c r="UWM1052" s="13"/>
      <c r="UWN1052" s="13"/>
      <c r="UWO1052" s="13"/>
      <c r="UWP1052" s="13"/>
      <c r="UWQ1052" s="13"/>
      <c r="UWR1052" s="13"/>
      <c r="UWS1052" s="13"/>
      <c r="UWT1052" s="13"/>
      <c r="UWU1052" s="13"/>
      <c r="UWV1052" s="13"/>
      <c r="UWW1052" s="13"/>
      <c r="UWX1052" s="13"/>
      <c r="UWY1052" s="13"/>
      <c r="UWZ1052" s="13"/>
      <c r="UXA1052" s="13"/>
      <c r="UXB1052" s="13"/>
      <c r="UXC1052" s="13"/>
      <c r="UXD1052" s="13"/>
      <c r="UXE1052" s="13"/>
      <c r="UXF1052" s="13"/>
      <c r="UXG1052" s="13"/>
      <c r="UXH1052" s="13"/>
      <c r="UXI1052" s="13"/>
      <c r="UXJ1052" s="13"/>
      <c r="UXK1052" s="13"/>
      <c r="UXL1052" s="13"/>
      <c r="UXM1052" s="13"/>
      <c r="UXN1052" s="13"/>
      <c r="UXO1052" s="13"/>
      <c r="UXP1052" s="13"/>
      <c r="UXQ1052" s="13"/>
      <c r="UXR1052" s="13"/>
      <c r="UXS1052" s="13"/>
      <c r="UXT1052" s="13"/>
      <c r="UXU1052" s="13"/>
      <c r="UXV1052" s="13"/>
      <c r="UXW1052" s="13"/>
      <c r="UXX1052" s="13"/>
      <c r="UXY1052" s="13"/>
      <c r="UXZ1052" s="13"/>
      <c r="UYA1052" s="13"/>
      <c r="UYB1052" s="13"/>
      <c r="UYC1052" s="13"/>
      <c r="UYD1052" s="13"/>
      <c r="UYE1052" s="13"/>
      <c r="UYF1052" s="13"/>
      <c r="UYG1052" s="13"/>
      <c r="UYH1052" s="13"/>
      <c r="UYI1052" s="13"/>
      <c r="UYJ1052" s="13"/>
      <c r="UYK1052" s="13"/>
      <c r="UYL1052" s="13"/>
      <c r="UYM1052" s="13"/>
      <c r="UYN1052" s="13"/>
      <c r="UYO1052" s="13"/>
      <c r="UYP1052" s="13"/>
      <c r="UYQ1052" s="13"/>
      <c r="UYR1052" s="13"/>
      <c r="UYS1052" s="13"/>
      <c r="UYT1052" s="13"/>
      <c r="UYU1052" s="13"/>
      <c r="UYV1052" s="13"/>
      <c r="UYW1052" s="13"/>
      <c r="UYX1052" s="13"/>
      <c r="UYY1052" s="13"/>
      <c r="UYZ1052" s="13"/>
      <c r="UZA1052" s="13"/>
      <c r="UZB1052" s="13"/>
      <c r="UZC1052" s="13"/>
      <c r="UZD1052" s="13"/>
      <c r="UZE1052" s="13"/>
      <c r="UZF1052" s="13"/>
      <c r="UZG1052" s="13"/>
      <c r="UZH1052" s="13"/>
      <c r="UZI1052" s="13"/>
      <c r="UZJ1052" s="13"/>
      <c r="UZK1052" s="13"/>
      <c r="UZL1052" s="13"/>
      <c r="UZM1052" s="13"/>
      <c r="UZN1052" s="13"/>
      <c r="UZO1052" s="13"/>
      <c r="UZP1052" s="13"/>
      <c r="UZQ1052" s="13"/>
      <c r="UZR1052" s="13"/>
      <c r="UZS1052" s="13"/>
      <c r="UZT1052" s="13"/>
      <c r="UZU1052" s="13"/>
      <c r="UZV1052" s="13"/>
      <c r="UZW1052" s="13"/>
      <c r="UZX1052" s="13"/>
      <c r="UZY1052" s="13"/>
      <c r="UZZ1052" s="13"/>
      <c r="VAA1052" s="13"/>
      <c r="VAB1052" s="13"/>
      <c r="VAC1052" s="13"/>
      <c r="VAD1052" s="13"/>
      <c r="VAE1052" s="13"/>
      <c r="VAF1052" s="13"/>
      <c r="VAG1052" s="13"/>
      <c r="VAH1052" s="13"/>
      <c r="VAI1052" s="13"/>
      <c r="VAJ1052" s="13"/>
      <c r="VAK1052" s="13"/>
      <c r="VAL1052" s="13"/>
      <c r="VAM1052" s="13"/>
      <c r="VAN1052" s="13"/>
      <c r="VAO1052" s="13"/>
      <c r="VAP1052" s="13"/>
      <c r="VAQ1052" s="13"/>
      <c r="VAR1052" s="13"/>
      <c r="VAS1052" s="13"/>
      <c r="VAT1052" s="13"/>
      <c r="VAU1052" s="13"/>
      <c r="VAV1052" s="13"/>
      <c r="VAW1052" s="13"/>
      <c r="VAX1052" s="13"/>
      <c r="VAY1052" s="13"/>
      <c r="VAZ1052" s="13"/>
      <c r="VBA1052" s="13"/>
      <c r="VBB1052" s="13"/>
      <c r="VBC1052" s="13"/>
      <c r="VBD1052" s="13"/>
      <c r="VBE1052" s="13"/>
      <c r="VBF1052" s="13"/>
      <c r="VBG1052" s="13"/>
      <c r="VBH1052" s="13"/>
      <c r="VBI1052" s="13"/>
      <c r="VBJ1052" s="13"/>
      <c r="VBK1052" s="13"/>
      <c r="VBL1052" s="13"/>
      <c r="VBM1052" s="13"/>
      <c r="VBN1052" s="13"/>
      <c r="VBO1052" s="13"/>
      <c r="VBP1052" s="13"/>
      <c r="VBQ1052" s="13"/>
      <c r="VBR1052" s="13"/>
      <c r="VBS1052" s="13"/>
      <c r="VBT1052" s="13"/>
      <c r="VBU1052" s="13"/>
      <c r="VBV1052" s="13"/>
      <c r="VBW1052" s="13"/>
      <c r="VBX1052" s="13"/>
      <c r="VBY1052" s="13"/>
      <c r="VBZ1052" s="13"/>
      <c r="VCA1052" s="13"/>
      <c r="VCB1052" s="13"/>
      <c r="VCC1052" s="13"/>
      <c r="VCD1052" s="13"/>
      <c r="VCE1052" s="13"/>
      <c r="VCF1052" s="13"/>
      <c r="VCG1052" s="13"/>
      <c r="VCH1052" s="13"/>
      <c r="VCI1052" s="13"/>
      <c r="VCJ1052" s="13"/>
      <c r="VCK1052" s="13"/>
      <c r="VCL1052" s="13"/>
      <c r="VCM1052" s="13"/>
      <c r="VCN1052" s="13"/>
      <c r="VCO1052" s="13"/>
      <c r="VCP1052" s="13"/>
      <c r="VCQ1052" s="13"/>
      <c r="VCR1052" s="13"/>
      <c r="VCS1052" s="13"/>
      <c r="VCT1052" s="13"/>
      <c r="VCU1052" s="13"/>
      <c r="VCV1052" s="13"/>
      <c r="VCW1052" s="13"/>
      <c r="VCX1052" s="13"/>
      <c r="VCY1052" s="13"/>
      <c r="VCZ1052" s="13"/>
      <c r="VDA1052" s="13"/>
      <c r="VDB1052" s="13"/>
      <c r="VDC1052" s="13"/>
      <c r="VDD1052" s="13"/>
      <c r="VDE1052" s="13"/>
      <c r="VDF1052" s="13"/>
      <c r="VDG1052" s="13"/>
      <c r="VDH1052" s="13"/>
      <c r="VDI1052" s="13"/>
      <c r="VDJ1052" s="13"/>
      <c r="VDK1052" s="13"/>
      <c r="VDL1052" s="13"/>
      <c r="VDM1052" s="13"/>
      <c r="VDN1052" s="13"/>
      <c r="VDO1052" s="13"/>
      <c r="VDP1052" s="13"/>
      <c r="VDQ1052" s="13"/>
      <c r="VDR1052" s="13"/>
      <c r="VDS1052" s="13"/>
      <c r="VDT1052" s="13"/>
      <c r="VDU1052" s="13"/>
      <c r="VDV1052" s="13"/>
      <c r="VDW1052" s="13"/>
      <c r="VDX1052" s="13"/>
      <c r="VDY1052" s="13"/>
      <c r="VDZ1052" s="13"/>
      <c r="VEA1052" s="13"/>
      <c r="VEB1052" s="13"/>
      <c r="VEC1052" s="13"/>
      <c r="VED1052" s="13"/>
      <c r="VEE1052" s="13"/>
      <c r="VEF1052" s="13"/>
      <c r="VEG1052" s="13"/>
      <c r="VEH1052" s="13"/>
      <c r="VEI1052" s="13"/>
      <c r="VEJ1052" s="13"/>
      <c r="VEK1052" s="13"/>
      <c r="VEL1052" s="13"/>
      <c r="VEM1052" s="13"/>
      <c r="VEN1052" s="13"/>
      <c r="VEO1052" s="13"/>
      <c r="VEP1052" s="13"/>
      <c r="VEQ1052" s="13"/>
      <c r="VER1052" s="13"/>
      <c r="VES1052" s="13"/>
      <c r="VET1052" s="13"/>
      <c r="VEU1052" s="13"/>
      <c r="VEV1052" s="13"/>
      <c r="VEW1052" s="13"/>
      <c r="VEX1052" s="13"/>
      <c r="VEY1052" s="13"/>
      <c r="VEZ1052" s="13"/>
      <c r="VFA1052" s="13"/>
      <c r="VFB1052" s="13"/>
      <c r="VFC1052" s="13"/>
      <c r="VFD1052" s="13"/>
      <c r="VFE1052" s="13"/>
      <c r="VFF1052" s="13"/>
      <c r="VFG1052" s="13"/>
      <c r="VFH1052" s="13"/>
      <c r="VFI1052" s="13"/>
      <c r="VFJ1052" s="13"/>
      <c r="VFK1052" s="13"/>
      <c r="VFL1052" s="13"/>
      <c r="VFM1052" s="13"/>
      <c r="VFN1052" s="13"/>
      <c r="VFO1052" s="13"/>
      <c r="VFP1052" s="13"/>
      <c r="VFQ1052" s="13"/>
      <c r="VFR1052" s="13"/>
      <c r="VFS1052" s="13"/>
      <c r="VFT1052" s="13"/>
      <c r="VFU1052" s="13"/>
      <c r="VFV1052" s="13"/>
      <c r="VFW1052" s="13"/>
      <c r="VFX1052" s="13"/>
      <c r="VFY1052" s="13"/>
      <c r="VFZ1052" s="13"/>
      <c r="VGA1052" s="13"/>
      <c r="VGB1052" s="13"/>
      <c r="VGC1052" s="13"/>
      <c r="VGD1052" s="13"/>
      <c r="VGE1052" s="13"/>
      <c r="VGF1052" s="13"/>
      <c r="VGG1052" s="13"/>
      <c r="VGH1052" s="13"/>
      <c r="VGI1052" s="13"/>
      <c r="VGJ1052" s="13"/>
      <c r="VGK1052" s="13"/>
      <c r="VGL1052" s="13"/>
      <c r="VGM1052" s="13"/>
      <c r="VGN1052" s="13"/>
      <c r="VGO1052" s="13"/>
      <c r="VGP1052" s="13"/>
      <c r="VGQ1052" s="13"/>
      <c r="VGR1052" s="13"/>
      <c r="VGS1052" s="13"/>
      <c r="VGT1052" s="13"/>
      <c r="VGU1052" s="13"/>
      <c r="VGV1052" s="13"/>
      <c r="VGW1052" s="13"/>
      <c r="VGX1052" s="13"/>
      <c r="VGY1052" s="13"/>
      <c r="VGZ1052" s="13"/>
      <c r="VHA1052" s="13"/>
      <c r="VHB1052" s="13"/>
      <c r="VHC1052" s="13"/>
      <c r="VHD1052" s="13"/>
      <c r="VHE1052" s="13"/>
      <c r="VHF1052" s="13"/>
      <c r="VHG1052" s="13"/>
      <c r="VHH1052" s="13"/>
      <c r="VHI1052" s="13"/>
      <c r="VHJ1052" s="13"/>
      <c r="VHK1052" s="13"/>
      <c r="VHL1052" s="13"/>
      <c r="VHM1052" s="13"/>
      <c r="VHN1052" s="13"/>
      <c r="VHO1052" s="13"/>
      <c r="VHP1052" s="13"/>
      <c r="VHQ1052" s="13"/>
      <c r="VHR1052" s="13"/>
      <c r="VHS1052" s="13"/>
      <c r="VHT1052" s="13"/>
      <c r="VHU1052" s="13"/>
      <c r="VHV1052" s="13"/>
      <c r="VHW1052" s="13"/>
      <c r="VHX1052" s="13"/>
      <c r="VHY1052" s="13"/>
      <c r="VHZ1052" s="13"/>
      <c r="VIA1052" s="13"/>
      <c r="VIB1052" s="13"/>
      <c r="VIC1052" s="13"/>
      <c r="VID1052" s="13"/>
      <c r="VIE1052" s="13"/>
      <c r="VIF1052" s="13"/>
      <c r="VIG1052" s="13"/>
      <c r="VIH1052" s="13"/>
      <c r="VII1052" s="13"/>
      <c r="VIJ1052" s="13"/>
      <c r="VIK1052" s="13"/>
      <c r="VIL1052" s="13"/>
      <c r="VIM1052" s="13"/>
      <c r="VIN1052" s="13"/>
      <c r="VIO1052" s="13"/>
      <c r="VIP1052" s="13"/>
      <c r="VIQ1052" s="13"/>
      <c r="VIR1052" s="13"/>
      <c r="VIS1052" s="13"/>
      <c r="VIT1052" s="13"/>
      <c r="VIU1052" s="13"/>
      <c r="VIV1052" s="13"/>
      <c r="VIW1052" s="13"/>
      <c r="VIX1052" s="13"/>
      <c r="VIY1052" s="13"/>
      <c r="VIZ1052" s="13"/>
      <c r="VJA1052" s="13"/>
      <c r="VJB1052" s="13"/>
      <c r="VJC1052" s="13"/>
      <c r="VJD1052" s="13"/>
      <c r="VJE1052" s="13"/>
      <c r="VJF1052" s="13"/>
      <c r="VJG1052" s="13"/>
      <c r="VJH1052" s="13"/>
      <c r="VJI1052" s="13"/>
      <c r="VJJ1052" s="13"/>
      <c r="VJK1052" s="13"/>
      <c r="VJL1052" s="13"/>
      <c r="VJM1052" s="13"/>
      <c r="VJN1052" s="13"/>
      <c r="VJO1052" s="13"/>
      <c r="VJP1052" s="13"/>
      <c r="VJQ1052" s="13"/>
      <c r="VJR1052" s="13"/>
      <c r="VJS1052" s="13"/>
      <c r="VJT1052" s="13"/>
      <c r="VJU1052" s="13"/>
      <c r="VJV1052" s="13"/>
      <c r="VJW1052" s="13"/>
      <c r="VJX1052" s="13"/>
      <c r="VJY1052" s="13"/>
      <c r="VJZ1052" s="13"/>
      <c r="VKA1052" s="13"/>
      <c r="VKB1052" s="13"/>
      <c r="VKC1052" s="13"/>
      <c r="VKD1052" s="13"/>
      <c r="VKE1052" s="13"/>
      <c r="VKF1052" s="13"/>
      <c r="VKG1052" s="13"/>
      <c r="VKH1052" s="13"/>
      <c r="VKI1052" s="13"/>
      <c r="VKJ1052" s="13"/>
      <c r="VKK1052" s="13"/>
      <c r="VKL1052" s="13"/>
      <c r="VKM1052" s="13"/>
      <c r="VKN1052" s="13"/>
      <c r="VKO1052" s="13"/>
      <c r="VKP1052" s="13"/>
      <c r="VKQ1052" s="13"/>
      <c r="VKR1052" s="13"/>
      <c r="VKS1052" s="13"/>
      <c r="VKT1052" s="13"/>
      <c r="VKU1052" s="13"/>
      <c r="VKV1052" s="13"/>
      <c r="VKW1052" s="13"/>
      <c r="VKX1052" s="13"/>
      <c r="VKY1052" s="13"/>
      <c r="VKZ1052" s="13"/>
      <c r="VLA1052" s="13"/>
      <c r="VLB1052" s="13"/>
      <c r="VLC1052" s="13"/>
      <c r="VLD1052" s="13"/>
      <c r="VLE1052" s="13"/>
      <c r="VLF1052" s="13"/>
      <c r="VLG1052" s="13"/>
      <c r="VLH1052" s="13"/>
      <c r="VLI1052" s="13"/>
      <c r="VLJ1052" s="13"/>
      <c r="VLK1052" s="13"/>
      <c r="VLL1052" s="13"/>
      <c r="VLM1052" s="13"/>
      <c r="VLN1052" s="13"/>
      <c r="VLO1052" s="13"/>
      <c r="VLP1052" s="13"/>
      <c r="VLQ1052" s="13"/>
      <c r="VLR1052" s="13"/>
      <c r="VLS1052" s="13"/>
      <c r="VLT1052" s="13"/>
      <c r="VLU1052" s="13"/>
      <c r="VLV1052" s="13"/>
      <c r="VLW1052" s="13"/>
      <c r="VLX1052" s="13"/>
      <c r="VLY1052" s="13"/>
      <c r="VLZ1052" s="13"/>
      <c r="VMA1052" s="13"/>
      <c r="VMB1052" s="13"/>
      <c r="VMC1052" s="13"/>
      <c r="VMD1052" s="13"/>
      <c r="VME1052" s="13"/>
      <c r="VMF1052" s="13"/>
      <c r="VMG1052" s="13"/>
      <c r="VMH1052" s="13"/>
      <c r="VMI1052" s="13"/>
      <c r="VMJ1052" s="13"/>
      <c r="VMK1052" s="13"/>
      <c r="VML1052" s="13"/>
      <c r="VMM1052" s="13"/>
      <c r="VMN1052" s="13"/>
      <c r="VMO1052" s="13"/>
      <c r="VMP1052" s="13"/>
      <c r="VMQ1052" s="13"/>
      <c r="VMR1052" s="13"/>
      <c r="VMS1052" s="13"/>
      <c r="VMT1052" s="13"/>
      <c r="VMU1052" s="13"/>
      <c r="VMV1052" s="13"/>
      <c r="VMW1052" s="13"/>
      <c r="VMX1052" s="13"/>
      <c r="VMY1052" s="13"/>
      <c r="VMZ1052" s="13"/>
      <c r="VNA1052" s="13"/>
      <c r="VNB1052" s="13"/>
      <c r="VNC1052" s="13"/>
      <c r="VND1052" s="13"/>
      <c r="VNE1052" s="13"/>
      <c r="VNF1052" s="13"/>
      <c r="VNG1052" s="13"/>
      <c r="VNH1052" s="13"/>
      <c r="VNI1052" s="13"/>
      <c r="VNJ1052" s="13"/>
      <c r="VNK1052" s="13"/>
      <c r="VNL1052" s="13"/>
      <c r="VNM1052" s="13"/>
      <c r="VNN1052" s="13"/>
      <c r="VNO1052" s="13"/>
      <c r="VNP1052" s="13"/>
      <c r="VNQ1052" s="13"/>
      <c r="VNR1052" s="13"/>
      <c r="VNS1052" s="13"/>
      <c r="VNT1052" s="13"/>
      <c r="VNU1052" s="13"/>
      <c r="VNV1052" s="13"/>
      <c r="VNW1052" s="13"/>
      <c r="VNX1052" s="13"/>
      <c r="VNY1052" s="13"/>
      <c r="VNZ1052" s="13"/>
      <c r="VOA1052" s="13"/>
      <c r="VOB1052" s="13"/>
      <c r="VOC1052" s="13"/>
      <c r="VOD1052" s="13"/>
      <c r="VOE1052" s="13"/>
      <c r="VOF1052" s="13"/>
      <c r="VOG1052" s="13"/>
      <c r="VOH1052" s="13"/>
      <c r="VOI1052" s="13"/>
      <c r="VOJ1052" s="13"/>
      <c r="VOK1052" s="13"/>
      <c r="VOL1052" s="13"/>
      <c r="VOM1052" s="13"/>
      <c r="VON1052" s="13"/>
      <c r="VOO1052" s="13"/>
      <c r="VOP1052" s="13"/>
      <c r="VOQ1052" s="13"/>
      <c r="VOR1052" s="13"/>
      <c r="VOS1052" s="13"/>
      <c r="VOT1052" s="13"/>
      <c r="VOU1052" s="13"/>
      <c r="VOV1052" s="13"/>
      <c r="VOW1052" s="13"/>
      <c r="VOX1052" s="13"/>
      <c r="VOY1052" s="13"/>
      <c r="VOZ1052" s="13"/>
      <c r="VPA1052" s="13"/>
      <c r="VPB1052" s="13"/>
      <c r="VPC1052" s="13"/>
      <c r="VPD1052" s="13"/>
      <c r="VPE1052" s="13"/>
      <c r="VPF1052" s="13"/>
      <c r="VPG1052" s="13"/>
      <c r="VPH1052" s="13"/>
      <c r="VPI1052" s="13"/>
      <c r="VPJ1052" s="13"/>
      <c r="VPK1052" s="13"/>
      <c r="VPL1052" s="13"/>
      <c r="VPM1052" s="13"/>
      <c r="VPN1052" s="13"/>
      <c r="VPO1052" s="13"/>
      <c r="VPP1052" s="13"/>
      <c r="VPQ1052" s="13"/>
      <c r="VPR1052" s="13"/>
      <c r="VPS1052" s="13"/>
      <c r="VPT1052" s="13"/>
      <c r="VPU1052" s="13"/>
      <c r="VPV1052" s="13"/>
      <c r="VPW1052" s="13"/>
      <c r="VPX1052" s="13"/>
      <c r="VPY1052" s="13"/>
      <c r="VPZ1052" s="13"/>
      <c r="VQA1052" s="13"/>
      <c r="VQB1052" s="13"/>
      <c r="VQC1052" s="13"/>
      <c r="VQD1052" s="13"/>
      <c r="VQE1052" s="13"/>
      <c r="VQF1052" s="13"/>
      <c r="VQG1052" s="13"/>
      <c r="VQH1052" s="13"/>
      <c r="VQI1052" s="13"/>
      <c r="VQJ1052" s="13"/>
      <c r="VQK1052" s="13"/>
      <c r="VQL1052" s="13"/>
      <c r="VQM1052" s="13"/>
      <c r="VQN1052" s="13"/>
      <c r="VQO1052" s="13"/>
      <c r="VQP1052" s="13"/>
      <c r="VQQ1052" s="13"/>
      <c r="VQR1052" s="13"/>
      <c r="VQS1052" s="13"/>
      <c r="VQT1052" s="13"/>
      <c r="VQU1052" s="13"/>
      <c r="VQV1052" s="13"/>
      <c r="VQW1052" s="13"/>
      <c r="VQX1052" s="13"/>
      <c r="VQY1052" s="13"/>
      <c r="VQZ1052" s="13"/>
      <c r="VRA1052" s="13"/>
      <c r="VRB1052" s="13"/>
      <c r="VRC1052" s="13"/>
      <c r="VRD1052" s="13"/>
      <c r="VRE1052" s="13"/>
      <c r="VRF1052" s="13"/>
      <c r="VRG1052" s="13"/>
      <c r="VRH1052" s="13"/>
      <c r="VRI1052" s="13"/>
      <c r="VRJ1052" s="13"/>
      <c r="VRK1052" s="13"/>
      <c r="VRL1052" s="13"/>
      <c r="VRM1052" s="13"/>
      <c r="VRN1052" s="13"/>
      <c r="VRO1052" s="13"/>
      <c r="VRP1052" s="13"/>
      <c r="VRQ1052" s="13"/>
      <c r="VRR1052" s="13"/>
      <c r="VRS1052" s="13"/>
      <c r="VRT1052" s="13"/>
      <c r="VRU1052" s="13"/>
      <c r="VRV1052" s="13"/>
      <c r="VRW1052" s="13"/>
      <c r="VRX1052" s="13"/>
      <c r="VRY1052" s="13"/>
      <c r="VRZ1052" s="13"/>
      <c r="VSA1052" s="13"/>
      <c r="VSB1052" s="13"/>
      <c r="VSC1052" s="13"/>
      <c r="VSD1052" s="13"/>
      <c r="VSE1052" s="13"/>
      <c r="VSF1052" s="13"/>
      <c r="VSG1052" s="13"/>
      <c r="VSH1052" s="13"/>
      <c r="VSI1052" s="13"/>
      <c r="VSJ1052" s="13"/>
      <c r="VSK1052" s="13"/>
      <c r="VSL1052" s="13"/>
      <c r="VSM1052" s="13"/>
      <c r="VSN1052" s="13"/>
      <c r="VSO1052" s="13"/>
      <c r="VSP1052" s="13"/>
      <c r="VSQ1052" s="13"/>
      <c r="VSR1052" s="13"/>
      <c r="VSS1052" s="13"/>
      <c r="VST1052" s="13"/>
      <c r="VSU1052" s="13"/>
      <c r="VSV1052" s="13"/>
      <c r="VSW1052" s="13"/>
      <c r="VSX1052" s="13"/>
      <c r="VSY1052" s="13"/>
      <c r="VSZ1052" s="13"/>
      <c r="VTA1052" s="13"/>
      <c r="VTB1052" s="13"/>
      <c r="VTC1052" s="13"/>
      <c r="VTD1052" s="13"/>
      <c r="VTE1052" s="13"/>
      <c r="VTF1052" s="13"/>
      <c r="VTG1052" s="13"/>
      <c r="VTH1052" s="13"/>
      <c r="VTI1052" s="13"/>
      <c r="VTJ1052" s="13"/>
      <c r="VTK1052" s="13"/>
      <c r="VTL1052" s="13"/>
      <c r="VTM1052" s="13"/>
      <c r="VTN1052" s="13"/>
      <c r="VTO1052" s="13"/>
      <c r="VTP1052" s="13"/>
      <c r="VTQ1052" s="13"/>
      <c r="VTR1052" s="13"/>
      <c r="VTS1052" s="13"/>
      <c r="VTT1052" s="13"/>
      <c r="VTU1052" s="13"/>
      <c r="VTV1052" s="13"/>
      <c r="VTW1052" s="13"/>
      <c r="VTX1052" s="13"/>
      <c r="VTY1052" s="13"/>
      <c r="VTZ1052" s="13"/>
      <c r="VUA1052" s="13"/>
      <c r="VUB1052" s="13"/>
      <c r="VUC1052" s="13"/>
      <c r="VUD1052" s="13"/>
      <c r="VUE1052" s="13"/>
      <c r="VUF1052" s="13"/>
      <c r="VUG1052" s="13"/>
      <c r="VUH1052" s="13"/>
      <c r="VUI1052" s="13"/>
      <c r="VUJ1052" s="13"/>
      <c r="VUK1052" s="13"/>
      <c r="VUL1052" s="13"/>
      <c r="VUM1052" s="13"/>
      <c r="VUN1052" s="13"/>
      <c r="VUO1052" s="13"/>
      <c r="VUP1052" s="13"/>
      <c r="VUQ1052" s="13"/>
      <c r="VUR1052" s="13"/>
      <c r="VUS1052" s="13"/>
      <c r="VUT1052" s="13"/>
      <c r="VUU1052" s="13"/>
      <c r="VUV1052" s="13"/>
      <c r="VUW1052" s="13"/>
      <c r="VUX1052" s="13"/>
      <c r="VUY1052" s="13"/>
      <c r="VUZ1052" s="13"/>
      <c r="VVA1052" s="13"/>
      <c r="VVB1052" s="13"/>
      <c r="VVC1052" s="13"/>
      <c r="VVD1052" s="13"/>
      <c r="VVE1052" s="13"/>
      <c r="VVF1052" s="13"/>
      <c r="VVG1052" s="13"/>
      <c r="VVH1052" s="13"/>
      <c r="VVI1052" s="13"/>
      <c r="VVJ1052" s="13"/>
      <c r="VVK1052" s="13"/>
      <c r="VVL1052" s="13"/>
      <c r="VVM1052" s="13"/>
      <c r="VVN1052" s="13"/>
      <c r="VVO1052" s="13"/>
      <c r="VVP1052" s="13"/>
      <c r="VVQ1052" s="13"/>
      <c r="VVR1052" s="13"/>
      <c r="VVS1052" s="13"/>
      <c r="VVT1052" s="13"/>
      <c r="VVU1052" s="13"/>
      <c r="VVV1052" s="13"/>
      <c r="VVW1052" s="13"/>
      <c r="VVX1052" s="13"/>
      <c r="VVY1052" s="13"/>
      <c r="VVZ1052" s="13"/>
      <c r="VWA1052" s="13"/>
      <c r="VWB1052" s="13"/>
      <c r="VWC1052" s="13"/>
      <c r="VWD1052" s="13"/>
      <c r="VWE1052" s="13"/>
      <c r="VWF1052" s="13"/>
      <c r="VWG1052" s="13"/>
      <c r="VWH1052" s="13"/>
      <c r="VWI1052" s="13"/>
      <c r="VWJ1052" s="13"/>
      <c r="VWK1052" s="13"/>
      <c r="VWL1052" s="13"/>
      <c r="VWM1052" s="13"/>
      <c r="VWN1052" s="13"/>
      <c r="VWO1052" s="13"/>
      <c r="VWP1052" s="13"/>
      <c r="VWQ1052" s="13"/>
      <c r="VWR1052" s="13"/>
      <c r="VWS1052" s="13"/>
      <c r="VWT1052" s="13"/>
      <c r="VWU1052" s="13"/>
      <c r="VWV1052" s="13"/>
      <c r="VWW1052" s="13"/>
      <c r="VWX1052" s="13"/>
      <c r="VWY1052" s="13"/>
      <c r="VWZ1052" s="13"/>
      <c r="VXA1052" s="13"/>
      <c r="VXB1052" s="13"/>
      <c r="VXC1052" s="13"/>
      <c r="VXD1052" s="13"/>
      <c r="VXE1052" s="13"/>
      <c r="VXF1052" s="13"/>
      <c r="VXG1052" s="13"/>
      <c r="VXH1052" s="13"/>
      <c r="VXI1052" s="13"/>
      <c r="VXJ1052" s="13"/>
      <c r="VXK1052" s="13"/>
      <c r="VXL1052" s="13"/>
      <c r="VXM1052" s="13"/>
      <c r="VXN1052" s="13"/>
      <c r="VXO1052" s="13"/>
      <c r="VXP1052" s="13"/>
      <c r="VXQ1052" s="13"/>
      <c r="VXR1052" s="13"/>
      <c r="VXS1052" s="13"/>
      <c r="VXT1052" s="13"/>
      <c r="VXU1052" s="13"/>
      <c r="VXV1052" s="13"/>
      <c r="VXW1052" s="13"/>
      <c r="VXX1052" s="13"/>
      <c r="VXY1052" s="13"/>
      <c r="VXZ1052" s="13"/>
      <c r="VYA1052" s="13"/>
      <c r="VYB1052" s="13"/>
      <c r="VYC1052" s="13"/>
      <c r="VYD1052" s="13"/>
      <c r="VYE1052" s="13"/>
      <c r="VYF1052" s="13"/>
      <c r="VYG1052" s="13"/>
      <c r="VYH1052" s="13"/>
      <c r="VYI1052" s="13"/>
      <c r="VYJ1052" s="13"/>
      <c r="VYK1052" s="13"/>
      <c r="VYL1052" s="13"/>
      <c r="VYM1052" s="13"/>
      <c r="VYN1052" s="13"/>
      <c r="VYO1052" s="13"/>
      <c r="VYP1052" s="13"/>
      <c r="VYQ1052" s="13"/>
      <c r="VYR1052" s="13"/>
      <c r="VYS1052" s="13"/>
      <c r="VYT1052" s="13"/>
      <c r="VYU1052" s="13"/>
      <c r="VYV1052" s="13"/>
      <c r="VYW1052" s="13"/>
      <c r="VYX1052" s="13"/>
      <c r="VYY1052" s="13"/>
      <c r="VYZ1052" s="13"/>
      <c r="VZA1052" s="13"/>
      <c r="VZB1052" s="13"/>
      <c r="VZC1052" s="13"/>
      <c r="VZD1052" s="13"/>
      <c r="VZE1052" s="13"/>
      <c r="VZF1052" s="13"/>
      <c r="VZG1052" s="13"/>
      <c r="VZH1052" s="13"/>
      <c r="VZI1052" s="13"/>
      <c r="VZJ1052" s="13"/>
      <c r="VZK1052" s="13"/>
      <c r="VZL1052" s="13"/>
      <c r="VZM1052" s="13"/>
      <c r="VZN1052" s="13"/>
      <c r="VZO1052" s="13"/>
      <c r="VZP1052" s="13"/>
      <c r="VZQ1052" s="13"/>
      <c r="VZR1052" s="13"/>
      <c r="VZS1052" s="13"/>
      <c r="VZT1052" s="13"/>
      <c r="VZU1052" s="13"/>
      <c r="VZV1052" s="13"/>
      <c r="VZW1052" s="13"/>
      <c r="VZX1052" s="13"/>
      <c r="VZY1052" s="13"/>
      <c r="VZZ1052" s="13"/>
      <c r="WAA1052" s="13"/>
      <c r="WAB1052" s="13"/>
      <c r="WAC1052" s="13"/>
      <c r="WAD1052" s="13"/>
      <c r="WAE1052" s="13"/>
      <c r="WAF1052" s="13"/>
      <c r="WAG1052" s="13"/>
      <c r="WAH1052" s="13"/>
      <c r="WAI1052" s="13"/>
      <c r="WAJ1052" s="13"/>
      <c r="WAK1052" s="13"/>
      <c r="WAL1052" s="13"/>
      <c r="WAM1052" s="13"/>
      <c r="WAN1052" s="13"/>
      <c r="WAO1052" s="13"/>
      <c r="WAP1052" s="13"/>
      <c r="WAQ1052" s="13"/>
      <c r="WAR1052" s="13"/>
      <c r="WAS1052" s="13"/>
      <c r="WAT1052" s="13"/>
      <c r="WAU1052" s="13"/>
      <c r="WAV1052" s="13"/>
      <c r="WAW1052" s="13"/>
      <c r="WAX1052" s="13"/>
      <c r="WAY1052" s="13"/>
      <c r="WAZ1052" s="13"/>
      <c r="WBA1052" s="13"/>
      <c r="WBB1052" s="13"/>
      <c r="WBC1052" s="13"/>
      <c r="WBD1052" s="13"/>
      <c r="WBE1052" s="13"/>
      <c r="WBF1052" s="13"/>
      <c r="WBG1052" s="13"/>
      <c r="WBH1052" s="13"/>
      <c r="WBI1052" s="13"/>
      <c r="WBJ1052" s="13"/>
      <c r="WBK1052" s="13"/>
      <c r="WBL1052" s="13"/>
      <c r="WBM1052" s="13"/>
      <c r="WBN1052" s="13"/>
      <c r="WBO1052" s="13"/>
      <c r="WBP1052" s="13"/>
      <c r="WBQ1052" s="13"/>
      <c r="WBR1052" s="13"/>
      <c r="WBS1052" s="13"/>
      <c r="WBT1052" s="13"/>
      <c r="WBU1052" s="13"/>
      <c r="WBV1052" s="13"/>
      <c r="WBW1052" s="13"/>
      <c r="WBX1052" s="13"/>
      <c r="WBY1052" s="13"/>
      <c r="WBZ1052" s="13"/>
      <c r="WCA1052" s="13"/>
      <c r="WCB1052" s="13"/>
      <c r="WCC1052" s="13"/>
      <c r="WCD1052" s="13"/>
      <c r="WCE1052" s="13"/>
      <c r="WCF1052" s="13"/>
      <c r="WCG1052" s="13"/>
      <c r="WCH1052" s="13"/>
      <c r="WCI1052" s="13"/>
      <c r="WCJ1052" s="13"/>
      <c r="WCK1052" s="13"/>
      <c r="WCL1052" s="13"/>
      <c r="WCM1052" s="13"/>
      <c r="WCN1052" s="13"/>
      <c r="WCO1052" s="13"/>
      <c r="WCP1052" s="13"/>
      <c r="WCQ1052" s="13"/>
      <c r="WCR1052" s="13"/>
      <c r="WCS1052" s="13"/>
      <c r="WCT1052" s="13"/>
      <c r="WCU1052" s="13"/>
      <c r="WCV1052" s="13"/>
      <c r="WCW1052" s="13"/>
      <c r="WCX1052" s="13"/>
      <c r="WCY1052" s="13"/>
      <c r="WCZ1052" s="13"/>
      <c r="WDA1052" s="13"/>
      <c r="WDB1052" s="13"/>
      <c r="WDC1052" s="13"/>
      <c r="WDD1052" s="13"/>
      <c r="WDE1052" s="13"/>
      <c r="WDF1052" s="13"/>
      <c r="WDG1052" s="13"/>
      <c r="WDH1052" s="13"/>
      <c r="WDI1052" s="13"/>
      <c r="WDJ1052" s="13"/>
      <c r="WDK1052" s="13"/>
      <c r="WDL1052" s="13"/>
      <c r="WDM1052" s="13"/>
      <c r="WDN1052" s="13"/>
      <c r="WDO1052" s="13"/>
      <c r="WDP1052" s="13"/>
      <c r="WDQ1052" s="13"/>
      <c r="WDR1052" s="13"/>
      <c r="WDS1052" s="13"/>
      <c r="WDT1052" s="13"/>
      <c r="WDU1052" s="13"/>
      <c r="WDV1052" s="13"/>
      <c r="WDW1052" s="13"/>
      <c r="WDX1052" s="13"/>
      <c r="WDY1052" s="13"/>
      <c r="WDZ1052" s="13"/>
      <c r="WEA1052" s="13"/>
      <c r="WEB1052" s="13"/>
      <c r="WEC1052" s="13"/>
      <c r="WED1052" s="13"/>
      <c r="WEE1052" s="13"/>
      <c r="WEF1052" s="13"/>
      <c r="WEG1052" s="13"/>
      <c r="WEH1052" s="13"/>
      <c r="WEI1052" s="13"/>
      <c r="WEJ1052" s="13"/>
      <c r="WEK1052" s="13"/>
      <c r="WEL1052" s="13"/>
      <c r="WEM1052" s="13"/>
      <c r="WEN1052" s="13"/>
      <c r="WEO1052" s="13"/>
      <c r="WEP1052" s="13"/>
      <c r="WEQ1052" s="13"/>
      <c r="WER1052" s="13"/>
      <c r="WES1052" s="13"/>
      <c r="WET1052" s="13"/>
      <c r="WEU1052" s="13"/>
      <c r="WEV1052" s="13"/>
      <c r="WEW1052" s="13"/>
      <c r="WEX1052" s="13"/>
      <c r="WEY1052" s="13"/>
      <c r="WEZ1052" s="13"/>
      <c r="WFA1052" s="13"/>
      <c r="WFB1052" s="13"/>
      <c r="WFC1052" s="13"/>
      <c r="WFD1052" s="13"/>
      <c r="WFE1052" s="13"/>
      <c r="WFF1052" s="13"/>
      <c r="WFG1052" s="13"/>
      <c r="WFH1052" s="13"/>
      <c r="WFI1052" s="13"/>
      <c r="WFJ1052" s="13"/>
      <c r="WFK1052" s="13"/>
      <c r="WFL1052" s="13"/>
      <c r="WFM1052" s="13"/>
      <c r="WFN1052" s="13"/>
      <c r="WFO1052" s="13"/>
      <c r="WFP1052" s="13"/>
      <c r="WFQ1052" s="13"/>
      <c r="WFR1052" s="13"/>
      <c r="WFS1052" s="13"/>
      <c r="WFT1052" s="13"/>
      <c r="WFU1052" s="13"/>
      <c r="WFV1052" s="13"/>
      <c r="WFW1052" s="13"/>
      <c r="WFX1052" s="13"/>
      <c r="WFY1052" s="13"/>
      <c r="WFZ1052" s="13"/>
      <c r="WGA1052" s="13"/>
      <c r="WGB1052" s="13"/>
      <c r="WGC1052" s="13"/>
      <c r="WGD1052" s="13"/>
      <c r="WGE1052" s="13"/>
      <c r="WGF1052" s="13"/>
      <c r="WGG1052" s="13"/>
      <c r="WGH1052" s="13"/>
      <c r="WGI1052" s="13"/>
      <c r="WGJ1052" s="13"/>
      <c r="WGK1052" s="13"/>
      <c r="WGL1052" s="13"/>
      <c r="WGM1052" s="13"/>
      <c r="WGN1052" s="13"/>
      <c r="WGO1052" s="13"/>
      <c r="WGP1052" s="13"/>
      <c r="WGQ1052" s="13"/>
      <c r="WGR1052" s="13"/>
      <c r="WGS1052" s="13"/>
      <c r="WGT1052" s="13"/>
      <c r="WGU1052" s="13"/>
      <c r="WGV1052" s="13"/>
      <c r="WGW1052" s="13"/>
      <c r="WGX1052" s="13"/>
      <c r="WGY1052" s="13"/>
      <c r="WGZ1052" s="13"/>
      <c r="WHA1052" s="13"/>
      <c r="WHB1052" s="13"/>
      <c r="WHC1052" s="13"/>
      <c r="WHD1052" s="13"/>
      <c r="WHE1052" s="13"/>
      <c r="WHF1052" s="13"/>
      <c r="WHG1052" s="13"/>
      <c r="WHH1052" s="13"/>
      <c r="WHI1052" s="13"/>
      <c r="WHJ1052" s="13"/>
      <c r="WHK1052" s="13"/>
      <c r="WHL1052" s="13"/>
      <c r="WHM1052" s="13"/>
      <c r="WHN1052" s="13"/>
      <c r="WHO1052" s="13"/>
      <c r="WHP1052" s="13"/>
      <c r="WHQ1052" s="13"/>
      <c r="WHR1052" s="13"/>
      <c r="WHS1052" s="13"/>
      <c r="WHT1052" s="13"/>
      <c r="WHU1052" s="13"/>
      <c r="WHV1052" s="13"/>
      <c r="WHW1052" s="13"/>
      <c r="WHX1052" s="13"/>
      <c r="WHY1052" s="13"/>
      <c r="WHZ1052" s="13"/>
      <c r="WIA1052" s="13"/>
      <c r="WIB1052" s="13"/>
      <c r="WIC1052" s="13"/>
      <c r="WID1052" s="13"/>
      <c r="WIE1052" s="13"/>
      <c r="WIF1052" s="13"/>
      <c r="WIG1052" s="13"/>
      <c r="WIH1052" s="13"/>
      <c r="WII1052" s="13"/>
      <c r="WIJ1052" s="13"/>
      <c r="WIK1052" s="13"/>
      <c r="WIL1052" s="13"/>
      <c r="WIM1052" s="13"/>
      <c r="WIN1052" s="13"/>
      <c r="WIO1052" s="13"/>
      <c r="WIP1052" s="13"/>
      <c r="WIQ1052" s="13"/>
      <c r="WIR1052" s="13"/>
      <c r="WIS1052" s="13"/>
      <c r="WIT1052" s="13"/>
      <c r="WIU1052" s="13"/>
      <c r="WIV1052" s="13"/>
      <c r="WIW1052" s="13"/>
      <c r="WIX1052" s="13"/>
      <c r="WIY1052" s="13"/>
      <c r="WIZ1052" s="13"/>
      <c r="WJA1052" s="13"/>
      <c r="WJB1052" s="13"/>
      <c r="WJC1052" s="13"/>
      <c r="WJD1052" s="13"/>
      <c r="WJE1052" s="13"/>
      <c r="WJF1052" s="13"/>
      <c r="WJG1052" s="13"/>
      <c r="WJH1052" s="13"/>
      <c r="WJI1052" s="13"/>
      <c r="WJJ1052" s="13"/>
      <c r="WJK1052" s="13"/>
      <c r="WJL1052" s="13"/>
      <c r="WJM1052" s="13"/>
      <c r="WJN1052" s="13"/>
      <c r="WJO1052" s="13"/>
      <c r="WJP1052" s="13"/>
      <c r="WJQ1052" s="13"/>
      <c r="WJR1052" s="13"/>
      <c r="WJS1052" s="13"/>
      <c r="WJT1052" s="13"/>
      <c r="WJU1052" s="13"/>
      <c r="WJV1052" s="13"/>
      <c r="WJW1052" s="13"/>
      <c r="WJX1052" s="13"/>
      <c r="WJY1052" s="13"/>
      <c r="WJZ1052" s="13"/>
      <c r="WKA1052" s="13"/>
      <c r="WKB1052" s="13"/>
      <c r="WKC1052" s="13"/>
      <c r="WKD1052" s="13"/>
      <c r="WKE1052" s="13"/>
      <c r="WKF1052" s="13"/>
      <c r="WKG1052" s="13"/>
      <c r="WKH1052" s="13"/>
      <c r="WKI1052" s="13"/>
      <c r="WKJ1052" s="13"/>
      <c r="WKK1052" s="13"/>
      <c r="WKL1052" s="13"/>
      <c r="WKM1052" s="13"/>
      <c r="WKN1052" s="13"/>
      <c r="WKO1052" s="13"/>
      <c r="WKP1052" s="13"/>
      <c r="WKQ1052" s="13"/>
      <c r="WKR1052" s="13"/>
      <c r="WKS1052" s="13"/>
      <c r="WKT1052" s="13"/>
      <c r="WKU1052" s="13"/>
      <c r="WKV1052" s="13"/>
      <c r="WKW1052" s="13"/>
      <c r="WKX1052" s="13"/>
      <c r="WKY1052" s="13"/>
      <c r="WKZ1052" s="13"/>
      <c r="WLA1052" s="13"/>
      <c r="WLB1052" s="13"/>
      <c r="WLC1052" s="13"/>
      <c r="WLD1052" s="13"/>
      <c r="WLE1052" s="13"/>
      <c r="WLF1052" s="13"/>
      <c r="WLG1052" s="13"/>
      <c r="WLH1052" s="13"/>
      <c r="WLI1052" s="13"/>
      <c r="WLJ1052" s="13"/>
      <c r="WLK1052" s="13"/>
      <c r="WLL1052" s="13"/>
      <c r="WLM1052" s="13"/>
      <c r="WLN1052" s="13"/>
      <c r="WLO1052" s="13"/>
      <c r="WLP1052" s="13"/>
      <c r="WLQ1052" s="13"/>
      <c r="WLR1052" s="13"/>
      <c r="WLS1052" s="13"/>
      <c r="WLT1052" s="13"/>
      <c r="WLU1052" s="13"/>
      <c r="WLV1052" s="13"/>
      <c r="WLW1052" s="13"/>
      <c r="WLX1052" s="13"/>
      <c r="WLY1052" s="13"/>
      <c r="WLZ1052" s="13"/>
      <c r="WMA1052" s="13"/>
      <c r="WMB1052" s="13"/>
      <c r="WMC1052" s="13"/>
      <c r="WMD1052" s="13"/>
      <c r="WME1052" s="13"/>
      <c r="WMF1052" s="13"/>
      <c r="WMG1052" s="13"/>
      <c r="WMH1052" s="13"/>
      <c r="WMI1052" s="13"/>
      <c r="WMJ1052" s="13"/>
      <c r="WMK1052" s="13"/>
      <c r="WML1052" s="13"/>
      <c r="WMM1052" s="13"/>
      <c r="WMN1052" s="13"/>
      <c r="WMO1052" s="13"/>
      <c r="WMP1052" s="13"/>
      <c r="WMQ1052" s="13"/>
      <c r="WMR1052" s="13"/>
      <c r="WMS1052" s="13"/>
      <c r="WMT1052" s="13"/>
      <c r="WMU1052" s="13"/>
      <c r="WMV1052" s="13"/>
      <c r="WMW1052" s="13"/>
      <c r="WMX1052" s="13"/>
      <c r="WMY1052" s="13"/>
      <c r="WMZ1052" s="13"/>
      <c r="WNA1052" s="13"/>
      <c r="WNB1052" s="13"/>
      <c r="WNC1052" s="13"/>
      <c r="WND1052" s="13"/>
      <c r="WNE1052" s="13"/>
      <c r="WNF1052" s="13"/>
      <c r="WNG1052" s="13"/>
      <c r="WNH1052" s="13"/>
      <c r="WNI1052" s="13"/>
      <c r="WNJ1052" s="13"/>
      <c r="WNK1052" s="13"/>
      <c r="WNL1052" s="13"/>
      <c r="WNM1052" s="13"/>
      <c r="WNN1052" s="13"/>
      <c r="WNO1052" s="13"/>
      <c r="WNP1052" s="13"/>
      <c r="WNQ1052" s="13"/>
      <c r="WNR1052" s="13"/>
      <c r="WNS1052" s="13"/>
      <c r="WNT1052" s="13"/>
      <c r="WNU1052" s="13"/>
      <c r="WNV1052" s="13"/>
      <c r="WNW1052" s="13"/>
      <c r="WNX1052" s="13"/>
      <c r="WNY1052" s="13"/>
      <c r="WNZ1052" s="13"/>
      <c r="WOA1052" s="13"/>
      <c r="WOB1052" s="13"/>
      <c r="WOC1052" s="13"/>
      <c r="WOD1052" s="13"/>
      <c r="WOE1052" s="13"/>
      <c r="WOF1052" s="13"/>
      <c r="WOG1052" s="13"/>
      <c r="WOH1052" s="13"/>
      <c r="WOI1052" s="13"/>
      <c r="WOJ1052" s="13"/>
      <c r="WOK1052" s="13"/>
      <c r="WOL1052" s="13"/>
      <c r="WOM1052" s="13"/>
      <c r="WON1052" s="13"/>
      <c r="WOO1052" s="13"/>
      <c r="WOP1052" s="13"/>
      <c r="WOQ1052" s="13"/>
      <c r="WOR1052" s="13"/>
      <c r="WOS1052" s="13"/>
      <c r="WOT1052" s="13"/>
      <c r="WOU1052" s="13"/>
      <c r="WOV1052" s="13"/>
      <c r="WOW1052" s="13"/>
      <c r="WOX1052" s="13"/>
      <c r="WOY1052" s="13"/>
      <c r="WOZ1052" s="13"/>
      <c r="WPA1052" s="13"/>
      <c r="WPB1052" s="13"/>
      <c r="WPC1052" s="13"/>
      <c r="WPD1052" s="13"/>
      <c r="WPE1052" s="13"/>
      <c r="WPF1052" s="13"/>
      <c r="WPG1052" s="13"/>
      <c r="WPH1052" s="13"/>
      <c r="WPI1052" s="13"/>
      <c r="WPJ1052" s="13"/>
      <c r="WPK1052" s="13"/>
      <c r="WPL1052" s="13"/>
      <c r="WPM1052" s="13"/>
      <c r="WPN1052" s="13"/>
      <c r="WPO1052" s="13"/>
      <c r="WPP1052" s="13"/>
      <c r="WPQ1052" s="13"/>
      <c r="WPR1052" s="13"/>
      <c r="WPS1052" s="13"/>
      <c r="WPT1052" s="13"/>
      <c r="WPU1052" s="13"/>
      <c r="WPV1052" s="13"/>
      <c r="WPW1052" s="13"/>
      <c r="WPX1052" s="13"/>
      <c r="WPY1052" s="13"/>
      <c r="WPZ1052" s="13"/>
      <c r="WQA1052" s="13"/>
      <c r="WQB1052" s="13"/>
      <c r="WQC1052" s="13"/>
      <c r="WQD1052" s="13"/>
      <c r="WQE1052" s="13"/>
      <c r="WQF1052" s="13"/>
      <c r="WQG1052" s="13"/>
      <c r="WQH1052" s="13"/>
      <c r="WQI1052" s="13"/>
      <c r="WQJ1052" s="13"/>
      <c r="WQK1052" s="13"/>
      <c r="WQL1052" s="13"/>
      <c r="WQM1052" s="13"/>
      <c r="WQN1052" s="13"/>
      <c r="WQO1052" s="13"/>
      <c r="WQP1052" s="13"/>
      <c r="WQQ1052" s="13"/>
      <c r="WQR1052" s="13"/>
      <c r="WQS1052" s="13"/>
      <c r="WQT1052" s="13"/>
      <c r="WQU1052" s="13"/>
      <c r="WQV1052" s="13"/>
      <c r="WQW1052" s="13"/>
      <c r="WQX1052" s="13"/>
      <c r="WQY1052" s="13"/>
      <c r="WQZ1052" s="13"/>
      <c r="WRA1052" s="13"/>
      <c r="WRB1052" s="13"/>
      <c r="WRC1052" s="13"/>
      <c r="WRD1052" s="13"/>
      <c r="WRE1052" s="13"/>
      <c r="WRF1052" s="13"/>
      <c r="WRG1052" s="13"/>
      <c r="WRH1052" s="13"/>
      <c r="WRI1052" s="13"/>
      <c r="WRJ1052" s="13"/>
      <c r="WRK1052" s="13"/>
      <c r="WRL1052" s="13"/>
      <c r="WRM1052" s="13"/>
      <c r="WRN1052" s="13"/>
      <c r="WRO1052" s="13"/>
      <c r="WRP1052" s="13"/>
      <c r="WRQ1052" s="13"/>
      <c r="WRR1052" s="13"/>
      <c r="WRS1052" s="13"/>
      <c r="WRT1052" s="13"/>
      <c r="WRU1052" s="13"/>
      <c r="WRV1052" s="13"/>
      <c r="WRW1052" s="13"/>
      <c r="WRX1052" s="13"/>
      <c r="WRY1052" s="13"/>
      <c r="WRZ1052" s="13"/>
      <c r="WSA1052" s="13"/>
      <c r="WSB1052" s="13"/>
      <c r="WSC1052" s="13"/>
      <c r="WSD1052" s="13"/>
      <c r="WSE1052" s="13"/>
      <c r="WSF1052" s="13"/>
      <c r="WSG1052" s="13"/>
      <c r="WSH1052" s="13"/>
      <c r="WSI1052" s="13"/>
      <c r="WSJ1052" s="13"/>
      <c r="WSK1052" s="13"/>
      <c r="WSL1052" s="13"/>
      <c r="WSM1052" s="13"/>
      <c r="WSN1052" s="13"/>
      <c r="WSO1052" s="13"/>
      <c r="WSP1052" s="13"/>
      <c r="WSQ1052" s="13"/>
      <c r="WSR1052" s="13"/>
      <c r="WSS1052" s="13"/>
      <c r="WST1052" s="13"/>
      <c r="WSU1052" s="13"/>
      <c r="WSV1052" s="13"/>
      <c r="WSW1052" s="13"/>
      <c r="WSX1052" s="13"/>
      <c r="WSY1052" s="13"/>
      <c r="WSZ1052" s="13"/>
      <c r="WTA1052" s="13"/>
      <c r="WTB1052" s="13"/>
      <c r="WTC1052" s="13"/>
      <c r="WTD1052" s="13"/>
      <c r="WTE1052" s="13"/>
      <c r="WTF1052" s="13"/>
      <c r="WTG1052" s="13"/>
      <c r="WTH1052" s="13"/>
      <c r="WTI1052" s="13"/>
      <c r="WTJ1052" s="13"/>
      <c r="WTK1052" s="13"/>
      <c r="WTL1052" s="13"/>
      <c r="WTM1052" s="13"/>
      <c r="WTN1052" s="13"/>
      <c r="WTO1052" s="13"/>
      <c r="WTP1052" s="13"/>
      <c r="WTQ1052" s="13"/>
      <c r="WTR1052" s="13"/>
      <c r="WTS1052" s="13"/>
      <c r="WTT1052" s="13"/>
      <c r="WTU1052" s="13"/>
      <c r="WTV1052" s="13"/>
      <c r="WTW1052" s="13"/>
      <c r="WTX1052" s="13"/>
      <c r="WTY1052" s="13"/>
      <c r="WTZ1052" s="13"/>
      <c r="WUA1052" s="13"/>
      <c r="WUB1052" s="13"/>
      <c r="WUC1052" s="13"/>
      <c r="WUD1052" s="13"/>
      <c r="WUE1052" s="13"/>
      <c r="WUF1052" s="13"/>
      <c r="WUG1052" s="13"/>
      <c r="WUH1052" s="13"/>
      <c r="WUI1052" s="13"/>
      <c r="WUJ1052" s="13"/>
      <c r="WUK1052" s="13"/>
      <c r="WUL1052" s="13"/>
      <c r="WUM1052" s="13"/>
      <c r="WUN1052" s="13"/>
      <c r="WUO1052" s="13"/>
      <c r="WUP1052" s="13"/>
      <c r="WUQ1052" s="13"/>
      <c r="WUR1052" s="13"/>
      <c r="WUS1052" s="13"/>
      <c r="WUT1052" s="13"/>
      <c r="WUU1052" s="13"/>
      <c r="WUV1052" s="13"/>
      <c r="WUW1052" s="13"/>
      <c r="WUX1052" s="13"/>
      <c r="WUY1052" s="13"/>
      <c r="WUZ1052" s="13"/>
      <c r="WVA1052" s="13"/>
      <c r="WVB1052" s="13"/>
      <c r="WVC1052" s="13"/>
      <c r="WVD1052" s="13"/>
      <c r="WVE1052" s="13"/>
      <c r="WVF1052" s="13"/>
      <c r="WVG1052" s="13"/>
      <c r="WVH1052" s="13"/>
      <c r="WVI1052" s="13"/>
      <c r="WVJ1052" s="13"/>
      <c r="WVK1052" s="13"/>
      <c r="WVL1052" s="13"/>
      <c r="WVM1052" s="13"/>
      <c r="WVN1052" s="13"/>
      <c r="WVO1052" s="13"/>
      <c r="WVP1052" s="13"/>
      <c r="WVQ1052" s="13"/>
      <c r="WVR1052" s="13"/>
      <c r="WVS1052" s="13"/>
      <c r="WVT1052" s="13"/>
      <c r="WVU1052" s="13"/>
      <c r="WVV1052" s="13"/>
      <c r="WVW1052" s="13"/>
      <c r="WVX1052" s="13"/>
      <c r="WVY1052" s="13"/>
      <c r="WVZ1052" s="13"/>
      <c r="WWA1052" s="13"/>
      <c r="WWB1052" s="13"/>
      <c r="WWC1052" s="13"/>
      <c r="WWD1052" s="13"/>
      <c r="WWE1052" s="13"/>
      <c r="WWF1052" s="13"/>
      <c r="WWG1052" s="13"/>
      <c r="WWH1052" s="13"/>
      <c r="WWI1052" s="13"/>
      <c r="WWJ1052" s="13"/>
      <c r="WWK1052" s="13"/>
      <c r="WWL1052" s="13"/>
      <c r="WWM1052" s="13"/>
      <c r="WWN1052" s="13"/>
      <c r="WWO1052" s="13"/>
      <c r="WWP1052" s="13"/>
      <c r="WWQ1052" s="13"/>
      <c r="WWR1052" s="13"/>
      <c r="WWS1052" s="13"/>
      <c r="WWT1052" s="13"/>
      <c r="WWU1052" s="13"/>
      <c r="WWV1052" s="13"/>
      <c r="WWW1052" s="13"/>
      <c r="WWX1052" s="13"/>
      <c r="WWY1052" s="13"/>
      <c r="WWZ1052" s="13"/>
      <c r="WXA1052" s="13"/>
      <c r="WXB1052" s="13"/>
      <c r="WXC1052" s="13"/>
      <c r="WXD1052" s="13"/>
      <c r="WXE1052" s="13"/>
      <c r="WXF1052" s="13"/>
      <c r="WXG1052" s="13"/>
      <c r="WXH1052" s="13"/>
      <c r="WXI1052" s="13"/>
      <c r="WXJ1052" s="13"/>
      <c r="WXK1052" s="13"/>
      <c r="WXL1052" s="13"/>
      <c r="WXM1052" s="13"/>
      <c r="WXN1052" s="13"/>
      <c r="WXO1052" s="13"/>
      <c r="WXP1052" s="13"/>
      <c r="WXQ1052" s="13"/>
      <c r="WXR1052" s="13"/>
      <c r="WXS1052" s="13"/>
      <c r="WXT1052" s="13"/>
      <c r="WXU1052" s="13"/>
      <c r="WXV1052" s="13"/>
      <c r="WXW1052" s="13"/>
      <c r="WXX1052" s="13"/>
      <c r="WXY1052" s="13"/>
      <c r="WXZ1052" s="13"/>
      <c r="WYA1052" s="13"/>
      <c r="WYB1052" s="13"/>
      <c r="WYC1052" s="13"/>
      <c r="WYD1052" s="13"/>
      <c r="WYE1052" s="13"/>
      <c r="WYF1052" s="13"/>
      <c r="WYG1052" s="13"/>
      <c r="WYH1052" s="13"/>
      <c r="WYI1052" s="13"/>
      <c r="WYJ1052" s="13"/>
      <c r="WYK1052" s="13"/>
      <c r="WYL1052" s="13"/>
      <c r="WYM1052" s="13"/>
      <c r="WYN1052" s="13"/>
      <c r="WYO1052" s="13"/>
      <c r="WYP1052" s="13"/>
      <c r="WYQ1052" s="13"/>
      <c r="WYR1052" s="13"/>
      <c r="WYS1052" s="13"/>
      <c r="WYT1052" s="13"/>
      <c r="WYU1052" s="13"/>
      <c r="WYV1052" s="13"/>
      <c r="WYW1052" s="13"/>
      <c r="WYX1052" s="13"/>
      <c r="WYY1052" s="13"/>
      <c r="WYZ1052" s="13"/>
      <c r="WZA1052" s="13"/>
      <c r="WZB1052" s="13"/>
      <c r="WZC1052" s="13"/>
      <c r="WZD1052" s="13"/>
      <c r="WZE1052" s="13"/>
      <c r="WZF1052" s="13"/>
      <c r="WZG1052" s="13"/>
      <c r="WZH1052" s="13"/>
      <c r="WZI1052" s="13"/>
      <c r="WZJ1052" s="13"/>
      <c r="WZK1052" s="13"/>
      <c r="WZL1052" s="13"/>
      <c r="WZM1052" s="13"/>
      <c r="WZN1052" s="13"/>
      <c r="WZO1052" s="13"/>
      <c r="WZP1052" s="13"/>
      <c r="WZQ1052" s="13"/>
      <c r="WZR1052" s="13"/>
      <c r="WZS1052" s="13"/>
      <c r="WZT1052" s="13"/>
      <c r="WZU1052" s="13"/>
      <c r="WZV1052" s="13"/>
      <c r="WZW1052" s="13"/>
      <c r="WZX1052" s="13"/>
      <c r="WZY1052" s="13"/>
      <c r="WZZ1052" s="13"/>
      <c r="XAA1052" s="13"/>
      <c r="XAB1052" s="13"/>
      <c r="XAC1052" s="13"/>
      <c r="XAD1052" s="13"/>
      <c r="XAE1052" s="13"/>
      <c r="XAF1052" s="13"/>
      <c r="XAG1052" s="13"/>
      <c r="XAH1052" s="13"/>
      <c r="XAI1052" s="13"/>
      <c r="XAJ1052" s="13"/>
      <c r="XAK1052" s="13"/>
      <c r="XAL1052" s="13"/>
      <c r="XAM1052" s="13"/>
      <c r="XAN1052" s="13"/>
      <c r="XAO1052" s="13"/>
      <c r="XAP1052" s="13"/>
      <c r="XAQ1052" s="13"/>
      <c r="XAR1052" s="13"/>
      <c r="XAS1052" s="13"/>
      <c r="XAT1052" s="13"/>
      <c r="XAU1052" s="13"/>
      <c r="XAV1052" s="13"/>
      <c r="XAW1052" s="13"/>
      <c r="XAX1052" s="13"/>
      <c r="XAY1052" s="13"/>
      <c r="XAZ1052" s="13"/>
      <c r="XBA1052" s="13"/>
      <c r="XBB1052" s="13"/>
      <c r="XBC1052" s="13"/>
      <c r="XBD1052" s="13"/>
      <c r="XBE1052" s="13"/>
      <c r="XBF1052" s="13"/>
      <c r="XBG1052" s="13"/>
      <c r="XBH1052" s="13"/>
      <c r="XBI1052" s="13"/>
      <c r="XBJ1052" s="13"/>
      <c r="XBK1052" s="13"/>
      <c r="XBL1052" s="13"/>
      <c r="XBM1052" s="13"/>
      <c r="XBN1052" s="13"/>
      <c r="XBO1052" s="13"/>
      <c r="XBP1052" s="13"/>
      <c r="XBQ1052" s="13"/>
      <c r="XBR1052" s="13"/>
      <c r="XBS1052" s="13"/>
      <c r="XBT1052" s="13"/>
      <c r="XBU1052" s="13"/>
      <c r="XBV1052" s="13"/>
      <c r="XBW1052" s="13"/>
      <c r="XBX1052" s="13"/>
      <c r="XBY1052" s="13"/>
      <c r="XBZ1052" s="13"/>
      <c r="XCA1052" s="13"/>
      <c r="XCB1052" s="13"/>
      <c r="XCC1052" s="13"/>
      <c r="XCD1052" s="13"/>
      <c r="XCE1052" s="13"/>
      <c r="XCF1052" s="13"/>
      <c r="XCG1052" s="13"/>
      <c r="XCH1052" s="13"/>
      <c r="XCI1052" s="13"/>
      <c r="XCJ1052" s="13"/>
      <c r="XCK1052" s="13"/>
      <c r="XCL1052" s="13"/>
      <c r="XCM1052" s="13"/>
      <c r="XCN1052" s="13"/>
      <c r="XCO1052" s="13"/>
      <c r="XCP1052" s="13"/>
      <c r="XCQ1052" s="13"/>
      <c r="XCR1052" s="13"/>
      <c r="XCS1052" s="13"/>
      <c r="XCT1052" s="13"/>
      <c r="XCU1052" s="13"/>
      <c r="XCV1052" s="13"/>
      <c r="XCW1052" s="13"/>
      <c r="XCX1052" s="13"/>
      <c r="XCY1052" s="13"/>
      <c r="XCZ1052" s="13"/>
      <c r="XDA1052" s="13"/>
      <c r="XDB1052" s="13"/>
      <c r="XDC1052" s="13"/>
      <c r="XDD1052" s="13"/>
      <c r="XDE1052" s="13"/>
      <c r="XDF1052" s="13"/>
      <c r="XDG1052" s="13"/>
      <c r="XDH1052" s="13"/>
      <c r="XDI1052" s="13"/>
      <c r="XDJ1052" s="13"/>
      <c r="XDK1052" s="13"/>
      <c r="XDL1052" s="13"/>
      <c r="XDM1052" s="13"/>
      <c r="XDN1052" s="13"/>
      <c r="XDO1052" s="13"/>
      <c r="XDP1052" s="13"/>
      <c r="XDQ1052" s="13"/>
      <c r="XDR1052" s="13"/>
      <c r="XDS1052" s="13"/>
      <c r="XDT1052" s="13"/>
      <c r="XDU1052" s="13"/>
      <c r="XDV1052" s="13"/>
      <c r="XDW1052" s="13"/>
      <c r="XDX1052" s="13"/>
      <c r="XDY1052" s="13"/>
      <c r="XDZ1052" s="13"/>
      <c r="XEA1052" s="13"/>
      <c r="XEB1052" s="13"/>
      <c r="XEC1052" s="13"/>
      <c r="XED1052" s="13"/>
      <c r="XEE1052" s="13"/>
      <c r="XEF1052" s="13"/>
      <c r="XEG1052" s="13"/>
      <c r="XEH1052" s="13"/>
      <c r="XEI1052" s="13"/>
      <c r="XEJ1052" s="13"/>
      <c r="XEK1052" s="13"/>
      <c r="XEL1052" s="13"/>
      <c r="XEM1052" s="13"/>
      <c r="XEN1052" s="13"/>
      <c r="XEO1052" s="13"/>
      <c r="XEP1052" s="13"/>
      <c r="XEQ1052" s="13"/>
      <c r="XER1052" s="13"/>
      <c r="XES1052" s="13"/>
      <c r="XET1052" s="13"/>
      <c r="XEU1052" s="13"/>
      <c r="XEV1052" s="13"/>
      <c r="XEW1052" s="13"/>
      <c r="XEX1052" s="13"/>
      <c r="XEY1052" s="13"/>
      <c r="XEZ1052" s="13"/>
      <c r="XFA1052" s="13"/>
      <c r="XFB1052" s="13"/>
      <c r="XFC1052" s="13"/>
      <c r="XFD1052" s="13"/>
    </row>
    <row r="1053" spans="2:16384" s="15" customFormat="1" ht="15" customHeight="1" x14ac:dyDescent="0.2">
      <c r="B1053" s="12"/>
      <c r="C1053" s="88"/>
      <c r="D1053" s="211" t="s">
        <v>57</v>
      </c>
      <c r="E1053" s="211"/>
      <c r="F1053" s="211"/>
      <c r="G1053" s="21"/>
      <c r="H1053" s="13"/>
      <c r="I1053" s="14">
        <f>+I1048</f>
        <v>0</v>
      </c>
      <c r="J1053" s="14">
        <f t="shared" ref="J1053:AS1053" si="7">+J1048</f>
        <v>0</v>
      </c>
      <c r="K1053" s="14">
        <f t="shared" si="7"/>
        <v>0</v>
      </c>
      <c r="L1053" s="14">
        <f t="shared" si="7"/>
        <v>0</v>
      </c>
      <c r="M1053" s="14">
        <f t="shared" si="7"/>
        <v>0</v>
      </c>
      <c r="N1053" s="14">
        <f t="shared" si="7"/>
        <v>0</v>
      </c>
      <c r="O1053" s="14">
        <f t="shared" si="7"/>
        <v>0</v>
      </c>
      <c r="P1053" s="14">
        <f t="shared" si="7"/>
        <v>0</v>
      </c>
      <c r="Q1053" s="14">
        <f t="shared" si="7"/>
        <v>0</v>
      </c>
      <c r="R1053" s="14">
        <f t="shared" si="7"/>
        <v>0</v>
      </c>
      <c r="S1053" s="14">
        <f t="shared" si="7"/>
        <v>0</v>
      </c>
      <c r="T1053" s="14">
        <f t="shared" si="7"/>
        <v>0</v>
      </c>
      <c r="U1053" s="14">
        <f t="shared" si="7"/>
        <v>0</v>
      </c>
      <c r="V1053" s="14">
        <f t="shared" si="7"/>
        <v>0</v>
      </c>
      <c r="W1053" s="14">
        <f t="shared" si="7"/>
        <v>0</v>
      </c>
      <c r="X1053" s="14">
        <f t="shared" si="7"/>
        <v>0</v>
      </c>
      <c r="Y1053" s="14">
        <f t="shared" si="7"/>
        <v>0</v>
      </c>
      <c r="Z1053" s="14">
        <f t="shared" si="7"/>
        <v>0</v>
      </c>
      <c r="AA1053" s="14">
        <f t="shared" si="7"/>
        <v>0</v>
      </c>
      <c r="AB1053" s="14">
        <f t="shared" si="7"/>
        <v>0</v>
      </c>
      <c r="AC1053" s="14">
        <f t="shared" si="7"/>
        <v>0</v>
      </c>
      <c r="AD1053" s="14">
        <f t="shared" si="7"/>
        <v>0</v>
      </c>
      <c r="AE1053" s="14">
        <f t="shared" si="7"/>
        <v>0</v>
      </c>
      <c r="AF1053" s="14">
        <f t="shared" si="7"/>
        <v>0</v>
      </c>
      <c r="AG1053" s="14">
        <f t="shared" si="7"/>
        <v>0</v>
      </c>
      <c r="AH1053" s="14">
        <f t="shared" si="7"/>
        <v>0</v>
      </c>
      <c r="AI1053" s="14">
        <f t="shared" si="7"/>
        <v>0</v>
      </c>
      <c r="AJ1053" s="14">
        <f t="shared" si="7"/>
        <v>0</v>
      </c>
      <c r="AK1053" s="14">
        <f t="shared" si="7"/>
        <v>0</v>
      </c>
      <c r="AL1053" s="14">
        <f t="shared" si="7"/>
        <v>0</v>
      </c>
      <c r="AM1053" s="14">
        <f t="shared" si="7"/>
        <v>0</v>
      </c>
      <c r="AN1053" s="14">
        <f t="shared" si="7"/>
        <v>0</v>
      </c>
      <c r="AO1053" s="14">
        <f t="shared" si="7"/>
        <v>0</v>
      </c>
      <c r="AP1053" s="14">
        <f t="shared" si="7"/>
        <v>0</v>
      </c>
      <c r="AQ1053" s="14">
        <f t="shared" si="7"/>
        <v>0</v>
      </c>
      <c r="AR1053" s="14">
        <f t="shared" si="7"/>
        <v>0</v>
      </c>
      <c r="AS1053" s="14">
        <f t="shared" si="7"/>
        <v>0</v>
      </c>
      <c r="AT1053" s="24" t="str">
        <f>+IF(COUNTIF(I1053:AS1053,-1)=0,"","¡ERROR!")</f>
        <v/>
      </c>
      <c r="AU1053" s="23"/>
      <c r="AV1053" s="20">
        <f>+SUMIF(I1053:AS1053,"&gt;0")</f>
        <v>0</v>
      </c>
      <c r="AW1053" s="13"/>
      <c r="AX1053" s="13"/>
      <c r="AY1053" s="13"/>
      <c r="AZ1053" s="13"/>
      <c r="BA1053" s="13"/>
      <c r="BB1053" s="13"/>
      <c r="BC1053" s="13"/>
      <c r="BD1053" s="13"/>
      <c r="BE1053" s="13"/>
      <c r="BF1053" s="13"/>
      <c r="BG1053" s="13"/>
      <c r="BH1053" s="13"/>
      <c r="BI1053" s="13"/>
      <c r="BJ1053" s="13"/>
      <c r="BK1053" s="13"/>
      <c r="BL1053" s="13"/>
      <c r="BM1053" s="13"/>
      <c r="BN1053" s="13"/>
      <c r="BO1053" s="13"/>
      <c r="BP1053" s="13"/>
      <c r="BQ1053" s="13"/>
      <c r="BR1053" s="13"/>
      <c r="BS1053" s="13"/>
      <c r="BT1053" s="13"/>
      <c r="BU1053" s="13"/>
      <c r="BV1053" s="13"/>
      <c r="BW1053" s="13"/>
      <c r="BX1053" s="13"/>
      <c r="BY1053" s="13"/>
      <c r="BZ1053" s="13"/>
      <c r="CA1053" s="13"/>
      <c r="CB1053" s="13"/>
      <c r="CC1053" s="13"/>
      <c r="CD1053" s="13"/>
      <c r="CE1053" s="13"/>
      <c r="CF1053" s="13"/>
      <c r="CG1053" s="13"/>
      <c r="CH1053" s="13"/>
      <c r="CI1053" s="13"/>
      <c r="CJ1053" s="13"/>
      <c r="CK1053" s="13"/>
      <c r="CL1053" s="13"/>
      <c r="CM1053" s="13"/>
      <c r="CN1053" s="13"/>
      <c r="CO1053" s="13"/>
      <c r="CP1053" s="13"/>
      <c r="CQ1053" s="13"/>
      <c r="CR1053" s="13"/>
      <c r="CS1053" s="13"/>
      <c r="CT1053" s="13"/>
      <c r="CU1053" s="13"/>
      <c r="CV1053" s="13"/>
      <c r="CW1053" s="13"/>
      <c r="CX1053" s="13"/>
      <c r="CY1053" s="13"/>
      <c r="CZ1053" s="13"/>
      <c r="DA1053" s="13"/>
      <c r="DB1053" s="13"/>
      <c r="DC1053" s="13"/>
      <c r="DD1053" s="13"/>
      <c r="DE1053" s="13"/>
      <c r="DF1053" s="13"/>
      <c r="DG1053" s="13"/>
      <c r="DH1053" s="13"/>
      <c r="DI1053" s="13"/>
      <c r="DJ1053" s="13"/>
      <c r="DK1053" s="13"/>
      <c r="DL1053" s="13"/>
      <c r="DM1053" s="13"/>
      <c r="DN1053" s="13"/>
      <c r="DO1053" s="13"/>
      <c r="DP1053" s="13"/>
      <c r="DQ1053" s="13"/>
      <c r="DR1053" s="13"/>
      <c r="DS1053" s="13"/>
      <c r="DT1053" s="13"/>
      <c r="DU1053" s="13"/>
      <c r="DV1053" s="13"/>
      <c r="DW1053" s="13"/>
      <c r="DX1053" s="13"/>
      <c r="DY1053" s="13"/>
      <c r="DZ1053" s="13"/>
      <c r="EA1053" s="13"/>
      <c r="EB1053" s="13"/>
      <c r="EC1053" s="13"/>
      <c r="ED1053" s="13"/>
      <c r="EE1053" s="13"/>
      <c r="EF1053" s="13"/>
      <c r="EG1053" s="13"/>
      <c r="EH1053" s="13"/>
      <c r="EI1053" s="13"/>
      <c r="EJ1053" s="13"/>
      <c r="EK1053" s="13"/>
      <c r="EL1053" s="13"/>
      <c r="EM1053" s="13"/>
      <c r="EN1053" s="13"/>
      <c r="EO1053" s="13"/>
      <c r="EP1053" s="13"/>
      <c r="EQ1053" s="13"/>
      <c r="ER1053" s="13"/>
      <c r="ES1053" s="13"/>
      <c r="ET1053" s="13"/>
      <c r="EU1053" s="13"/>
      <c r="EV1053" s="13"/>
      <c r="EW1053" s="13"/>
      <c r="EX1053" s="13"/>
      <c r="EY1053" s="13"/>
      <c r="EZ1053" s="13"/>
      <c r="FA1053" s="13"/>
      <c r="FB1053" s="13"/>
      <c r="FC1053" s="13"/>
      <c r="FD1053" s="13"/>
      <c r="FE1053" s="13"/>
      <c r="FF1053" s="13"/>
      <c r="FG1053" s="13"/>
      <c r="FH1053" s="13"/>
      <c r="FI1053" s="13"/>
      <c r="FJ1053" s="13"/>
      <c r="FK1053" s="13"/>
      <c r="FL1053" s="13"/>
      <c r="FM1053" s="13"/>
      <c r="FN1053" s="13"/>
      <c r="FO1053" s="13"/>
      <c r="FP1053" s="13"/>
      <c r="FQ1053" s="13"/>
      <c r="FR1053" s="13"/>
      <c r="FS1053" s="13"/>
      <c r="FT1053" s="13"/>
      <c r="FU1053" s="13"/>
      <c r="FV1053" s="13"/>
      <c r="FW1053" s="13"/>
      <c r="FX1053" s="13"/>
      <c r="FY1053" s="13"/>
      <c r="FZ1053" s="13"/>
      <c r="GA1053" s="13"/>
      <c r="GB1053" s="13"/>
      <c r="GC1053" s="13"/>
      <c r="GD1053" s="13"/>
      <c r="GE1053" s="13"/>
      <c r="GF1053" s="13"/>
      <c r="GG1053" s="13"/>
      <c r="GH1053" s="13"/>
      <c r="GI1053" s="13"/>
      <c r="GJ1053" s="13"/>
      <c r="GK1053" s="13"/>
      <c r="GL1053" s="13"/>
      <c r="GM1053" s="13"/>
      <c r="GN1053" s="13"/>
      <c r="GO1053" s="13"/>
      <c r="GP1053" s="13"/>
      <c r="GQ1053" s="13"/>
      <c r="GR1053" s="13"/>
      <c r="GS1053" s="13"/>
      <c r="GT1053" s="13"/>
      <c r="GU1053" s="13"/>
      <c r="GV1053" s="13"/>
      <c r="GW1053" s="13"/>
      <c r="GX1053" s="13"/>
      <c r="GY1053" s="13"/>
      <c r="GZ1053" s="13"/>
      <c r="HA1053" s="13"/>
      <c r="HB1053" s="13"/>
      <c r="HC1053" s="13"/>
      <c r="HD1053" s="13"/>
      <c r="HE1053" s="13"/>
      <c r="HF1053" s="13"/>
      <c r="HG1053" s="13"/>
      <c r="HH1053" s="13"/>
      <c r="HI1053" s="13"/>
      <c r="HJ1053" s="13"/>
      <c r="HK1053" s="13"/>
      <c r="HL1053" s="13"/>
      <c r="HM1053" s="13"/>
      <c r="HN1053" s="13"/>
      <c r="HO1053" s="13"/>
      <c r="HP1053" s="13"/>
      <c r="HQ1053" s="13"/>
      <c r="HR1053" s="13"/>
      <c r="HS1053" s="13"/>
      <c r="HT1053" s="13"/>
      <c r="HU1053" s="13"/>
      <c r="HV1053" s="13"/>
      <c r="HW1053" s="13"/>
      <c r="HX1053" s="13"/>
      <c r="HY1053" s="13"/>
      <c r="HZ1053" s="13"/>
      <c r="IA1053" s="13"/>
      <c r="IB1053" s="13"/>
      <c r="IC1053" s="13"/>
      <c r="ID1053" s="13"/>
      <c r="IE1053" s="13"/>
      <c r="IF1053" s="13"/>
      <c r="IG1053" s="13"/>
      <c r="IH1053" s="13"/>
      <c r="II1053" s="13"/>
      <c r="IJ1053" s="13"/>
      <c r="IK1053" s="13"/>
      <c r="IL1053" s="13"/>
      <c r="IM1053" s="13"/>
      <c r="IN1053" s="13"/>
      <c r="IO1053" s="13"/>
      <c r="IP1053" s="13"/>
      <c r="IQ1053" s="13"/>
      <c r="IR1053" s="13"/>
      <c r="IS1053" s="13"/>
      <c r="IT1053" s="13"/>
      <c r="IU1053" s="13"/>
      <c r="IV1053" s="13"/>
      <c r="IW1053" s="13"/>
      <c r="IX1053" s="13"/>
      <c r="IY1053" s="13"/>
      <c r="IZ1053" s="13"/>
      <c r="JA1053" s="13"/>
      <c r="JB1053" s="13"/>
      <c r="JC1053" s="13"/>
      <c r="JD1053" s="13"/>
      <c r="JE1053" s="13"/>
      <c r="JF1053" s="13"/>
      <c r="JG1053" s="13"/>
      <c r="JH1053" s="13"/>
      <c r="JI1053" s="13"/>
      <c r="JJ1053" s="13"/>
      <c r="JK1053" s="13"/>
      <c r="JL1053" s="13"/>
      <c r="JM1053" s="13"/>
      <c r="JN1053" s="13"/>
      <c r="JO1053" s="13"/>
      <c r="JP1053" s="13"/>
      <c r="JQ1053" s="13"/>
      <c r="JR1053" s="13"/>
      <c r="JS1053" s="13"/>
      <c r="JT1053" s="13"/>
      <c r="JU1053" s="13"/>
      <c r="JV1053" s="13"/>
      <c r="JW1053" s="13"/>
      <c r="JX1053" s="13"/>
      <c r="JY1053" s="13"/>
      <c r="JZ1053" s="13"/>
      <c r="KA1053" s="13"/>
      <c r="KB1053" s="13"/>
      <c r="KC1053" s="13"/>
      <c r="KD1053" s="13"/>
      <c r="KE1053" s="13"/>
      <c r="KF1053" s="13"/>
      <c r="KG1053" s="13"/>
      <c r="KH1053" s="13"/>
      <c r="KI1053" s="13"/>
      <c r="KJ1053" s="13"/>
      <c r="KK1053" s="13"/>
      <c r="KL1053" s="13"/>
      <c r="KM1053" s="13"/>
      <c r="KN1053" s="13"/>
      <c r="KO1053" s="13"/>
      <c r="KP1053" s="13"/>
      <c r="KQ1053" s="13"/>
      <c r="KR1053" s="13"/>
      <c r="KS1053" s="13"/>
      <c r="KT1053" s="13"/>
      <c r="KU1053" s="13"/>
      <c r="KV1053" s="13"/>
      <c r="KW1053" s="13"/>
      <c r="KX1053" s="13"/>
      <c r="KY1053" s="13"/>
      <c r="KZ1053" s="13"/>
      <c r="LA1053" s="13"/>
      <c r="LB1053" s="13"/>
      <c r="LC1053" s="13"/>
      <c r="LD1053" s="13"/>
      <c r="LE1053" s="13"/>
      <c r="LF1053" s="13"/>
      <c r="LG1053" s="13"/>
      <c r="LH1053" s="13"/>
      <c r="LI1053" s="13"/>
      <c r="LJ1053" s="13"/>
      <c r="LK1053" s="13"/>
      <c r="LL1053" s="13"/>
      <c r="LM1053" s="13"/>
      <c r="LN1053" s="13"/>
      <c r="LO1053" s="13"/>
      <c r="LP1053" s="13"/>
      <c r="LQ1053" s="13"/>
      <c r="LR1053" s="13"/>
      <c r="LS1053" s="13"/>
      <c r="LT1053" s="13"/>
      <c r="LU1053" s="13"/>
      <c r="LV1053" s="13"/>
      <c r="LW1053" s="13"/>
      <c r="LX1053" s="13"/>
      <c r="LY1053" s="13"/>
      <c r="LZ1053" s="13"/>
      <c r="MA1053" s="13"/>
      <c r="MB1053" s="13"/>
      <c r="MC1053" s="13"/>
      <c r="MD1053" s="13"/>
      <c r="ME1053" s="13"/>
      <c r="MF1053" s="13"/>
      <c r="MG1053" s="13"/>
      <c r="MH1053" s="13"/>
      <c r="MI1053" s="13"/>
      <c r="MJ1053" s="13"/>
      <c r="MK1053" s="13"/>
      <c r="ML1053" s="13"/>
      <c r="MM1053" s="13"/>
      <c r="MN1053" s="13"/>
      <c r="MO1053" s="13"/>
      <c r="MP1053" s="13"/>
      <c r="MQ1053" s="13"/>
      <c r="MR1053" s="13"/>
      <c r="MS1053" s="13"/>
      <c r="MT1053" s="13"/>
      <c r="MU1053" s="13"/>
      <c r="MV1053" s="13"/>
      <c r="MW1053" s="13"/>
      <c r="MX1053" s="13"/>
      <c r="MY1053" s="13"/>
      <c r="MZ1053" s="13"/>
      <c r="NA1053" s="13"/>
      <c r="NB1053" s="13"/>
      <c r="NC1053" s="13"/>
      <c r="ND1053" s="13"/>
      <c r="NE1053" s="13"/>
      <c r="NF1053" s="13"/>
      <c r="NG1053" s="13"/>
      <c r="NH1053" s="13"/>
      <c r="NI1053" s="13"/>
      <c r="NJ1053" s="13"/>
      <c r="NK1053" s="13"/>
      <c r="NL1053" s="13"/>
      <c r="NM1053" s="13"/>
      <c r="NN1053" s="13"/>
      <c r="NO1053" s="13"/>
      <c r="NP1053" s="13"/>
      <c r="NQ1053" s="13"/>
      <c r="NR1053" s="13"/>
      <c r="NS1053" s="13"/>
      <c r="NT1053" s="13"/>
      <c r="NU1053" s="13"/>
      <c r="NV1053" s="13"/>
      <c r="NW1053" s="13"/>
      <c r="NX1053" s="13"/>
      <c r="NY1053" s="13"/>
      <c r="NZ1053" s="13"/>
      <c r="OA1053" s="13"/>
      <c r="OB1053" s="13"/>
      <c r="OC1053" s="13"/>
      <c r="OD1053" s="13"/>
      <c r="OE1053" s="13"/>
      <c r="OF1053" s="13"/>
      <c r="OG1053" s="13"/>
      <c r="OH1053" s="13"/>
      <c r="OI1053" s="13"/>
      <c r="OJ1053" s="13"/>
      <c r="OK1053" s="13"/>
      <c r="OL1053" s="13"/>
      <c r="OM1053" s="13"/>
      <c r="ON1053" s="13"/>
      <c r="OO1053" s="13"/>
      <c r="OP1053" s="13"/>
      <c r="OQ1053" s="13"/>
      <c r="OR1053" s="13"/>
      <c r="OS1053" s="13"/>
      <c r="OT1053" s="13"/>
      <c r="OU1053" s="13"/>
      <c r="OV1053" s="13"/>
      <c r="OW1053" s="13"/>
      <c r="OX1053" s="13"/>
      <c r="OY1053" s="13"/>
      <c r="OZ1053" s="13"/>
      <c r="PA1053" s="13"/>
      <c r="PB1053" s="13"/>
      <c r="PC1053" s="13"/>
      <c r="PD1053" s="13"/>
      <c r="PE1053" s="13"/>
      <c r="PF1053" s="13"/>
      <c r="PG1053" s="13"/>
      <c r="PH1053" s="13"/>
      <c r="PI1053" s="13"/>
      <c r="PJ1053" s="13"/>
      <c r="PK1053" s="13"/>
      <c r="PL1053" s="13"/>
      <c r="PM1053" s="13"/>
      <c r="PN1053" s="13"/>
      <c r="PO1053" s="13"/>
      <c r="PP1053" s="13"/>
      <c r="PQ1053" s="13"/>
      <c r="PR1053" s="13"/>
      <c r="PS1053" s="13"/>
      <c r="PT1053" s="13"/>
      <c r="PU1053" s="13"/>
      <c r="PV1053" s="13"/>
      <c r="PW1053" s="13"/>
      <c r="PX1053" s="13"/>
      <c r="PY1053" s="13"/>
      <c r="PZ1053" s="13"/>
      <c r="QA1053" s="13"/>
      <c r="QB1053" s="13"/>
      <c r="QC1053" s="13"/>
      <c r="QD1053" s="13"/>
      <c r="QE1053" s="13"/>
      <c r="QF1053" s="13"/>
      <c r="QG1053" s="13"/>
      <c r="QH1053" s="13"/>
      <c r="QI1053" s="13"/>
      <c r="QJ1053" s="13"/>
      <c r="QK1053" s="13"/>
      <c r="QL1053" s="13"/>
      <c r="QM1053" s="13"/>
      <c r="QN1053" s="13"/>
      <c r="QO1053" s="13"/>
      <c r="QP1053" s="13"/>
      <c r="QQ1053" s="13"/>
      <c r="QR1053" s="13"/>
      <c r="QS1053" s="13"/>
      <c r="QT1053" s="13"/>
      <c r="QU1053" s="13"/>
      <c r="QV1053" s="13"/>
      <c r="QW1053" s="13"/>
      <c r="QX1053" s="13"/>
      <c r="QY1053" s="13"/>
      <c r="QZ1053" s="13"/>
      <c r="RA1053" s="13"/>
      <c r="RB1053" s="13"/>
      <c r="RC1053" s="13"/>
      <c r="RD1053" s="13"/>
      <c r="RE1053" s="13"/>
      <c r="RF1053" s="13"/>
      <c r="RG1053" s="13"/>
      <c r="RH1053" s="13"/>
      <c r="RI1053" s="13"/>
      <c r="RJ1053" s="13"/>
      <c r="RK1053" s="13"/>
      <c r="RL1053" s="13"/>
      <c r="RM1053" s="13"/>
      <c r="RN1053" s="13"/>
      <c r="RO1053" s="13"/>
      <c r="RP1053" s="13"/>
      <c r="RQ1053" s="13"/>
      <c r="RR1053" s="13"/>
      <c r="RS1053" s="13"/>
      <c r="RT1053" s="13"/>
      <c r="RU1053" s="13"/>
      <c r="RV1053" s="13"/>
      <c r="RW1053" s="13"/>
      <c r="RX1053" s="13"/>
      <c r="RY1053" s="13"/>
      <c r="RZ1053" s="13"/>
      <c r="SA1053" s="13"/>
      <c r="SB1053" s="13"/>
      <c r="SC1053" s="13"/>
      <c r="SD1053" s="13"/>
      <c r="SE1053" s="13"/>
      <c r="SF1053" s="13"/>
      <c r="SG1053" s="13"/>
      <c r="SH1053" s="13"/>
      <c r="SI1053" s="13"/>
      <c r="SJ1053" s="13"/>
      <c r="SK1053" s="13"/>
      <c r="SL1053" s="13"/>
      <c r="SM1053" s="13"/>
      <c r="SN1053" s="13"/>
      <c r="SO1053" s="13"/>
      <c r="SP1053" s="13"/>
      <c r="SQ1053" s="13"/>
      <c r="SR1053" s="13"/>
      <c r="SS1053" s="13"/>
      <c r="ST1053" s="13"/>
      <c r="SU1053" s="13"/>
      <c r="SV1053" s="13"/>
      <c r="SW1053" s="13"/>
      <c r="SX1053" s="13"/>
      <c r="SY1053" s="13"/>
      <c r="SZ1053" s="13"/>
      <c r="TA1053" s="13"/>
      <c r="TB1053" s="13"/>
      <c r="TC1053" s="13"/>
      <c r="TD1053" s="13"/>
      <c r="TE1053" s="13"/>
      <c r="TF1053" s="13"/>
      <c r="TG1053" s="13"/>
      <c r="TH1053" s="13"/>
      <c r="TI1053" s="13"/>
      <c r="TJ1053" s="13"/>
      <c r="TK1053" s="13"/>
      <c r="TL1053" s="13"/>
      <c r="TM1053" s="13"/>
      <c r="TN1053" s="13"/>
      <c r="TO1053" s="13"/>
      <c r="TP1053" s="13"/>
      <c r="TQ1053" s="13"/>
      <c r="TR1053" s="13"/>
      <c r="TS1053" s="13"/>
      <c r="TT1053" s="13"/>
      <c r="TU1053" s="13"/>
      <c r="TV1053" s="13"/>
      <c r="TW1053" s="13"/>
      <c r="TX1053" s="13"/>
      <c r="TY1053" s="13"/>
      <c r="TZ1053" s="13"/>
      <c r="UA1053" s="13"/>
      <c r="UB1053" s="13"/>
      <c r="UC1053" s="13"/>
      <c r="UD1053" s="13"/>
      <c r="UE1053" s="13"/>
      <c r="UF1053" s="13"/>
      <c r="UG1053" s="13"/>
      <c r="UH1053" s="13"/>
      <c r="UI1053" s="13"/>
      <c r="UJ1053" s="13"/>
      <c r="UK1053" s="13"/>
      <c r="UL1053" s="13"/>
      <c r="UM1053" s="13"/>
      <c r="UN1053" s="13"/>
      <c r="UO1053" s="13"/>
      <c r="UP1053" s="13"/>
      <c r="UQ1053" s="13"/>
      <c r="UR1053" s="13"/>
      <c r="US1053" s="13"/>
      <c r="UT1053" s="13"/>
      <c r="UU1053" s="13"/>
      <c r="UV1053" s="13"/>
      <c r="UW1053" s="13"/>
      <c r="UX1053" s="13"/>
      <c r="UY1053" s="13"/>
      <c r="UZ1053" s="13"/>
      <c r="VA1053" s="13"/>
      <c r="VB1053" s="13"/>
      <c r="VC1053" s="13"/>
      <c r="VD1053" s="13"/>
      <c r="VE1053" s="13"/>
      <c r="VF1053" s="13"/>
      <c r="VG1053" s="13"/>
      <c r="VH1053" s="13"/>
      <c r="VI1053" s="13"/>
      <c r="VJ1053" s="13"/>
      <c r="VK1053" s="13"/>
      <c r="VL1053" s="13"/>
      <c r="VM1053" s="13"/>
      <c r="VN1053" s="13"/>
      <c r="VO1053" s="13"/>
      <c r="VP1053" s="13"/>
      <c r="VQ1053" s="13"/>
      <c r="VR1053" s="13"/>
      <c r="VS1053" s="13"/>
      <c r="VT1053" s="13"/>
      <c r="VU1053" s="13"/>
      <c r="VV1053" s="13"/>
      <c r="VW1053" s="13"/>
      <c r="VX1053" s="13"/>
      <c r="VY1053" s="13"/>
      <c r="VZ1053" s="13"/>
      <c r="WA1053" s="13"/>
      <c r="WB1053" s="13"/>
      <c r="WC1053" s="13"/>
      <c r="WD1053" s="13"/>
      <c r="WE1053" s="13"/>
      <c r="WF1053" s="13"/>
      <c r="WG1053" s="13"/>
      <c r="WH1053" s="13"/>
      <c r="WI1053" s="13"/>
      <c r="WJ1053" s="13"/>
      <c r="WK1053" s="13"/>
      <c r="WL1053" s="13"/>
      <c r="WM1053" s="13"/>
      <c r="WN1053" s="13"/>
      <c r="WO1053" s="13"/>
      <c r="WP1053" s="13"/>
      <c r="WQ1053" s="13"/>
      <c r="WR1053" s="13"/>
      <c r="WS1053" s="13"/>
      <c r="WT1053" s="13"/>
      <c r="WU1053" s="13"/>
      <c r="WV1053" s="13"/>
      <c r="WW1053" s="13"/>
      <c r="WX1053" s="13"/>
      <c r="WY1053" s="13"/>
      <c r="WZ1053" s="13"/>
      <c r="XA1053" s="13"/>
      <c r="XB1053" s="13"/>
      <c r="XC1053" s="13"/>
      <c r="XD1053" s="13"/>
      <c r="XE1053" s="13"/>
      <c r="XF1053" s="13"/>
      <c r="XG1053" s="13"/>
      <c r="XH1053" s="13"/>
      <c r="XI1053" s="13"/>
      <c r="XJ1053" s="13"/>
      <c r="XK1053" s="13"/>
      <c r="XL1053" s="13"/>
      <c r="XM1053" s="13"/>
      <c r="XN1053" s="13"/>
      <c r="XO1053" s="13"/>
      <c r="XP1053" s="13"/>
      <c r="XQ1053" s="13"/>
      <c r="XR1053" s="13"/>
      <c r="XS1053" s="13"/>
      <c r="XT1053" s="13"/>
      <c r="XU1053" s="13"/>
      <c r="XV1053" s="13"/>
      <c r="XW1053" s="13"/>
      <c r="XX1053" s="13"/>
      <c r="XY1053" s="13"/>
      <c r="XZ1053" s="13"/>
      <c r="YA1053" s="13"/>
      <c r="YB1053" s="13"/>
      <c r="YC1053" s="13"/>
      <c r="YD1053" s="13"/>
      <c r="YE1053" s="13"/>
      <c r="YF1053" s="13"/>
      <c r="YG1053" s="13"/>
      <c r="YH1053" s="13"/>
      <c r="YI1053" s="13"/>
      <c r="YJ1053" s="13"/>
      <c r="YK1053" s="13"/>
      <c r="YL1053" s="13"/>
      <c r="YM1053" s="13"/>
      <c r="YN1053" s="13"/>
      <c r="YO1053" s="13"/>
      <c r="YP1053" s="13"/>
      <c r="YQ1053" s="13"/>
      <c r="YR1053" s="13"/>
      <c r="YS1053" s="13"/>
      <c r="YT1053" s="13"/>
      <c r="YU1053" s="13"/>
      <c r="YV1053" s="13"/>
      <c r="YW1053" s="13"/>
      <c r="YX1053" s="13"/>
      <c r="YY1053" s="13"/>
      <c r="YZ1053" s="13"/>
      <c r="ZA1053" s="13"/>
      <c r="ZB1053" s="13"/>
      <c r="ZC1053" s="13"/>
      <c r="ZD1053" s="13"/>
      <c r="ZE1053" s="13"/>
      <c r="ZF1053" s="13"/>
      <c r="ZG1053" s="13"/>
      <c r="ZH1053" s="13"/>
      <c r="ZI1053" s="13"/>
      <c r="ZJ1053" s="13"/>
      <c r="ZK1053" s="13"/>
      <c r="ZL1053" s="13"/>
      <c r="ZM1053" s="13"/>
      <c r="ZN1053" s="13"/>
      <c r="ZO1053" s="13"/>
      <c r="ZP1053" s="13"/>
      <c r="ZQ1053" s="13"/>
      <c r="ZR1053" s="13"/>
      <c r="ZS1053" s="13"/>
      <c r="ZT1053" s="13"/>
      <c r="ZU1053" s="13"/>
      <c r="ZV1053" s="13"/>
      <c r="ZW1053" s="13"/>
      <c r="ZX1053" s="13"/>
      <c r="ZY1053" s="13"/>
      <c r="ZZ1053" s="13"/>
      <c r="AAA1053" s="13"/>
      <c r="AAB1053" s="13"/>
      <c r="AAC1053" s="13"/>
      <c r="AAD1053" s="13"/>
      <c r="AAE1053" s="13"/>
      <c r="AAF1053" s="13"/>
      <c r="AAG1053" s="13"/>
      <c r="AAH1053" s="13"/>
      <c r="AAI1053" s="13"/>
      <c r="AAJ1053" s="13"/>
      <c r="AAK1053" s="13"/>
      <c r="AAL1053" s="13"/>
      <c r="AAM1053" s="13"/>
      <c r="AAN1053" s="13"/>
      <c r="AAO1053" s="13"/>
      <c r="AAP1053" s="13"/>
      <c r="AAQ1053" s="13"/>
      <c r="AAR1053" s="13"/>
      <c r="AAS1053" s="13"/>
      <c r="AAT1053" s="13"/>
      <c r="AAU1053" s="13"/>
      <c r="AAV1053" s="13"/>
      <c r="AAW1053" s="13"/>
      <c r="AAX1053" s="13"/>
      <c r="AAY1053" s="13"/>
      <c r="AAZ1053" s="13"/>
      <c r="ABA1053" s="13"/>
      <c r="ABB1053" s="13"/>
      <c r="ABC1053" s="13"/>
      <c r="ABD1053" s="13"/>
      <c r="ABE1053" s="13"/>
      <c r="ABF1053" s="13"/>
      <c r="ABG1053" s="13"/>
      <c r="ABH1053" s="13"/>
      <c r="ABI1053" s="13"/>
      <c r="ABJ1053" s="13"/>
      <c r="ABK1053" s="13"/>
      <c r="ABL1053" s="13"/>
      <c r="ABM1053" s="13"/>
      <c r="ABN1053" s="13"/>
      <c r="ABO1053" s="13"/>
      <c r="ABP1053" s="13"/>
      <c r="ABQ1053" s="13"/>
      <c r="ABR1053" s="13"/>
      <c r="ABS1053" s="13"/>
      <c r="ABT1053" s="13"/>
      <c r="ABU1053" s="13"/>
      <c r="ABV1053" s="13"/>
      <c r="ABW1053" s="13"/>
      <c r="ABX1053" s="13"/>
      <c r="ABY1053" s="13"/>
      <c r="ABZ1053" s="13"/>
      <c r="ACA1053" s="13"/>
      <c r="ACB1053" s="13"/>
      <c r="ACC1053" s="13"/>
      <c r="ACD1053" s="13"/>
      <c r="ACE1053" s="13"/>
      <c r="ACF1053" s="13"/>
      <c r="ACG1053" s="13"/>
      <c r="ACH1053" s="13"/>
      <c r="ACI1053" s="13"/>
      <c r="ACJ1053" s="13"/>
      <c r="ACK1053" s="13"/>
      <c r="ACL1053" s="13"/>
      <c r="ACM1053" s="13"/>
      <c r="ACN1053" s="13"/>
      <c r="ACO1053" s="13"/>
      <c r="ACP1053" s="13"/>
      <c r="ACQ1053" s="13"/>
      <c r="ACR1053" s="13"/>
      <c r="ACS1053" s="13"/>
      <c r="ACT1053" s="13"/>
      <c r="ACU1053" s="13"/>
      <c r="ACV1053" s="13"/>
      <c r="ACW1053" s="13"/>
      <c r="ACX1053" s="13"/>
      <c r="ACY1053" s="13"/>
      <c r="ACZ1053" s="13"/>
      <c r="ADA1053" s="13"/>
      <c r="ADB1053" s="13"/>
      <c r="ADC1053" s="13"/>
      <c r="ADD1053" s="13"/>
      <c r="ADE1053" s="13"/>
      <c r="ADF1053" s="13"/>
      <c r="ADG1053" s="13"/>
      <c r="ADH1053" s="13"/>
      <c r="ADI1053" s="13"/>
      <c r="ADJ1053" s="13"/>
      <c r="ADK1053" s="13"/>
      <c r="ADL1053" s="13"/>
      <c r="ADM1053" s="13"/>
      <c r="ADN1053" s="13"/>
      <c r="ADO1053" s="13"/>
      <c r="ADP1053" s="13"/>
      <c r="ADQ1053" s="13"/>
      <c r="ADR1053" s="13"/>
      <c r="ADS1053" s="13"/>
      <c r="ADT1053" s="13"/>
      <c r="ADU1053" s="13"/>
      <c r="ADV1053" s="13"/>
      <c r="ADW1053" s="13"/>
      <c r="ADX1053" s="13"/>
      <c r="ADY1053" s="13"/>
      <c r="ADZ1053" s="13"/>
      <c r="AEA1053" s="13"/>
      <c r="AEB1053" s="13"/>
      <c r="AEC1053" s="13"/>
      <c r="AED1053" s="13"/>
      <c r="AEE1053" s="13"/>
      <c r="AEF1053" s="13"/>
      <c r="AEG1053" s="13"/>
      <c r="AEH1053" s="13"/>
      <c r="AEI1053" s="13"/>
      <c r="AEJ1053" s="13"/>
      <c r="AEK1053" s="13"/>
      <c r="AEL1053" s="13"/>
      <c r="AEM1053" s="13"/>
      <c r="AEN1053" s="13"/>
      <c r="AEO1053" s="13"/>
      <c r="AEP1053" s="13"/>
      <c r="AEQ1053" s="13"/>
      <c r="AER1053" s="13"/>
      <c r="AES1053" s="13"/>
      <c r="AET1053" s="13"/>
      <c r="AEU1053" s="13"/>
      <c r="AEV1053" s="13"/>
      <c r="AEW1053" s="13"/>
      <c r="AEX1053" s="13"/>
      <c r="AEY1053" s="13"/>
      <c r="AEZ1053" s="13"/>
      <c r="AFA1053" s="13"/>
      <c r="AFB1053" s="13"/>
      <c r="AFC1053" s="13"/>
      <c r="AFD1053" s="13"/>
      <c r="AFE1053" s="13"/>
      <c r="AFF1053" s="13"/>
      <c r="AFG1053" s="13"/>
      <c r="AFH1053" s="13"/>
      <c r="AFI1053" s="13"/>
      <c r="AFJ1053" s="13"/>
      <c r="AFK1053" s="13"/>
      <c r="AFL1053" s="13"/>
      <c r="AFM1053" s="13"/>
      <c r="AFN1053" s="13"/>
      <c r="AFO1053" s="13"/>
      <c r="AFP1053" s="13"/>
      <c r="AFQ1053" s="13"/>
      <c r="AFR1053" s="13"/>
      <c r="AFS1053" s="13"/>
      <c r="AFT1053" s="13"/>
      <c r="AFU1053" s="13"/>
      <c r="AFV1053" s="13"/>
      <c r="AFW1053" s="13"/>
      <c r="AFX1053" s="13"/>
      <c r="AFY1053" s="13"/>
      <c r="AFZ1053" s="13"/>
      <c r="AGA1053" s="13"/>
      <c r="AGB1053" s="13"/>
      <c r="AGC1053" s="13"/>
      <c r="AGD1053" s="13"/>
      <c r="AGE1053" s="13"/>
      <c r="AGF1053" s="13"/>
      <c r="AGG1053" s="13"/>
      <c r="AGH1053" s="13"/>
      <c r="AGI1053" s="13"/>
      <c r="AGJ1053" s="13"/>
      <c r="AGK1053" s="13"/>
      <c r="AGL1053" s="13"/>
      <c r="AGM1053" s="13"/>
      <c r="AGN1053" s="13"/>
      <c r="AGO1053" s="13"/>
      <c r="AGP1053" s="13"/>
      <c r="AGQ1053" s="13"/>
      <c r="AGR1053" s="13"/>
      <c r="AGS1053" s="13"/>
      <c r="AGT1053" s="13"/>
      <c r="AGU1053" s="13"/>
      <c r="AGV1053" s="13"/>
      <c r="AGW1053" s="13"/>
      <c r="AGX1053" s="13"/>
      <c r="AGY1053" s="13"/>
      <c r="AGZ1053" s="13"/>
      <c r="AHA1053" s="13"/>
      <c r="AHB1053" s="13"/>
      <c r="AHC1053" s="13"/>
      <c r="AHD1053" s="13"/>
      <c r="AHE1053" s="13"/>
      <c r="AHF1053" s="13"/>
      <c r="AHG1053" s="13"/>
      <c r="AHH1053" s="13"/>
      <c r="AHI1053" s="13"/>
      <c r="AHJ1053" s="13"/>
      <c r="AHK1053" s="13"/>
      <c r="AHL1053" s="13"/>
      <c r="AHM1053" s="13"/>
      <c r="AHN1053" s="13"/>
      <c r="AHO1053" s="13"/>
      <c r="AHP1053" s="13"/>
      <c r="AHQ1053" s="13"/>
      <c r="AHR1053" s="13"/>
      <c r="AHS1053" s="13"/>
      <c r="AHT1053" s="13"/>
      <c r="AHU1053" s="13"/>
      <c r="AHV1053" s="13"/>
      <c r="AHW1053" s="13"/>
      <c r="AHX1053" s="13"/>
      <c r="AHY1053" s="13"/>
      <c r="AHZ1053" s="13"/>
      <c r="AIA1053" s="13"/>
      <c r="AIB1053" s="13"/>
      <c r="AIC1053" s="13"/>
      <c r="AID1053" s="13"/>
      <c r="AIE1053" s="13"/>
      <c r="AIF1053" s="13"/>
      <c r="AIG1053" s="13"/>
      <c r="AIH1053" s="13"/>
      <c r="AII1053" s="13"/>
      <c r="AIJ1053" s="13"/>
      <c r="AIK1053" s="13"/>
      <c r="AIL1053" s="13"/>
      <c r="AIM1053" s="13"/>
      <c r="AIN1053" s="13"/>
      <c r="AIO1053" s="13"/>
      <c r="AIP1053" s="13"/>
      <c r="AIQ1053" s="13"/>
      <c r="AIR1053" s="13"/>
      <c r="AIS1053" s="13"/>
      <c r="AIT1053" s="13"/>
      <c r="AIU1053" s="13"/>
      <c r="AIV1053" s="13"/>
      <c r="AIW1053" s="13"/>
      <c r="AIX1053" s="13"/>
      <c r="AIY1053" s="13"/>
      <c r="AIZ1053" s="13"/>
      <c r="AJA1053" s="13"/>
      <c r="AJB1053" s="13"/>
      <c r="AJC1053" s="13"/>
      <c r="AJD1053" s="13"/>
      <c r="AJE1053" s="13"/>
      <c r="AJF1053" s="13"/>
      <c r="AJG1053" s="13"/>
      <c r="AJH1053" s="13"/>
      <c r="AJI1053" s="13"/>
      <c r="AJJ1053" s="13"/>
      <c r="AJK1053" s="13"/>
      <c r="AJL1053" s="13"/>
      <c r="AJM1053" s="13"/>
      <c r="AJN1053" s="13"/>
      <c r="AJO1053" s="13"/>
      <c r="AJP1053" s="13"/>
      <c r="AJQ1053" s="13"/>
      <c r="AJR1053" s="13"/>
      <c r="AJS1053" s="13"/>
      <c r="AJT1053" s="13"/>
      <c r="AJU1053" s="13"/>
      <c r="AJV1053" s="13"/>
      <c r="AJW1053" s="13"/>
      <c r="AJX1053" s="13"/>
      <c r="AJY1053" s="13"/>
      <c r="AJZ1053" s="13"/>
      <c r="AKA1053" s="13"/>
      <c r="AKB1053" s="13"/>
      <c r="AKC1053" s="13"/>
      <c r="AKD1053" s="13"/>
      <c r="AKE1053" s="13"/>
      <c r="AKF1053" s="13"/>
      <c r="AKG1053" s="13"/>
      <c r="AKH1053" s="13"/>
      <c r="AKI1053" s="13"/>
      <c r="AKJ1053" s="13"/>
      <c r="AKK1053" s="13"/>
      <c r="AKL1053" s="13"/>
      <c r="AKM1053" s="13"/>
      <c r="AKN1053" s="13"/>
      <c r="AKO1053" s="13"/>
      <c r="AKP1053" s="13"/>
      <c r="AKQ1053" s="13"/>
      <c r="AKR1053" s="13"/>
      <c r="AKS1053" s="13"/>
      <c r="AKT1053" s="13"/>
      <c r="AKU1053" s="13"/>
      <c r="AKV1053" s="13"/>
      <c r="AKW1053" s="13"/>
      <c r="AKX1053" s="13"/>
      <c r="AKY1053" s="13"/>
      <c r="AKZ1053" s="13"/>
      <c r="ALA1053" s="13"/>
      <c r="ALB1053" s="13"/>
      <c r="ALC1053" s="13"/>
      <c r="ALD1053" s="13"/>
      <c r="ALE1053" s="13"/>
      <c r="ALF1053" s="13"/>
      <c r="ALG1053" s="13"/>
      <c r="ALH1053" s="13"/>
      <c r="ALI1053" s="13"/>
      <c r="ALJ1053" s="13"/>
      <c r="ALK1053" s="13"/>
      <c r="ALL1053" s="13"/>
      <c r="ALM1053" s="13"/>
      <c r="ALN1053" s="13"/>
      <c r="ALO1053" s="13"/>
      <c r="ALP1053" s="13"/>
      <c r="ALQ1053" s="13"/>
      <c r="ALR1053" s="13"/>
      <c r="ALS1053" s="13"/>
      <c r="ALT1053" s="13"/>
      <c r="ALU1053" s="13"/>
      <c r="ALV1053" s="13"/>
      <c r="ALW1053" s="13"/>
      <c r="ALX1053" s="13"/>
      <c r="ALY1053" s="13"/>
      <c r="ALZ1053" s="13"/>
      <c r="AMA1053" s="13"/>
      <c r="AMB1053" s="13"/>
      <c r="AMC1053" s="13"/>
      <c r="AMD1053" s="13"/>
      <c r="AME1053" s="13"/>
      <c r="AMF1053" s="13"/>
      <c r="AMG1053" s="13"/>
      <c r="AMH1053" s="13"/>
      <c r="AMI1053" s="13"/>
      <c r="AMJ1053" s="13"/>
      <c r="AMK1053" s="13"/>
      <c r="AML1053" s="13"/>
      <c r="AMM1053" s="13"/>
      <c r="AMN1053" s="13"/>
      <c r="AMO1053" s="13"/>
      <c r="AMP1053" s="13"/>
      <c r="AMQ1053" s="13"/>
      <c r="AMR1053" s="13"/>
      <c r="AMS1053" s="13"/>
      <c r="AMT1053" s="13"/>
      <c r="AMU1053" s="13"/>
      <c r="AMV1053" s="13"/>
      <c r="AMW1053" s="13"/>
      <c r="AMX1053" s="13"/>
      <c r="AMY1053" s="13"/>
      <c r="AMZ1053" s="13"/>
      <c r="ANA1053" s="13"/>
      <c r="ANB1053" s="13"/>
      <c r="ANC1053" s="13"/>
      <c r="AND1053" s="13"/>
      <c r="ANE1053" s="13"/>
      <c r="ANF1053" s="13"/>
      <c r="ANG1053" s="13"/>
      <c r="ANH1053" s="13"/>
      <c r="ANI1053" s="13"/>
      <c r="ANJ1053" s="13"/>
      <c r="ANK1053" s="13"/>
      <c r="ANL1053" s="13"/>
      <c r="ANM1053" s="13"/>
      <c r="ANN1053" s="13"/>
      <c r="ANO1053" s="13"/>
      <c r="ANP1053" s="13"/>
      <c r="ANQ1053" s="13"/>
      <c r="ANR1053" s="13"/>
      <c r="ANS1053" s="13"/>
      <c r="ANT1053" s="13"/>
      <c r="ANU1053" s="13"/>
      <c r="ANV1053" s="13"/>
      <c r="ANW1053" s="13"/>
      <c r="ANX1053" s="13"/>
      <c r="ANY1053" s="13"/>
      <c r="ANZ1053" s="13"/>
      <c r="AOA1053" s="13"/>
      <c r="AOB1053" s="13"/>
      <c r="AOC1053" s="13"/>
      <c r="AOD1053" s="13"/>
      <c r="AOE1053" s="13"/>
      <c r="AOF1053" s="13"/>
      <c r="AOG1053" s="13"/>
      <c r="AOH1053" s="13"/>
      <c r="AOI1053" s="13"/>
      <c r="AOJ1053" s="13"/>
      <c r="AOK1053" s="13"/>
      <c r="AOL1053" s="13"/>
      <c r="AOM1053" s="13"/>
      <c r="AON1053" s="13"/>
      <c r="AOO1053" s="13"/>
      <c r="AOP1053" s="13"/>
      <c r="AOQ1053" s="13"/>
      <c r="AOR1053" s="13"/>
      <c r="AOS1053" s="13"/>
      <c r="AOT1053" s="13"/>
      <c r="AOU1053" s="13"/>
      <c r="AOV1053" s="13"/>
      <c r="AOW1053" s="13"/>
      <c r="AOX1053" s="13"/>
      <c r="AOY1053" s="13"/>
      <c r="AOZ1053" s="13"/>
      <c r="APA1053" s="13"/>
      <c r="APB1053" s="13"/>
      <c r="APC1053" s="13"/>
      <c r="APD1053" s="13"/>
      <c r="APE1053" s="13"/>
      <c r="APF1053" s="13"/>
      <c r="APG1053" s="13"/>
      <c r="APH1053" s="13"/>
      <c r="API1053" s="13"/>
      <c r="APJ1053" s="13"/>
      <c r="APK1053" s="13"/>
      <c r="APL1053" s="13"/>
      <c r="APM1053" s="13"/>
      <c r="APN1053" s="13"/>
      <c r="APO1053" s="13"/>
      <c r="APP1053" s="13"/>
      <c r="APQ1053" s="13"/>
      <c r="APR1053" s="13"/>
      <c r="APS1053" s="13"/>
      <c r="APT1053" s="13"/>
      <c r="APU1053" s="13"/>
      <c r="APV1053" s="13"/>
      <c r="APW1053" s="13"/>
      <c r="APX1053" s="13"/>
      <c r="APY1053" s="13"/>
      <c r="APZ1053" s="13"/>
      <c r="AQA1053" s="13"/>
      <c r="AQB1053" s="13"/>
      <c r="AQC1053" s="13"/>
      <c r="AQD1053" s="13"/>
      <c r="AQE1053" s="13"/>
      <c r="AQF1053" s="13"/>
      <c r="AQG1053" s="13"/>
      <c r="AQH1053" s="13"/>
      <c r="AQI1053" s="13"/>
      <c r="AQJ1053" s="13"/>
      <c r="AQK1053" s="13"/>
      <c r="AQL1053" s="13"/>
      <c r="AQM1053" s="13"/>
      <c r="AQN1053" s="13"/>
      <c r="AQO1053" s="13"/>
      <c r="AQP1053" s="13"/>
      <c r="AQQ1053" s="13"/>
      <c r="AQR1053" s="13"/>
      <c r="AQS1053" s="13"/>
      <c r="AQT1053" s="13"/>
      <c r="AQU1053" s="13"/>
      <c r="AQV1053" s="13"/>
      <c r="AQW1053" s="13"/>
      <c r="AQX1053" s="13"/>
      <c r="AQY1053" s="13"/>
      <c r="AQZ1053" s="13"/>
      <c r="ARA1053" s="13"/>
      <c r="ARB1053" s="13"/>
      <c r="ARC1053" s="13"/>
      <c r="ARD1053" s="13"/>
      <c r="ARE1053" s="13"/>
      <c r="ARF1053" s="13"/>
      <c r="ARG1053" s="13"/>
      <c r="ARH1053" s="13"/>
      <c r="ARI1053" s="13"/>
      <c r="ARJ1053" s="13"/>
      <c r="ARK1053" s="13"/>
      <c r="ARL1053" s="13"/>
      <c r="ARM1053" s="13"/>
      <c r="ARN1053" s="13"/>
      <c r="ARO1053" s="13"/>
      <c r="ARP1053" s="13"/>
      <c r="ARQ1053" s="13"/>
      <c r="ARR1053" s="13"/>
      <c r="ARS1053" s="13"/>
      <c r="ART1053" s="13"/>
      <c r="ARU1053" s="13"/>
      <c r="ARV1053" s="13"/>
      <c r="ARW1053" s="13"/>
      <c r="ARX1053" s="13"/>
      <c r="ARY1053" s="13"/>
      <c r="ARZ1053" s="13"/>
      <c r="ASA1053" s="13"/>
      <c r="ASB1053" s="13"/>
      <c r="ASC1053" s="13"/>
      <c r="ASD1053" s="13"/>
      <c r="ASE1053" s="13"/>
      <c r="ASF1053" s="13"/>
      <c r="ASG1053" s="13"/>
      <c r="ASH1053" s="13"/>
      <c r="ASI1053" s="13"/>
      <c r="ASJ1053" s="13"/>
      <c r="ASK1053" s="13"/>
      <c r="ASL1053" s="13"/>
      <c r="ASM1053" s="13"/>
      <c r="ASN1053" s="13"/>
      <c r="ASO1053" s="13"/>
      <c r="ASP1053" s="13"/>
      <c r="ASQ1053" s="13"/>
      <c r="ASR1053" s="13"/>
      <c r="ASS1053" s="13"/>
      <c r="AST1053" s="13"/>
      <c r="ASU1053" s="13"/>
      <c r="ASV1053" s="13"/>
      <c r="ASW1053" s="13"/>
      <c r="ASX1053" s="13"/>
      <c r="ASY1053" s="13"/>
      <c r="ASZ1053" s="13"/>
      <c r="ATA1053" s="13"/>
      <c r="ATB1053" s="13"/>
      <c r="ATC1053" s="13"/>
      <c r="ATD1053" s="13"/>
      <c r="ATE1053" s="13"/>
      <c r="ATF1053" s="13"/>
      <c r="ATG1053" s="13"/>
      <c r="ATH1053" s="13"/>
      <c r="ATI1053" s="13"/>
      <c r="ATJ1053" s="13"/>
      <c r="ATK1053" s="13"/>
      <c r="ATL1053" s="13"/>
      <c r="ATM1053" s="13"/>
      <c r="ATN1053" s="13"/>
      <c r="ATO1053" s="13"/>
      <c r="ATP1053" s="13"/>
      <c r="ATQ1053" s="13"/>
      <c r="ATR1053" s="13"/>
      <c r="ATS1053" s="13"/>
      <c r="ATT1053" s="13"/>
      <c r="ATU1053" s="13"/>
      <c r="ATV1053" s="13"/>
      <c r="ATW1053" s="13"/>
      <c r="ATX1053" s="13"/>
      <c r="ATY1053" s="13"/>
      <c r="ATZ1053" s="13"/>
      <c r="AUA1053" s="13"/>
      <c r="AUB1053" s="13"/>
      <c r="AUC1053" s="13"/>
      <c r="AUD1053" s="13"/>
      <c r="AUE1053" s="13"/>
      <c r="AUF1053" s="13"/>
      <c r="AUG1053" s="13"/>
      <c r="AUH1053" s="13"/>
      <c r="AUI1053" s="13"/>
      <c r="AUJ1053" s="13"/>
      <c r="AUK1053" s="13"/>
      <c r="AUL1053" s="13"/>
      <c r="AUM1053" s="13"/>
      <c r="AUN1053" s="13"/>
      <c r="AUO1053" s="13"/>
      <c r="AUP1053" s="13"/>
      <c r="AUQ1053" s="13"/>
      <c r="AUR1053" s="13"/>
      <c r="AUS1053" s="13"/>
      <c r="AUT1053" s="13"/>
      <c r="AUU1053" s="13"/>
      <c r="AUV1053" s="13"/>
      <c r="AUW1053" s="13"/>
      <c r="AUX1053" s="13"/>
      <c r="AUY1053" s="13"/>
      <c r="AUZ1053" s="13"/>
      <c r="AVA1053" s="13"/>
      <c r="AVB1053" s="13"/>
      <c r="AVC1053" s="13"/>
      <c r="AVD1053" s="13"/>
      <c r="AVE1053" s="13"/>
      <c r="AVF1053" s="13"/>
      <c r="AVG1053" s="13"/>
      <c r="AVH1053" s="13"/>
      <c r="AVI1053" s="13"/>
      <c r="AVJ1053" s="13"/>
      <c r="AVK1053" s="13"/>
      <c r="AVL1053" s="13"/>
      <c r="AVM1053" s="13"/>
      <c r="AVN1053" s="13"/>
      <c r="AVO1053" s="13"/>
      <c r="AVP1053" s="13"/>
      <c r="AVQ1053" s="13"/>
      <c r="AVR1053" s="13"/>
      <c r="AVS1053" s="13"/>
      <c r="AVT1053" s="13"/>
      <c r="AVU1053" s="13"/>
      <c r="AVV1053" s="13"/>
      <c r="AVW1053" s="13"/>
      <c r="AVX1053" s="13"/>
      <c r="AVY1053" s="13"/>
      <c r="AVZ1053" s="13"/>
      <c r="AWA1053" s="13"/>
      <c r="AWB1053" s="13"/>
      <c r="AWC1053" s="13"/>
      <c r="AWD1053" s="13"/>
      <c r="AWE1053" s="13"/>
      <c r="AWF1053" s="13"/>
      <c r="AWG1053" s="13"/>
      <c r="AWH1053" s="13"/>
      <c r="AWI1053" s="13"/>
      <c r="AWJ1053" s="13"/>
      <c r="AWK1053" s="13"/>
      <c r="AWL1053" s="13"/>
      <c r="AWM1053" s="13"/>
      <c r="AWN1053" s="13"/>
      <c r="AWO1053" s="13"/>
      <c r="AWP1053" s="13"/>
      <c r="AWQ1053" s="13"/>
      <c r="AWR1053" s="13"/>
      <c r="AWS1053" s="13"/>
      <c r="AWT1053" s="13"/>
      <c r="AWU1053" s="13"/>
      <c r="AWV1053" s="13"/>
      <c r="AWW1053" s="13"/>
      <c r="AWX1053" s="13"/>
      <c r="AWY1053" s="13"/>
      <c r="AWZ1053" s="13"/>
      <c r="AXA1053" s="13"/>
      <c r="AXB1053" s="13"/>
      <c r="AXC1053" s="13"/>
      <c r="AXD1053" s="13"/>
      <c r="AXE1053" s="13"/>
      <c r="AXF1053" s="13"/>
      <c r="AXG1053" s="13"/>
      <c r="AXH1053" s="13"/>
      <c r="AXI1053" s="13"/>
      <c r="AXJ1053" s="13"/>
      <c r="AXK1053" s="13"/>
      <c r="AXL1053" s="13"/>
      <c r="AXM1053" s="13"/>
      <c r="AXN1053" s="13"/>
      <c r="AXO1053" s="13"/>
      <c r="AXP1053" s="13"/>
      <c r="AXQ1053" s="13"/>
      <c r="AXR1053" s="13"/>
      <c r="AXS1053" s="13"/>
      <c r="AXT1053" s="13"/>
      <c r="AXU1053" s="13"/>
      <c r="AXV1053" s="13"/>
      <c r="AXW1053" s="13"/>
      <c r="AXX1053" s="13"/>
      <c r="AXY1053" s="13"/>
      <c r="AXZ1053" s="13"/>
      <c r="AYA1053" s="13"/>
      <c r="AYB1053" s="13"/>
      <c r="AYC1053" s="13"/>
      <c r="AYD1053" s="13"/>
      <c r="AYE1053" s="13"/>
      <c r="AYF1053" s="13"/>
      <c r="AYG1053" s="13"/>
      <c r="AYH1053" s="13"/>
      <c r="AYI1053" s="13"/>
      <c r="AYJ1053" s="13"/>
      <c r="AYK1053" s="13"/>
      <c r="AYL1053" s="13"/>
      <c r="AYM1053" s="13"/>
      <c r="AYN1053" s="13"/>
      <c r="AYO1053" s="13"/>
      <c r="AYP1053" s="13"/>
      <c r="AYQ1053" s="13"/>
      <c r="AYR1053" s="13"/>
      <c r="AYS1053" s="13"/>
      <c r="AYT1053" s="13"/>
      <c r="AYU1053" s="13"/>
      <c r="AYV1053" s="13"/>
      <c r="AYW1053" s="13"/>
      <c r="AYX1053" s="13"/>
      <c r="AYY1053" s="13"/>
      <c r="AYZ1053" s="13"/>
      <c r="AZA1053" s="13"/>
      <c r="AZB1053" s="13"/>
      <c r="AZC1053" s="13"/>
      <c r="AZD1053" s="13"/>
      <c r="AZE1053" s="13"/>
      <c r="AZF1053" s="13"/>
      <c r="AZG1053" s="13"/>
      <c r="AZH1053" s="13"/>
      <c r="AZI1053" s="13"/>
      <c r="AZJ1053" s="13"/>
      <c r="AZK1053" s="13"/>
      <c r="AZL1053" s="13"/>
      <c r="AZM1053" s="13"/>
      <c r="AZN1053" s="13"/>
      <c r="AZO1053" s="13"/>
      <c r="AZP1053" s="13"/>
      <c r="AZQ1053" s="13"/>
      <c r="AZR1053" s="13"/>
      <c r="AZS1053" s="13"/>
      <c r="AZT1053" s="13"/>
      <c r="AZU1053" s="13"/>
      <c r="AZV1053" s="13"/>
      <c r="AZW1053" s="13"/>
      <c r="AZX1053" s="13"/>
      <c r="AZY1053" s="13"/>
      <c r="AZZ1053" s="13"/>
      <c r="BAA1053" s="13"/>
      <c r="BAB1053" s="13"/>
      <c r="BAC1053" s="13"/>
      <c r="BAD1053" s="13"/>
      <c r="BAE1053" s="13"/>
      <c r="BAF1053" s="13"/>
      <c r="BAG1053" s="13"/>
      <c r="BAH1053" s="13"/>
      <c r="BAI1053" s="13"/>
      <c r="BAJ1053" s="13"/>
      <c r="BAK1053" s="13"/>
      <c r="BAL1053" s="13"/>
      <c r="BAM1053" s="13"/>
      <c r="BAN1053" s="13"/>
      <c r="BAO1053" s="13"/>
      <c r="BAP1053" s="13"/>
      <c r="BAQ1053" s="13"/>
      <c r="BAR1053" s="13"/>
      <c r="BAS1053" s="13"/>
      <c r="BAT1053" s="13"/>
      <c r="BAU1053" s="13"/>
      <c r="BAV1053" s="13"/>
      <c r="BAW1053" s="13"/>
      <c r="BAX1053" s="13"/>
      <c r="BAY1053" s="13"/>
      <c r="BAZ1053" s="13"/>
      <c r="BBA1053" s="13"/>
      <c r="BBB1053" s="13"/>
      <c r="BBC1053" s="13"/>
      <c r="BBD1053" s="13"/>
      <c r="BBE1053" s="13"/>
      <c r="BBF1053" s="13"/>
      <c r="BBG1053" s="13"/>
      <c r="BBH1053" s="13"/>
      <c r="BBI1053" s="13"/>
      <c r="BBJ1053" s="13"/>
      <c r="BBK1053" s="13"/>
      <c r="BBL1053" s="13"/>
      <c r="BBM1053" s="13"/>
      <c r="BBN1053" s="13"/>
      <c r="BBO1053" s="13"/>
      <c r="BBP1053" s="13"/>
      <c r="BBQ1053" s="13"/>
      <c r="BBR1053" s="13"/>
      <c r="BBS1053" s="13"/>
      <c r="BBT1053" s="13"/>
      <c r="BBU1053" s="13"/>
      <c r="BBV1053" s="13"/>
      <c r="BBW1053" s="13"/>
      <c r="BBX1053" s="13"/>
      <c r="BBY1053" s="13"/>
      <c r="BBZ1053" s="13"/>
      <c r="BCA1053" s="13"/>
      <c r="BCB1053" s="13"/>
      <c r="BCC1053" s="13"/>
      <c r="BCD1053" s="13"/>
      <c r="BCE1053" s="13"/>
      <c r="BCF1053" s="13"/>
      <c r="BCG1053" s="13"/>
      <c r="BCH1053" s="13"/>
      <c r="BCI1053" s="13"/>
      <c r="BCJ1053" s="13"/>
      <c r="BCK1053" s="13"/>
      <c r="BCL1053" s="13"/>
      <c r="BCM1053" s="13"/>
      <c r="BCN1053" s="13"/>
      <c r="BCO1053" s="13"/>
      <c r="BCP1053" s="13"/>
      <c r="BCQ1053" s="13"/>
      <c r="BCR1053" s="13"/>
      <c r="BCS1053" s="13"/>
      <c r="BCT1053" s="13"/>
      <c r="BCU1053" s="13"/>
      <c r="BCV1053" s="13"/>
      <c r="BCW1053" s="13"/>
      <c r="BCX1053" s="13"/>
      <c r="BCY1053" s="13"/>
      <c r="BCZ1053" s="13"/>
      <c r="BDA1053" s="13"/>
      <c r="BDB1053" s="13"/>
      <c r="BDC1053" s="13"/>
      <c r="BDD1053" s="13"/>
      <c r="BDE1053" s="13"/>
      <c r="BDF1053" s="13"/>
      <c r="BDG1053" s="13"/>
      <c r="BDH1053" s="13"/>
      <c r="BDI1053" s="13"/>
      <c r="BDJ1053" s="13"/>
      <c r="BDK1053" s="13"/>
      <c r="BDL1053" s="13"/>
      <c r="BDM1053" s="13"/>
      <c r="BDN1053" s="13"/>
      <c r="BDO1053" s="13"/>
      <c r="BDP1053" s="13"/>
      <c r="BDQ1053" s="13"/>
      <c r="BDR1053" s="13"/>
      <c r="BDS1053" s="13"/>
      <c r="BDT1053" s="13"/>
      <c r="BDU1053" s="13"/>
      <c r="BDV1053" s="13"/>
      <c r="BDW1053" s="13"/>
      <c r="BDX1053" s="13"/>
      <c r="BDY1053" s="13"/>
      <c r="BDZ1053" s="13"/>
      <c r="BEA1053" s="13"/>
      <c r="BEB1053" s="13"/>
      <c r="BEC1053" s="13"/>
      <c r="BED1053" s="13"/>
      <c r="BEE1053" s="13"/>
      <c r="BEF1053" s="13"/>
      <c r="BEG1053" s="13"/>
      <c r="BEH1053" s="13"/>
      <c r="BEI1053" s="13"/>
      <c r="BEJ1053" s="13"/>
      <c r="BEK1053" s="13"/>
      <c r="BEL1053" s="13"/>
      <c r="BEM1053" s="13"/>
      <c r="BEN1053" s="13"/>
      <c r="BEO1053" s="13"/>
      <c r="BEP1053" s="13"/>
      <c r="BEQ1053" s="13"/>
      <c r="BER1053" s="13"/>
      <c r="BES1053" s="13"/>
      <c r="BET1053" s="13"/>
      <c r="BEU1053" s="13"/>
      <c r="BEV1053" s="13"/>
      <c r="BEW1053" s="13"/>
      <c r="BEX1053" s="13"/>
      <c r="BEY1053" s="13"/>
      <c r="BEZ1053" s="13"/>
      <c r="BFA1053" s="13"/>
      <c r="BFB1053" s="13"/>
      <c r="BFC1053" s="13"/>
      <c r="BFD1053" s="13"/>
      <c r="BFE1053" s="13"/>
      <c r="BFF1053" s="13"/>
      <c r="BFG1053" s="13"/>
      <c r="BFH1053" s="13"/>
      <c r="BFI1053" s="13"/>
      <c r="BFJ1053" s="13"/>
      <c r="BFK1053" s="13"/>
      <c r="BFL1053" s="13"/>
      <c r="BFM1053" s="13"/>
      <c r="BFN1053" s="13"/>
      <c r="BFO1053" s="13"/>
      <c r="BFP1053" s="13"/>
      <c r="BFQ1053" s="13"/>
      <c r="BFR1053" s="13"/>
      <c r="BFS1053" s="13"/>
      <c r="BFT1053" s="13"/>
      <c r="BFU1053" s="13"/>
      <c r="BFV1053" s="13"/>
      <c r="BFW1053" s="13"/>
      <c r="BFX1053" s="13"/>
      <c r="BFY1053" s="13"/>
      <c r="BFZ1053" s="13"/>
      <c r="BGA1053" s="13"/>
      <c r="BGB1053" s="13"/>
      <c r="BGC1053" s="13"/>
      <c r="BGD1053" s="13"/>
      <c r="BGE1053" s="13"/>
      <c r="BGF1053" s="13"/>
      <c r="BGG1053" s="13"/>
      <c r="BGH1053" s="13"/>
      <c r="BGI1053" s="13"/>
      <c r="BGJ1053" s="13"/>
      <c r="BGK1053" s="13"/>
      <c r="BGL1053" s="13"/>
      <c r="BGM1053" s="13"/>
      <c r="BGN1053" s="13"/>
      <c r="BGO1053" s="13"/>
      <c r="BGP1053" s="13"/>
      <c r="BGQ1053" s="13"/>
      <c r="BGR1053" s="13"/>
      <c r="BGS1053" s="13"/>
      <c r="BGT1053" s="13"/>
      <c r="BGU1053" s="13"/>
      <c r="BGV1053" s="13"/>
      <c r="BGW1053" s="13"/>
      <c r="BGX1053" s="13"/>
      <c r="BGY1053" s="13"/>
      <c r="BGZ1053" s="13"/>
      <c r="BHA1053" s="13"/>
      <c r="BHB1053" s="13"/>
      <c r="BHC1053" s="13"/>
      <c r="BHD1053" s="13"/>
      <c r="BHE1053" s="13"/>
      <c r="BHF1053" s="13"/>
      <c r="BHG1053" s="13"/>
      <c r="BHH1053" s="13"/>
      <c r="BHI1053" s="13"/>
      <c r="BHJ1053" s="13"/>
      <c r="BHK1053" s="13"/>
      <c r="BHL1053" s="13"/>
      <c r="BHM1053" s="13"/>
      <c r="BHN1053" s="13"/>
      <c r="BHO1053" s="13"/>
      <c r="BHP1053" s="13"/>
      <c r="BHQ1053" s="13"/>
      <c r="BHR1053" s="13"/>
      <c r="BHS1053" s="13"/>
      <c r="BHT1053" s="13"/>
      <c r="BHU1053" s="13"/>
      <c r="BHV1053" s="13"/>
      <c r="BHW1053" s="13"/>
      <c r="BHX1053" s="13"/>
      <c r="BHY1053" s="13"/>
      <c r="BHZ1053" s="13"/>
      <c r="BIA1053" s="13"/>
      <c r="BIB1053" s="13"/>
      <c r="BIC1053" s="13"/>
      <c r="BID1053" s="13"/>
      <c r="BIE1053" s="13"/>
      <c r="BIF1053" s="13"/>
      <c r="BIG1053" s="13"/>
      <c r="BIH1053" s="13"/>
      <c r="BII1053" s="13"/>
      <c r="BIJ1053" s="13"/>
      <c r="BIK1053" s="13"/>
      <c r="BIL1053" s="13"/>
      <c r="BIM1053" s="13"/>
      <c r="BIN1053" s="13"/>
      <c r="BIO1053" s="13"/>
      <c r="BIP1053" s="13"/>
      <c r="BIQ1053" s="13"/>
      <c r="BIR1053" s="13"/>
      <c r="BIS1053" s="13"/>
      <c r="BIT1053" s="13"/>
      <c r="BIU1053" s="13"/>
      <c r="BIV1053" s="13"/>
      <c r="BIW1053" s="13"/>
      <c r="BIX1053" s="13"/>
      <c r="BIY1053" s="13"/>
      <c r="BIZ1053" s="13"/>
      <c r="BJA1053" s="13"/>
      <c r="BJB1053" s="13"/>
      <c r="BJC1053" s="13"/>
      <c r="BJD1053" s="13"/>
      <c r="BJE1053" s="13"/>
      <c r="BJF1053" s="13"/>
      <c r="BJG1053" s="13"/>
      <c r="BJH1053" s="13"/>
      <c r="BJI1053" s="13"/>
      <c r="BJJ1053" s="13"/>
      <c r="BJK1053" s="13"/>
      <c r="BJL1053" s="13"/>
      <c r="BJM1053" s="13"/>
      <c r="BJN1053" s="13"/>
      <c r="BJO1053" s="13"/>
      <c r="BJP1053" s="13"/>
      <c r="BJQ1053" s="13"/>
      <c r="BJR1053" s="13"/>
      <c r="BJS1053" s="13"/>
      <c r="BJT1053" s="13"/>
      <c r="BJU1053" s="13"/>
      <c r="BJV1053" s="13"/>
      <c r="BJW1053" s="13"/>
      <c r="BJX1053" s="13"/>
      <c r="BJY1053" s="13"/>
      <c r="BJZ1053" s="13"/>
      <c r="BKA1053" s="13"/>
      <c r="BKB1053" s="13"/>
      <c r="BKC1053" s="13"/>
      <c r="BKD1053" s="13"/>
      <c r="BKE1053" s="13"/>
      <c r="BKF1053" s="13"/>
      <c r="BKG1053" s="13"/>
      <c r="BKH1053" s="13"/>
      <c r="BKI1053" s="13"/>
      <c r="BKJ1053" s="13"/>
      <c r="BKK1053" s="13"/>
      <c r="BKL1053" s="13"/>
      <c r="BKM1053" s="13"/>
      <c r="BKN1053" s="13"/>
      <c r="BKO1053" s="13"/>
      <c r="BKP1053" s="13"/>
      <c r="BKQ1053" s="13"/>
      <c r="BKR1053" s="13"/>
      <c r="BKS1053" s="13"/>
      <c r="BKT1053" s="13"/>
      <c r="BKU1053" s="13"/>
      <c r="BKV1053" s="13"/>
      <c r="BKW1053" s="13"/>
      <c r="BKX1053" s="13"/>
      <c r="BKY1053" s="13"/>
      <c r="BKZ1053" s="13"/>
      <c r="BLA1053" s="13"/>
      <c r="BLB1053" s="13"/>
      <c r="BLC1053" s="13"/>
      <c r="BLD1053" s="13"/>
      <c r="BLE1053" s="13"/>
      <c r="BLF1053" s="13"/>
      <c r="BLG1053" s="13"/>
      <c r="BLH1053" s="13"/>
      <c r="BLI1053" s="13"/>
      <c r="BLJ1053" s="13"/>
      <c r="BLK1053" s="13"/>
      <c r="BLL1053" s="13"/>
      <c r="BLM1053" s="13"/>
      <c r="BLN1053" s="13"/>
      <c r="BLO1053" s="13"/>
      <c r="BLP1053" s="13"/>
      <c r="BLQ1053" s="13"/>
      <c r="BLR1053" s="13"/>
      <c r="BLS1053" s="13"/>
      <c r="BLT1053" s="13"/>
      <c r="BLU1053" s="13"/>
      <c r="BLV1053" s="13"/>
      <c r="BLW1053" s="13"/>
      <c r="BLX1053" s="13"/>
      <c r="BLY1053" s="13"/>
      <c r="BLZ1053" s="13"/>
      <c r="BMA1053" s="13"/>
      <c r="BMB1053" s="13"/>
      <c r="BMC1053" s="13"/>
      <c r="BMD1053" s="13"/>
      <c r="BME1053" s="13"/>
      <c r="BMF1053" s="13"/>
      <c r="BMG1053" s="13"/>
      <c r="BMH1053" s="13"/>
      <c r="BMI1053" s="13"/>
      <c r="BMJ1053" s="13"/>
      <c r="BMK1053" s="13"/>
      <c r="BML1053" s="13"/>
      <c r="BMM1053" s="13"/>
      <c r="BMN1053" s="13"/>
      <c r="BMO1053" s="13"/>
      <c r="BMP1053" s="13"/>
      <c r="BMQ1053" s="13"/>
      <c r="BMR1053" s="13"/>
      <c r="BMS1053" s="13"/>
      <c r="BMT1053" s="13"/>
      <c r="BMU1053" s="13"/>
      <c r="BMV1053" s="13"/>
      <c r="BMW1053" s="13"/>
      <c r="BMX1053" s="13"/>
      <c r="BMY1053" s="13"/>
      <c r="BMZ1053" s="13"/>
      <c r="BNA1053" s="13"/>
      <c r="BNB1053" s="13"/>
      <c r="BNC1053" s="13"/>
      <c r="BND1053" s="13"/>
      <c r="BNE1053" s="13"/>
      <c r="BNF1053" s="13"/>
      <c r="BNG1053" s="13"/>
      <c r="BNH1053" s="13"/>
      <c r="BNI1053" s="13"/>
      <c r="BNJ1053" s="13"/>
      <c r="BNK1053" s="13"/>
      <c r="BNL1053" s="13"/>
      <c r="BNM1053" s="13"/>
      <c r="BNN1053" s="13"/>
      <c r="BNO1053" s="13"/>
      <c r="BNP1053" s="13"/>
      <c r="BNQ1053" s="13"/>
      <c r="BNR1053" s="13"/>
      <c r="BNS1053" s="13"/>
      <c r="BNT1053" s="13"/>
      <c r="BNU1053" s="13"/>
      <c r="BNV1053" s="13"/>
      <c r="BNW1053" s="13"/>
      <c r="BNX1053" s="13"/>
      <c r="BNY1053" s="13"/>
      <c r="BNZ1053" s="13"/>
      <c r="BOA1053" s="13"/>
      <c r="BOB1053" s="13"/>
      <c r="BOC1053" s="13"/>
      <c r="BOD1053" s="13"/>
      <c r="BOE1053" s="13"/>
      <c r="BOF1053" s="13"/>
      <c r="BOG1053" s="13"/>
      <c r="BOH1053" s="13"/>
      <c r="BOI1053" s="13"/>
      <c r="BOJ1053" s="13"/>
      <c r="BOK1053" s="13"/>
      <c r="BOL1053" s="13"/>
      <c r="BOM1053" s="13"/>
      <c r="BON1053" s="13"/>
      <c r="BOO1053" s="13"/>
      <c r="BOP1053" s="13"/>
      <c r="BOQ1053" s="13"/>
      <c r="BOR1053" s="13"/>
      <c r="BOS1053" s="13"/>
      <c r="BOT1053" s="13"/>
      <c r="BOU1053" s="13"/>
      <c r="BOV1053" s="13"/>
      <c r="BOW1053" s="13"/>
      <c r="BOX1053" s="13"/>
      <c r="BOY1053" s="13"/>
      <c r="BOZ1053" s="13"/>
      <c r="BPA1053" s="13"/>
      <c r="BPB1053" s="13"/>
      <c r="BPC1053" s="13"/>
      <c r="BPD1053" s="13"/>
      <c r="BPE1053" s="13"/>
      <c r="BPF1053" s="13"/>
      <c r="BPG1053" s="13"/>
      <c r="BPH1053" s="13"/>
      <c r="BPI1053" s="13"/>
      <c r="BPJ1053" s="13"/>
      <c r="BPK1053" s="13"/>
      <c r="BPL1053" s="13"/>
      <c r="BPM1053" s="13"/>
      <c r="BPN1053" s="13"/>
      <c r="BPO1053" s="13"/>
      <c r="BPP1053" s="13"/>
      <c r="BPQ1053" s="13"/>
      <c r="BPR1053" s="13"/>
      <c r="BPS1053" s="13"/>
      <c r="BPT1053" s="13"/>
      <c r="BPU1053" s="13"/>
      <c r="BPV1053" s="13"/>
      <c r="BPW1053" s="13"/>
      <c r="BPX1053" s="13"/>
      <c r="BPY1053" s="13"/>
      <c r="BPZ1053" s="13"/>
      <c r="BQA1053" s="13"/>
      <c r="BQB1053" s="13"/>
      <c r="BQC1053" s="13"/>
      <c r="BQD1053" s="13"/>
      <c r="BQE1053" s="13"/>
      <c r="BQF1053" s="13"/>
      <c r="BQG1053" s="13"/>
      <c r="BQH1053" s="13"/>
      <c r="BQI1053" s="13"/>
      <c r="BQJ1053" s="13"/>
      <c r="BQK1053" s="13"/>
      <c r="BQL1053" s="13"/>
      <c r="BQM1053" s="13"/>
      <c r="BQN1053" s="13"/>
      <c r="BQO1053" s="13"/>
      <c r="BQP1053" s="13"/>
      <c r="BQQ1053" s="13"/>
      <c r="BQR1053" s="13"/>
      <c r="BQS1053" s="13"/>
      <c r="BQT1053" s="13"/>
      <c r="BQU1053" s="13"/>
      <c r="BQV1053" s="13"/>
      <c r="BQW1053" s="13"/>
      <c r="BQX1053" s="13"/>
      <c r="BQY1053" s="13"/>
      <c r="BQZ1053" s="13"/>
      <c r="BRA1053" s="13"/>
      <c r="BRB1053" s="13"/>
      <c r="BRC1053" s="13"/>
      <c r="BRD1053" s="13"/>
      <c r="BRE1053" s="13"/>
      <c r="BRF1053" s="13"/>
      <c r="BRG1053" s="13"/>
      <c r="BRH1053" s="13"/>
      <c r="BRI1053" s="13"/>
      <c r="BRJ1053" s="13"/>
      <c r="BRK1053" s="13"/>
      <c r="BRL1053" s="13"/>
      <c r="BRM1053" s="13"/>
      <c r="BRN1053" s="13"/>
      <c r="BRO1053" s="13"/>
      <c r="BRP1053" s="13"/>
      <c r="BRQ1053" s="13"/>
      <c r="BRR1053" s="13"/>
      <c r="BRS1053" s="13"/>
      <c r="BRT1053" s="13"/>
      <c r="BRU1053" s="13"/>
      <c r="BRV1053" s="13"/>
      <c r="BRW1053" s="13"/>
      <c r="BRX1053" s="13"/>
      <c r="BRY1053" s="13"/>
      <c r="BRZ1053" s="13"/>
      <c r="BSA1053" s="13"/>
      <c r="BSB1053" s="13"/>
      <c r="BSC1053" s="13"/>
      <c r="BSD1053" s="13"/>
      <c r="BSE1053" s="13"/>
      <c r="BSF1053" s="13"/>
      <c r="BSG1053" s="13"/>
      <c r="BSH1053" s="13"/>
      <c r="BSI1053" s="13"/>
      <c r="BSJ1053" s="13"/>
      <c r="BSK1053" s="13"/>
      <c r="BSL1053" s="13"/>
      <c r="BSM1053" s="13"/>
      <c r="BSN1053" s="13"/>
      <c r="BSO1053" s="13"/>
      <c r="BSP1053" s="13"/>
      <c r="BSQ1053" s="13"/>
      <c r="BSR1053" s="13"/>
      <c r="BSS1053" s="13"/>
      <c r="BST1053" s="13"/>
      <c r="BSU1053" s="13"/>
      <c r="BSV1053" s="13"/>
      <c r="BSW1053" s="13"/>
      <c r="BSX1053" s="13"/>
      <c r="BSY1053" s="13"/>
      <c r="BSZ1053" s="13"/>
      <c r="BTA1053" s="13"/>
      <c r="BTB1053" s="13"/>
      <c r="BTC1053" s="13"/>
      <c r="BTD1053" s="13"/>
      <c r="BTE1053" s="13"/>
      <c r="BTF1053" s="13"/>
      <c r="BTG1053" s="13"/>
      <c r="BTH1053" s="13"/>
      <c r="BTI1053" s="13"/>
      <c r="BTJ1053" s="13"/>
      <c r="BTK1053" s="13"/>
      <c r="BTL1053" s="13"/>
      <c r="BTM1053" s="13"/>
      <c r="BTN1053" s="13"/>
      <c r="BTO1053" s="13"/>
      <c r="BTP1053" s="13"/>
      <c r="BTQ1053" s="13"/>
      <c r="BTR1053" s="13"/>
      <c r="BTS1053" s="13"/>
      <c r="BTT1053" s="13"/>
      <c r="BTU1053" s="13"/>
      <c r="BTV1053" s="13"/>
      <c r="BTW1053" s="13"/>
      <c r="BTX1053" s="13"/>
      <c r="BTY1053" s="13"/>
      <c r="BTZ1053" s="13"/>
      <c r="BUA1053" s="13"/>
      <c r="BUB1053" s="13"/>
      <c r="BUC1053" s="13"/>
      <c r="BUD1053" s="13"/>
      <c r="BUE1053" s="13"/>
      <c r="BUF1053" s="13"/>
      <c r="BUG1053" s="13"/>
      <c r="BUH1053" s="13"/>
      <c r="BUI1053" s="13"/>
      <c r="BUJ1053" s="13"/>
      <c r="BUK1053" s="13"/>
      <c r="BUL1053" s="13"/>
      <c r="BUM1053" s="13"/>
      <c r="BUN1053" s="13"/>
      <c r="BUO1053" s="13"/>
      <c r="BUP1053" s="13"/>
      <c r="BUQ1053" s="13"/>
      <c r="BUR1053" s="13"/>
      <c r="BUS1053" s="13"/>
      <c r="BUT1053" s="13"/>
      <c r="BUU1053" s="13"/>
      <c r="BUV1053" s="13"/>
      <c r="BUW1053" s="13"/>
      <c r="BUX1053" s="13"/>
      <c r="BUY1053" s="13"/>
      <c r="BUZ1053" s="13"/>
      <c r="BVA1053" s="13"/>
      <c r="BVB1053" s="13"/>
      <c r="BVC1053" s="13"/>
      <c r="BVD1053" s="13"/>
      <c r="BVE1053" s="13"/>
      <c r="BVF1053" s="13"/>
      <c r="BVG1053" s="13"/>
      <c r="BVH1053" s="13"/>
      <c r="BVI1053" s="13"/>
      <c r="BVJ1053" s="13"/>
      <c r="BVK1053" s="13"/>
      <c r="BVL1053" s="13"/>
      <c r="BVM1053" s="13"/>
      <c r="BVN1053" s="13"/>
      <c r="BVO1053" s="13"/>
      <c r="BVP1053" s="13"/>
      <c r="BVQ1053" s="13"/>
      <c r="BVR1053" s="13"/>
      <c r="BVS1053" s="13"/>
      <c r="BVT1053" s="13"/>
      <c r="BVU1053" s="13"/>
      <c r="BVV1053" s="13"/>
      <c r="BVW1053" s="13"/>
      <c r="BVX1053" s="13"/>
      <c r="BVY1053" s="13"/>
      <c r="BVZ1053" s="13"/>
      <c r="BWA1053" s="13"/>
      <c r="BWB1053" s="13"/>
      <c r="BWC1053" s="13"/>
      <c r="BWD1053" s="13"/>
      <c r="BWE1053" s="13"/>
      <c r="BWF1053" s="13"/>
      <c r="BWG1053" s="13"/>
      <c r="BWH1053" s="13"/>
      <c r="BWI1053" s="13"/>
      <c r="BWJ1053" s="13"/>
      <c r="BWK1053" s="13"/>
      <c r="BWL1053" s="13"/>
      <c r="BWM1053" s="13"/>
      <c r="BWN1053" s="13"/>
      <c r="BWO1053" s="13"/>
      <c r="BWP1053" s="13"/>
      <c r="BWQ1053" s="13"/>
      <c r="BWR1053" s="13"/>
      <c r="BWS1053" s="13"/>
      <c r="BWT1053" s="13"/>
      <c r="BWU1053" s="13"/>
      <c r="BWV1053" s="13"/>
      <c r="BWW1053" s="13"/>
      <c r="BWX1053" s="13"/>
      <c r="BWY1053" s="13"/>
      <c r="BWZ1053" s="13"/>
      <c r="BXA1053" s="13"/>
      <c r="BXB1053" s="13"/>
      <c r="BXC1053" s="13"/>
      <c r="BXD1053" s="13"/>
      <c r="BXE1053" s="13"/>
      <c r="BXF1053" s="13"/>
      <c r="BXG1053" s="13"/>
      <c r="BXH1053" s="13"/>
      <c r="BXI1053" s="13"/>
      <c r="BXJ1053" s="13"/>
      <c r="BXK1053" s="13"/>
      <c r="BXL1053" s="13"/>
      <c r="BXM1053" s="13"/>
      <c r="BXN1053" s="13"/>
      <c r="BXO1053" s="13"/>
      <c r="BXP1053" s="13"/>
      <c r="BXQ1053" s="13"/>
      <c r="BXR1053" s="13"/>
      <c r="BXS1053" s="13"/>
      <c r="BXT1053" s="13"/>
      <c r="BXU1053" s="13"/>
      <c r="BXV1053" s="13"/>
      <c r="BXW1053" s="13"/>
      <c r="BXX1053" s="13"/>
      <c r="BXY1053" s="13"/>
      <c r="BXZ1053" s="13"/>
      <c r="BYA1053" s="13"/>
      <c r="BYB1053" s="13"/>
      <c r="BYC1053" s="13"/>
      <c r="BYD1053" s="13"/>
      <c r="BYE1053" s="13"/>
      <c r="BYF1053" s="13"/>
      <c r="BYG1053" s="13"/>
      <c r="BYH1053" s="13"/>
      <c r="BYI1053" s="13"/>
      <c r="BYJ1053" s="13"/>
      <c r="BYK1053" s="13"/>
      <c r="BYL1053" s="13"/>
      <c r="BYM1053" s="13"/>
      <c r="BYN1053" s="13"/>
      <c r="BYO1053" s="13"/>
      <c r="BYP1053" s="13"/>
      <c r="BYQ1053" s="13"/>
      <c r="BYR1053" s="13"/>
      <c r="BYS1053" s="13"/>
      <c r="BYT1053" s="13"/>
      <c r="BYU1053" s="13"/>
      <c r="BYV1053" s="13"/>
      <c r="BYW1053" s="13"/>
      <c r="BYX1053" s="13"/>
      <c r="BYY1053" s="13"/>
      <c r="BYZ1053" s="13"/>
      <c r="BZA1053" s="13"/>
      <c r="BZB1053" s="13"/>
      <c r="BZC1053" s="13"/>
      <c r="BZD1053" s="13"/>
      <c r="BZE1053" s="13"/>
      <c r="BZF1053" s="13"/>
      <c r="BZG1053" s="13"/>
      <c r="BZH1053" s="13"/>
      <c r="BZI1053" s="13"/>
      <c r="BZJ1053" s="13"/>
      <c r="BZK1053" s="13"/>
      <c r="BZL1053" s="13"/>
      <c r="BZM1053" s="13"/>
      <c r="BZN1053" s="13"/>
      <c r="BZO1053" s="13"/>
      <c r="BZP1053" s="13"/>
      <c r="BZQ1053" s="13"/>
      <c r="BZR1053" s="13"/>
      <c r="BZS1053" s="13"/>
      <c r="BZT1053" s="13"/>
      <c r="BZU1053" s="13"/>
      <c r="BZV1053" s="13"/>
      <c r="BZW1053" s="13"/>
      <c r="BZX1053" s="13"/>
      <c r="BZY1053" s="13"/>
      <c r="BZZ1053" s="13"/>
      <c r="CAA1053" s="13"/>
      <c r="CAB1053" s="13"/>
      <c r="CAC1053" s="13"/>
      <c r="CAD1053" s="13"/>
      <c r="CAE1053" s="13"/>
      <c r="CAF1053" s="13"/>
      <c r="CAG1053" s="13"/>
      <c r="CAH1053" s="13"/>
      <c r="CAI1053" s="13"/>
      <c r="CAJ1053" s="13"/>
      <c r="CAK1053" s="13"/>
      <c r="CAL1053" s="13"/>
      <c r="CAM1053" s="13"/>
      <c r="CAN1053" s="13"/>
      <c r="CAO1053" s="13"/>
      <c r="CAP1053" s="13"/>
      <c r="CAQ1053" s="13"/>
      <c r="CAR1053" s="13"/>
      <c r="CAS1053" s="13"/>
      <c r="CAT1053" s="13"/>
      <c r="CAU1053" s="13"/>
      <c r="CAV1053" s="13"/>
      <c r="CAW1053" s="13"/>
      <c r="CAX1053" s="13"/>
      <c r="CAY1053" s="13"/>
      <c r="CAZ1053" s="13"/>
      <c r="CBA1053" s="13"/>
      <c r="CBB1053" s="13"/>
      <c r="CBC1053" s="13"/>
      <c r="CBD1053" s="13"/>
      <c r="CBE1053" s="13"/>
      <c r="CBF1053" s="13"/>
      <c r="CBG1053" s="13"/>
      <c r="CBH1053" s="13"/>
      <c r="CBI1053" s="13"/>
      <c r="CBJ1053" s="13"/>
      <c r="CBK1053" s="13"/>
      <c r="CBL1053" s="13"/>
      <c r="CBM1053" s="13"/>
      <c r="CBN1053" s="13"/>
      <c r="CBO1053" s="13"/>
      <c r="CBP1053" s="13"/>
      <c r="CBQ1053" s="13"/>
      <c r="CBR1053" s="13"/>
      <c r="CBS1053" s="13"/>
      <c r="CBT1053" s="13"/>
      <c r="CBU1053" s="13"/>
      <c r="CBV1053" s="13"/>
      <c r="CBW1053" s="13"/>
      <c r="CBX1053" s="13"/>
      <c r="CBY1053" s="13"/>
      <c r="CBZ1053" s="13"/>
      <c r="CCA1053" s="13"/>
      <c r="CCB1053" s="13"/>
      <c r="CCC1053" s="13"/>
      <c r="CCD1053" s="13"/>
      <c r="CCE1053" s="13"/>
      <c r="CCF1053" s="13"/>
      <c r="CCG1053" s="13"/>
      <c r="CCH1053" s="13"/>
      <c r="CCI1053" s="13"/>
      <c r="CCJ1053" s="13"/>
      <c r="CCK1053" s="13"/>
      <c r="CCL1053" s="13"/>
      <c r="CCM1053" s="13"/>
      <c r="CCN1053" s="13"/>
      <c r="CCO1053" s="13"/>
      <c r="CCP1053" s="13"/>
      <c r="CCQ1053" s="13"/>
      <c r="CCR1053" s="13"/>
      <c r="CCS1053" s="13"/>
      <c r="CCT1053" s="13"/>
      <c r="CCU1053" s="13"/>
      <c r="CCV1053" s="13"/>
      <c r="CCW1053" s="13"/>
      <c r="CCX1053" s="13"/>
      <c r="CCY1053" s="13"/>
      <c r="CCZ1053" s="13"/>
      <c r="CDA1053" s="13"/>
      <c r="CDB1053" s="13"/>
      <c r="CDC1053" s="13"/>
      <c r="CDD1053" s="13"/>
      <c r="CDE1053" s="13"/>
      <c r="CDF1053" s="13"/>
      <c r="CDG1053" s="13"/>
      <c r="CDH1053" s="13"/>
      <c r="CDI1053" s="13"/>
      <c r="CDJ1053" s="13"/>
      <c r="CDK1053" s="13"/>
      <c r="CDL1053" s="13"/>
      <c r="CDM1053" s="13"/>
      <c r="CDN1053" s="13"/>
      <c r="CDO1053" s="13"/>
      <c r="CDP1053" s="13"/>
      <c r="CDQ1053" s="13"/>
      <c r="CDR1053" s="13"/>
      <c r="CDS1053" s="13"/>
      <c r="CDT1053" s="13"/>
      <c r="CDU1053" s="13"/>
      <c r="CDV1053" s="13"/>
      <c r="CDW1053" s="13"/>
      <c r="CDX1053" s="13"/>
      <c r="CDY1053" s="13"/>
      <c r="CDZ1053" s="13"/>
      <c r="CEA1053" s="13"/>
      <c r="CEB1053" s="13"/>
      <c r="CEC1053" s="13"/>
      <c r="CED1053" s="13"/>
      <c r="CEE1053" s="13"/>
      <c r="CEF1053" s="13"/>
      <c r="CEG1053" s="13"/>
      <c r="CEH1053" s="13"/>
      <c r="CEI1053" s="13"/>
      <c r="CEJ1053" s="13"/>
      <c r="CEK1053" s="13"/>
      <c r="CEL1053" s="13"/>
      <c r="CEM1053" s="13"/>
      <c r="CEN1053" s="13"/>
      <c r="CEO1053" s="13"/>
      <c r="CEP1053" s="13"/>
      <c r="CEQ1053" s="13"/>
      <c r="CER1053" s="13"/>
      <c r="CES1053" s="13"/>
      <c r="CET1053" s="13"/>
      <c r="CEU1053" s="13"/>
      <c r="CEV1053" s="13"/>
      <c r="CEW1053" s="13"/>
      <c r="CEX1053" s="13"/>
      <c r="CEY1053" s="13"/>
      <c r="CEZ1053" s="13"/>
      <c r="CFA1053" s="13"/>
      <c r="CFB1053" s="13"/>
      <c r="CFC1053" s="13"/>
      <c r="CFD1053" s="13"/>
      <c r="CFE1053" s="13"/>
      <c r="CFF1053" s="13"/>
      <c r="CFG1053" s="13"/>
      <c r="CFH1053" s="13"/>
      <c r="CFI1053" s="13"/>
      <c r="CFJ1053" s="13"/>
      <c r="CFK1053" s="13"/>
      <c r="CFL1053" s="13"/>
      <c r="CFM1053" s="13"/>
      <c r="CFN1053" s="13"/>
      <c r="CFO1053" s="13"/>
      <c r="CFP1053" s="13"/>
      <c r="CFQ1053" s="13"/>
      <c r="CFR1053" s="13"/>
      <c r="CFS1053" s="13"/>
      <c r="CFT1053" s="13"/>
      <c r="CFU1053" s="13"/>
      <c r="CFV1053" s="13"/>
      <c r="CFW1053" s="13"/>
      <c r="CFX1053" s="13"/>
      <c r="CFY1053" s="13"/>
      <c r="CFZ1053" s="13"/>
      <c r="CGA1053" s="13"/>
      <c r="CGB1053" s="13"/>
      <c r="CGC1053" s="13"/>
      <c r="CGD1053" s="13"/>
      <c r="CGE1053" s="13"/>
      <c r="CGF1053" s="13"/>
      <c r="CGG1053" s="13"/>
      <c r="CGH1053" s="13"/>
      <c r="CGI1053" s="13"/>
      <c r="CGJ1053" s="13"/>
      <c r="CGK1053" s="13"/>
      <c r="CGL1053" s="13"/>
      <c r="CGM1053" s="13"/>
      <c r="CGN1053" s="13"/>
      <c r="CGO1053" s="13"/>
      <c r="CGP1053" s="13"/>
      <c r="CGQ1053" s="13"/>
      <c r="CGR1053" s="13"/>
      <c r="CGS1053" s="13"/>
      <c r="CGT1053" s="13"/>
      <c r="CGU1053" s="13"/>
      <c r="CGV1053" s="13"/>
      <c r="CGW1053" s="13"/>
      <c r="CGX1053" s="13"/>
      <c r="CGY1053" s="13"/>
      <c r="CGZ1053" s="13"/>
      <c r="CHA1053" s="13"/>
      <c r="CHB1053" s="13"/>
      <c r="CHC1053" s="13"/>
      <c r="CHD1053" s="13"/>
      <c r="CHE1053" s="13"/>
      <c r="CHF1053" s="13"/>
      <c r="CHG1053" s="13"/>
      <c r="CHH1053" s="13"/>
      <c r="CHI1053" s="13"/>
      <c r="CHJ1053" s="13"/>
      <c r="CHK1053" s="13"/>
      <c r="CHL1053" s="13"/>
      <c r="CHM1053" s="13"/>
      <c r="CHN1053" s="13"/>
      <c r="CHO1053" s="13"/>
      <c r="CHP1053" s="13"/>
      <c r="CHQ1053" s="13"/>
      <c r="CHR1053" s="13"/>
      <c r="CHS1053" s="13"/>
      <c r="CHT1053" s="13"/>
      <c r="CHU1053" s="13"/>
      <c r="CHV1053" s="13"/>
      <c r="CHW1053" s="13"/>
      <c r="CHX1053" s="13"/>
      <c r="CHY1053" s="13"/>
      <c r="CHZ1053" s="13"/>
      <c r="CIA1053" s="13"/>
      <c r="CIB1053" s="13"/>
      <c r="CIC1053" s="13"/>
      <c r="CID1053" s="13"/>
      <c r="CIE1053" s="13"/>
      <c r="CIF1053" s="13"/>
      <c r="CIG1053" s="13"/>
      <c r="CIH1053" s="13"/>
      <c r="CII1053" s="13"/>
      <c r="CIJ1053" s="13"/>
      <c r="CIK1053" s="13"/>
      <c r="CIL1053" s="13"/>
      <c r="CIM1053" s="13"/>
      <c r="CIN1053" s="13"/>
      <c r="CIO1053" s="13"/>
      <c r="CIP1053" s="13"/>
      <c r="CIQ1053" s="13"/>
      <c r="CIR1053" s="13"/>
      <c r="CIS1053" s="13"/>
      <c r="CIT1053" s="13"/>
      <c r="CIU1053" s="13"/>
      <c r="CIV1053" s="13"/>
      <c r="CIW1053" s="13"/>
      <c r="CIX1053" s="13"/>
      <c r="CIY1053" s="13"/>
      <c r="CIZ1053" s="13"/>
      <c r="CJA1053" s="13"/>
      <c r="CJB1053" s="13"/>
      <c r="CJC1053" s="13"/>
      <c r="CJD1053" s="13"/>
      <c r="CJE1053" s="13"/>
      <c r="CJF1053" s="13"/>
      <c r="CJG1053" s="13"/>
      <c r="CJH1053" s="13"/>
      <c r="CJI1053" s="13"/>
      <c r="CJJ1053" s="13"/>
      <c r="CJK1053" s="13"/>
      <c r="CJL1053" s="13"/>
      <c r="CJM1053" s="13"/>
      <c r="CJN1053" s="13"/>
      <c r="CJO1053" s="13"/>
      <c r="CJP1053" s="13"/>
      <c r="CJQ1053" s="13"/>
      <c r="CJR1053" s="13"/>
      <c r="CJS1053" s="13"/>
      <c r="CJT1053" s="13"/>
      <c r="CJU1053" s="13"/>
      <c r="CJV1053" s="13"/>
      <c r="CJW1053" s="13"/>
      <c r="CJX1053" s="13"/>
      <c r="CJY1053" s="13"/>
      <c r="CJZ1053" s="13"/>
      <c r="CKA1053" s="13"/>
      <c r="CKB1053" s="13"/>
      <c r="CKC1053" s="13"/>
      <c r="CKD1053" s="13"/>
      <c r="CKE1053" s="13"/>
      <c r="CKF1053" s="13"/>
      <c r="CKG1053" s="13"/>
      <c r="CKH1053" s="13"/>
      <c r="CKI1053" s="13"/>
      <c r="CKJ1053" s="13"/>
      <c r="CKK1053" s="13"/>
      <c r="CKL1053" s="13"/>
      <c r="CKM1053" s="13"/>
      <c r="CKN1053" s="13"/>
      <c r="CKO1053" s="13"/>
      <c r="CKP1053" s="13"/>
      <c r="CKQ1053" s="13"/>
      <c r="CKR1053" s="13"/>
      <c r="CKS1053" s="13"/>
      <c r="CKT1053" s="13"/>
      <c r="CKU1053" s="13"/>
      <c r="CKV1053" s="13"/>
      <c r="CKW1053" s="13"/>
      <c r="CKX1053" s="13"/>
      <c r="CKY1053" s="13"/>
      <c r="CKZ1053" s="13"/>
      <c r="CLA1053" s="13"/>
      <c r="CLB1053" s="13"/>
      <c r="CLC1053" s="13"/>
      <c r="CLD1053" s="13"/>
      <c r="CLE1053" s="13"/>
      <c r="CLF1053" s="13"/>
      <c r="CLG1053" s="13"/>
      <c r="CLH1053" s="13"/>
      <c r="CLI1053" s="13"/>
      <c r="CLJ1053" s="13"/>
      <c r="CLK1053" s="13"/>
      <c r="CLL1053" s="13"/>
      <c r="CLM1053" s="13"/>
      <c r="CLN1053" s="13"/>
      <c r="CLO1053" s="13"/>
      <c r="CLP1053" s="13"/>
      <c r="CLQ1053" s="13"/>
      <c r="CLR1053" s="13"/>
      <c r="CLS1053" s="13"/>
      <c r="CLT1053" s="13"/>
      <c r="CLU1053" s="13"/>
      <c r="CLV1053" s="13"/>
      <c r="CLW1053" s="13"/>
      <c r="CLX1053" s="13"/>
      <c r="CLY1053" s="13"/>
      <c r="CLZ1053" s="13"/>
      <c r="CMA1053" s="13"/>
      <c r="CMB1053" s="13"/>
      <c r="CMC1053" s="13"/>
      <c r="CMD1053" s="13"/>
      <c r="CME1053" s="13"/>
      <c r="CMF1053" s="13"/>
      <c r="CMG1053" s="13"/>
      <c r="CMH1053" s="13"/>
      <c r="CMI1053" s="13"/>
      <c r="CMJ1053" s="13"/>
      <c r="CMK1053" s="13"/>
      <c r="CML1053" s="13"/>
      <c r="CMM1053" s="13"/>
      <c r="CMN1053" s="13"/>
      <c r="CMO1053" s="13"/>
      <c r="CMP1053" s="13"/>
      <c r="CMQ1053" s="13"/>
      <c r="CMR1053" s="13"/>
      <c r="CMS1053" s="13"/>
      <c r="CMT1053" s="13"/>
      <c r="CMU1053" s="13"/>
      <c r="CMV1053" s="13"/>
      <c r="CMW1053" s="13"/>
      <c r="CMX1053" s="13"/>
      <c r="CMY1053" s="13"/>
      <c r="CMZ1053" s="13"/>
      <c r="CNA1053" s="13"/>
      <c r="CNB1053" s="13"/>
      <c r="CNC1053" s="13"/>
      <c r="CND1053" s="13"/>
      <c r="CNE1053" s="13"/>
      <c r="CNF1053" s="13"/>
      <c r="CNG1053" s="13"/>
      <c r="CNH1053" s="13"/>
      <c r="CNI1053" s="13"/>
      <c r="CNJ1053" s="13"/>
      <c r="CNK1053" s="13"/>
      <c r="CNL1053" s="13"/>
      <c r="CNM1053" s="13"/>
      <c r="CNN1053" s="13"/>
      <c r="CNO1053" s="13"/>
      <c r="CNP1053" s="13"/>
      <c r="CNQ1053" s="13"/>
      <c r="CNR1053" s="13"/>
      <c r="CNS1053" s="13"/>
      <c r="CNT1053" s="13"/>
      <c r="CNU1053" s="13"/>
      <c r="CNV1053" s="13"/>
      <c r="CNW1053" s="13"/>
      <c r="CNX1053" s="13"/>
      <c r="CNY1053" s="13"/>
      <c r="CNZ1053" s="13"/>
      <c r="COA1053" s="13"/>
      <c r="COB1053" s="13"/>
      <c r="COC1053" s="13"/>
      <c r="COD1053" s="13"/>
      <c r="COE1053" s="13"/>
      <c r="COF1053" s="13"/>
      <c r="COG1053" s="13"/>
      <c r="COH1053" s="13"/>
      <c r="COI1053" s="13"/>
      <c r="COJ1053" s="13"/>
      <c r="COK1053" s="13"/>
      <c r="COL1053" s="13"/>
      <c r="COM1053" s="13"/>
      <c r="CON1053" s="13"/>
      <c r="COO1053" s="13"/>
      <c r="COP1053" s="13"/>
      <c r="COQ1053" s="13"/>
      <c r="COR1053" s="13"/>
      <c r="COS1053" s="13"/>
      <c r="COT1053" s="13"/>
      <c r="COU1053" s="13"/>
      <c r="COV1053" s="13"/>
      <c r="COW1053" s="13"/>
      <c r="COX1053" s="13"/>
      <c r="COY1053" s="13"/>
      <c r="COZ1053" s="13"/>
      <c r="CPA1053" s="13"/>
      <c r="CPB1053" s="13"/>
      <c r="CPC1053" s="13"/>
      <c r="CPD1053" s="13"/>
      <c r="CPE1053" s="13"/>
      <c r="CPF1053" s="13"/>
      <c r="CPG1053" s="13"/>
      <c r="CPH1053" s="13"/>
      <c r="CPI1053" s="13"/>
      <c r="CPJ1053" s="13"/>
      <c r="CPK1053" s="13"/>
      <c r="CPL1053" s="13"/>
      <c r="CPM1053" s="13"/>
      <c r="CPN1053" s="13"/>
      <c r="CPO1053" s="13"/>
      <c r="CPP1053" s="13"/>
      <c r="CPQ1053" s="13"/>
      <c r="CPR1053" s="13"/>
      <c r="CPS1053" s="13"/>
      <c r="CPT1053" s="13"/>
      <c r="CPU1053" s="13"/>
      <c r="CPV1053" s="13"/>
      <c r="CPW1053" s="13"/>
      <c r="CPX1053" s="13"/>
      <c r="CPY1053" s="13"/>
      <c r="CPZ1053" s="13"/>
      <c r="CQA1053" s="13"/>
      <c r="CQB1053" s="13"/>
      <c r="CQC1053" s="13"/>
      <c r="CQD1053" s="13"/>
      <c r="CQE1053" s="13"/>
      <c r="CQF1053" s="13"/>
      <c r="CQG1053" s="13"/>
      <c r="CQH1053" s="13"/>
      <c r="CQI1053" s="13"/>
      <c r="CQJ1053" s="13"/>
      <c r="CQK1053" s="13"/>
      <c r="CQL1053" s="13"/>
      <c r="CQM1053" s="13"/>
      <c r="CQN1053" s="13"/>
      <c r="CQO1053" s="13"/>
      <c r="CQP1053" s="13"/>
      <c r="CQQ1053" s="13"/>
      <c r="CQR1053" s="13"/>
      <c r="CQS1053" s="13"/>
      <c r="CQT1053" s="13"/>
      <c r="CQU1053" s="13"/>
      <c r="CQV1053" s="13"/>
      <c r="CQW1053" s="13"/>
      <c r="CQX1053" s="13"/>
      <c r="CQY1053" s="13"/>
      <c r="CQZ1053" s="13"/>
      <c r="CRA1053" s="13"/>
      <c r="CRB1053" s="13"/>
      <c r="CRC1053" s="13"/>
      <c r="CRD1053" s="13"/>
      <c r="CRE1053" s="13"/>
      <c r="CRF1053" s="13"/>
      <c r="CRG1053" s="13"/>
      <c r="CRH1053" s="13"/>
      <c r="CRI1053" s="13"/>
      <c r="CRJ1053" s="13"/>
      <c r="CRK1053" s="13"/>
      <c r="CRL1053" s="13"/>
      <c r="CRM1053" s="13"/>
      <c r="CRN1053" s="13"/>
      <c r="CRO1053" s="13"/>
      <c r="CRP1053" s="13"/>
      <c r="CRQ1053" s="13"/>
      <c r="CRR1053" s="13"/>
      <c r="CRS1053" s="13"/>
      <c r="CRT1053" s="13"/>
      <c r="CRU1053" s="13"/>
      <c r="CRV1053" s="13"/>
      <c r="CRW1053" s="13"/>
      <c r="CRX1053" s="13"/>
      <c r="CRY1053" s="13"/>
      <c r="CRZ1053" s="13"/>
      <c r="CSA1053" s="13"/>
      <c r="CSB1053" s="13"/>
      <c r="CSC1053" s="13"/>
      <c r="CSD1053" s="13"/>
      <c r="CSE1053" s="13"/>
      <c r="CSF1053" s="13"/>
      <c r="CSG1053" s="13"/>
      <c r="CSH1053" s="13"/>
      <c r="CSI1053" s="13"/>
      <c r="CSJ1053" s="13"/>
      <c r="CSK1053" s="13"/>
      <c r="CSL1053" s="13"/>
      <c r="CSM1053" s="13"/>
      <c r="CSN1053" s="13"/>
      <c r="CSO1053" s="13"/>
      <c r="CSP1053" s="13"/>
      <c r="CSQ1053" s="13"/>
      <c r="CSR1053" s="13"/>
      <c r="CSS1053" s="13"/>
      <c r="CST1053" s="13"/>
      <c r="CSU1053" s="13"/>
      <c r="CSV1053" s="13"/>
      <c r="CSW1053" s="13"/>
      <c r="CSX1053" s="13"/>
      <c r="CSY1053" s="13"/>
      <c r="CSZ1053" s="13"/>
      <c r="CTA1053" s="13"/>
      <c r="CTB1053" s="13"/>
      <c r="CTC1053" s="13"/>
      <c r="CTD1053" s="13"/>
      <c r="CTE1053" s="13"/>
      <c r="CTF1053" s="13"/>
      <c r="CTG1053" s="13"/>
      <c r="CTH1053" s="13"/>
      <c r="CTI1053" s="13"/>
      <c r="CTJ1053" s="13"/>
      <c r="CTK1053" s="13"/>
      <c r="CTL1053" s="13"/>
      <c r="CTM1053" s="13"/>
      <c r="CTN1053" s="13"/>
      <c r="CTO1053" s="13"/>
      <c r="CTP1053" s="13"/>
      <c r="CTQ1053" s="13"/>
      <c r="CTR1053" s="13"/>
      <c r="CTS1053" s="13"/>
      <c r="CTT1053" s="13"/>
      <c r="CTU1053" s="13"/>
      <c r="CTV1053" s="13"/>
      <c r="CTW1053" s="13"/>
      <c r="CTX1053" s="13"/>
      <c r="CTY1053" s="13"/>
      <c r="CTZ1053" s="13"/>
      <c r="CUA1053" s="13"/>
      <c r="CUB1053" s="13"/>
      <c r="CUC1053" s="13"/>
      <c r="CUD1053" s="13"/>
      <c r="CUE1053" s="13"/>
      <c r="CUF1053" s="13"/>
      <c r="CUG1053" s="13"/>
      <c r="CUH1053" s="13"/>
      <c r="CUI1053" s="13"/>
      <c r="CUJ1053" s="13"/>
      <c r="CUK1053" s="13"/>
      <c r="CUL1053" s="13"/>
      <c r="CUM1053" s="13"/>
      <c r="CUN1053" s="13"/>
      <c r="CUO1053" s="13"/>
      <c r="CUP1053" s="13"/>
      <c r="CUQ1053" s="13"/>
      <c r="CUR1053" s="13"/>
      <c r="CUS1053" s="13"/>
      <c r="CUT1053" s="13"/>
      <c r="CUU1053" s="13"/>
      <c r="CUV1053" s="13"/>
      <c r="CUW1053" s="13"/>
      <c r="CUX1053" s="13"/>
      <c r="CUY1053" s="13"/>
      <c r="CUZ1053" s="13"/>
      <c r="CVA1053" s="13"/>
      <c r="CVB1053" s="13"/>
      <c r="CVC1053" s="13"/>
      <c r="CVD1053" s="13"/>
      <c r="CVE1053" s="13"/>
      <c r="CVF1053" s="13"/>
      <c r="CVG1053" s="13"/>
      <c r="CVH1053" s="13"/>
      <c r="CVI1053" s="13"/>
      <c r="CVJ1053" s="13"/>
      <c r="CVK1053" s="13"/>
      <c r="CVL1053" s="13"/>
      <c r="CVM1053" s="13"/>
      <c r="CVN1053" s="13"/>
      <c r="CVO1053" s="13"/>
      <c r="CVP1053" s="13"/>
      <c r="CVQ1053" s="13"/>
      <c r="CVR1053" s="13"/>
      <c r="CVS1053" s="13"/>
      <c r="CVT1053" s="13"/>
      <c r="CVU1053" s="13"/>
      <c r="CVV1053" s="13"/>
      <c r="CVW1053" s="13"/>
      <c r="CVX1053" s="13"/>
      <c r="CVY1053" s="13"/>
      <c r="CVZ1053" s="13"/>
      <c r="CWA1053" s="13"/>
      <c r="CWB1053" s="13"/>
      <c r="CWC1053" s="13"/>
      <c r="CWD1053" s="13"/>
      <c r="CWE1053" s="13"/>
      <c r="CWF1053" s="13"/>
      <c r="CWG1053" s="13"/>
      <c r="CWH1053" s="13"/>
      <c r="CWI1053" s="13"/>
      <c r="CWJ1053" s="13"/>
      <c r="CWK1053" s="13"/>
      <c r="CWL1053" s="13"/>
      <c r="CWM1053" s="13"/>
      <c r="CWN1053" s="13"/>
      <c r="CWO1053" s="13"/>
      <c r="CWP1053" s="13"/>
      <c r="CWQ1053" s="13"/>
      <c r="CWR1053" s="13"/>
      <c r="CWS1053" s="13"/>
      <c r="CWT1053" s="13"/>
      <c r="CWU1053" s="13"/>
      <c r="CWV1053" s="13"/>
      <c r="CWW1053" s="13"/>
      <c r="CWX1053" s="13"/>
      <c r="CWY1053" s="13"/>
      <c r="CWZ1053" s="13"/>
      <c r="CXA1053" s="13"/>
      <c r="CXB1053" s="13"/>
      <c r="CXC1053" s="13"/>
      <c r="CXD1053" s="13"/>
      <c r="CXE1053" s="13"/>
      <c r="CXF1053" s="13"/>
      <c r="CXG1053" s="13"/>
      <c r="CXH1053" s="13"/>
      <c r="CXI1053" s="13"/>
      <c r="CXJ1053" s="13"/>
      <c r="CXK1053" s="13"/>
      <c r="CXL1053" s="13"/>
      <c r="CXM1053" s="13"/>
      <c r="CXN1053" s="13"/>
      <c r="CXO1053" s="13"/>
      <c r="CXP1053" s="13"/>
      <c r="CXQ1053" s="13"/>
      <c r="CXR1053" s="13"/>
      <c r="CXS1053" s="13"/>
      <c r="CXT1053" s="13"/>
      <c r="CXU1053" s="13"/>
      <c r="CXV1053" s="13"/>
      <c r="CXW1053" s="13"/>
      <c r="CXX1053" s="13"/>
      <c r="CXY1053" s="13"/>
      <c r="CXZ1053" s="13"/>
      <c r="CYA1053" s="13"/>
      <c r="CYB1053" s="13"/>
      <c r="CYC1053" s="13"/>
      <c r="CYD1053" s="13"/>
      <c r="CYE1053" s="13"/>
      <c r="CYF1053" s="13"/>
      <c r="CYG1053" s="13"/>
      <c r="CYH1053" s="13"/>
      <c r="CYI1053" s="13"/>
      <c r="CYJ1053" s="13"/>
      <c r="CYK1053" s="13"/>
      <c r="CYL1053" s="13"/>
      <c r="CYM1053" s="13"/>
      <c r="CYN1053" s="13"/>
      <c r="CYO1053" s="13"/>
      <c r="CYP1053" s="13"/>
      <c r="CYQ1053" s="13"/>
      <c r="CYR1053" s="13"/>
      <c r="CYS1053" s="13"/>
      <c r="CYT1053" s="13"/>
      <c r="CYU1053" s="13"/>
      <c r="CYV1053" s="13"/>
      <c r="CYW1053" s="13"/>
      <c r="CYX1053" s="13"/>
      <c r="CYY1053" s="13"/>
      <c r="CYZ1053" s="13"/>
      <c r="CZA1053" s="13"/>
      <c r="CZB1053" s="13"/>
      <c r="CZC1053" s="13"/>
      <c r="CZD1053" s="13"/>
      <c r="CZE1053" s="13"/>
      <c r="CZF1053" s="13"/>
      <c r="CZG1053" s="13"/>
      <c r="CZH1053" s="13"/>
      <c r="CZI1053" s="13"/>
      <c r="CZJ1053" s="13"/>
      <c r="CZK1053" s="13"/>
      <c r="CZL1053" s="13"/>
      <c r="CZM1053" s="13"/>
      <c r="CZN1053" s="13"/>
      <c r="CZO1053" s="13"/>
      <c r="CZP1053" s="13"/>
      <c r="CZQ1053" s="13"/>
      <c r="CZR1053" s="13"/>
      <c r="CZS1053" s="13"/>
      <c r="CZT1053" s="13"/>
      <c r="CZU1053" s="13"/>
      <c r="CZV1053" s="13"/>
      <c r="CZW1053" s="13"/>
      <c r="CZX1053" s="13"/>
      <c r="CZY1053" s="13"/>
      <c r="CZZ1053" s="13"/>
      <c r="DAA1053" s="13"/>
      <c r="DAB1053" s="13"/>
      <c r="DAC1053" s="13"/>
      <c r="DAD1053" s="13"/>
      <c r="DAE1053" s="13"/>
      <c r="DAF1053" s="13"/>
      <c r="DAG1053" s="13"/>
      <c r="DAH1053" s="13"/>
      <c r="DAI1053" s="13"/>
      <c r="DAJ1053" s="13"/>
      <c r="DAK1053" s="13"/>
      <c r="DAL1053" s="13"/>
      <c r="DAM1053" s="13"/>
      <c r="DAN1053" s="13"/>
      <c r="DAO1053" s="13"/>
      <c r="DAP1053" s="13"/>
      <c r="DAQ1053" s="13"/>
      <c r="DAR1053" s="13"/>
      <c r="DAS1053" s="13"/>
      <c r="DAT1053" s="13"/>
      <c r="DAU1053" s="13"/>
      <c r="DAV1053" s="13"/>
      <c r="DAW1053" s="13"/>
      <c r="DAX1053" s="13"/>
      <c r="DAY1053" s="13"/>
      <c r="DAZ1053" s="13"/>
      <c r="DBA1053" s="13"/>
      <c r="DBB1053" s="13"/>
      <c r="DBC1053" s="13"/>
      <c r="DBD1053" s="13"/>
      <c r="DBE1053" s="13"/>
      <c r="DBF1053" s="13"/>
      <c r="DBG1053" s="13"/>
      <c r="DBH1053" s="13"/>
      <c r="DBI1053" s="13"/>
      <c r="DBJ1053" s="13"/>
      <c r="DBK1053" s="13"/>
      <c r="DBL1053" s="13"/>
      <c r="DBM1053" s="13"/>
      <c r="DBN1053" s="13"/>
      <c r="DBO1053" s="13"/>
      <c r="DBP1053" s="13"/>
      <c r="DBQ1053" s="13"/>
      <c r="DBR1053" s="13"/>
      <c r="DBS1053" s="13"/>
      <c r="DBT1053" s="13"/>
      <c r="DBU1053" s="13"/>
      <c r="DBV1053" s="13"/>
      <c r="DBW1053" s="13"/>
      <c r="DBX1053" s="13"/>
      <c r="DBY1053" s="13"/>
      <c r="DBZ1053" s="13"/>
      <c r="DCA1053" s="13"/>
      <c r="DCB1053" s="13"/>
      <c r="DCC1053" s="13"/>
      <c r="DCD1053" s="13"/>
      <c r="DCE1053" s="13"/>
      <c r="DCF1053" s="13"/>
      <c r="DCG1053" s="13"/>
      <c r="DCH1053" s="13"/>
      <c r="DCI1053" s="13"/>
      <c r="DCJ1053" s="13"/>
      <c r="DCK1053" s="13"/>
      <c r="DCL1053" s="13"/>
      <c r="DCM1053" s="13"/>
      <c r="DCN1053" s="13"/>
      <c r="DCO1053" s="13"/>
      <c r="DCP1053" s="13"/>
      <c r="DCQ1053" s="13"/>
      <c r="DCR1053" s="13"/>
      <c r="DCS1053" s="13"/>
      <c r="DCT1053" s="13"/>
      <c r="DCU1053" s="13"/>
      <c r="DCV1053" s="13"/>
      <c r="DCW1053" s="13"/>
      <c r="DCX1053" s="13"/>
      <c r="DCY1053" s="13"/>
      <c r="DCZ1053" s="13"/>
      <c r="DDA1053" s="13"/>
      <c r="DDB1053" s="13"/>
      <c r="DDC1053" s="13"/>
      <c r="DDD1053" s="13"/>
      <c r="DDE1053" s="13"/>
      <c r="DDF1053" s="13"/>
      <c r="DDG1053" s="13"/>
      <c r="DDH1053" s="13"/>
      <c r="DDI1053" s="13"/>
      <c r="DDJ1053" s="13"/>
      <c r="DDK1053" s="13"/>
      <c r="DDL1053" s="13"/>
      <c r="DDM1053" s="13"/>
      <c r="DDN1053" s="13"/>
      <c r="DDO1053" s="13"/>
      <c r="DDP1053" s="13"/>
      <c r="DDQ1053" s="13"/>
      <c r="DDR1053" s="13"/>
      <c r="DDS1053" s="13"/>
      <c r="DDT1053" s="13"/>
      <c r="DDU1053" s="13"/>
      <c r="DDV1053" s="13"/>
      <c r="DDW1053" s="13"/>
      <c r="DDX1053" s="13"/>
      <c r="DDY1053" s="13"/>
      <c r="DDZ1053" s="13"/>
      <c r="DEA1053" s="13"/>
      <c r="DEB1053" s="13"/>
      <c r="DEC1053" s="13"/>
      <c r="DED1053" s="13"/>
      <c r="DEE1053" s="13"/>
      <c r="DEF1053" s="13"/>
      <c r="DEG1053" s="13"/>
      <c r="DEH1053" s="13"/>
      <c r="DEI1053" s="13"/>
      <c r="DEJ1053" s="13"/>
      <c r="DEK1053" s="13"/>
      <c r="DEL1053" s="13"/>
      <c r="DEM1053" s="13"/>
      <c r="DEN1053" s="13"/>
      <c r="DEO1053" s="13"/>
      <c r="DEP1053" s="13"/>
      <c r="DEQ1053" s="13"/>
      <c r="DER1053" s="13"/>
      <c r="DES1053" s="13"/>
      <c r="DET1053" s="13"/>
      <c r="DEU1053" s="13"/>
      <c r="DEV1053" s="13"/>
      <c r="DEW1053" s="13"/>
      <c r="DEX1053" s="13"/>
      <c r="DEY1053" s="13"/>
      <c r="DEZ1053" s="13"/>
      <c r="DFA1053" s="13"/>
      <c r="DFB1053" s="13"/>
      <c r="DFC1053" s="13"/>
      <c r="DFD1053" s="13"/>
      <c r="DFE1053" s="13"/>
      <c r="DFF1053" s="13"/>
      <c r="DFG1053" s="13"/>
      <c r="DFH1053" s="13"/>
      <c r="DFI1053" s="13"/>
      <c r="DFJ1053" s="13"/>
      <c r="DFK1053" s="13"/>
      <c r="DFL1053" s="13"/>
      <c r="DFM1053" s="13"/>
      <c r="DFN1053" s="13"/>
      <c r="DFO1053" s="13"/>
      <c r="DFP1053" s="13"/>
      <c r="DFQ1053" s="13"/>
      <c r="DFR1053" s="13"/>
      <c r="DFS1053" s="13"/>
      <c r="DFT1053" s="13"/>
      <c r="DFU1053" s="13"/>
      <c r="DFV1053" s="13"/>
      <c r="DFW1053" s="13"/>
      <c r="DFX1053" s="13"/>
      <c r="DFY1053" s="13"/>
      <c r="DFZ1053" s="13"/>
      <c r="DGA1053" s="13"/>
      <c r="DGB1053" s="13"/>
      <c r="DGC1053" s="13"/>
      <c r="DGD1053" s="13"/>
      <c r="DGE1053" s="13"/>
      <c r="DGF1053" s="13"/>
      <c r="DGG1053" s="13"/>
      <c r="DGH1053" s="13"/>
      <c r="DGI1053" s="13"/>
      <c r="DGJ1053" s="13"/>
      <c r="DGK1053" s="13"/>
      <c r="DGL1053" s="13"/>
      <c r="DGM1053" s="13"/>
      <c r="DGN1053" s="13"/>
      <c r="DGO1053" s="13"/>
      <c r="DGP1053" s="13"/>
      <c r="DGQ1053" s="13"/>
      <c r="DGR1053" s="13"/>
      <c r="DGS1053" s="13"/>
      <c r="DGT1053" s="13"/>
      <c r="DGU1053" s="13"/>
      <c r="DGV1053" s="13"/>
      <c r="DGW1053" s="13"/>
      <c r="DGX1053" s="13"/>
      <c r="DGY1053" s="13"/>
      <c r="DGZ1053" s="13"/>
      <c r="DHA1053" s="13"/>
      <c r="DHB1053" s="13"/>
      <c r="DHC1053" s="13"/>
      <c r="DHD1053" s="13"/>
      <c r="DHE1053" s="13"/>
      <c r="DHF1053" s="13"/>
      <c r="DHG1053" s="13"/>
      <c r="DHH1053" s="13"/>
      <c r="DHI1053" s="13"/>
      <c r="DHJ1053" s="13"/>
      <c r="DHK1053" s="13"/>
      <c r="DHL1053" s="13"/>
      <c r="DHM1053" s="13"/>
      <c r="DHN1053" s="13"/>
      <c r="DHO1053" s="13"/>
      <c r="DHP1053" s="13"/>
      <c r="DHQ1053" s="13"/>
      <c r="DHR1053" s="13"/>
      <c r="DHS1053" s="13"/>
      <c r="DHT1053" s="13"/>
      <c r="DHU1053" s="13"/>
      <c r="DHV1053" s="13"/>
      <c r="DHW1053" s="13"/>
      <c r="DHX1053" s="13"/>
      <c r="DHY1053" s="13"/>
      <c r="DHZ1053" s="13"/>
      <c r="DIA1053" s="13"/>
      <c r="DIB1053" s="13"/>
      <c r="DIC1053" s="13"/>
      <c r="DID1053" s="13"/>
      <c r="DIE1053" s="13"/>
      <c r="DIF1053" s="13"/>
      <c r="DIG1053" s="13"/>
      <c r="DIH1053" s="13"/>
      <c r="DII1053" s="13"/>
      <c r="DIJ1053" s="13"/>
      <c r="DIK1053" s="13"/>
      <c r="DIL1053" s="13"/>
      <c r="DIM1053" s="13"/>
      <c r="DIN1053" s="13"/>
      <c r="DIO1053" s="13"/>
      <c r="DIP1053" s="13"/>
      <c r="DIQ1053" s="13"/>
      <c r="DIR1053" s="13"/>
      <c r="DIS1053" s="13"/>
      <c r="DIT1053" s="13"/>
      <c r="DIU1053" s="13"/>
      <c r="DIV1053" s="13"/>
      <c r="DIW1053" s="13"/>
      <c r="DIX1053" s="13"/>
      <c r="DIY1053" s="13"/>
      <c r="DIZ1053" s="13"/>
      <c r="DJA1053" s="13"/>
      <c r="DJB1053" s="13"/>
      <c r="DJC1053" s="13"/>
      <c r="DJD1053" s="13"/>
      <c r="DJE1053" s="13"/>
      <c r="DJF1053" s="13"/>
      <c r="DJG1053" s="13"/>
      <c r="DJH1053" s="13"/>
      <c r="DJI1053" s="13"/>
      <c r="DJJ1053" s="13"/>
      <c r="DJK1053" s="13"/>
      <c r="DJL1053" s="13"/>
      <c r="DJM1053" s="13"/>
      <c r="DJN1053" s="13"/>
      <c r="DJO1053" s="13"/>
      <c r="DJP1053" s="13"/>
      <c r="DJQ1053" s="13"/>
      <c r="DJR1053" s="13"/>
      <c r="DJS1053" s="13"/>
      <c r="DJT1053" s="13"/>
      <c r="DJU1053" s="13"/>
      <c r="DJV1053" s="13"/>
      <c r="DJW1053" s="13"/>
      <c r="DJX1053" s="13"/>
      <c r="DJY1053" s="13"/>
      <c r="DJZ1053" s="13"/>
      <c r="DKA1053" s="13"/>
      <c r="DKB1053" s="13"/>
      <c r="DKC1053" s="13"/>
      <c r="DKD1053" s="13"/>
      <c r="DKE1053" s="13"/>
      <c r="DKF1053" s="13"/>
      <c r="DKG1053" s="13"/>
      <c r="DKH1053" s="13"/>
      <c r="DKI1053" s="13"/>
      <c r="DKJ1053" s="13"/>
      <c r="DKK1053" s="13"/>
      <c r="DKL1053" s="13"/>
      <c r="DKM1053" s="13"/>
      <c r="DKN1053" s="13"/>
      <c r="DKO1053" s="13"/>
      <c r="DKP1053" s="13"/>
      <c r="DKQ1053" s="13"/>
      <c r="DKR1053" s="13"/>
      <c r="DKS1053" s="13"/>
      <c r="DKT1053" s="13"/>
      <c r="DKU1053" s="13"/>
      <c r="DKV1053" s="13"/>
      <c r="DKW1053" s="13"/>
      <c r="DKX1053" s="13"/>
      <c r="DKY1053" s="13"/>
      <c r="DKZ1053" s="13"/>
      <c r="DLA1053" s="13"/>
      <c r="DLB1053" s="13"/>
      <c r="DLC1053" s="13"/>
      <c r="DLD1053" s="13"/>
      <c r="DLE1053" s="13"/>
      <c r="DLF1053" s="13"/>
      <c r="DLG1053" s="13"/>
      <c r="DLH1053" s="13"/>
      <c r="DLI1053" s="13"/>
      <c r="DLJ1053" s="13"/>
      <c r="DLK1053" s="13"/>
      <c r="DLL1053" s="13"/>
      <c r="DLM1053" s="13"/>
      <c r="DLN1053" s="13"/>
      <c r="DLO1053" s="13"/>
      <c r="DLP1053" s="13"/>
      <c r="DLQ1053" s="13"/>
      <c r="DLR1053" s="13"/>
      <c r="DLS1053" s="13"/>
      <c r="DLT1053" s="13"/>
      <c r="DLU1053" s="13"/>
      <c r="DLV1053" s="13"/>
      <c r="DLW1053" s="13"/>
      <c r="DLX1053" s="13"/>
      <c r="DLY1053" s="13"/>
      <c r="DLZ1053" s="13"/>
      <c r="DMA1053" s="13"/>
      <c r="DMB1053" s="13"/>
      <c r="DMC1053" s="13"/>
      <c r="DMD1053" s="13"/>
      <c r="DME1053" s="13"/>
      <c r="DMF1053" s="13"/>
      <c r="DMG1053" s="13"/>
      <c r="DMH1053" s="13"/>
      <c r="DMI1053" s="13"/>
      <c r="DMJ1053" s="13"/>
      <c r="DMK1053" s="13"/>
      <c r="DML1053" s="13"/>
      <c r="DMM1053" s="13"/>
      <c r="DMN1053" s="13"/>
      <c r="DMO1053" s="13"/>
      <c r="DMP1053" s="13"/>
      <c r="DMQ1053" s="13"/>
      <c r="DMR1053" s="13"/>
      <c r="DMS1053" s="13"/>
      <c r="DMT1053" s="13"/>
      <c r="DMU1053" s="13"/>
      <c r="DMV1053" s="13"/>
      <c r="DMW1053" s="13"/>
      <c r="DMX1053" s="13"/>
      <c r="DMY1053" s="13"/>
      <c r="DMZ1053" s="13"/>
      <c r="DNA1053" s="13"/>
      <c r="DNB1053" s="13"/>
      <c r="DNC1053" s="13"/>
      <c r="DND1053" s="13"/>
      <c r="DNE1053" s="13"/>
      <c r="DNF1053" s="13"/>
      <c r="DNG1053" s="13"/>
      <c r="DNH1053" s="13"/>
      <c r="DNI1053" s="13"/>
      <c r="DNJ1053" s="13"/>
      <c r="DNK1053" s="13"/>
      <c r="DNL1053" s="13"/>
      <c r="DNM1053" s="13"/>
      <c r="DNN1053" s="13"/>
      <c r="DNO1053" s="13"/>
      <c r="DNP1053" s="13"/>
      <c r="DNQ1053" s="13"/>
      <c r="DNR1053" s="13"/>
      <c r="DNS1053" s="13"/>
      <c r="DNT1053" s="13"/>
      <c r="DNU1053" s="13"/>
      <c r="DNV1053" s="13"/>
      <c r="DNW1053" s="13"/>
      <c r="DNX1053" s="13"/>
      <c r="DNY1053" s="13"/>
      <c r="DNZ1053" s="13"/>
      <c r="DOA1053" s="13"/>
      <c r="DOB1053" s="13"/>
      <c r="DOC1053" s="13"/>
      <c r="DOD1053" s="13"/>
      <c r="DOE1053" s="13"/>
      <c r="DOF1053" s="13"/>
      <c r="DOG1053" s="13"/>
      <c r="DOH1053" s="13"/>
      <c r="DOI1053" s="13"/>
      <c r="DOJ1053" s="13"/>
      <c r="DOK1053" s="13"/>
      <c r="DOL1053" s="13"/>
      <c r="DOM1053" s="13"/>
      <c r="DON1053" s="13"/>
      <c r="DOO1053" s="13"/>
      <c r="DOP1053" s="13"/>
      <c r="DOQ1053" s="13"/>
      <c r="DOR1053" s="13"/>
      <c r="DOS1053" s="13"/>
      <c r="DOT1053" s="13"/>
      <c r="DOU1053" s="13"/>
      <c r="DOV1053" s="13"/>
      <c r="DOW1053" s="13"/>
      <c r="DOX1053" s="13"/>
      <c r="DOY1053" s="13"/>
      <c r="DOZ1053" s="13"/>
      <c r="DPA1053" s="13"/>
      <c r="DPB1053" s="13"/>
      <c r="DPC1053" s="13"/>
      <c r="DPD1053" s="13"/>
      <c r="DPE1053" s="13"/>
      <c r="DPF1053" s="13"/>
      <c r="DPG1053" s="13"/>
      <c r="DPH1053" s="13"/>
      <c r="DPI1053" s="13"/>
      <c r="DPJ1053" s="13"/>
      <c r="DPK1053" s="13"/>
      <c r="DPL1053" s="13"/>
      <c r="DPM1053" s="13"/>
      <c r="DPN1053" s="13"/>
      <c r="DPO1053" s="13"/>
      <c r="DPP1053" s="13"/>
      <c r="DPQ1053" s="13"/>
      <c r="DPR1053" s="13"/>
      <c r="DPS1053" s="13"/>
      <c r="DPT1053" s="13"/>
      <c r="DPU1053" s="13"/>
      <c r="DPV1053" s="13"/>
      <c r="DPW1053" s="13"/>
      <c r="DPX1053" s="13"/>
      <c r="DPY1053" s="13"/>
      <c r="DPZ1053" s="13"/>
      <c r="DQA1053" s="13"/>
      <c r="DQB1053" s="13"/>
      <c r="DQC1053" s="13"/>
      <c r="DQD1053" s="13"/>
      <c r="DQE1053" s="13"/>
      <c r="DQF1053" s="13"/>
      <c r="DQG1053" s="13"/>
      <c r="DQH1053" s="13"/>
      <c r="DQI1053" s="13"/>
      <c r="DQJ1053" s="13"/>
      <c r="DQK1053" s="13"/>
      <c r="DQL1053" s="13"/>
      <c r="DQM1053" s="13"/>
      <c r="DQN1053" s="13"/>
      <c r="DQO1053" s="13"/>
      <c r="DQP1053" s="13"/>
      <c r="DQQ1053" s="13"/>
      <c r="DQR1053" s="13"/>
      <c r="DQS1053" s="13"/>
      <c r="DQT1053" s="13"/>
      <c r="DQU1053" s="13"/>
      <c r="DQV1053" s="13"/>
      <c r="DQW1053" s="13"/>
      <c r="DQX1053" s="13"/>
      <c r="DQY1053" s="13"/>
      <c r="DQZ1053" s="13"/>
      <c r="DRA1053" s="13"/>
      <c r="DRB1053" s="13"/>
      <c r="DRC1053" s="13"/>
      <c r="DRD1053" s="13"/>
      <c r="DRE1053" s="13"/>
      <c r="DRF1053" s="13"/>
      <c r="DRG1053" s="13"/>
      <c r="DRH1053" s="13"/>
      <c r="DRI1053" s="13"/>
      <c r="DRJ1053" s="13"/>
      <c r="DRK1053" s="13"/>
      <c r="DRL1053" s="13"/>
      <c r="DRM1053" s="13"/>
      <c r="DRN1053" s="13"/>
      <c r="DRO1053" s="13"/>
      <c r="DRP1053" s="13"/>
      <c r="DRQ1053" s="13"/>
      <c r="DRR1053" s="13"/>
      <c r="DRS1053" s="13"/>
      <c r="DRT1053" s="13"/>
      <c r="DRU1053" s="13"/>
      <c r="DRV1053" s="13"/>
      <c r="DRW1053" s="13"/>
      <c r="DRX1053" s="13"/>
      <c r="DRY1053" s="13"/>
      <c r="DRZ1053" s="13"/>
      <c r="DSA1053" s="13"/>
      <c r="DSB1053" s="13"/>
      <c r="DSC1053" s="13"/>
      <c r="DSD1053" s="13"/>
      <c r="DSE1053" s="13"/>
      <c r="DSF1053" s="13"/>
      <c r="DSG1053" s="13"/>
      <c r="DSH1053" s="13"/>
      <c r="DSI1053" s="13"/>
      <c r="DSJ1053" s="13"/>
      <c r="DSK1053" s="13"/>
      <c r="DSL1053" s="13"/>
      <c r="DSM1053" s="13"/>
      <c r="DSN1053" s="13"/>
      <c r="DSO1053" s="13"/>
      <c r="DSP1053" s="13"/>
      <c r="DSQ1053" s="13"/>
      <c r="DSR1053" s="13"/>
      <c r="DSS1053" s="13"/>
      <c r="DST1053" s="13"/>
      <c r="DSU1053" s="13"/>
      <c r="DSV1053" s="13"/>
      <c r="DSW1053" s="13"/>
      <c r="DSX1053" s="13"/>
      <c r="DSY1053" s="13"/>
      <c r="DSZ1053" s="13"/>
      <c r="DTA1053" s="13"/>
      <c r="DTB1053" s="13"/>
      <c r="DTC1053" s="13"/>
      <c r="DTD1053" s="13"/>
      <c r="DTE1053" s="13"/>
      <c r="DTF1053" s="13"/>
      <c r="DTG1053" s="13"/>
      <c r="DTH1053" s="13"/>
      <c r="DTI1053" s="13"/>
      <c r="DTJ1053" s="13"/>
      <c r="DTK1053" s="13"/>
      <c r="DTL1053" s="13"/>
      <c r="DTM1053" s="13"/>
      <c r="DTN1053" s="13"/>
      <c r="DTO1053" s="13"/>
      <c r="DTP1053" s="13"/>
      <c r="DTQ1053" s="13"/>
      <c r="DTR1053" s="13"/>
      <c r="DTS1053" s="13"/>
      <c r="DTT1053" s="13"/>
      <c r="DTU1053" s="13"/>
      <c r="DTV1053" s="13"/>
      <c r="DTW1053" s="13"/>
      <c r="DTX1053" s="13"/>
      <c r="DTY1053" s="13"/>
      <c r="DTZ1053" s="13"/>
      <c r="DUA1053" s="13"/>
      <c r="DUB1053" s="13"/>
      <c r="DUC1053" s="13"/>
      <c r="DUD1053" s="13"/>
      <c r="DUE1053" s="13"/>
      <c r="DUF1053" s="13"/>
      <c r="DUG1053" s="13"/>
      <c r="DUH1053" s="13"/>
      <c r="DUI1053" s="13"/>
      <c r="DUJ1053" s="13"/>
      <c r="DUK1053" s="13"/>
      <c r="DUL1053" s="13"/>
      <c r="DUM1053" s="13"/>
      <c r="DUN1053" s="13"/>
      <c r="DUO1053" s="13"/>
      <c r="DUP1053" s="13"/>
      <c r="DUQ1053" s="13"/>
      <c r="DUR1053" s="13"/>
      <c r="DUS1053" s="13"/>
      <c r="DUT1053" s="13"/>
      <c r="DUU1053" s="13"/>
      <c r="DUV1053" s="13"/>
      <c r="DUW1053" s="13"/>
      <c r="DUX1053" s="13"/>
      <c r="DUY1053" s="13"/>
      <c r="DUZ1053" s="13"/>
      <c r="DVA1053" s="13"/>
      <c r="DVB1053" s="13"/>
      <c r="DVC1053" s="13"/>
      <c r="DVD1053" s="13"/>
      <c r="DVE1053" s="13"/>
      <c r="DVF1053" s="13"/>
      <c r="DVG1053" s="13"/>
      <c r="DVH1053" s="13"/>
      <c r="DVI1053" s="13"/>
      <c r="DVJ1053" s="13"/>
      <c r="DVK1053" s="13"/>
      <c r="DVL1053" s="13"/>
      <c r="DVM1053" s="13"/>
      <c r="DVN1053" s="13"/>
      <c r="DVO1053" s="13"/>
      <c r="DVP1053" s="13"/>
      <c r="DVQ1053" s="13"/>
      <c r="DVR1053" s="13"/>
      <c r="DVS1053" s="13"/>
      <c r="DVT1053" s="13"/>
      <c r="DVU1053" s="13"/>
      <c r="DVV1053" s="13"/>
      <c r="DVW1053" s="13"/>
      <c r="DVX1053" s="13"/>
      <c r="DVY1053" s="13"/>
      <c r="DVZ1053" s="13"/>
      <c r="DWA1053" s="13"/>
      <c r="DWB1053" s="13"/>
      <c r="DWC1053" s="13"/>
      <c r="DWD1053" s="13"/>
      <c r="DWE1053" s="13"/>
      <c r="DWF1053" s="13"/>
      <c r="DWG1053" s="13"/>
      <c r="DWH1053" s="13"/>
      <c r="DWI1053" s="13"/>
      <c r="DWJ1053" s="13"/>
      <c r="DWK1053" s="13"/>
      <c r="DWL1053" s="13"/>
      <c r="DWM1053" s="13"/>
      <c r="DWN1053" s="13"/>
      <c r="DWO1053" s="13"/>
      <c r="DWP1053" s="13"/>
      <c r="DWQ1053" s="13"/>
      <c r="DWR1053" s="13"/>
      <c r="DWS1053" s="13"/>
      <c r="DWT1053" s="13"/>
      <c r="DWU1053" s="13"/>
      <c r="DWV1053" s="13"/>
      <c r="DWW1053" s="13"/>
      <c r="DWX1053" s="13"/>
      <c r="DWY1053" s="13"/>
      <c r="DWZ1053" s="13"/>
      <c r="DXA1053" s="13"/>
      <c r="DXB1053" s="13"/>
      <c r="DXC1053" s="13"/>
      <c r="DXD1053" s="13"/>
      <c r="DXE1053" s="13"/>
      <c r="DXF1053" s="13"/>
      <c r="DXG1053" s="13"/>
      <c r="DXH1053" s="13"/>
      <c r="DXI1053" s="13"/>
      <c r="DXJ1053" s="13"/>
      <c r="DXK1053" s="13"/>
      <c r="DXL1053" s="13"/>
      <c r="DXM1053" s="13"/>
      <c r="DXN1053" s="13"/>
      <c r="DXO1053" s="13"/>
      <c r="DXP1053" s="13"/>
      <c r="DXQ1053" s="13"/>
      <c r="DXR1053" s="13"/>
      <c r="DXS1053" s="13"/>
      <c r="DXT1053" s="13"/>
      <c r="DXU1053" s="13"/>
      <c r="DXV1053" s="13"/>
      <c r="DXW1053" s="13"/>
      <c r="DXX1053" s="13"/>
      <c r="DXY1053" s="13"/>
      <c r="DXZ1053" s="13"/>
      <c r="DYA1053" s="13"/>
      <c r="DYB1053" s="13"/>
      <c r="DYC1053" s="13"/>
      <c r="DYD1053" s="13"/>
      <c r="DYE1053" s="13"/>
      <c r="DYF1053" s="13"/>
      <c r="DYG1053" s="13"/>
      <c r="DYH1053" s="13"/>
      <c r="DYI1053" s="13"/>
      <c r="DYJ1053" s="13"/>
      <c r="DYK1053" s="13"/>
      <c r="DYL1053" s="13"/>
      <c r="DYM1053" s="13"/>
      <c r="DYN1053" s="13"/>
      <c r="DYO1053" s="13"/>
      <c r="DYP1053" s="13"/>
      <c r="DYQ1053" s="13"/>
      <c r="DYR1053" s="13"/>
      <c r="DYS1053" s="13"/>
      <c r="DYT1053" s="13"/>
      <c r="DYU1053" s="13"/>
      <c r="DYV1053" s="13"/>
      <c r="DYW1053" s="13"/>
      <c r="DYX1053" s="13"/>
      <c r="DYY1053" s="13"/>
      <c r="DYZ1053" s="13"/>
      <c r="DZA1053" s="13"/>
      <c r="DZB1053" s="13"/>
      <c r="DZC1053" s="13"/>
      <c r="DZD1053" s="13"/>
      <c r="DZE1053" s="13"/>
      <c r="DZF1053" s="13"/>
      <c r="DZG1053" s="13"/>
      <c r="DZH1053" s="13"/>
      <c r="DZI1053" s="13"/>
      <c r="DZJ1053" s="13"/>
      <c r="DZK1053" s="13"/>
      <c r="DZL1053" s="13"/>
      <c r="DZM1053" s="13"/>
      <c r="DZN1053" s="13"/>
      <c r="DZO1053" s="13"/>
      <c r="DZP1053" s="13"/>
      <c r="DZQ1053" s="13"/>
      <c r="DZR1053" s="13"/>
      <c r="DZS1053" s="13"/>
      <c r="DZT1053" s="13"/>
      <c r="DZU1053" s="13"/>
      <c r="DZV1053" s="13"/>
      <c r="DZW1053" s="13"/>
      <c r="DZX1053" s="13"/>
      <c r="DZY1053" s="13"/>
      <c r="DZZ1053" s="13"/>
      <c r="EAA1053" s="13"/>
      <c r="EAB1053" s="13"/>
      <c r="EAC1053" s="13"/>
      <c r="EAD1053" s="13"/>
      <c r="EAE1053" s="13"/>
      <c r="EAF1053" s="13"/>
      <c r="EAG1053" s="13"/>
      <c r="EAH1053" s="13"/>
      <c r="EAI1053" s="13"/>
      <c r="EAJ1053" s="13"/>
      <c r="EAK1053" s="13"/>
      <c r="EAL1053" s="13"/>
      <c r="EAM1053" s="13"/>
      <c r="EAN1053" s="13"/>
      <c r="EAO1053" s="13"/>
      <c r="EAP1053" s="13"/>
      <c r="EAQ1053" s="13"/>
      <c r="EAR1053" s="13"/>
      <c r="EAS1053" s="13"/>
      <c r="EAT1053" s="13"/>
      <c r="EAU1053" s="13"/>
      <c r="EAV1053" s="13"/>
      <c r="EAW1053" s="13"/>
      <c r="EAX1053" s="13"/>
      <c r="EAY1053" s="13"/>
      <c r="EAZ1053" s="13"/>
      <c r="EBA1053" s="13"/>
      <c r="EBB1053" s="13"/>
      <c r="EBC1053" s="13"/>
      <c r="EBD1053" s="13"/>
      <c r="EBE1053" s="13"/>
      <c r="EBF1053" s="13"/>
      <c r="EBG1053" s="13"/>
      <c r="EBH1053" s="13"/>
      <c r="EBI1053" s="13"/>
      <c r="EBJ1053" s="13"/>
      <c r="EBK1053" s="13"/>
      <c r="EBL1053" s="13"/>
      <c r="EBM1053" s="13"/>
      <c r="EBN1053" s="13"/>
      <c r="EBO1053" s="13"/>
      <c r="EBP1053" s="13"/>
      <c r="EBQ1053" s="13"/>
      <c r="EBR1053" s="13"/>
      <c r="EBS1053" s="13"/>
      <c r="EBT1053" s="13"/>
      <c r="EBU1053" s="13"/>
      <c r="EBV1053" s="13"/>
      <c r="EBW1053" s="13"/>
      <c r="EBX1053" s="13"/>
      <c r="EBY1053" s="13"/>
      <c r="EBZ1053" s="13"/>
      <c r="ECA1053" s="13"/>
      <c r="ECB1053" s="13"/>
      <c r="ECC1053" s="13"/>
      <c r="ECD1053" s="13"/>
      <c r="ECE1053" s="13"/>
      <c r="ECF1053" s="13"/>
      <c r="ECG1053" s="13"/>
      <c r="ECH1053" s="13"/>
      <c r="ECI1053" s="13"/>
      <c r="ECJ1053" s="13"/>
      <c r="ECK1053" s="13"/>
      <c r="ECL1053" s="13"/>
      <c r="ECM1053" s="13"/>
      <c r="ECN1053" s="13"/>
      <c r="ECO1053" s="13"/>
      <c r="ECP1053" s="13"/>
      <c r="ECQ1053" s="13"/>
      <c r="ECR1053" s="13"/>
      <c r="ECS1053" s="13"/>
      <c r="ECT1053" s="13"/>
      <c r="ECU1053" s="13"/>
      <c r="ECV1053" s="13"/>
      <c r="ECW1053" s="13"/>
      <c r="ECX1053" s="13"/>
      <c r="ECY1053" s="13"/>
      <c r="ECZ1053" s="13"/>
      <c r="EDA1053" s="13"/>
      <c r="EDB1053" s="13"/>
      <c r="EDC1053" s="13"/>
      <c r="EDD1053" s="13"/>
      <c r="EDE1053" s="13"/>
      <c r="EDF1053" s="13"/>
      <c r="EDG1053" s="13"/>
      <c r="EDH1053" s="13"/>
      <c r="EDI1053" s="13"/>
      <c r="EDJ1053" s="13"/>
      <c r="EDK1053" s="13"/>
      <c r="EDL1053" s="13"/>
      <c r="EDM1053" s="13"/>
      <c r="EDN1053" s="13"/>
      <c r="EDO1053" s="13"/>
      <c r="EDP1053" s="13"/>
      <c r="EDQ1053" s="13"/>
      <c r="EDR1053" s="13"/>
      <c r="EDS1053" s="13"/>
      <c r="EDT1053" s="13"/>
      <c r="EDU1053" s="13"/>
      <c r="EDV1053" s="13"/>
      <c r="EDW1053" s="13"/>
      <c r="EDX1053" s="13"/>
      <c r="EDY1053" s="13"/>
      <c r="EDZ1053" s="13"/>
      <c r="EEA1053" s="13"/>
      <c r="EEB1053" s="13"/>
      <c r="EEC1053" s="13"/>
      <c r="EED1053" s="13"/>
      <c r="EEE1053" s="13"/>
      <c r="EEF1053" s="13"/>
      <c r="EEG1053" s="13"/>
      <c r="EEH1053" s="13"/>
      <c r="EEI1053" s="13"/>
      <c r="EEJ1053" s="13"/>
      <c r="EEK1053" s="13"/>
      <c r="EEL1053" s="13"/>
      <c r="EEM1053" s="13"/>
      <c r="EEN1053" s="13"/>
      <c r="EEO1053" s="13"/>
      <c r="EEP1053" s="13"/>
      <c r="EEQ1053" s="13"/>
      <c r="EER1053" s="13"/>
      <c r="EES1053" s="13"/>
      <c r="EET1053" s="13"/>
      <c r="EEU1053" s="13"/>
      <c r="EEV1053" s="13"/>
      <c r="EEW1053" s="13"/>
      <c r="EEX1053" s="13"/>
      <c r="EEY1053" s="13"/>
      <c r="EEZ1053" s="13"/>
      <c r="EFA1053" s="13"/>
      <c r="EFB1053" s="13"/>
      <c r="EFC1053" s="13"/>
      <c r="EFD1053" s="13"/>
      <c r="EFE1053" s="13"/>
      <c r="EFF1053" s="13"/>
      <c r="EFG1053" s="13"/>
      <c r="EFH1053" s="13"/>
      <c r="EFI1053" s="13"/>
      <c r="EFJ1053" s="13"/>
      <c r="EFK1053" s="13"/>
      <c r="EFL1053" s="13"/>
      <c r="EFM1053" s="13"/>
      <c r="EFN1053" s="13"/>
      <c r="EFO1053" s="13"/>
      <c r="EFP1053" s="13"/>
      <c r="EFQ1053" s="13"/>
      <c r="EFR1053" s="13"/>
      <c r="EFS1053" s="13"/>
      <c r="EFT1053" s="13"/>
      <c r="EFU1053" s="13"/>
      <c r="EFV1053" s="13"/>
      <c r="EFW1053" s="13"/>
      <c r="EFX1053" s="13"/>
      <c r="EFY1053" s="13"/>
      <c r="EFZ1053" s="13"/>
      <c r="EGA1053" s="13"/>
      <c r="EGB1053" s="13"/>
      <c r="EGC1053" s="13"/>
      <c r="EGD1053" s="13"/>
      <c r="EGE1053" s="13"/>
      <c r="EGF1053" s="13"/>
      <c r="EGG1053" s="13"/>
      <c r="EGH1053" s="13"/>
      <c r="EGI1053" s="13"/>
      <c r="EGJ1053" s="13"/>
      <c r="EGK1053" s="13"/>
      <c r="EGL1053" s="13"/>
      <c r="EGM1053" s="13"/>
      <c r="EGN1053" s="13"/>
      <c r="EGO1053" s="13"/>
      <c r="EGP1053" s="13"/>
      <c r="EGQ1053" s="13"/>
      <c r="EGR1053" s="13"/>
      <c r="EGS1053" s="13"/>
      <c r="EGT1053" s="13"/>
      <c r="EGU1053" s="13"/>
      <c r="EGV1053" s="13"/>
      <c r="EGW1053" s="13"/>
      <c r="EGX1053" s="13"/>
      <c r="EGY1053" s="13"/>
      <c r="EGZ1053" s="13"/>
      <c r="EHA1053" s="13"/>
      <c r="EHB1053" s="13"/>
      <c r="EHC1053" s="13"/>
      <c r="EHD1053" s="13"/>
      <c r="EHE1053" s="13"/>
      <c r="EHF1053" s="13"/>
      <c r="EHG1053" s="13"/>
      <c r="EHH1053" s="13"/>
      <c r="EHI1053" s="13"/>
      <c r="EHJ1053" s="13"/>
      <c r="EHK1053" s="13"/>
      <c r="EHL1053" s="13"/>
      <c r="EHM1053" s="13"/>
      <c r="EHN1053" s="13"/>
      <c r="EHO1053" s="13"/>
      <c r="EHP1053" s="13"/>
      <c r="EHQ1053" s="13"/>
      <c r="EHR1053" s="13"/>
      <c r="EHS1053" s="13"/>
      <c r="EHT1053" s="13"/>
      <c r="EHU1053" s="13"/>
      <c r="EHV1053" s="13"/>
      <c r="EHW1053" s="13"/>
      <c r="EHX1053" s="13"/>
      <c r="EHY1053" s="13"/>
      <c r="EHZ1053" s="13"/>
      <c r="EIA1053" s="13"/>
      <c r="EIB1053" s="13"/>
      <c r="EIC1053" s="13"/>
      <c r="EID1053" s="13"/>
      <c r="EIE1053" s="13"/>
      <c r="EIF1053" s="13"/>
      <c r="EIG1053" s="13"/>
      <c r="EIH1053" s="13"/>
      <c r="EII1053" s="13"/>
      <c r="EIJ1053" s="13"/>
      <c r="EIK1053" s="13"/>
      <c r="EIL1053" s="13"/>
      <c r="EIM1053" s="13"/>
      <c r="EIN1053" s="13"/>
      <c r="EIO1053" s="13"/>
      <c r="EIP1053" s="13"/>
      <c r="EIQ1053" s="13"/>
      <c r="EIR1053" s="13"/>
      <c r="EIS1053" s="13"/>
      <c r="EIT1053" s="13"/>
      <c r="EIU1053" s="13"/>
      <c r="EIV1053" s="13"/>
      <c r="EIW1053" s="13"/>
      <c r="EIX1053" s="13"/>
      <c r="EIY1053" s="13"/>
      <c r="EIZ1053" s="13"/>
      <c r="EJA1053" s="13"/>
      <c r="EJB1053" s="13"/>
      <c r="EJC1053" s="13"/>
      <c r="EJD1053" s="13"/>
      <c r="EJE1053" s="13"/>
      <c r="EJF1053" s="13"/>
      <c r="EJG1053" s="13"/>
      <c r="EJH1053" s="13"/>
      <c r="EJI1053" s="13"/>
      <c r="EJJ1053" s="13"/>
      <c r="EJK1053" s="13"/>
      <c r="EJL1053" s="13"/>
      <c r="EJM1053" s="13"/>
      <c r="EJN1053" s="13"/>
      <c r="EJO1053" s="13"/>
      <c r="EJP1053" s="13"/>
      <c r="EJQ1053" s="13"/>
      <c r="EJR1053" s="13"/>
      <c r="EJS1053" s="13"/>
      <c r="EJT1053" s="13"/>
      <c r="EJU1053" s="13"/>
      <c r="EJV1053" s="13"/>
      <c r="EJW1053" s="13"/>
      <c r="EJX1053" s="13"/>
      <c r="EJY1053" s="13"/>
      <c r="EJZ1053" s="13"/>
      <c r="EKA1053" s="13"/>
      <c r="EKB1053" s="13"/>
      <c r="EKC1053" s="13"/>
      <c r="EKD1053" s="13"/>
      <c r="EKE1053" s="13"/>
      <c r="EKF1053" s="13"/>
      <c r="EKG1053" s="13"/>
      <c r="EKH1053" s="13"/>
      <c r="EKI1053" s="13"/>
      <c r="EKJ1053" s="13"/>
      <c r="EKK1053" s="13"/>
      <c r="EKL1053" s="13"/>
      <c r="EKM1053" s="13"/>
      <c r="EKN1053" s="13"/>
      <c r="EKO1053" s="13"/>
      <c r="EKP1053" s="13"/>
      <c r="EKQ1053" s="13"/>
      <c r="EKR1053" s="13"/>
      <c r="EKS1053" s="13"/>
      <c r="EKT1053" s="13"/>
      <c r="EKU1053" s="13"/>
      <c r="EKV1053" s="13"/>
      <c r="EKW1053" s="13"/>
      <c r="EKX1053" s="13"/>
      <c r="EKY1053" s="13"/>
      <c r="EKZ1053" s="13"/>
      <c r="ELA1053" s="13"/>
      <c r="ELB1053" s="13"/>
      <c r="ELC1053" s="13"/>
      <c r="ELD1053" s="13"/>
      <c r="ELE1053" s="13"/>
      <c r="ELF1053" s="13"/>
      <c r="ELG1053" s="13"/>
      <c r="ELH1053" s="13"/>
      <c r="ELI1053" s="13"/>
      <c r="ELJ1053" s="13"/>
      <c r="ELK1053" s="13"/>
      <c r="ELL1053" s="13"/>
      <c r="ELM1053" s="13"/>
      <c r="ELN1053" s="13"/>
      <c r="ELO1053" s="13"/>
      <c r="ELP1053" s="13"/>
      <c r="ELQ1053" s="13"/>
      <c r="ELR1053" s="13"/>
      <c r="ELS1053" s="13"/>
      <c r="ELT1053" s="13"/>
      <c r="ELU1053" s="13"/>
      <c r="ELV1053" s="13"/>
      <c r="ELW1053" s="13"/>
      <c r="ELX1053" s="13"/>
      <c r="ELY1053" s="13"/>
      <c r="ELZ1053" s="13"/>
      <c r="EMA1053" s="13"/>
      <c r="EMB1053" s="13"/>
      <c r="EMC1053" s="13"/>
      <c r="EMD1053" s="13"/>
      <c r="EME1053" s="13"/>
      <c r="EMF1053" s="13"/>
      <c r="EMG1053" s="13"/>
      <c r="EMH1053" s="13"/>
      <c r="EMI1053" s="13"/>
      <c r="EMJ1053" s="13"/>
      <c r="EMK1053" s="13"/>
      <c r="EML1053" s="13"/>
      <c r="EMM1053" s="13"/>
      <c r="EMN1053" s="13"/>
      <c r="EMO1053" s="13"/>
      <c r="EMP1053" s="13"/>
      <c r="EMQ1053" s="13"/>
      <c r="EMR1053" s="13"/>
      <c r="EMS1053" s="13"/>
      <c r="EMT1053" s="13"/>
      <c r="EMU1053" s="13"/>
      <c r="EMV1053" s="13"/>
      <c r="EMW1053" s="13"/>
      <c r="EMX1053" s="13"/>
      <c r="EMY1053" s="13"/>
      <c r="EMZ1053" s="13"/>
      <c r="ENA1053" s="13"/>
      <c r="ENB1053" s="13"/>
      <c r="ENC1053" s="13"/>
      <c r="END1053" s="13"/>
      <c r="ENE1053" s="13"/>
      <c r="ENF1053" s="13"/>
      <c r="ENG1053" s="13"/>
      <c r="ENH1053" s="13"/>
      <c r="ENI1053" s="13"/>
      <c r="ENJ1053" s="13"/>
      <c r="ENK1053" s="13"/>
      <c r="ENL1053" s="13"/>
      <c r="ENM1053" s="13"/>
      <c r="ENN1053" s="13"/>
      <c r="ENO1053" s="13"/>
      <c r="ENP1053" s="13"/>
      <c r="ENQ1053" s="13"/>
      <c r="ENR1053" s="13"/>
      <c r="ENS1053" s="13"/>
      <c r="ENT1053" s="13"/>
      <c r="ENU1053" s="13"/>
      <c r="ENV1053" s="13"/>
      <c r="ENW1053" s="13"/>
      <c r="ENX1053" s="13"/>
      <c r="ENY1053" s="13"/>
      <c r="ENZ1053" s="13"/>
      <c r="EOA1053" s="13"/>
      <c r="EOB1053" s="13"/>
      <c r="EOC1053" s="13"/>
      <c r="EOD1053" s="13"/>
      <c r="EOE1053" s="13"/>
      <c r="EOF1053" s="13"/>
      <c r="EOG1053" s="13"/>
      <c r="EOH1053" s="13"/>
      <c r="EOI1053" s="13"/>
      <c r="EOJ1053" s="13"/>
      <c r="EOK1053" s="13"/>
      <c r="EOL1053" s="13"/>
      <c r="EOM1053" s="13"/>
      <c r="EON1053" s="13"/>
      <c r="EOO1053" s="13"/>
      <c r="EOP1053" s="13"/>
      <c r="EOQ1053" s="13"/>
      <c r="EOR1053" s="13"/>
      <c r="EOS1053" s="13"/>
      <c r="EOT1053" s="13"/>
      <c r="EOU1053" s="13"/>
      <c r="EOV1053" s="13"/>
      <c r="EOW1053" s="13"/>
      <c r="EOX1053" s="13"/>
      <c r="EOY1053" s="13"/>
      <c r="EOZ1053" s="13"/>
      <c r="EPA1053" s="13"/>
      <c r="EPB1053" s="13"/>
      <c r="EPC1053" s="13"/>
      <c r="EPD1053" s="13"/>
      <c r="EPE1053" s="13"/>
      <c r="EPF1053" s="13"/>
      <c r="EPG1053" s="13"/>
      <c r="EPH1053" s="13"/>
      <c r="EPI1053" s="13"/>
      <c r="EPJ1053" s="13"/>
      <c r="EPK1053" s="13"/>
      <c r="EPL1053" s="13"/>
      <c r="EPM1053" s="13"/>
      <c r="EPN1053" s="13"/>
      <c r="EPO1053" s="13"/>
      <c r="EPP1053" s="13"/>
      <c r="EPQ1053" s="13"/>
      <c r="EPR1053" s="13"/>
      <c r="EPS1053" s="13"/>
      <c r="EPT1053" s="13"/>
      <c r="EPU1053" s="13"/>
      <c r="EPV1053" s="13"/>
      <c r="EPW1053" s="13"/>
      <c r="EPX1053" s="13"/>
      <c r="EPY1053" s="13"/>
      <c r="EPZ1053" s="13"/>
      <c r="EQA1053" s="13"/>
      <c r="EQB1053" s="13"/>
      <c r="EQC1053" s="13"/>
      <c r="EQD1053" s="13"/>
      <c r="EQE1053" s="13"/>
      <c r="EQF1053" s="13"/>
      <c r="EQG1053" s="13"/>
      <c r="EQH1053" s="13"/>
      <c r="EQI1053" s="13"/>
      <c r="EQJ1053" s="13"/>
      <c r="EQK1053" s="13"/>
      <c r="EQL1053" s="13"/>
      <c r="EQM1053" s="13"/>
      <c r="EQN1053" s="13"/>
      <c r="EQO1053" s="13"/>
      <c r="EQP1053" s="13"/>
      <c r="EQQ1053" s="13"/>
      <c r="EQR1053" s="13"/>
      <c r="EQS1053" s="13"/>
      <c r="EQT1053" s="13"/>
      <c r="EQU1053" s="13"/>
      <c r="EQV1053" s="13"/>
      <c r="EQW1053" s="13"/>
      <c r="EQX1053" s="13"/>
      <c r="EQY1053" s="13"/>
      <c r="EQZ1053" s="13"/>
      <c r="ERA1053" s="13"/>
      <c r="ERB1053" s="13"/>
      <c r="ERC1053" s="13"/>
      <c r="ERD1053" s="13"/>
      <c r="ERE1053" s="13"/>
      <c r="ERF1053" s="13"/>
      <c r="ERG1053" s="13"/>
      <c r="ERH1053" s="13"/>
      <c r="ERI1053" s="13"/>
      <c r="ERJ1053" s="13"/>
      <c r="ERK1053" s="13"/>
      <c r="ERL1053" s="13"/>
      <c r="ERM1053" s="13"/>
      <c r="ERN1053" s="13"/>
      <c r="ERO1053" s="13"/>
      <c r="ERP1053" s="13"/>
      <c r="ERQ1053" s="13"/>
      <c r="ERR1053" s="13"/>
      <c r="ERS1053" s="13"/>
      <c r="ERT1053" s="13"/>
      <c r="ERU1053" s="13"/>
      <c r="ERV1053" s="13"/>
      <c r="ERW1053" s="13"/>
      <c r="ERX1053" s="13"/>
      <c r="ERY1053" s="13"/>
      <c r="ERZ1053" s="13"/>
      <c r="ESA1053" s="13"/>
      <c r="ESB1053" s="13"/>
      <c r="ESC1053" s="13"/>
      <c r="ESD1053" s="13"/>
      <c r="ESE1053" s="13"/>
      <c r="ESF1053" s="13"/>
      <c r="ESG1053" s="13"/>
      <c r="ESH1053" s="13"/>
      <c r="ESI1053" s="13"/>
      <c r="ESJ1053" s="13"/>
      <c r="ESK1053" s="13"/>
      <c r="ESL1053" s="13"/>
      <c r="ESM1053" s="13"/>
      <c r="ESN1053" s="13"/>
      <c r="ESO1053" s="13"/>
      <c r="ESP1053" s="13"/>
      <c r="ESQ1053" s="13"/>
      <c r="ESR1053" s="13"/>
      <c r="ESS1053" s="13"/>
      <c r="EST1053" s="13"/>
      <c r="ESU1053" s="13"/>
      <c r="ESV1053" s="13"/>
      <c r="ESW1053" s="13"/>
      <c r="ESX1053" s="13"/>
      <c r="ESY1053" s="13"/>
      <c r="ESZ1053" s="13"/>
      <c r="ETA1053" s="13"/>
      <c r="ETB1053" s="13"/>
      <c r="ETC1053" s="13"/>
      <c r="ETD1053" s="13"/>
      <c r="ETE1053" s="13"/>
      <c r="ETF1053" s="13"/>
      <c r="ETG1053" s="13"/>
      <c r="ETH1053" s="13"/>
      <c r="ETI1053" s="13"/>
      <c r="ETJ1053" s="13"/>
      <c r="ETK1053" s="13"/>
      <c r="ETL1053" s="13"/>
      <c r="ETM1053" s="13"/>
      <c r="ETN1053" s="13"/>
      <c r="ETO1053" s="13"/>
      <c r="ETP1053" s="13"/>
      <c r="ETQ1053" s="13"/>
      <c r="ETR1053" s="13"/>
      <c r="ETS1053" s="13"/>
      <c r="ETT1053" s="13"/>
      <c r="ETU1053" s="13"/>
      <c r="ETV1053" s="13"/>
      <c r="ETW1053" s="13"/>
      <c r="ETX1053" s="13"/>
      <c r="ETY1053" s="13"/>
      <c r="ETZ1053" s="13"/>
      <c r="EUA1053" s="13"/>
      <c r="EUB1053" s="13"/>
      <c r="EUC1053" s="13"/>
      <c r="EUD1053" s="13"/>
      <c r="EUE1053" s="13"/>
      <c r="EUF1053" s="13"/>
      <c r="EUG1053" s="13"/>
      <c r="EUH1053" s="13"/>
      <c r="EUI1053" s="13"/>
      <c r="EUJ1053" s="13"/>
      <c r="EUK1053" s="13"/>
      <c r="EUL1053" s="13"/>
      <c r="EUM1053" s="13"/>
      <c r="EUN1053" s="13"/>
      <c r="EUO1053" s="13"/>
      <c r="EUP1053" s="13"/>
      <c r="EUQ1053" s="13"/>
      <c r="EUR1053" s="13"/>
      <c r="EUS1053" s="13"/>
      <c r="EUT1053" s="13"/>
      <c r="EUU1053" s="13"/>
      <c r="EUV1053" s="13"/>
      <c r="EUW1053" s="13"/>
      <c r="EUX1053" s="13"/>
      <c r="EUY1053" s="13"/>
      <c r="EUZ1053" s="13"/>
      <c r="EVA1053" s="13"/>
      <c r="EVB1053" s="13"/>
      <c r="EVC1053" s="13"/>
      <c r="EVD1053" s="13"/>
      <c r="EVE1053" s="13"/>
      <c r="EVF1053" s="13"/>
      <c r="EVG1053" s="13"/>
      <c r="EVH1053" s="13"/>
      <c r="EVI1053" s="13"/>
      <c r="EVJ1053" s="13"/>
      <c r="EVK1053" s="13"/>
      <c r="EVL1053" s="13"/>
      <c r="EVM1053" s="13"/>
      <c r="EVN1053" s="13"/>
      <c r="EVO1053" s="13"/>
      <c r="EVP1053" s="13"/>
      <c r="EVQ1053" s="13"/>
      <c r="EVR1053" s="13"/>
      <c r="EVS1053" s="13"/>
      <c r="EVT1053" s="13"/>
      <c r="EVU1053" s="13"/>
      <c r="EVV1053" s="13"/>
      <c r="EVW1053" s="13"/>
      <c r="EVX1053" s="13"/>
      <c r="EVY1053" s="13"/>
      <c r="EVZ1053" s="13"/>
      <c r="EWA1053" s="13"/>
      <c r="EWB1053" s="13"/>
      <c r="EWC1053" s="13"/>
      <c r="EWD1053" s="13"/>
      <c r="EWE1053" s="13"/>
      <c r="EWF1053" s="13"/>
      <c r="EWG1053" s="13"/>
      <c r="EWH1053" s="13"/>
      <c r="EWI1053" s="13"/>
      <c r="EWJ1053" s="13"/>
      <c r="EWK1053" s="13"/>
      <c r="EWL1053" s="13"/>
      <c r="EWM1053" s="13"/>
      <c r="EWN1053" s="13"/>
      <c r="EWO1053" s="13"/>
      <c r="EWP1053" s="13"/>
      <c r="EWQ1053" s="13"/>
      <c r="EWR1053" s="13"/>
      <c r="EWS1053" s="13"/>
      <c r="EWT1053" s="13"/>
      <c r="EWU1053" s="13"/>
      <c r="EWV1053" s="13"/>
      <c r="EWW1053" s="13"/>
      <c r="EWX1053" s="13"/>
      <c r="EWY1053" s="13"/>
      <c r="EWZ1053" s="13"/>
      <c r="EXA1053" s="13"/>
      <c r="EXB1053" s="13"/>
      <c r="EXC1053" s="13"/>
      <c r="EXD1053" s="13"/>
      <c r="EXE1053" s="13"/>
      <c r="EXF1053" s="13"/>
      <c r="EXG1053" s="13"/>
      <c r="EXH1053" s="13"/>
      <c r="EXI1053" s="13"/>
      <c r="EXJ1053" s="13"/>
      <c r="EXK1053" s="13"/>
      <c r="EXL1053" s="13"/>
      <c r="EXM1053" s="13"/>
      <c r="EXN1053" s="13"/>
      <c r="EXO1053" s="13"/>
      <c r="EXP1053" s="13"/>
      <c r="EXQ1053" s="13"/>
      <c r="EXR1053" s="13"/>
      <c r="EXS1053" s="13"/>
      <c r="EXT1053" s="13"/>
      <c r="EXU1053" s="13"/>
      <c r="EXV1053" s="13"/>
      <c r="EXW1053" s="13"/>
      <c r="EXX1053" s="13"/>
      <c r="EXY1053" s="13"/>
      <c r="EXZ1053" s="13"/>
      <c r="EYA1053" s="13"/>
      <c r="EYB1053" s="13"/>
      <c r="EYC1053" s="13"/>
      <c r="EYD1053" s="13"/>
      <c r="EYE1053" s="13"/>
      <c r="EYF1053" s="13"/>
      <c r="EYG1053" s="13"/>
      <c r="EYH1053" s="13"/>
      <c r="EYI1053" s="13"/>
      <c r="EYJ1053" s="13"/>
      <c r="EYK1053" s="13"/>
      <c r="EYL1053" s="13"/>
      <c r="EYM1053" s="13"/>
      <c r="EYN1053" s="13"/>
      <c r="EYO1053" s="13"/>
      <c r="EYP1053" s="13"/>
      <c r="EYQ1053" s="13"/>
      <c r="EYR1053" s="13"/>
      <c r="EYS1053" s="13"/>
      <c r="EYT1053" s="13"/>
      <c r="EYU1053" s="13"/>
      <c r="EYV1053" s="13"/>
      <c r="EYW1053" s="13"/>
      <c r="EYX1053" s="13"/>
      <c r="EYY1053" s="13"/>
      <c r="EYZ1053" s="13"/>
      <c r="EZA1053" s="13"/>
      <c r="EZB1053" s="13"/>
      <c r="EZC1053" s="13"/>
      <c r="EZD1053" s="13"/>
      <c r="EZE1053" s="13"/>
      <c r="EZF1053" s="13"/>
      <c r="EZG1053" s="13"/>
      <c r="EZH1053" s="13"/>
      <c r="EZI1053" s="13"/>
      <c r="EZJ1053" s="13"/>
      <c r="EZK1053" s="13"/>
      <c r="EZL1053" s="13"/>
      <c r="EZM1053" s="13"/>
      <c r="EZN1053" s="13"/>
      <c r="EZO1053" s="13"/>
      <c r="EZP1053" s="13"/>
      <c r="EZQ1053" s="13"/>
      <c r="EZR1053" s="13"/>
      <c r="EZS1053" s="13"/>
      <c r="EZT1053" s="13"/>
      <c r="EZU1053" s="13"/>
      <c r="EZV1053" s="13"/>
      <c r="EZW1053" s="13"/>
      <c r="EZX1053" s="13"/>
      <c r="EZY1053" s="13"/>
      <c r="EZZ1053" s="13"/>
      <c r="FAA1053" s="13"/>
      <c r="FAB1053" s="13"/>
      <c r="FAC1053" s="13"/>
      <c r="FAD1053" s="13"/>
      <c r="FAE1053" s="13"/>
      <c r="FAF1053" s="13"/>
      <c r="FAG1053" s="13"/>
      <c r="FAH1053" s="13"/>
      <c r="FAI1053" s="13"/>
      <c r="FAJ1053" s="13"/>
      <c r="FAK1053" s="13"/>
      <c r="FAL1053" s="13"/>
      <c r="FAM1053" s="13"/>
      <c r="FAN1053" s="13"/>
      <c r="FAO1053" s="13"/>
      <c r="FAP1053" s="13"/>
      <c r="FAQ1053" s="13"/>
      <c r="FAR1053" s="13"/>
      <c r="FAS1053" s="13"/>
      <c r="FAT1053" s="13"/>
      <c r="FAU1053" s="13"/>
      <c r="FAV1053" s="13"/>
      <c r="FAW1053" s="13"/>
      <c r="FAX1053" s="13"/>
      <c r="FAY1053" s="13"/>
      <c r="FAZ1053" s="13"/>
      <c r="FBA1053" s="13"/>
      <c r="FBB1053" s="13"/>
      <c r="FBC1053" s="13"/>
      <c r="FBD1053" s="13"/>
      <c r="FBE1053" s="13"/>
      <c r="FBF1053" s="13"/>
      <c r="FBG1053" s="13"/>
      <c r="FBH1053" s="13"/>
      <c r="FBI1053" s="13"/>
      <c r="FBJ1053" s="13"/>
      <c r="FBK1053" s="13"/>
      <c r="FBL1053" s="13"/>
      <c r="FBM1053" s="13"/>
      <c r="FBN1053" s="13"/>
      <c r="FBO1053" s="13"/>
      <c r="FBP1053" s="13"/>
      <c r="FBQ1053" s="13"/>
      <c r="FBR1053" s="13"/>
      <c r="FBS1053" s="13"/>
      <c r="FBT1053" s="13"/>
      <c r="FBU1053" s="13"/>
      <c r="FBV1053" s="13"/>
      <c r="FBW1053" s="13"/>
      <c r="FBX1053" s="13"/>
      <c r="FBY1053" s="13"/>
      <c r="FBZ1053" s="13"/>
      <c r="FCA1053" s="13"/>
      <c r="FCB1053" s="13"/>
      <c r="FCC1053" s="13"/>
      <c r="FCD1053" s="13"/>
      <c r="FCE1053" s="13"/>
      <c r="FCF1053" s="13"/>
      <c r="FCG1053" s="13"/>
      <c r="FCH1053" s="13"/>
      <c r="FCI1053" s="13"/>
      <c r="FCJ1053" s="13"/>
      <c r="FCK1053" s="13"/>
      <c r="FCL1053" s="13"/>
      <c r="FCM1053" s="13"/>
      <c r="FCN1053" s="13"/>
      <c r="FCO1053" s="13"/>
      <c r="FCP1053" s="13"/>
      <c r="FCQ1053" s="13"/>
      <c r="FCR1053" s="13"/>
      <c r="FCS1053" s="13"/>
      <c r="FCT1053" s="13"/>
      <c r="FCU1053" s="13"/>
      <c r="FCV1053" s="13"/>
      <c r="FCW1053" s="13"/>
      <c r="FCX1053" s="13"/>
      <c r="FCY1053" s="13"/>
      <c r="FCZ1053" s="13"/>
      <c r="FDA1053" s="13"/>
      <c r="FDB1053" s="13"/>
      <c r="FDC1053" s="13"/>
      <c r="FDD1053" s="13"/>
      <c r="FDE1053" s="13"/>
      <c r="FDF1053" s="13"/>
      <c r="FDG1053" s="13"/>
      <c r="FDH1053" s="13"/>
      <c r="FDI1053" s="13"/>
      <c r="FDJ1053" s="13"/>
      <c r="FDK1053" s="13"/>
      <c r="FDL1053" s="13"/>
      <c r="FDM1053" s="13"/>
      <c r="FDN1053" s="13"/>
      <c r="FDO1053" s="13"/>
      <c r="FDP1053" s="13"/>
      <c r="FDQ1053" s="13"/>
      <c r="FDR1053" s="13"/>
      <c r="FDS1053" s="13"/>
      <c r="FDT1053" s="13"/>
      <c r="FDU1053" s="13"/>
      <c r="FDV1053" s="13"/>
      <c r="FDW1053" s="13"/>
      <c r="FDX1053" s="13"/>
      <c r="FDY1053" s="13"/>
      <c r="FDZ1053" s="13"/>
      <c r="FEA1053" s="13"/>
      <c r="FEB1053" s="13"/>
      <c r="FEC1053" s="13"/>
      <c r="FED1053" s="13"/>
      <c r="FEE1053" s="13"/>
      <c r="FEF1053" s="13"/>
      <c r="FEG1053" s="13"/>
      <c r="FEH1053" s="13"/>
      <c r="FEI1053" s="13"/>
      <c r="FEJ1053" s="13"/>
      <c r="FEK1053" s="13"/>
      <c r="FEL1053" s="13"/>
      <c r="FEM1053" s="13"/>
      <c r="FEN1053" s="13"/>
      <c r="FEO1053" s="13"/>
      <c r="FEP1053" s="13"/>
      <c r="FEQ1053" s="13"/>
      <c r="FER1053" s="13"/>
      <c r="FES1053" s="13"/>
      <c r="FET1053" s="13"/>
      <c r="FEU1053" s="13"/>
      <c r="FEV1053" s="13"/>
      <c r="FEW1053" s="13"/>
      <c r="FEX1053" s="13"/>
      <c r="FEY1053" s="13"/>
      <c r="FEZ1053" s="13"/>
      <c r="FFA1053" s="13"/>
      <c r="FFB1053" s="13"/>
      <c r="FFC1053" s="13"/>
      <c r="FFD1053" s="13"/>
      <c r="FFE1053" s="13"/>
      <c r="FFF1053" s="13"/>
      <c r="FFG1053" s="13"/>
      <c r="FFH1053" s="13"/>
      <c r="FFI1053" s="13"/>
      <c r="FFJ1053" s="13"/>
      <c r="FFK1053" s="13"/>
      <c r="FFL1053" s="13"/>
      <c r="FFM1053" s="13"/>
      <c r="FFN1053" s="13"/>
      <c r="FFO1053" s="13"/>
      <c r="FFP1053" s="13"/>
      <c r="FFQ1053" s="13"/>
      <c r="FFR1053" s="13"/>
      <c r="FFS1053" s="13"/>
      <c r="FFT1053" s="13"/>
      <c r="FFU1053" s="13"/>
      <c r="FFV1053" s="13"/>
      <c r="FFW1053" s="13"/>
      <c r="FFX1053" s="13"/>
      <c r="FFY1053" s="13"/>
      <c r="FFZ1053" s="13"/>
      <c r="FGA1053" s="13"/>
      <c r="FGB1053" s="13"/>
      <c r="FGC1053" s="13"/>
      <c r="FGD1053" s="13"/>
      <c r="FGE1053" s="13"/>
      <c r="FGF1053" s="13"/>
      <c r="FGG1053" s="13"/>
      <c r="FGH1053" s="13"/>
      <c r="FGI1053" s="13"/>
      <c r="FGJ1053" s="13"/>
      <c r="FGK1053" s="13"/>
      <c r="FGL1053" s="13"/>
      <c r="FGM1053" s="13"/>
      <c r="FGN1053" s="13"/>
      <c r="FGO1053" s="13"/>
      <c r="FGP1053" s="13"/>
      <c r="FGQ1053" s="13"/>
      <c r="FGR1053" s="13"/>
      <c r="FGS1053" s="13"/>
      <c r="FGT1053" s="13"/>
      <c r="FGU1053" s="13"/>
      <c r="FGV1053" s="13"/>
      <c r="FGW1053" s="13"/>
      <c r="FGX1053" s="13"/>
      <c r="FGY1053" s="13"/>
      <c r="FGZ1053" s="13"/>
      <c r="FHA1053" s="13"/>
      <c r="FHB1053" s="13"/>
      <c r="FHC1053" s="13"/>
      <c r="FHD1053" s="13"/>
      <c r="FHE1053" s="13"/>
      <c r="FHF1053" s="13"/>
      <c r="FHG1053" s="13"/>
      <c r="FHH1053" s="13"/>
      <c r="FHI1053" s="13"/>
      <c r="FHJ1053" s="13"/>
      <c r="FHK1053" s="13"/>
      <c r="FHL1053" s="13"/>
      <c r="FHM1053" s="13"/>
      <c r="FHN1053" s="13"/>
      <c r="FHO1053" s="13"/>
      <c r="FHP1053" s="13"/>
      <c r="FHQ1053" s="13"/>
      <c r="FHR1053" s="13"/>
      <c r="FHS1053" s="13"/>
      <c r="FHT1053" s="13"/>
      <c r="FHU1053" s="13"/>
      <c r="FHV1053" s="13"/>
      <c r="FHW1053" s="13"/>
      <c r="FHX1053" s="13"/>
      <c r="FHY1053" s="13"/>
      <c r="FHZ1053" s="13"/>
      <c r="FIA1053" s="13"/>
      <c r="FIB1053" s="13"/>
      <c r="FIC1053" s="13"/>
      <c r="FID1053" s="13"/>
      <c r="FIE1053" s="13"/>
      <c r="FIF1053" s="13"/>
      <c r="FIG1053" s="13"/>
      <c r="FIH1053" s="13"/>
      <c r="FII1053" s="13"/>
      <c r="FIJ1053" s="13"/>
      <c r="FIK1053" s="13"/>
      <c r="FIL1053" s="13"/>
      <c r="FIM1053" s="13"/>
      <c r="FIN1053" s="13"/>
      <c r="FIO1053" s="13"/>
      <c r="FIP1053" s="13"/>
      <c r="FIQ1053" s="13"/>
      <c r="FIR1053" s="13"/>
      <c r="FIS1053" s="13"/>
      <c r="FIT1053" s="13"/>
      <c r="FIU1053" s="13"/>
      <c r="FIV1053" s="13"/>
      <c r="FIW1053" s="13"/>
      <c r="FIX1053" s="13"/>
      <c r="FIY1053" s="13"/>
      <c r="FIZ1053" s="13"/>
      <c r="FJA1053" s="13"/>
      <c r="FJB1053" s="13"/>
      <c r="FJC1053" s="13"/>
      <c r="FJD1053" s="13"/>
      <c r="FJE1053" s="13"/>
      <c r="FJF1053" s="13"/>
      <c r="FJG1053" s="13"/>
      <c r="FJH1053" s="13"/>
      <c r="FJI1053" s="13"/>
      <c r="FJJ1053" s="13"/>
      <c r="FJK1053" s="13"/>
      <c r="FJL1053" s="13"/>
      <c r="FJM1053" s="13"/>
      <c r="FJN1053" s="13"/>
      <c r="FJO1053" s="13"/>
      <c r="FJP1053" s="13"/>
      <c r="FJQ1053" s="13"/>
      <c r="FJR1053" s="13"/>
      <c r="FJS1053" s="13"/>
      <c r="FJT1053" s="13"/>
      <c r="FJU1053" s="13"/>
      <c r="FJV1053" s="13"/>
      <c r="FJW1053" s="13"/>
      <c r="FJX1053" s="13"/>
      <c r="FJY1053" s="13"/>
      <c r="FJZ1053" s="13"/>
      <c r="FKA1053" s="13"/>
      <c r="FKB1053" s="13"/>
      <c r="FKC1053" s="13"/>
      <c r="FKD1053" s="13"/>
      <c r="FKE1053" s="13"/>
      <c r="FKF1053" s="13"/>
      <c r="FKG1053" s="13"/>
      <c r="FKH1053" s="13"/>
      <c r="FKI1053" s="13"/>
      <c r="FKJ1053" s="13"/>
      <c r="FKK1053" s="13"/>
      <c r="FKL1053" s="13"/>
      <c r="FKM1053" s="13"/>
      <c r="FKN1053" s="13"/>
      <c r="FKO1053" s="13"/>
      <c r="FKP1053" s="13"/>
      <c r="FKQ1053" s="13"/>
      <c r="FKR1053" s="13"/>
      <c r="FKS1053" s="13"/>
      <c r="FKT1053" s="13"/>
      <c r="FKU1053" s="13"/>
      <c r="FKV1053" s="13"/>
      <c r="FKW1053" s="13"/>
      <c r="FKX1053" s="13"/>
      <c r="FKY1053" s="13"/>
      <c r="FKZ1053" s="13"/>
      <c r="FLA1053" s="13"/>
      <c r="FLB1053" s="13"/>
      <c r="FLC1053" s="13"/>
      <c r="FLD1053" s="13"/>
      <c r="FLE1053" s="13"/>
      <c r="FLF1053" s="13"/>
      <c r="FLG1053" s="13"/>
      <c r="FLH1053" s="13"/>
      <c r="FLI1053" s="13"/>
      <c r="FLJ1053" s="13"/>
      <c r="FLK1053" s="13"/>
      <c r="FLL1053" s="13"/>
      <c r="FLM1053" s="13"/>
      <c r="FLN1053" s="13"/>
      <c r="FLO1053" s="13"/>
      <c r="FLP1053" s="13"/>
      <c r="FLQ1053" s="13"/>
      <c r="FLR1053" s="13"/>
      <c r="FLS1053" s="13"/>
      <c r="FLT1053" s="13"/>
      <c r="FLU1053" s="13"/>
      <c r="FLV1053" s="13"/>
      <c r="FLW1053" s="13"/>
      <c r="FLX1053" s="13"/>
      <c r="FLY1053" s="13"/>
      <c r="FLZ1053" s="13"/>
      <c r="FMA1053" s="13"/>
      <c r="FMB1053" s="13"/>
      <c r="FMC1053" s="13"/>
      <c r="FMD1053" s="13"/>
      <c r="FME1053" s="13"/>
      <c r="FMF1053" s="13"/>
      <c r="FMG1053" s="13"/>
      <c r="FMH1053" s="13"/>
      <c r="FMI1053" s="13"/>
      <c r="FMJ1053" s="13"/>
      <c r="FMK1053" s="13"/>
      <c r="FML1053" s="13"/>
      <c r="FMM1053" s="13"/>
      <c r="FMN1053" s="13"/>
      <c r="FMO1053" s="13"/>
      <c r="FMP1053" s="13"/>
      <c r="FMQ1053" s="13"/>
      <c r="FMR1053" s="13"/>
      <c r="FMS1053" s="13"/>
      <c r="FMT1053" s="13"/>
      <c r="FMU1053" s="13"/>
      <c r="FMV1053" s="13"/>
      <c r="FMW1053" s="13"/>
      <c r="FMX1053" s="13"/>
      <c r="FMY1053" s="13"/>
      <c r="FMZ1053" s="13"/>
      <c r="FNA1053" s="13"/>
      <c r="FNB1053" s="13"/>
      <c r="FNC1053" s="13"/>
      <c r="FND1053" s="13"/>
      <c r="FNE1053" s="13"/>
      <c r="FNF1053" s="13"/>
      <c r="FNG1053" s="13"/>
      <c r="FNH1053" s="13"/>
      <c r="FNI1053" s="13"/>
      <c r="FNJ1053" s="13"/>
      <c r="FNK1053" s="13"/>
      <c r="FNL1053" s="13"/>
      <c r="FNM1053" s="13"/>
      <c r="FNN1053" s="13"/>
      <c r="FNO1053" s="13"/>
      <c r="FNP1053" s="13"/>
      <c r="FNQ1053" s="13"/>
      <c r="FNR1053" s="13"/>
      <c r="FNS1053" s="13"/>
      <c r="FNT1053" s="13"/>
      <c r="FNU1053" s="13"/>
      <c r="FNV1053" s="13"/>
      <c r="FNW1053" s="13"/>
      <c r="FNX1053" s="13"/>
      <c r="FNY1053" s="13"/>
      <c r="FNZ1053" s="13"/>
      <c r="FOA1053" s="13"/>
      <c r="FOB1053" s="13"/>
      <c r="FOC1053" s="13"/>
      <c r="FOD1053" s="13"/>
      <c r="FOE1053" s="13"/>
      <c r="FOF1053" s="13"/>
      <c r="FOG1053" s="13"/>
      <c r="FOH1053" s="13"/>
      <c r="FOI1053" s="13"/>
      <c r="FOJ1053" s="13"/>
      <c r="FOK1053" s="13"/>
      <c r="FOL1053" s="13"/>
      <c r="FOM1053" s="13"/>
      <c r="FON1053" s="13"/>
      <c r="FOO1053" s="13"/>
      <c r="FOP1053" s="13"/>
      <c r="FOQ1053" s="13"/>
      <c r="FOR1053" s="13"/>
      <c r="FOS1053" s="13"/>
      <c r="FOT1053" s="13"/>
      <c r="FOU1053" s="13"/>
      <c r="FOV1053" s="13"/>
      <c r="FOW1053" s="13"/>
      <c r="FOX1053" s="13"/>
      <c r="FOY1053" s="13"/>
      <c r="FOZ1053" s="13"/>
      <c r="FPA1053" s="13"/>
      <c r="FPB1053" s="13"/>
      <c r="FPC1053" s="13"/>
      <c r="FPD1053" s="13"/>
      <c r="FPE1053" s="13"/>
      <c r="FPF1053" s="13"/>
      <c r="FPG1053" s="13"/>
      <c r="FPH1053" s="13"/>
      <c r="FPI1053" s="13"/>
      <c r="FPJ1053" s="13"/>
      <c r="FPK1053" s="13"/>
      <c r="FPL1053" s="13"/>
      <c r="FPM1053" s="13"/>
      <c r="FPN1053" s="13"/>
      <c r="FPO1053" s="13"/>
      <c r="FPP1053" s="13"/>
      <c r="FPQ1053" s="13"/>
      <c r="FPR1053" s="13"/>
      <c r="FPS1053" s="13"/>
      <c r="FPT1053" s="13"/>
      <c r="FPU1053" s="13"/>
      <c r="FPV1053" s="13"/>
      <c r="FPW1053" s="13"/>
      <c r="FPX1053" s="13"/>
      <c r="FPY1053" s="13"/>
      <c r="FPZ1053" s="13"/>
      <c r="FQA1053" s="13"/>
      <c r="FQB1053" s="13"/>
      <c r="FQC1053" s="13"/>
      <c r="FQD1053" s="13"/>
      <c r="FQE1053" s="13"/>
      <c r="FQF1053" s="13"/>
      <c r="FQG1053" s="13"/>
      <c r="FQH1053" s="13"/>
      <c r="FQI1053" s="13"/>
      <c r="FQJ1053" s="13"/>
      <c r="FQK1053" s="13"/>
      <c r="FQL1053" s="13"/>
      <c r="FQM1053" s="13"/>
      <c r="FQN1053" s="13"/>
      <c r="FQO1053" s="13"/>
      <c r="FQP1053" s="13"/>
      <c r="FQQ1053" s="13"/>
      <c r="FQR1053" s="13"/>
      <c r="FQS1053" s="13"/>
      <c r="FQT1053" s="13"/>
      <c r="FQU1053" s="13"/>
      <c r="FQV1053" s="13"/>
      <c r="FQW1053" s="13"/>
      <c r="FQX1053" s="13"/>
      <c r="FQY1053" s="13"/>
      <c r="FQZ1053" s="13"/>
      <c r="FRA1053" s="13"/>
      <c r="FRB1053" s="13"/>
      <c r="FRC1053" s="13"/>
      <c r="FRD1053" s="13"/>
      <c r="FRE1053" s="13"/>
      <c r="FRF1053" s="13"/>
      <c r="FRG1053" s="13"/>
      <c r="FRH1053" s="13"/>
      <c r="FRI1053" s="13"/>
      <c r="FRJ1053" s="13"/>
      <c r="FRK1053" s="13"/>
      <c r="FRL1053" s="13"/>
      <c r="FRM1053" s="13"/>
      <c r="FRN1053" s="13"/>
      <c r="FRO1053" s="13"/>
      <c r="FRP1053" s="13"/>
      <c r="FRQ1053" s="13"/>
      <c r="FRR1053" s="13"/>
      <c r="FRS1053" s="13"/>
      <c r="FRT1053" s="13"/>
      <c r="FRU1053" s="13"/>
      <c r="FRV1053" s="13"/>
      <c r="FRW1053" s="13"/>
      <c r="FRX1053" s="13"/>
      <c r="FRY1053" s="13"/>
      <c r="FRZ1053" s="13"/>
      <c r="FSA1053" s="13"/>
      <c r="FSB1053" s="13"/>
      <c r="FSC1053" s="13"/>
      <c r="FSD1053" s="13"/>
      <c r="FSE1053" s="13"/>
      <c r="FSF1053" s="13"/>
      <c r="FSG1053" s="13"/>
      <c r="FSH1053" s="13"/>
      <c r="FSI1053" s="13"/>
      <c r="FSJ1053" s="13"/>
      <c r="FSK1053" s="13"/>
      <c r="FSL1053" s="13"/>
      <c r="FSM1053" s="13"/>
      <c r="FSN1053" s="13"/>
      <c r="FSO1053" s="13"/>
      <c r="FSP1053" s="13"/>
      <c r="FSQ1053" s="13"/>
      <c r="FSR1053" s="13"/>
      <c r="FSS1053" s="13"/>
      <c r="FST1053" s="13"/>
      <c r="FSU1053" s="13"/>
      <c r="FSV1053" s="13"/>
      <c r="FSW1053" s="13"/>
      <c r="FSX1053" s="13"/>
      <c r="FSY1053" s="13"/>
      <c r="FSZ1053" s="13"/>
      <c r="FTA1053" s="13"/>
      <c r="FTB1053" s="13"/>
      <c r="FTC1053" s="13"/>
      <c r="FTD1053" s="13"/>
      <c r="FTE1053" s="13"/>
      <c r="FTF1053" s="13"/>
      <c r="FTG1053" s="13"/>
      <c r="FTH1053" s="13"/>
      <c r="FTI1053" s="13"/>
      <c r="FTJ1053" s="13"/>
      <c r="FTK1053" s="13"/>
      <c r="FTL1053" s="13"/>
      <c r="FTM1053" s="13"/>
      <c r="FTN1053" s="13"/>
      <c r="FTO1053" s="13"/>
      <c r="FTP1053" s="13"/>
      <c r="FTQ1053" s="13"/>
      <c r="FTR1053" s="13"/>
      <c r="FTS1053" s="13"/>
      <c r="FTT1053" s="13"/>
      <c r="FTU1053" s="13"/>
      <c r="FTV1053" s="13"/>
      <c r="FTW1053" s="13"/>
      <c r="FTX1053" s="13"/>
      <c r="FTY1053" s="13"/>
      <c r="FTZ1053" s="13"/>
      <c r="FUA1053" s="13"/>
      <c r="FUB1053" s="13"/>
      <c r="FUC1053" s="13"/>
      <c r="FUD1053" s="13"/>
      <c r="FUE1053" s="13"/>
      <c r="FUF1053" s="13"/>
      <c r="FUG1053" s="13"/>
      <c r="FUH1053" s="13"/>
      <c r="FUI1053" s="13"/>
      <c r="FUJ1053" s="13"/>
      <c r="FUK1053" s="13"/>
      <c r="FUL1053" s="13"/>
      <c r="FUM1053" s="13"/>
      <c r="FUN1053" s="13"/>
      <c r="FUO1053" s="13"/>
      <c r="FUP1053" s="13"/>
      <c r="FUQ1053" s="13"/>
      <c r="FUR1053" s="13"/>
      <c r="FUS1053" s="13"/>
      <c r="FUT1053" s="13"/>
      <c r="FUU1053" s="13"/>
      <c r="FUV1053" s="13"/>
      <c r="FUW1053" s="13"/>
      <c r="FUX1053" s="13"/>
      <c r="FUY1053" s="13"/>
      <c r="FUZ1053" s="13"/>
      <c r="FVA1053" s="13"/>
      <c r="FVB1053" s="13"/>
      <c r="FVC1053" s="13"/>
      <c r="FVD1053" s="13"/>
      <c r="FVE1053" s="13"/>
      <c r="FVF1053" s="13"/>
      <c r="FVG1053" s="13"/>
      <c r="FVH1053" s="13"/>
      <c r="FVI1053" s="13"/>
      <c r="FVJ1053" s="13"/>
      <c r="FVK1053" s="13"/>
      <c r="FVL1053" s="13"/>
      <c r="FVM1053" s="13"/>
      <c r="FVN1053" s="13"/>
      <c r="FVO1053" s="13"/>
      <c r="FVP1053" s="13"/>
      <c r="FVQ1053" s="13"/>
      <c r="FVR1053" s="13"/>
      <c r="FVS1053" s="13"/>
      <c r="FVT1053" s="13"/>
      <c r="FVU1053" s="13"/>
      <c r="FVV1053" s="13"/>
      <c r="FVW1053" s="13"/>
      <c r="FVX1053" s="13"/>
      <c r="FVY1053" s="13"/>
      <c r="FVZ1053" s="13"/>
      <c r="FWA1053" s="13"/>
      <c r="FWB1053" s="13"/>
      <c r="FWC1053" s="13"/>
      <c r="FWD1053" s="13"/>
      <c r="FWE1053" s="13"/>
      <c r="FWF1053" s="13"/>
      <c r="FWG1053" s="13"/>
      <c r="FWH1053" s="13"/>
      <c r="FWI1053" s="13"/>
      <c r="FWJ1053" s="13"/>
      <c r="FWK1053" s="13"/>
      <c r="FWL1053" s="13"/>
      <c r="FWM1053" s="13"/>
      <c r="FWN1053" s="13"/>
      <c r="FWO1053" s="13"/>
      <c r="FWP1053" s="13"/>
      <c r="FWQ1053" s="13"/>
      <c r="FWR1053" s="13"/>
      <c r="FWS1053" s="13"/>
      <c r="FWT1053" s="13"/>
      <c r="FWU1053" s="13"/>
      <c r="FWV1053" s="13"/>
      <c r="FWW1053" s="13"/>
      <c r="FWX1053" s="13"/>
      <c r="FWY1053" s="13"/>
      <c r="FWZ1053" s="13"/>
      <c r="FXA1053" s="13"/>
      <c r="FXB1053" s="13"/>
      <c r="FXC1053" s="13"/>
      <c r="FXD1053" s="13"/>
      <c r="FXE1053" s="13"/>
      <c r="FXF1053" s="13"/>
      <c r="FXG1053" s="13"/>
      <c r="FXH1053" s="13"/>
      <c r="FXI1053" s="13"/>
      <c r="FXJ1053" s="13"/>
      <c r="FXK1053" s="13"/>
      <c r="FXL1053" s="13"/>
      <c r="FXM1053" s="13"/>
      <c r="FXN1053" s="13"/>
      <c r="FXO1053" s="13"/>
      <c r="FXP1053" s="13"/>
      <c r="FXQ1053" s="13"/>
      <c r="FXR1053" s="13"/>
      <c r="FXS1053" s="13"/>
      <c r="FXT1053" s="13"/>
      <c r="FXU1053" s="13"/>
      <c r="FXV1053" s="13"/>
      <c r="FXW1053" s="13"/>
      <c r="FXX1053" s="13"/>
      <c r="FXY1053" s="13"/>
      <c r="FXZ1053" s="13"/>
      <c r="FYA1053" s="13"/>
      <c r="FYB1053" s="13"/>
      <c r="FYC1053" s="13"/>
      <c r="FYD1053" s="13"/>
      <c r="FYE1053" s="13"/>
      <c r="FYF1053" s="13"/>
      <c r="FYG1053" s="13"/>
      <c r="FYH1053" s="13"/>
      <c r="FYI1053" s="13"/>
      <c r="FYJ1053" s="13"/>
      <c r="FYK1053" s="13"/>
      <c r="FYL1053" s="13"/>
      <c r="FYM1053" s="13"/>
      <c r="FYN1053" s="13"/>
      <c r="FYO1053" s="13"/>
      <c r="FYP1053" s="13"/>
      <c r="FYQ1053" s="13"/>
      <c r="FYR1053" s="13"/>
      <c r="FYS1053" s="13"/>
      <c r="FYT1053" s="13"/>
      <c r="FYU1053" s="13"/>
      <c r="FYV1053" s="13"/>
      <c r="FYW1053" s="13"/>
      <c r="FYX1053" s="13"/>
      <c r="FYY1053" s="13"/>
      <c r="FYZ1053" s="13"/>
      <c r="FZA1053" s="13"/>
      <c r="FZB1053" s="13"/>
      <c r="FZC1053" s="13"/>
      <c r="FZD1053" s="13"/>
      <c r="FZE1053" s="13"/>
      <c r="FZF1053" s="13"/>
      <c r="FZG1053" s="13"/>
      <c r="FZH1053" s="13"/>
      <c r="FZI1053" s="13"/>
      <c r="FZJ1053" s="13"/>
      <c r="FZK1053" s="13"/>
      <c r="FZL1053" s="13"/>
      <c r="FZM1053" s="13"/>
      <c r="FZN1053" s="13"/>
      <c r="FZO1053" s="13"/>
      <c r="FZP1053" s="13"/>
      <c r="FZQ1053" s="13"/>
      <c r="FZR1053" s="13"/>
      <c r="FZS1053" s="13"/>
      <c r="FZT1053" s="13"/>
      <c r="FZU1053" s="13"/>
      <c r="FZV1053" s="13"/>
      <c r="FZW1053" s="13"/>
      <c r="FZX1053" s="13"/>
      <c r="FZY1053" s="13"/>
      <c r="FZZ1053" s="13"/>
      <c r="GAA1053" s="13"/>
      <c r="GAB1053" s="13"/>
      <c r="GAC1053" s="13"/>
      <c r="GAD1053" s="13"/>
      <c r="GAE1053" s="13"/>
      <c r="GAF1053" s="13"/>
      <c r="GAG1053" s="13"/>
      <c r="GAH1053" s="13"/>
      <c r="GAI1053" s="13"/>
      <c r="GAJ1053" s="13"/>
      <c r="GAK1053" s="13"/>
      <c r="GAL1053" s="13"/>
      <c r="GAM1053" s="13"/>
      <c r="GAN1053" s="13"/>
      <c r="GAO1053" s="13"/>
      <c r="GAP1053" s="13"/>
      <c r="GAQ1053" s="13"/>
      <c r="GAR1053" s="13"/>
      <c r="GAS1053" s="13"/>
      <c r="GAT1053" s="13"/>
      <c r="GAU1053" s="13"/>
      <c r="GAV1053" s="13"/>
      <c r="GAW1053" s="13"/>
      <c r="GAX1053" s="13"/>
      <c r="GAY1053" s="13"/>
      <c r="GAZ1053" s="13"/>
      <c r="GBA1053" s="13"/>
      <c r="GBB1053" s="13"/>
      <c r="GBC1053" s="13"/>
      <c r="GBD1053" s="13"/>
      <c r="GBE1053" s="13"/>
      <c r="GBF1053" s="13"/>
      <c r="GBG1053" s="13"/>
      <c r="GBH1053" s="13"/>
      <c r="GBI1053" s="13"/>
      <c r="GBJ1053" s="13"/>
      <c r="GBK1053" s="13"/>
      <c r="GBL1053" s="13"/>
      <c r="GBM1053" s="13"/>
      <c r="GBN1053" s="13"/>
      <c r="GBO1053" s="13"/>
      <c r="GBP1053" s="13"/>
      <c r="GBQ1053" s="13"/>
      <c r="GBR1053" s="13"/>
      <c r="GBS1053" s="13"/>
      <c r="GBT1053" s="13"/>
      <c r="GBU1053" s="13"/>
      <c r="GBV1053" s="13"/>
      <c r="GBW1053" s="13"/>
      <c r="GBX1053" s="13"/>
      <c r="GBY1053" s="13"/>
      <c r="GBZ1053" s="13"/>
      <c r="GCA1053" s="13"/>
      <c r="GCB1053" s="13"/>
      <c r="GCC1053" s="13"/>
      <c r="GCD1053" s="13"/>
      <c r="GCE1053" s="13"/>
      <c r="GCF1053" s="13"/>
      <c r="GCG1053" s="13"/>
      <c r="GCH1053" s="13"/>
      <c r="GCI1053" s="13"/>
      <c r="GCJ1053" s="13"/>
      <c r="GCK1053" s="13"/>
      <c r="GCL1053" s="13"/>
      <c r="GCM1053" s="13"/>
      <c r="GCN1053" s="13"/>
      <c r="GCO1053" s="13"/>
      <c r="GCP1053" s="13"/>
      <c r="GCQ1053" s="13"/>
      <c r="GCR1053" s="13"/>
      <c r="GCS1053" s="13"/>
      <c r="GCT1053" s="13"/>
      <c r="GCU1053" s="13"/>
      <c r="GCV1053" s="13"/>
      <c r="GCW1053" s="13"/>
      <c r="GCX1053" s="13"/>
      <c r="GCY1053" s="13"/>
      <c r="GCZ1053" s="13"/>
      <c r="GDA1053" s="13"/>
      <c r="GDB1053" s="13"/>
      <c r="GDC1053" s="13"/>
      <c r="GDD1053" s="13"/>
      <c r="GDE1053" s="13"/>
      <c r="GDF1053" s="13"/>
      <c r="GDG1053" s="13"/>
      <c r="GDH1053" s="13"/>
      <c r="GDI1053" s="13"/>
      <c r="GDJ1053" s="13"/>
      <c r="GDK1053" s="13"/>
      <c r="GDL1053" s="13"/>
      <c r="GDM1053" s="13"/>
      <c r="GDN1053" s="13"/>
      <c r="GDO1053" s="13"/>
      <c r="GDP1053" s="13"/>
      <c r="GDQ1053" s="13"/>
      <c r="GDR1053" s="13"/>
      <c r="GDS1053" s="13"/>
      <c r="GDT1053" s="13"/>
      <c r="GDU1053" s="13"/>
      <c r="GDV1053" s="13"/>
      <c r="GDW1053" s="13"/>
      <c r="GDX1053" s="13"/>
      <c r="GDY1053" s="13"/>
      <c r="GDZ1053" s="13"/>
      <c r="GEA1053" s="13"/>
      <c r="GEB1053" s="13"/>
      <c r="GEC1053" s="13"/>
      <c r="GED1053" s="13"/>
      <c r="GEE1053" s="13"/>
      <c r="GEF1053" s="13"/>
      <c r="GEG1053" s="13"/>
      <c r="GEH1053" s="13"/>
      <c r="GEI1053" s="13"/>
      <c r="GEJ1053" s="13"/>
      <c r="GEK1053" s="13"/>
      <c r="GEL1053" s="13"/>
      <c r="GEM1053" s="13"/>
      <c r="GEN1053" s="13"/>
      <c r="GEO1053" s="13"/>
      <c r="GEP1053" s="13"/>
      <c r="GEQ1053" s="13"/>
      <c r="GER1053" s="13"/>
      <c r="GES1053" s="13"/>
      <c r="GET1053" s="13"/>
      <c r="GEU1053" s="13"/>
      <c r="GEV1053" s="13"/>
      <c r="GEW1053" s="13"/>
      <c r="GEX1053" s="13"/>
      <c r="GEY1053" s="13"/>
      <c r="GEZ1053" s="13"/>
      <c r="GFA1053" s="13"/>
      <c r="GFB1053" s="13"/>
      <c r="GFC1053" s="13"/>
      <c r="GFD1053" s="13"/>
      <c r="GFE1053" s="13"/>
      <c r="GFF1053" s="13"/>
      <c r="GFG1053" s="13"/>
      <c r="GFH1053" s="13"/>
      <c r="GFI1053" s="13"/>
      <c r="GFJ1053" s="13"/>
      <c r="GFK1053" s="13"/>
      <c r="GFL1053" s="13"/>
      <c r="GFM1053" s="13"/>
      <c r="GFN1053" s="13"/>
      <c r="GFO1053" s="13"/>
      <c r="GFP1053" s="13"/>
      <c r="GFQ1053" s="13"/>
      <c r="GFR1053" s="13"/>
      <c r="GFS1053" s="13"/>
      <c r="GFT1053" s="13"/>
      <c r="GFU1053" s="13"/>
      <c r="GFV1053" s="13"/>
      <c r="GFW1053" s="13"/>
      <c r="GFX1053" s="13"/>
      <c r="GFY1053" s="13"/>
      <c r="GFZ1053" s="13"/>
      <c r="GGA1053" s="13"/>
      <c r="GGB1053" s="13"/>
      <c r="GGC1053" s="13"/>
      <c r="GGD1053" s="13"/>
      <c r="GGE1053" s="13"/>
      <c r="GGF1053" s="13"/>
      <c r="GGG1053" s="13"/>
      <c r="GGH1053" s="13"/>
      <c r="GGI1053" s="13"/>
      <c r="GGJ1053" s="13"/>
      <c r="GGK1053" s="13"/>
      <c r="GGL1053" s="13"/>
      <c r="GGM1053" s="13"/>
      <c r="GGN1053" s="13"/>
      <c r="GGO1053" s="13"/>
      <c r="GGP1053" s="13"/>
      <c r="GGQ1053" s="13"/>
      <c r="GGR1053" s="13"/>
      <c r="GGS1053" s="13"/>
      <c r="GGT1053" s="13"/>
      <c r="GGU1053" s="13"/>
      <c r="GGV1053" s="13"/>
      <c r="GGW1053" s="13"/>
      <c r="GGX1053" s="13"/>
      <c r="GGY1053" s="13"/>
      <c r="GGZ1053" s="13"/>
      <c r="GHA1053" s="13"/>
      <c r="GHB1053" s="13"/>
      <c r="GHC1053" s="13"/>
      <c r="GHD1053" s="13"/>
      <c r="GHE1053" s="13"/>
      <c r="GHF1053" s="13"/>
      <c r="GHG1053" s="13"/>
      <c r="GHH1053" s="13"/>
      <c r="GHI1053" s="13"/>
      <c r="GHJ1053" s="13"/>
      <c r="GHK1053" s="13"/>
      <c r="GHL1053" s="13"/>
      <c r="GHM1053" s="13"/>
      <c r="GHN1053" s="13"/>
      <c r="GHO1053" s="13"/>
      <c r="GHP1053" s="13"/>
      <c r="GHQ1053" s="13"/>
      <c r="GHR1053" s="13"/>
      <c r="GHS1053" s="13"/>
      <c r="GHT1053" s="13"/>
      <c r="GHU1053" s="13"/>
      <c r="GHV1053" s="13"/>
      <c r="GHW1053" s="13"/>
      <c r="GHX1053" s="13"/>
      <c r="GHY1053" s="13"/>
      <c r="GHZ1053" s="13"/>
      <c r="GIA1053" s="13"/>
      <c r="GIB1053" s="13"/>
      <c r="GIC1053" s="13"/>
      <c r="GID1053" s="13"/>
      <c r="GIE1053" s="13"/>
      <c r="GIF1053" s="13"/>
      <c r="GIG1053" s="13"/>
      <c r="GIH1053" s="13"/>
      <c r="GII1053" s="13"/>
      <c r="GIJ1053" s="13"/>
      <c r="GIK1053" s="13"/>
      <c r="GIL1053" s="13"/>
      <c r="GIM1053" s="13"/>
      <c r="GIN1053" s="13"/>
      <c r="GIO1053" s="13"/>
      <c r="GIP1053" s="13"/>
      <c r="GIQ1053" s="13"/>
      <c r="GIR1053" s="13"/>
      <c r="GIS1053" s="13"/>
      <c r="GIT1053" s="13"/>
      <c r="GIU1053" s="13"/>
      <c r="GIV1053" s="13"/>
      <c r="GIW1053" s="13"/>
      <c r="GIX1053" s="13"/>
      <c r="GIY1053" s="13"/>
      <c r="GIZ1053" s="13"/>
      <c r="GJA1053" s="13"/>
      <c r="GJB1053" s="13"/>
      <c r="GJC1053" s="13"/>
      <c r="GJD1053" s="13"/>
      <c r="GJE1053" s="13"/>
      <c r="GJF1053" s="13"/>
      <c r="GJG1053" s="13"/>
      <c r="GJH1053" s="13"/>
      <c r="GJI1053" s="13"/>
      <c r="GJJ1053" s="13"/>
      <c r="GJK1053" s="13"/>
      <c r="GJL1053" s="13"/>
      <c r="GJM1053" s="13"/>
      <c r="GJN1053" s="13"/>
      <c r="GJO1053" s="13"/>
      <c r="GJP1053" s="13"/>
      <c r="GJQ1053" s="13"/>
      <c r="GJR1053" s="13"/>
      <c r="GJS1053" s="13"/>
      <c r="GJT1053" s="13"/>
      <c r="GJU1053" s="13"/>
      <c r="GJV1053" s="13"/>
      <c r="GJW1053" s="13"/>
      <c r="GJX1053" s="13"/>
      <c r="GJY1053" s="13"/>
      <c r="GJZ1053" s="13"/>
      <c r="GKA1053" s="13"/>
      <c r="GKB1053" s="13"/>
      <c r="GKC1053" s="13"/>
      <c r="GKD1053" s="13"/>
      <c r="GKE1053" s="13"/>
      <c r="GKF1053" s="13"/>
      <c r="GKG1053" s="13"/>
      <c r="GKH1053" s="13"/>
      <c r="GKI1053" s="13"/>
      <c r="GKJ1053" s="13"/>
      <c r="GKK1053" s="13"/>
      <c r="GKL1053" s="13"/>
      <c r="GKM1053" s="13"/>
      <c r="GKN1053" s="13"/>
      <c r="GKO1053" s="13"/>
      <c r="GKP1053" s="13"/>
      <c r="GKQ1053" s="13"/>
      <c r="GKR1053" s="13"/>
      <c r="GKS1053" s="13"/>
      <c r="GKT1053" s="13"/>
      <c r="GKU1053" s="13"/>
      <c r="GKV1053" s="13"/>
      <c r="GKW1053" s="13"/>
      <c r="GKX1053" s="13"/>
      <c r="GKY1053" s="13"/>
      <c r="GKZ1053" s="13"/>
      <c r="GLA1053" s="13"/>
      <c r="GLB1053" s="13"/>
      <c r="GLC1053" s="13"/>
      <c r="GLD1053" s="13"/>
      <c r="GLE1053" s="13"/>
      <c r="GLF1053" s="13"/>
      <c r="GLG1053" s="13"/>
      <c r="GLH1053" s="13"/>
      <c r="GLI1053" s="13"/>
      <c r="GLJ1053" s="13"/>
      <c r="GLK1053" s="13"/>
      <c r="GLL1053" s="13"/>
      <c r="GLM1053" s="13"/>
      <c r="GLN1053" s="13"/>
      <c r="GLO1053" s="13"/>
      <c r="GLP1053" s="13"/>
      <c r="GLQ1053" s="13"/>
      <c r="GLR1053" s="13"/>
      <c r="GLS1053" s="13"/>
      <c r="GLT1053" s="13"/>
      <c r="GLU1053" s="13"/>
      <c r="GLV1053" s="13"/>
      <c r="GLW1053" s="13"/>
      <c r="GLX1053" s="13"/>
      <c r="GLY1053" s="13"/>
      <c r="GLZ1053" s="13"/>
      <c r="GMA1053" s="13"/>
      <c r="GMB1053" s="13"/>
      <c r="GMC1053" s="13"/>
      <c r="GMD1053" s="13"/>
      <c r="GME1053" s="13"/>
      <c r="GMF1053" s="13"/>
      <c r="GMG1053" s="13"/>
      <c r="GMH1053" s="13"/>
      <c r="GMI1053" s="13"/>
      <c r="GMJ1053" s="13"/>
      <c r="GMK1053" s="13"/>
      <c r="GML1053" s="13"/>
      <c r="GMM1053" s="13"/>
      <c r="GMN1053" s="13"/>
      <c r="GMO1053" s="13"/>
      <c r="GMP1053" s="13"/>
      <c r="GMQ1053" s="13"/>
      <c r="GMR1053" s="13"/>
      <c r="GMS1053" s="13"/>
      <c r="GMT1053" s="13"/>
      <c r="GMU1053" s="13"/>
      <c r="GMV1053" s="13"/>
      <c r="GMW1053" s="13"/>
      <c r="GMX1053" s="13"/>
      <c r="GMY1053" s="13"/>
      <c r="GMZ1053" s="13"/>
      <c r="GNA1053" s="13"/>
      <c r="GNB1053" s="13"/>
      <c r="GNC1053" s="13"/>
      <c r="GND1053" s="13"/>
      <c r="GNE1053" s="13"/>
      <c r="GNF1053" s="13"/>
      <c r="GNG1053" s="13"/>
      <c r="GNH1053" s="13"/>
      <c r="GNI1053" s="13"/>
      <c r="GNJ1053" s="13"/>
      <c r="GNK1053" s="13"/>
      <c r="GNL1053" s="13"/>
      <c r="GNM1053" s="13"/>
      <c r="GNN1053" s="13"/>
      <c r="GNO1053" s="13"/>
      <c r="GNP1053" s="13"/>
      <c r="GNQ1053" s="13"/>
      <c r="GNR1053" s="13"/>
      <c r="GNS1053" s="13"/>
      <c r="GNT1053" s="13"/>
      <c r="GNU1053" s="13"/>
      <c r="GNV1053" s="13"/>
      <c r="GNW1053" s="13"/>
      <c r="GNX1053" s="13"/>
      <c r="GNY1053" s="13"/>
      <c r="GNZ1053" s="13"/>
      <c r="GOA1053" s="13"/>
      <c r="GOB1053" s="13"/>
      <c r="GOC1053" s="13"/>
      <c r="GOD1053" s="13"/>
      <c r="GOE1053" s="13"/>
      <c r="GOF1053" s="13"/>
      <c r="GOG1053" s="13"/>
      <c r="GOH1053" s="13"/>
      <c r="GOI1053" s="13"/>
      <c r="GOJ1053" s="13"/>
      <c r="GOK1053" s="13"/>
      <c r="GOL1053" s="13"/>
      <c r="GOM1053" s="13"/>
      <c r="GON1053" s="13"/>
      <c r="GOO1053" s="13"/>
      <c r="GOP1053" s="13"/>
      <c r="GOQ1053" s="13"/>
      <c r="GOR1053" s="13"/>
      <c r="GOS1053" s="13"/>
      <c r="GOT1053" s="13"/>
      <c r="GOU1053" s="13"/>
      <c r="GOV1053" s="13"/>
      <c r="GOW1053" s="13"/>
      <c r="GOX1053" s="13"/>
      <c r="GOY1053" s="13"/>
      <c r="GOZ1053" s="13"/>
      <c r="GPA1053" s="13"/>
      <c r="GPB1053" s="13"/>
      <c r="GPC1053" s="13"/>
      <c r="GPD1053" s="13"/>
      <c r="GPE1053" s="13"/>
      <c r="GPF1053" s="13"/>
      <c r="GPG1053" s="13"/>
      <c r="GPH1053" s="13"/>
      <c r="GPI1053" s="13"/>
      <c r="GPJ1053" s="13"/>
      <c r="GPK1053" s="13"/>
      <c r="GPL1053" s="13"/>
      <c r="GPM1053" s="13"/>
      <c r="GPN1053" s="13"/>
      <c r="GPO1053" s="13"/>
      <c r="GPP1053" s="13"/>
      <c r="GPQ1053" s="13"/>
      <c r="GPR1053" s="13"/>
      <c r="GPS1053" s="13"/>
      <c r="GPT1053" s="13"/>
      <c r="GPU1053" s="13"/>
      <c r="GPV1053" s="13"/>
      <c r="GPW1053" s="13"/>
      <c r="GPX1053" s="13"/>
      <c r="GPY1053" s="13"/>
      <c r="GPZ1053" s="13"/>
      <c r="GQA1053" s="13"/>
      <c r="GQB1053" s="13"/>
      <c r="GQC1053" s="13"/>
      <c r="GQD1053" s="13"/>
      <c r="GQE1053" s="13"/>
      <c r="GQF1053" s="13"/>
      <c r="GQG1053" s="13"/>
      <c r="GQH1053" s="13"/>
      <c r="GQI1053" s="13"/>
      <c r="GQJ1053" s="13"/>
      <c r="GQK1053" s="13"/>
      <c r="GQL1053" s="13"/>
      <c r="GQM1053" s="13"/>
      <c r="GQN1053" s="13"/>
      <c r="GQO1053" s="13"/>
      <c r="GQP1053" s="13"/>
      <c r="GQQ1053" s="13"/>
      <c r="GQR1053" s="13"/>
      <c r="GQS1053" s="13"/>
      <c r="GQT1053" s="13"/>
      <c r="GQU1053" s="13"/>
      <c r="GQV1053" s="13"/>
      <c r="GQW1053" s="13"/>
      <c r="GQX1053" s="13"/>
      <c r="GQY1053" s="13"/>
      <c r="GQZ1053" s="13"/>
      <c r="GRA1053" s="13"/>
      <c r="GRB1053" s="13"/>
      <c r="GRC1053" s="13"/>
      <c r="GRD1053" s="13"/>
      <c r="GRE1053" s="13"/>
      <c r="GRF1053" s="13"/>
      <c r="GRG1053" s="13"/>
      <c r="GRH1053" s="13"/>
      <c r="GRI1053" s="13"/>
      <c r="GRJ1053" s="13"/>
      <c r="GRK1053" s="13"/>
      <c r="GRL1053" s="13"/>
      <c r="GRM1053" s="13"/>
      <c r="GRN1053" s="13"/>
      <c r="GRO1053" s="13"/>
      <c r="GRP1053" s="13"/>
      <c r="GRQ1053" s="13"/>
      <c r="GRR1053" s="13"/>
      <c r="GRS1053" s="13"/>
      <c r="GRT1053" s="13"/>
      <c r="GRU1053" s="13"/>
      <c r="GRV1053" s="13"/>
      <c r="GRW1053" s="13"/>
      <c r="GRX1053" s="13"/>
      <c r="GRY1053" s="13"/>
      <c r="GRZ1053" s="13"/>
      <c r="GSA1053" s="13"/>
      <c r="GSB1053" s="13"/>
      <c r="GSC1053" s="13"/>
      <c r="GSD1053" s="13"/>
      <c r="GSE1053" s="13"/>
      <c r="GSF1053" s="13"/>
      <c r="GSG1053" s="13"/>
      <c r="GSH1053" s="13"/>
      <c r="GSI1053" s="13"/>
      <c r="GSJ1053" s="13"/>
      <c r="GSK1053" s="13"/>
      <c r="GSL1053" s="13"/>
      <c r="GSM1053" s="13"/>
      <c r="GSN1053" s="13"/>
      <c r="GSO1053" s="13"/>
      <c r="GSP1053" s="13"/>
      <c r="GSQ1053" s="13"/>
      <c r="GSR1053" s="13"/>
      <c r="GSS1053" s="13"/>
      <c r="GST1053" s="13"/>
      <c r="GSU1053" s="13"/>
      <c r="GSV1053" s="13"/>
      <c r="GSW1053" s="13"/>
      <c r="GSX1053" s="13"/>
      <c r="GSY1053" s="13"/>
      <c r="GSZ1053" s="13"/>
      <c r="GTA1053" s="13"/>
      <c r="GTB1053" s="13"/>
      <c r="GTC1053" s="13"/>
      <c r="GTD1053" s="13"/>
      <c r="GTE1053" s="13"/>
      <c r="GTF1053" s="13"/>
      <c r="GTG1053" s="13"/>
      <c r="GTH1053" s="13"/>
      <c r="GTI1053" s="13"/>
      <c r="GTJ1053" s="13"/>
      <c r="GTK1053" s="13"/>
      <c r="GTL1053" s="13"/>
      <c r="GTM1053" s="13"/>
      <c r="GTN1053" s="13"/>
      <c r="GTO1053" s="13"/>
      <c r="GTP1053" s="13"/>
      <c r="GTQ1053" s="13"/>
      <c r="GTR1053" s="13"/>
      <c r="GTS1053" s="13"/>
      <c r="GTT1053" s="13"/>
      <c r="GTU1053" s="13"/>
      <c r="GTV1053" s="13"/>
      <c r="GTW1053" s="13"/>
      <c r="GTX1053" s="13"/>
      <c r="GTY1053" s="13"/>
      <c r="GTZ1053" s="13"/>
      <c r="GUA1053" s="13"/>
      <c r="GUB1053" s="13"/>
      <c r="GUC1053" s="13"/>
      <c r="GUD1053" s="13"/>
      <c r="GUE1053" s="13"/>
      <c r="GUF1053" s="13"/>
      <c r="GUG1053" s="13"/>
      <c r="GUH1053" s="13"/>
      <c r="GUI1053" s="13"/>
      <c r="GUJ1053" s="13"/>
      <c r="GUK1053" s="13"/>
      <c r="GUL1053" s="13"/>
      <c r="GUM1053" s="13"/>
      <c r="GUN1053" s="13"/>
      <c r="GUO1053" s="13"/>
      <c r="GUP1053" s="13"/>
      <c r="GUQ1053" s="13"/>
      <c r="GUR1053" s="13"/>
      <c r="GUS1053" s="13"/>
      <c r="GUT1053" s="13"/>
      <c r="GUU1053" s="13"/>
      <c r="GUV1053" s="13"/>
      <c r="GUW1053" s="13"/>
      <c r="GUX1053" s="13"/>
      <c r="GUY1053" s="13"/>
      <c r="GUZ1053" s="13"/>
      <c r="GVA1053" s="13"/>
      <c r="GVB1053" s="13"/>
      <c r="GVC1053" s="13"/>
      <c r="GVD1053" s="13"/>
      <c r="GVE1053" s="13"/>
      <c r="GVF1053" s="13"/>
      <c r="GVG1053" s="13"/>
      <c r="GVH1053" s="13"/>
      <c r="GVI1053" s="13"/>
      <c r="GVJ1053" s="13"/>
      <c r="GVK1053" s="13"/>
      <c r="GVL1053" s="13"/>
      <c r="GVM1053" s="13"/>
      <c r="GVN1053" s="13"/>
      <c r="GVO1053" s="13"/>
      <c r="GVP1053" s="13"/>
      <c r="GVQ1053" s="13"/>
      <c r="GVR1053" s="13"/>
      <c r="GVS1053" s="13"/>
      <c r="GVT1053" s="13"/>
      <c r="GVU1053" s="13"/>
      <c r="GVV1053" s="13"/>
      <c r="GVW1053" s="13"/>
      <c r="GVX1053" s="13"/>
      <c r="GVY1053" s="13"/>
      <c r="GVZ1053" s="13"/>
      <c r="GWA1053" s="13"/>
      <c r="GWB1053" s="13"/>
      <c r="GWC1053" s="13"/>
      <c r="GWD1053" s="13"/>
      <c r="GWE1053" s="13"/>
      <c r="GWF1053" s="13"/>
      <c r="GWG1053" s="13"/>
      <c r="GWH1053" s="13"/>
      <c r="GWI1053" s="13"/>
      <c r="GWJ1053" s="13"/>
      <c r="GWK1053" s="13"/>
      <c r="GWL1053" s="13"/>
      <c r="GWM1053" s="13"/>
      <c r="GWN1053" s="13"/>
      <c r="GWO1053" s="13"/>
      <c r="GWP1053" s="13"/>
      <c r="GWQ1053" s="13"/>
      <c r="GWR1053" s="13"/>
      <c r="GWS1053" s="13"/>
      <c r="GWT1053" s="13"/>
      <c r="GWU1053" s="13"/>
      <c r="GWV1053" s="13"/>
      <c r="GWW1053" s="13"/>
      <c r="GWX1053" s="13"/>
      <c r="GWY1053" s="13"/>
      <c r="GWZ1053" s="13"/>
      <c r="GXA1053" s="13"/>
      <c r="GXB1053" s="13"/>
      <c r="GXC1053" s="13"/>
      <c r="GXD1053" s="13"/>
      <c r="GXE1053" s="13"/>
      <c r="GXF1053" s="13"/>
      <c r="GXG1053" s="13"/>
      <c r="GXH1053" s="13"/>
      <c r="GXI1053" s="13"/>
      <c r="GXJ1053" s="13"/>
      <c r="GXK1053" s="13"/>
      <c r="GXL1053" s="13"/>
      <c r="GXM1053" s="13"/>
      <c r="GXN1053" s="13"/>
      <c r="GXO1053" s="13"/>
      <c r="GXP1053" s="13"/>
      <c r="GXQ1053" s="13"/>
      <c r="GXR1053" s="13"/>
      <c r="GXS1053" s="13"/>
      <c r="GXT1053" s="13"/>
      <c r="GXU1053" s="13"/>
      <c r="GXV1053" s="13"/>
      <c r="GXW1053" s="13"/>
      <c r="GXX1053" s="13"/>
      <c r="GXY1053" s="13"/>
      <c r="GXZ1053" s="13"/>
      <c r="GYA1053" s="13"/>
      <c r="GYB1053" s="13"/>
      <c r="GYC1053" s="13"/>
      <c r="GYD1053" s="13"/>
      <c r="GYE1053" s="13"/>
      <c r="GYF1053" s="13"/>
      <c r="GYG1053" s="13"/>
      <c r="GYH1053" s="13"/>
      <c r="GYI1053" s="13"/>
      <c r="GYJ1053" s="13"/>
      <c r="GYK1053" s="13"/>
      <c r="GYL1053" s="13"/>
      <c r="GYM1053" s="13"/>
      <c r="GYN1053" s="13"/>
      <c r="GYO1053" s="13"/>
      <c r="GYP1053" s="13"/>
      <c r="GYQ1053" s="13"/>
      <c r="GYR1053" s="13"/>
      <c r="GYS1053" s="13"/>
      <c r="GYT1053" s="13"/>
      <c r="GYU1053" s="13"/>
      <c r="GYV1053" s="13"/>
      <c r="GYW1053" s="13"/>
      <c r="GYX1053" s="13"/>
      <c r="GYY1053" s="13"/>
      <c r="GYZ1053" s="13"/>
      <c r="GZA1053" s="13"/>
      <c r="GZB1053" s="13"/>
      <c r="GZC1053" s="13"/>
      <c r="GZD1053" s="13"/>
      <c r="GZE1053" s="13"/>
      <c r="GZF1053" s="13"/>
      <c r="GZG1053" s="13"/>
      <c r="GZH1053" s="13"/>
      <c r="GZI1053" s="13"/>
      <c r="GZJ1053" s="13"/>
      <c r="GZK1053" s="13"/>
      <c r="GZL1053" s="13"/>
      <c r="GZM1053" s="13"/>
      <c r="GZN1053" s="13"/>
      <c r="GZO1053" s="13"/>
      <c r="GZP1053" s="13"/>
      <c r="GZQ1053" s="13"/>
      <c r="GZR1053" s="13"/>
      <c r="GZS1053" s="13"/>
      <c r="GZT1053" s="13"/>
      <c r="GZU1053" s="13"/>
      <c r="GZV1053" s="13"/>
      <c r="GZW1053" s="13"/>
      <c r="GZX1053" s="13"/>
      <c r="GZY1053" s="13"/>
      <c r="GZZ1053" s="13"/>
      <c r="HAA1053" s="13"/>
      <c r="HAB1053" s="13"/>
      <c r="HAC1053" s="13"/>
      <c r="HAD1053" s="13"/>
      <c r="HAE1053" s="13"/>
      <c r="HAF1053" s="13"/>
      <c r="HAG1053" s="13"/>
      <c r="HAH1053" s="13"/>
      <c r="HAI1053" s="13"/>
      <c r="HAJ1053" s="13"/>
      <c r="HAK1053" s="13"/>
      <c r="HAL1053" s="13"/>
      <c r="HAM1053" s="13"/>
      <c r="HAN1053" s="13"/>
      <c r="HAO1053" s="13"/>
      <c r="HAP1053" s="13"/>
      <c r="HAQ1053" s="13"/>
      <c r="HAR1053" s="13"/>
      <c r="HAS1053" s="13"/>
      <c r="HAT1053" s="13"/>
      <c r="HAU1053" s="13"/>
      <c r="HAV1053" s="13"/>
      <c r="HAW1053" s="13"/>
      <c r="HAX1053" s="13"/>
      <c r="HAY1053" s="13"/>
      <c r="HAZ1053" s="13"/>
      <c r="HBA1053" s="13"/>
      <c r="HBB1053" s="13"/>
      <c r="HBC1053" s="13"/>
      <c r="HBD1053" s="13"/>
      <c r="HBE1053" s="13"/>
      <c r="HBF1053" s="13"/>
      <c r="HBG1053" s="13"/>
      <c r="HBH1053" s="13"/>
      <c r="HBI1053" s="13"/>
      <c r="HBJ1053" s="13"/>
      <c r="HBK1053" s="13"/>
      <c r="HBL1053" s="13"/>
      <c r="HBM1053" s="13"/>
      <c r="HBN1053" s="13"/>
      <c r="HBO1053" s="13"/>
      <c r="HBP1053" s="13"/>
      <c r="HBQ1053" s="13"/>
      <c r="HBR1053" s="13"/>
      <c r="HBS1053" s="13"/>
      <c r="HBT1053" s="13"/>
      <c r="HBU1053" s="13"/>
      <c r="HBV1053" s="13"/>
      <c r="HBW1053" s="13"/>
      <c r="HBX1053" s="13"/>
      <c r="HBY1053" s="13"/>
      <c r="HBZ1053" s="13"/>
      <c r="HCA1053" s="13"/>
      <c r="HCB1053" s="13"/>
      <c r="HCC1053" s="13"/>
      <c r="HCD1053" s="13"/>
      <c r="HCE1053" s="13"/>
      <c r="HCF1053" s="13"/>
      <c r="HCG1053" s="13"/>
      <c r="HCH1053" s="13"/>
      <c r="HCI1053" s="13"/>
      <c r="HCJ1053" s="13"/>
      <c r="HCK1053" s="13"/>
      <c r="HCL1053" s="13"/>
      <c r="HCM1053" s="13"/>
      <c r="HCN1053" s="13"/>
      <c r="HCO1053" s="13"/>
      <c r="HCP1053" s="13"/>
      <c r="HCQ1053" s="13"/>
      <c r="HCR1053" s="13"/>
      <c r="HCS1053" s="13"/>
      <c r="HCT1053" s="13"/>
      <c r="HCU1053" s="13"/>
      <c r="HCV1053" s="13"/>
      <c r="HCW1053" s="13"/>
      <c r="HCX1053" s="13"/>
      <c r="HCY1053" s="13"/>
      <c r="HCZ1053" s="13"/>
      <c r="HDA1053" s="13"/>
      <c r="HDB1053" s="13"/>
      <c r="HDC1053" s="13"/>
      <c r="HDD1053" s="13"/>
      <c r="HDE1053" s="13"/>
      <c r="HDF1053" s="13"/>
      <c r="HDG1053" s="13"/>
      <c r="HDH1053" s="13"/>
      <c r="HDI1053" s="13"/>
      <c r="HDJ1053" s="13"/>
      <c r="HDK1053" s="13"/>
      <c r="HDL1053" s="13"/>
      <c r="HDM1053" s="13"/>
      <c r="HDN1053" s="13"/>
      <c r="HDO1053" s="13"/>
      <c r="HDP1053" s="13"/>
      <c r="HDQ1053" s="13"/>
      <c r="HDR1053" s="13"/>
      <c r="HDS1053" s="13"/>
      <c r="HDT1053" s="13"/>
      <c r="HDU1053" s="13"/>
      <c r="HDV1053" s="13"/>
      <c r="HDW1053" s="13"/>
      <c r="HDX1053" s="13"/>
      <c r="HDY1053" s="13"/>
      <c r="HDZ1053" s="13"/>
      <c r="HEA1053" s="13"/>
      <c r="HEB1053" s="13"/>
      <c r="HEC1053" s="13"/>
      <c r="HED1053" s="13"/>
      <c r="HEE1053" s="13"/>
      <c r="HEF1053" s="13"/>
      <c r="HEG1053" s="13"/>
      <c r="HEH1053" s="13"/>
      <c r="HEI1053" s="13"/>
      <c r="HEJ1053" s="13"/>
      <c r="HEK1053" s="13"/>
      <c r="HEL1053" s="13"/>
      <c r="HEM1053" s="13"/>
      <c r="HEN1053" s="13"/>
      <c r="HEO1053" s="13"/>
      <c r="HEP1053" s="13"/>
      <c r="HEQ1053" s="13"/>
      <c r="HER1053" s="13"/>
      <c r="HES1053" s="13"/>
      <c r="HET1053" s="13"/>
      <c r="HEU1053" s="13"/>
      <c r="HEV1053" s="13"/>
      <c r="HEW1053" s="13"/>
      <c r="HEX1053" s="13"/>
      <c r="HEY1053" s="13"/>
      <c r="HEZ1053" s="13"/>
      <c r="HFA1053" s="13"/>
      <c r="HFB1053" s="13"/>
      <c r="HFC1053" s="13"/>
      <c r="HFD1053" s="13"/>
      <c r="HFE1053" s="13"/>
      <c r="HFF1053" s="13"/>
      <c r="HFG1053" s="13"/>
      <c r="HFH1053" s="13"/>
      <c r="HFI1053" s="13"/>
      <c r="HFJ1053" s="13"/>
      <c r="HFK1053" s="13"/>
      <c r="HFL1053" s="13"/>
      <c r="HFM1053" s="13"/>
      <c r="HFN1053" s="13"/>
      <c r="HFO1053" s="13"/>
      <c r="HFP1053" s="13"/>
      <c r="HFQ1053" s="13"/>
      <c r="HFR1053" s="13"/>
      <c r="HFS1053" s="13"/>
      <c r="HFT1053" s="13"/>
      <c r="HFU1053" s="13"/>
      <c r="HFV1053" s="13"/>
      <c r="HFW1053" s="13"/>
      <c r="HFX1053" s="13"/>
      <c r="HFY1053" s="13"/>
      <c r="HFZ1053" s="13"/>
      <c r="HGA1053" s="13"/>
      <c r="HGB1053" s="13"/>
      <c r="HGC1053" s="13"/>
      <c r="HGD1053" s="13"/>
      <c r="HGE1053" s="13"/>
      <c r="HGF1053" s="13"/>
      <c r="HGG1053" s="13"/>
      <c r="HGH1053" s="13"/>
      <c r="HGI1053" s="13"/>
      <c r="HGJ1053" s="13"/>
      <c r="HGK1053" s="13"/>
      <c r="HGL1053" s="13"/>
      <c r="HGM1053" s="13"/>
      <c r="HGN1053" s="13"/>
      <c r="HGO1053" s="13"/>
      <c r="HGP1053" s="13"/>
      <c r="HGQ1053" s="13"/>
      <c r="HGR1053" s="13"/>
      <c r="HGS1053" s="13"/>
      <c r="HGT1053" s="13"/>
      <c r="HGU1053" s="13"/>
      <c r="HGV1053" s="13"/>
      <c r="HGW1053" s="13"/>
      <c r="HGX1053" s="13"/>
      <c r="HGY1053" s="13"/>
      <c r="HGZ1053" s="13"/>
      <c r="HHA1053" s="13"/>
      <c r="HHB1053" s="13"/>
      <c r="HHC1053" s="13"/>
      <c r="HHD1053" s="13"/>
      <c r="HHE1053" s="13"/>
      <c r="HHF1053" s="13"/>
      <c r="HHG1053" s="13"/>
      <c r="HHH1053" s="13"/>
      <c r="HHI1053" s="13"/>
      <c r="HHJ1053" s="13"/>
      <c r="HHK1053" s="13"/>
      <c r="HHL1053" s="13"/>
      <c r="HHM1053" s="13"/>
      <c r="HHN1053" s="13"/>
      <c r="HHO1053" s="13"/>
      <c r="HHP1053" s="13"/>
      <c r="HHQ1053" s="13"/>
      <c r="HHR1053" s="13"/>
      <c r="HHS1053" s="13"/>
      <c r="HHT1053" s="13"/>
      <c r="HHU1053" s="13"/>
      <c r="HHV1053" s="13"/>
      <c r="HHW1053" s="13"/>
      <c r="HHX1053" s="13"/>
      <c r="HHY1053" s="13"/>
      <c r="HHZ1053" s="13"/>
      <c r="HIA1053" s="13"/>
      <c r="HIB1053" s="13"/>
      <c r="HIC1053" s="13"/>
      <c r="HID1053" s="13"/>
      <c r="HIE1053" s="13"/>
      <c r="HIF1053" s="13"/>
      <c r="HIG1053" s="13"/>
      <c r="HIH1053" s="13"/>
      <c r="HII1053" s="13"/>
      <c r="HIJ1053" s="13"/>
      <c r="HIK1053" s="13"/>
      <c r="HIL1053" s="13"/>
      <c r="HIM1053" s="13"/>
      <c r="HIN1053" s="13"/>
      <c r="HIO1053" s="13"/>
      <c r="HIP1053" s="13"/>
      <c r="HIQ1053" s="13"/>
      <c r="HIR1053" s="13"/>
      <c r="HIS1053" s="13"/>
      <c r="HIT1053" s="13"/>
      <c r="HIU1053" s="13"/>
      <c r="HIV1053" s="13"/>
      <c r="HIW1053" s="13"/>
      <c r="HIX1053" s="13"/>
      <c r="HIY1053" s="13"/>
      <c r="HIZ1053" s="13"/>
      <c r="HJA1053" s="13"/>
      <c r="HJB1053" s="13"/>
      <c r="HJC1053" s="13"/>
      <c r="HJD1053" s="13"/>
      <c r="HJE1053" s="13"/>
      <c r="HJF1053" s="13"/>
      <c r="HJG1053" s="13"/>
      <c r="HJH1053" s="13"/>
      <c r="HJI1053" s="13"/>
      <c r="HJJ1053" s="13"/>
      <c r="HJK1053" s="13"/>
      <c r="HJL1053" s="13"/>
      <c r="HJM1053" s="13"/>
      <c r="HJN1053" s="13"/>
      <c r="HJO1053" s="13"/>
      <c r="HJP1053" s="13"/>
      <c r="HJQ1053" s="13"/>
      <c r="HJR1053" s="13"/>
      <c r="HJS1053" s="13"/>
      <c r="HJT1053" s="13"/>
      <c r="HJU1053" s="13"/>
      <c r="HJV1053" s="13"/>
      <c r="HJW1053" s="13"/>
      <c r="HJX1053" s="13"/>
      <c r="HJY1053" s="13"/>
      <c r="HJZ1053" s="13"/>
      <c r="HKA1053" s="13"/>
      <c r="HKB1053" s="13"/>
      <c r="HKC1053" s="13"/>
      <c r="HKD1053" s="13"/>
      <c r="HKE1053" s="13"/>
      <c r="HKF1053" s="13"/>
      <c r="HKG1053" s="13"/>
      <c r="HKH1053" s="13"/>
      <c r="HKI1053" s="13"/>
      <c r="HKJ1053" s="13"/>
      <c r="HKK1053" s="13"/>
      <c r="HKL1053" s="13"/>
      <c r="HKM1053" s="13"/>
      <c r="HKN1053" s="13"/>
      <c r="HKO1053" s="13"/>
      <c r="HKP1053" s="13"/>
      <c r="HKQ1053" s="13"/>
      <c r="HKR1053" s="13"/>
      <c r="HKS1053" s="13"/>
      <c r="HKT1053" s="13"/>
      <c r="HKU1053" s="13"/>
      <c r="HKV1053" s="13"/>
      <c r="HKW1053" s="13"/>
      <c r="HKX1053" s="13"/>
      <c r="HKY1053" s="13"/>
      <c r="HKZ1053" s="13"/>
      <c r="HLA1053" s="13"/>
      <c r="HLB1053" s="13"/>
      <c r="HLC1053" s="13"/>
      <c r="HLD1053" s="13"/>
      <c r="HLE1053" s="13"/>
      <c r="HLF1053" s="13"/>
      <c r="HLG1053" s="13"/>
      <c r="HLH1053" s="13"/>
      <c r="HLI1053" s="13"/>
      <c r="HLJ1053" s="13"/>
      <c r="HLK1053" s="13"/>
      <c r="HLL1053" s="13"/>
      <c r="HLM1053" s="13"/>
      <c r="HLN1053" s="13"/>
      <c r="HLO1053" s="13"/>
      <c r="HLP1053" s="13"/>
      <c r="HLQ1053" s="13"/>
      <c r="HLR1053" s="13"/>
      <c r="HLS1053" s="13"/>
      <c r="HLT1053" s="13"/>
      <c r="HLU1053" s="13"/>
      <c r="HLV1053" s="13"/>
      <c r="HLW1053" s="13"/>
      <c r="HLX1053" s="13"/>
      <c r="HLY1053" s="13"/>
      <c r="HLZ1053" s="13"/>
      <c r="HMA1053" s="13"/>
      <c r="HMB1053" s="13"/>
      <c r="HMC1053" s="13"/>
      <c r="HMD1053" s="13"/>
      <c r="HME1053" s="13"/>
      <c r="HMF1053" s="13"/>
      <c r="HMG1053" s="13"/>
      <c r="HMH1053" s="13"/>
      <c r="HMI1053" s="13"/>
      <c r="HMJ1053" s="13"/>
      <c r="HMK1053" s="13"/>
      <c r="HML1053" s="13"/>
      <c r="HMM1053" s="13"/>
      <c r="HMN1053" s="13"/>
      <c r="HMO1053" s="13"/>
      <c r="HMP1053" s="13"/>
      <c r="HMQ1053" s="13"/>
      <c r="HMR1053" s="13"/>
      <c r="HMS1053" s="13"/>
      <c r="HMT1053" s="13"/>
      <c r="HMU1053" s="13"/>
      <c r="HMV1053" s="13"/>
      <c r="HMW1053" s="13"/>
      <c r="HMX1053" s="13"/>
      <c r="HMY1053" s="13"/>
      <c r="HMZ1053" s="13"/>
      <c r="HNA1053" s="13"/>
      <c r="HNB1053" s="13"/>
      <c r="HNC1053" s="13"/>
      <c r="HND1053" s="13"/>
      <c r="HNE1053" s="13"/>
      <c r="HNF1053" s="13"/>
      <c r="HNG1053" s="13"/>
      <c r="HNH1053" s="13"/>
      <c r="HNI1053" s="13"/>
      <c r="HNJ1053" s="13"/>
      <c r="HNK1053" s="13"/>
      <c r="HNL1053" s="13"/>
      <c r="HNM1053" s="13"/>
      <c r="HNN1053" s="13"/>
      <c r="HNO1053" s="13"/>
      <c r="HNP1053" s="13"/>
      <c r="HNQ1053" s="13"/>
      <c r="HNR1053" s="13"/>
      <c r="HNS1053" s="13"/>
      <c r="HNT1053" s="13"/>
      <c r="HNU1053" s="13"/>
      <c r="HNV1053" s="13"/>
      <c r="HNW1053" s="13"/>
      <c r="HNX1053" s="13"/>
      <c r="HNY1053" s="13"/>
      <c r="HNZ1053" s="13"/>
      <c r="HOA1053" s="13"/>
      <c r="HOB1053" s="13"/>
      <c r="HOC1053" s="13"/>
      <c r="HOD1053" s="13"/>
      <c r="HOE1053" s="13"/>
      <c r="HOF1053" s="13"/>
      <c r="HOG1053" s="13"/>
      <c r="HOH1053" s="13"/>
      <c r="HOI1053" s="13"/>
      <c r="HOJ1053" s="13"/>
      <c r="HOK1053" s="13"/>
      <c r="HOL1053" s="13"/>
      <c r="HOM1053" s="13"/>
      <c r="HON1053" s="13"/>
      <c r="HOO1053" s="13"/>
      <c r="HOP1053" s="13"/>
      <c r="HOQ1053" s="13"/>
      <c r="HOR1053" s="13"/>
      <c r="HOS1053" s="13"/>
      <c r="HOT1053" s="13"/>
      <c r="HOU1053" s="13"/>
      <c r="HOV1053" s="13"/>
      <c r="HOW1053" s="13"/>
      <c r="HOX1053" s="13"/>
      <c r="HOY1053" s="13"/>
      <c r="HOZ1053" s="13"/>
      <c r="HPA1053" s="13"/>
      <c r="HPB1053" s="13"/>
      <c r="HPC1053" s="13"/>
      <c r="HPD1053" s="13"/>
      <c r="HPE1053" s="13"/>
      <c r="HPF1053" s="13"/>
      <c r="HPG1053" s="13"/>
      <c r="HPH1053" s="13"/>
      <c r="HPI1053" s="13"/>
      <c r="HPJ1053" s="13"/>
      <c r="HPK1053" s="13"/>
      <c r="HPL1053" s="13"/>
      <c r="HPM1053" s="13"/>
      <c r="HPN1053" s="13"/>
      <c r="HPO1053" s="13"/>
      <c r="HPP1053" s="13"/>
      <c r="HPQ1053" s="13"/>
      <c r="HPR1053" s="13"/>
      <c r="HPS1053" s="13"/>
      <c r="HPT1053" s="13"/>
      <c r="HPU1053" s="13"/>
      <c r="HPV1053" s="13"/>
      <c r="HPW1053" s="13"/>
      <c r="HPX1053" s="13"/>
      <c r="HPY1053" s="13"/>
      <c r="HPZ1053" s="13"/>
      <c r="HQA1053" s="13"/>
      <c r="HQB1053" s="13"/>
      <c r="HQC1053" s="13"/>
      <c r="HQD1053" s="13"/>
      <c r="HQE1053" s="13"/>
      <c r="HQF1053" s="13"/>
      <c r="HQG1053" s="13"/>
      <c r="HQH1053" s="13"/>
      <c r="HQI1053" s="13"/>
      <c r="HQJ1053" s="13"/>
      <c r="HQK1053" s="13"/>
      <c r="HQL1053" s="13"/>
      <c r="HQM1053" s="13"/>
      <c r="HQN1053" s="13"/>
      <c r="HQO1053" s="13"/>
      <c r="HQP1053" s="13"/>
      <c r="HQQ1053" s="13"/>
      <c r="HQR1053" s="13"/>
      <c r="HQS1053" s="13"/>
      <c r="HQT1053" s="13"/>
      <c r="HQU1053" s="13"/>
      <c r="HQV1053" s="13"/>
      <c r="HQW1053" s="13"/>
      <c r="HQX1053" s="13"/>
      <c r="HQY1053" s="13"/>
      <c r="HQZ1053" s="13"/>
      <c r="HRA1053" s="13"/>
      <c r="HRB1053" s="13"/>
      <c r="HRC1053" s="13"/>
      <c r="HRD1053" s="13"/>
      <c r="HRE1053" s="13"/>
      <c r="HRF1053" s="13"/>
      <c r="HRG1053" s="13"/>
      <c r="HRH1053" s="13"/>
      <c r="HRI1053" s="13"/>
      <c r="HRJ1053" s="13"/>
      <c r="HRK1053" s="13"/>
      <c r="HRL1053" s="13"/>
      <c r="HRM1053" s="13"/>
      <c r="HRN1053" s="13"/>
      <c r="HRO1053" s="13"/>
      <c r="HRP1053" s="13"/>
      <c r="HRQ1053" s="13"/>
      <c r="HRR1053" s="13"/>
      <c r="HRS1053" s="13"/>
      <c r="HRT1053" s="13"/>
      <c r="HRU1053" s="13"/>
      <c r="HRV1053" s="13"/>
      <c r="HRW1053" s="13"/>
      <c r="HRX1053" s="13"/>
      <c r="HRY1053" s="13"/>
      <c r="HRZ1053" s="13"/>
      <c r="HSA1053" s="13"/>
      <c r="HSB1053" s="13"/>
      <c r="HSC1053" s="13"/>
      <c r="HSD1053" s="13"/>
      <c r="HSE1053" s="13"/>
      <c r="HSF1053" s="13"/>
      <c r="HSG1053" s="13"/>
      <c r="HSH1053" s="13"/>
      <c r="HSI1053" s="13"/>
      <c r="HSJ1053" s="13"/>
      <c r="HSK1053" s="13"/>
      <c r="HSL1053" s="13"/>
      <c r="HSM1053" s="13"/>
      <c r="HSN1053" s="13"/>
      <c r="HSO1053" s="13"/>
      <c r="HSP1053" s="13"/>
      <c r="HSQ1053" s="13"/>
      <c r="HSR1053" s="13"/>
      <c r="HSS1053" s="13"/>
      <c r="HST1053" s="13"/>
      <c r="HSU1053" s="13"/>
      <c r="HSV1053" s="13"/>
      <c r="HSW1053" s="13"/>
      <c r="HSX1053" s="13"/>
      <c r="HSY1053" s="13"/>
      <c r="HSZ1053" s="13"/>
      <c r="HTA1053" s="13"/>
      <c r="HTB1053" s="13"/>
      <c r="HTC1053" s="13"/>
      <c r="HTD1053" s="13"/>
      <c r="HTE1053" s="13"/>
      <c r="HTF1053" s="13"/>
      <c r="HTG1053" s="13"/>
      <c r="HTH1053" s="13"/>
      <c r="HTI1053" s="13"/>
      <c r="HTJ1053" s="13"/>
      <c r="HTK1053" s="13"/>
      <c r="HTL1053" s="13"/>
      <c r="HTM1053" s="13"/>
      <c r="HTN1053" s="13"/>
      <c r="HTO1053" s="13"/>
      <c r="HTP1053" s="13"/>
      <c r="HTQ1053" s="13"/>
      <c r="HTR1053" s="13"/>
      <c r="HTS1053" s="13"/>
      <c r="HTT1053" s="13"/>
      <c r="HTU1053" s="13"/>
      <c r="HTV1053" s="13"/>
      <c r="HTW1053" s="13"/>
      <c r="HTX1053" s="13"/>
      <c r="HTY1053" s="13"/>
      <c r="HTZ1053" s="13"/>
      <c r="HUA1053" s="13"/>
      <c r="HUB1053" s="13"/>
      <c r="HUC1053" s="13"/>
      <c r="HUD1053" s="13"/>
      <c r="HUE1053" s="13"/>
      <c r="HUF1053" s="13"/>
      <c r="HUG1053" s="13"/>
      <c r="HUH1053" s="13"/>
      <c r="HUI1053" s="13"/>
      <c r="HUJ1053" s="13"/>
      <c r="HUK1053" s="13"/>
      <c r="HUL1053" s="13"/>
      <c r="HUM1053" s="13"/>
      <c r="HUN1053" s="13"/>
      <c r="HUO1053" s="13"/>
      <c r="HUP1053" s="13"/>
      <c r="HUQ1053" s="13"/>
      <c r="HUR1053" s="13"/>
      <c r="HUS1053" s="13"/>
      <c r="HUT1053" s="13"/>
      <c r="HUU1053" s="13"/>
      <c r="HUV1053" s="13"/>
      <c r="HUW1053" s="13"/>
      <c r="HUX1053" s="13"/>
      <c r="HUY1053" s="13"/>
      <c r="HUZ1053" s="13"/>
      <c r="HVA1053" s="13"/>
      <c r="HVB1053" s="13"/>
      <c r="HVC1053" s="13"/>
      <c r="HVD1053" s="13"/>
      <c r="HVE1053" s="13"/>
      <c r="HVF1053" s="13"/>
      <c r="HVG1053" s="13"/>
      <c r="HVH1053" s="13"/>
      <c r="HVI1053" s="13"/>
      <c r="HVJ1053" s="13"/>
      <c r="HVK1053" s="13"/>
      <c r="HVL1053" s="13"/>
      <c r="HVM1053" s="13"/>
      <c r="HVN1053" s="13"/>
      <c r="HVO1053" s="13"/>
      <c r="HVP1053" s="13"/>
      <c r="HVQ1053" s="13"/>
      <c r="HVR1053" s="13"/>
      <c r="HVS1053" s="13"/>
      <c r="HVT1053" s="13"/>
      <c r="HVU1053" s="13"/>
      <c r="HVV1053" s="13"/>
      <c r="HVW1053" s="13"/>
      <c r="HVX1053" s="13"/>
      <c r="HVY1053" s="13"/>
      <c r="HVZ1053" s="13"/>
      <c r="HWA1053" s="13"/>
      <c r="HWB1053" s="13"/>
      <c r="HWC1053" s="13"/>
      <c r="HWD1053" s="13"/>
      <c r="HWE1053" s="13"/>
      <c r="HWF1053" s="13"/>
      <c r="HWG1053" s="13"/>
      <c r="HWH1053" s="13"/>
      <c r="HWI1053" s="13"/>
      <c r="HWJ1053" s="13"/>
      <c r="HWK1053" s="13"/>
      <c r="HWL1053" s="13"/>
      <c r="HWM1053" s="13"/>
      <c r="HWN1053" s="13"/>
      <c r="HWO1053" s="13"/>
      <c r="HWP1053" s="13"/>
      <c r="HWQ1053" s="13"/>
      <c r="HWR1053" s="13"/>
      <c r="HWS1053" s="13"/>
      <c r="HWT1053" s="13"/>
      <c r="HWU1053" s="13"/>
      <c r="HWV1053" s="13"/>
      <c r="HWW1053" s="13"/>
      <c r="HWX1053" s="13"/>
      <c r="HWY1053" s="13"/>
      <c r="HWZ1053" s="13"/>
      <c r="HXA1053" s="13"/>
      <c r="HXB1053" s="13"/>
      <c r="HXC1053" s="13"/>
      <c r="HXD1053" s="13"/>
      <c r="HXE1053" s="13"/>
      <c r="HXF1053" s="13"/>
      <c r="HXG1053" s="13"/>
      <c r="HXH1053" s="13"/>
      <c r="HXI1053" s="13"/>
      <c r="HXJ1053" s="13"/>
      <c r="HXK1053" s="13"/>
      <c r="HXL1053" s="13"/>
      <c r="HXM1053" s="13"/>
      <c r="HXN1053" s="13"/>
      <c r="HXO1053" s="13"/>
      <c r="HXP1053" s="13"/>
      <c r="HXQ1053" s="13"/>
      <c r="HXR1053" s="13"/>
      <c r="HXS1053" s="13"/>
      <c r="HXT1053" s="13"/>
      <c r="HXU1053" s="13"/>
      <c r="HXV1053" s="13"/>
      <c r="HXW1053" s="13"/>
      <c r="HXX1053" s="13"/>
      <c r="HXY1053" s="13"/>
      <c r="HXZ1053" s="13"/>
      <c r="HYA1053" s="13"/>
      <c r="HYB1053" s="13"/>
      <c r="HYC1053" s="13"/>
      <c r="HYD1053" s="13"/>
      <c r="HYE1053" s="13"/>
      <c r="HYF1053" s="13"/>
      <c r="HYG1053" s="13"/>
      <c r="HYH1053" s="13"/>
      <c r="HYI1053" s="13"/>
      <c r="HYJ1053" s="13"/>
      <c r="HYK1053" s="13"/>
      <c r="HYL1053" s="13"/>
      <c r="HYM1053" s="13"/>
      <c r="HYN1053" s="13"/>
      <c r="HYO1053" s="13"/>
      <c r="HYP1053" s="13"/>
      <c r="HYQ1053" s="13"/>
      <c r="HYR1053" s="13"/>
      <c r="HYS1053" s="13"/>
      <c r="HYT1053" s="13"/>
      <c r="HYU1053" s="13"/>
      <c r="HYV1053" s="13"/>
      <c r="HYW1053" s="13"/>
      <c r="HYX1053" s="13"/>
      <c r="HYY1053" s="13"/>
      <c r="HYZ1053" s="13"/>
      <c r="HZA1053" s="13"/>
      <c r="HZB1053" s="13"/>
      <c r="HZC1053" s="13"/>
      <c r="HZD1053" s="13"/>
      <c r="HZE1053" s="13"/>
      <c r="HZF1053" s="13"/>
      <c r="HZG1053" s="13"/>
      <c r="HZH1053" s="13"/>
      <c r="HZI1053" s="13"/>
      <c r="HZJ1053" s="13"/>
      <c r="HZK1053" s="13"/>
      <c r="HZL1053" s="13"/>
      <c r="HZM1053" s="13"/>
      <c r="HZN1053" s="13"/>
      <c r="HZO1053" s="13"/>
      <c r="HZP1053" s="13"/>
      <c r="HZQ1053" s="13"/>
      <c r="HZR1053" s="13"/>
      <c r="HZS1053" s="13"/>
      <c r="HZT1053" s="13"/>
      <c r="HZU1053" s="13"/>
      <c r="HZV1053" s="13"/>
      <c r="HZW1053" s="13"/>
      <c r="HZX1053" s="13"/>
      <c r="HZY1053" s="13"/>
      <c r="HZZ1053" s="13"/>
      <c r="IAA1053" s="13"/>
      <c r="IAB1053" s="13"/>
      <c r="IAC1053" s="13"/>
      <c r="IAD1053" s="13"/>
      <c r="IAE1053" s="13"/>
      <c r="IAF1053" s="13"/>
      <c r="IAG1053" s="13"/>
      <c r="IAH1053" s="13"/>
      <c r="IAI1053" s="13"/>
      <c r="IAJ1053" s="13"/>
      <c r="IAK1053" s="13"/>
      <c r="IAL1053" s="13"/>
      <c r="IAM1053" s="13"/>
      <c r="IAN1053" s="13"/>
      <c r="IAO1053" s="13"/>
      <c r="IAP1053" s="13"/>
      <c r="IAQ1053" s="13"/>
      <c r="IAR1053" s="13"/>
      <c r="IAS1053" s="13"/>
      <c r="IAT1053" s="13"/>
      <c r="IAU1053" s="13"/>
      <c r="IAV1053" s="13"/>
      <c r="IAW1053" s="13"/>
      <c r="IAX1053" s="13"/>
      <c r="IAY1053" s="13"/>
      <c r="IAZ1053" s="13"/>
      <c r="IBA1053" s="13"/>
      <c r="IBB1053" s="13"/>
      <c r="IBC1053" s="13"/>
      <c r="IBD1053" s="13"/>
      <c r="IBE1053" s="13"/>
      <c r="IBF1053" s="13"/>
      <c r="IBG1053" s="13"/>
      <c r="IBH1053" s="13"/>
      <c r="IBI1053" s="13"/>
      <c r="IBJ1053" s="13"/>
      <c r="IBK1053" s="13"/>
      <c r="IBL1053" s="13"/>
      <c r="IBM1053" s="13"/>
      <c r="IBN1053" s="13"/>
      <c r="IBO1053" s="13"/>
      <c r="IBP1053" s="13"/>
      <c r="IBQ1053" s="13"/>
      <c r="IBR1053" s="13"/>
      <c r="IBS1053" s="13"/>
      <c r="IBT1053" s="13"/>
      <c r="IBU1053" s="13"/>
      <c r="IBV1053" s="13"/>
      <c r="IBW1053" s="13"/>
      <c r="IBX1053" s="13"/>
      <c r="IBY1053" s="13"/>
      <c r="IBZ1053" s="13"/>
      <c r="ICA1053" s="13"/>
      <c r="ICB1053" s="13"/>
      <c r="ICC1053" s="13"/>
      <c r="ICD1053" s="13"/>
      <c r="ICE1053" s="13"/>
      <c r="ICF1053" s="13"/>
      <c r="ICG1053" s="13"/>
      <c r="ICH1053" s="13"/>
      <c r="ICI1053" s="13"/>
      <c r="ICJ1053" s="13"/>
      <c r="ICK1053" s="13"/>
      <c r="ICL1053" s="13"/>
      <c r="ICM1053" s="13"/>
      <c r="ICN1053" s="13"/>
      <c r="ICO1053" s="13"/>
      <c r="ICP1053" s="13"/>
      <c r="ICQ1053" s="13"/>
      <c r="ICR1053" s="13"/>
      <c r="ICS1053" s="13"/>
      <c r="ICT1053" s="13"/>
      <c r="ICU1053" s="13"/>
      <c r="ICV1053" s="13"/>
      <c r="ICW1053" s="13"/>
      <c r="ICX1053" s="13"/>
      <c r="ICY1053" s="13"/>
      <c r="ICZ1053" s="13"/>
      <c r="IDA1053" s="13"/>
      <c r="IDB1053" s="13"/>
      <c r="IDC1053" s="13"/>
      <c r="IDD1053" s="13"/>
      <c r="IDE1053" s="13"/>
      <c r="IDF1053" s="13"/>
      <c r="IDG1053" s="13"/>
      <c r="IDH1053" s="13"/>
      <c r="IDI1053" s="13"/>
      <c r="IDJ1053" s="13"/>
      <c r="IDK1053" s="13"/>
      <c r="IDL1053" s="13"/>
      <c r="IDM1053" s="13"/>
      <c r="IDN1053" s="13"/>
      <c r="IDO1053" s="13"/>
      <c r="IDP1053" s="13"/>
      <c r="IDQ1053" s="13"/>
      <c r="IDR1053" s="13"/>
      <c r="IDS1053" s="13"/>
      <c r="IDT1053" s="13"/>
      <c r="IDU1053" s="13"/>
      <c r="IDV1053" s="13"/>
      <c r="IDW1053" s="13"/>
      <c r="IDX1053" s="13"/>
      <c r="IDY1053" s="13"/>
      <c r="IDZ1053" s="13"/>
      <c r="IEA1053" s="13"/>
      <c r="IEB1053" s="13"/>
      <c r="IEC1053" s="13"/>
      <c r="IED1053" s="13"/>
      <c r="IEE1053" s="13"/>
      <c r="IEF1053" s="13"/>
      <c r="IEG1053" s="13"/>
      <c r="IEH1053" s="13"/>
      <c r="IEI1053" s="13"/>
      <c r="IEJ1053" s="13"/>
      <c r="IEK1053" s="13"/>
      <c r="IEL1053" s="13"/>
      <c r="IEM1053" s="13"/>
      <c r="IEN1053" s="13"/>
      <c r="IEO1053" s="13"/>
      <c r="IEP1053" s="13"/>
      <c r="IEQ1053" s="13"/>
      <c r="IER1053" s="13"/>
      <c r="IES1053" s="13"/>
      <c r="IET1053" s="13"/>
      <c r="IEU1053" s="13"/>
      <c r="IEV1053" s="13"/>
      <c r="IEW1053" s="13"/>
      <c r="IEX1053" s="13"/>
      <c r="IEY1053" s="13"/>
      <c r="IEZ1053" s="13"/>
      <c r="IFA1053" s="13"/>
      <c r="IFB1053" s="13"/>
      <c r="IFC1053" s="13"/>
      <c r="IFD1053" s="13"/>
      <c r="IFE1053" s="13"/>
      <c r="IFF1053" s="13"/>
      <c r="IFG1053" s="13"/>
      <c r="IFH1053" s="13"/>
      <c r="IFI1053" s="13"/>
      <c r="IFJ1053" s="13"/>
      <c r="IFK1053" s="13"/>
      <c r="IFL1053" s="13"/>
      <c r="IFM1053" s="13"/>
      <c r="IFN1053" s="13"/>
      <c r="IFO1053" s="13"/>
      <c r="IFP1053" s="13"/>
      <c r="IFQ1053" s="13"/>
      <c r="IFR1053" s="13"/>
      <c r="IFS1053" s="13"/>
      <c r="IFT1053" s="13"/>
      <c r="IFU1053" s="13"/>
      <c r="IFV1053" s="13"/>
      <c r="IFW1053" s="13"/>
      <c r="IFX1053" s="13"/>
      <c r="IFY1053" s="13"/>
      <c r="IFZ1053" s="13"/>
      <c r="IGA1053" s="13"/>
      <c r="IGB1053" s="13"/>
      <c r="IGC1053" s="13"/>
      <c r="IGD1053" s="13"/>
      <c r="IGE1053" s="13"/>
      <c r="IGF1053" s="13"/>
      <c r="IGG1053" s="13"/>
      <c r="IGH1053" s="13"/>
      <c r="IGI1053" s="13"/>
      <c r="IGJ1053" s="13"/>
      <c r="IGK1053" s="13"/>
      <c r="IGL1053" s="13"/>
      <c r="IGM1053" s="13"/>
      <c r="IGN1053" s="13"/>
      <c r="IGO1053" s="13"/>
      <c r="IGP1053" s="13"/>
      <c r="IGQ1053" s="13"/>
      <c r="IGR1053" s="13"/>
      <c r="IGS1053" s="13"/>
      <c r="IGT1053" s="13"/>
      <c r="IGU1053" s="13"/>
      <c r="IGV1053" s="13"/>
      <c r="IGW1053" s="13"/>
      <c r="IGX1053" s="13"/>
      <c r="IGY1053" s="13"/>
      <c r="IGZ1053" s="13"/>
      <c r="IHA1053" s="13"/>
      <c r="IHB1053" s="13"/>
      <c r="IHC1053" s="13"/>
      <c r="IHD1053" s="13"/>
      <c r="IHE1053" s="13"/>
      <c r="IHF1053" s="13"/>
      <c r="IHG1053" s="13"/>
      <c r="IHH1053" s="13"/>
      <c r="IHI1053" s="13"/>
      <c r="IHJ1053" s="13"/>
      <c r="IHK1053" s="13"/>
      <c r="IHL1053" s="13"/>
      <c r="IHM1053" s="13"/>
      <c r="IHN1053" s="13"/>
      <c r="IHO1053" s="13"/>
      <c r="IHP1053" s="13"/>
      <c r="IHQ1053" s="13"/>
      <c r="IHR1053" s="13"/>
      <c r="IHS1053" s="13"/>
      <c r="IHT1053" s="13"/>
      <c r="IHU1053" s="13"/>
      <c r="IHV1053" s="13"/>
      <c r="IHW1053" s="13"/>
      <c r="IHX1053" s="13"/>
      <c r="IHY1053" s="13"/>
      <c r="IHZ1053" s="13"/>
      <c r="IIA1053" s="13"/>
      <c r="IIB1053" s="13"/>
      <c r="IIC1053" s="13"/>
      <c r="IID1053" s="13"/>
      <c r="IIE1053" s="13"/>
      <c r="IIF1053" s="13"/>
      <c r="IIG1053" s="13"/>
      <c r="IIH1053" s="13"/>
      <c r="III1053" s="13"/>
      <c r="IIJ1053" s="13"/>
      <c r="IIK1053" s="13"/>
      <c r="IIL1053" s="13"/>
      <c r="IIM1053" s="13"/>
      <c r="IIN1053" s="13"/>
      <c r="IIO1053" s="13"/>
      <c r="IIP1053" s="13"/>
      <c r="IIQ1053" s="13"/>
      <c r="IIR1053" s="13"/>
      <c r="IIS1053" s="13"/>
      <c r="IIT1053" s="13"/>
      <c r="IIU1053" s="13"/>
      <c r="IIV1053" s="13"/>
      <c r="IIW1053" s="13"/>
      <c r="IIX1053" s="13"/>
      <c r="IIY1053" s="13"/>
      <c r="IIZ1053" s="13"/>
      <c r="IJA1053" s="13"/>
      <c r="IJB1053" s="13"/>
      <c r="IJC1053" s="13"/>
      <c r="IJD1053" s="13"/>
      <c r="IJE1053" s="13"/>
      <c r="IJF1053" s="13"/>
      <c r="IJG1053" s="13"/>
      <c r="IJH1053" s="13"/>
      <c r="IJI1053" s="13"/>
      <c r="IJJ1053" s="13"/>
      <c r="IJK1053" s="13"/>
      <c r="IJL1053" s="13"/>
      <c r="IJM1053" s="13"/>
      <c r="IJN1053" s="13"/>
      <c r="IJO1053" s="13"/>
      <c r="IJP1053" s="13"/>
      <c r="IJQ1053" s="13"/>
      <c r="IJR1053" s="13"/>
      <c r="IJS1053" s="13"/>
      <c r="IJT1053" s="13"/>
      <c r="IJU1053" s="13"/>
      <c r="IJV1053" s="13"/>
      <c r="IJW1053" s="13"/>
      <c r="IJX1053" s="13"/>
      <c r="IJY1053" s="13"/>
      <c r="IJZ1053" s="13"/>
      <c r="IKA1053" s="13"/>
      <c r="IKB1053" s="13"/>
      <c r="IKC1053" s="13"/>
      <c r="IKD1053" s="13"/>
      <c r="IKE1053" s="13"/>
      <c r="IKF1053" s="13"/>
      <c r="IKG1053" s="13"/>
      <c r="IKH1053" s="13"/>
      <c r="IKI1053" s="13"/>
      <c r="IKJ1053" s="13"/>
      <c r="IKK1053" s="13"/>
      <c r="IKL1053" s="13"/>
      <c r="IKM1053" s="13"/>
      <c r="IKN1053" s="13"/>
      <c r="IKO1053" s="13"/>
      <c r="IKP1053" s="13"/>
      <c r="IKQ1053" s="13"/>
      <c r="IKR1053" s="13"/>
      <c r="IKS1053" s="13"/>
      <c r="IKT1053" s="13"/>
      <c r="IKU1053" s="13"/>
      <c r="IKV1053" s="13"/>
      <c r="IKW1053" s="13"/>
      <c r="IKX1053" s="13"/>
      <c r="IKY1053" s="13"/>
      <c r="IKZ1053" s="13"/>
      <c r="ILA1053" s="13"/>
      <c r="ILB1053" s="13"/>
      <c r="ILC1053" s="13"/>
      <c r="ILD1053" s="13"/>
      <c r="ILE1053" s="13"/>
      <c r="ILF1053" s="13"/>
      <c r="ILG1053" s="13"/>
      <c r="ILH1053" s="13"/>
      <c r="ILI1053" s="13"/>
      <c r="ILJ1053" s="13"/>
      <c r="ILK1053" s="13"/>
      <c r="ILL1053" s="13"/>
      <c r="ILM1053" s="13"/>
      <c r="ILN1053" s="13"/>
      <c r="ILO1053" s="13"/>
      <c r="ILP1053" s="13"/>
      <c r="ILQ1053" s="13"/>
      <c r="ILR1053" s="13"/>
      <c r="ILS1053" s="13"/>
      <c r="ILT1053" s="13"/>
      <c r="ILU1053" s="13"/>
      <c r="ILV1053" s="13"/>
      <c r="ILW1053" s="13"/>
      <c r="ILX1053" s="13"/>
      <c r="ILY1053" s="13"/>
      <c r="ILZ1053" s="13"/>
      <c r="IMA1053" s="13"/>
      <c r="IMB1053" s="13"/>
      <c r="IMC1053" s="13"/>
      <c r="IMD1053" s="13"/>
      <c r="IME1053" s="13"/>
      <c r="IMF1053" s="13"/>
      <c r="IMG1053" s="13"/>
      <c r="IMH1053" s="13"/>
      <c r="IMI1053" s="13"/>
      <c r="IMJ1053" s="13"/>
      <c r="IMK1053" s="13"/>
      <c r="IML1053" s="13"/>
      <c r="IMM1053" s="13"/>
      <c r="IMN1053" s="13"/>
      <c r="IMO1053" s="13"/>
      <c r="IMP1053" s="13"/>
      <c r="IMQ1053" s="13"/>
      <c r="IMR1053" s="13"/>
      <c r="IMS1053" s="13"/>
      <c r="IMT1053" s="13"/>
      <c r="IMU1053" s="13"/>
      <c r="IMV1053" s="13"/>
      <c r="IMW1053" s="13"/>
      <c r="IMX1053" s="13"/>
      <c r="IMY1053" s="13"/>
      <c r="IMZ1053" s="13"/>
      <c r="INA1053" s="13"/>
      <c r="INB1053" s="13"/>
      <c r="INC1053" s="13"/>
      <c r="IND1053" s="13"/>
      <c r="INE1053" s="13"/>
      <c r="INF1053" s="13"/>
      <c r="ING1053" s="13"/>
      <c r="INH1053" s="13"/>
      <c r="INI1053" s="13"/>
      <c r="INJ1053" s="13"/>
      <c r="INK1053" s="13"/>
      <c r="INL1053" s="13"/>
      <c r="INM1053" s="13"/>
      <c r="INN1053" s="13"/>
      <c r="INO1053" s="13"/>
      <c r="INP1053" s="13"/>
      <c r="INQ1053" s="13"/>
      <c r="INR1053" s="13"/>
      <c r="INS1053" s="13"/>
      <c r="INT1053" s="13"/>
      <c r="INU1053" s="13"/>
      <c r="INV1053" s="13"/>
      <c r="INW1053" s="13"/>
      <c r="INX1053" s="13"/>
      <c r="INY1053" s="13"/>
      <c r="INZ1053" s="13"/>
      <c r="IOA1053" s="13"/>
      <c r="IOB1053" s="13"/>
      <c r="IOC1053" s="13"/>
      <c r="IOD1053" s="13"/>
      <c r="IOE1053" s="13"/>
      <c r="IOF1053" s="13"/>
      <c r="IOG1053" s="13"/>
      <c r="IOH1053" s="13"/>
      <c r="IOI1053" s="13"/>
      <c r="IOJ1053" s="13"/>
      <c r="IOK1053" s="13"/>
      <c r="IOL1053" s="13"/>
      <c r="IOM1053" s="13"/>
      <c r="ION1053" s="13"/>
      <c r="IOO1053" s="13"/>
      <c r="IOP1053" s="13"/>
      <c r="IOQ1053" s="13"/>
      <c r="IOR1053" s="13"/>
      <c r="IOS1053" s="13"/>
      <c r="IOT1053" s="13"/>
      <c r="IOU1053" s="13"/>
      <c r="IOV1053" s="13"/>
      <c r="IOW1053" s="13"/>
      <c r="IOX1053" s="13"/>
      <c r="IOY1053" s="13"/>
      <c r="IOZ1053" s="13"/>
      <c r="IPA1053" s="13"/>
      <c r="IPB1053" s="13"/>
      <c r="IPC1053" s="13"/>
      <c r="IPD1053" s="13"/>
      <c r="IPE1053" s="13"/>
      <c r="IPF1053" s="13"/>
      <c r="IPG1053" s="13"/>
      <c r="IPH1053" s="13"/>
      <c r="IPI1053" s="13"/>
      <c r="IPJ1053" s="13"/>
      <c r="IPK1053" s="13"/>
      <c r="IPL1053" s="13"/>
      <c r="IPM1053" s="13"/>
      <c r="IPN1053" s="13"/>
      <c r="IPO1053" s="13"/>
      <c r="IPP1053" s="13"/>
      <c r="IPQ1053" s="13"/>
      <c r="IPR1053" s="13"/>
      <c r="IPS1053" s="13"/>
      <c r="IPT1053" s="13"/>
      <c r="IPU1053" s="13"/>
      <c r="IPV1053" s="13"/>
      <c r="IPW1053" s="13"/>
      <c r="IPX1053" s="13"/>
      <c r="IPY1053" s="13"/>
      <c r="IPZ1053" s="13"/>
      <c r="IQA1053" s="13"/>
      <c r="IQB1053" s="13"/>
      <c r="IQC1053" s="13"/>
      <c r="IQD1053" s="13"/>
      <c r="IQE1053" s="13"/>
      <c r="IQF1053" s="13"/>
      <c r="IQG1053" s="13"/>
      <c r="IQH1053" s="13"/>
      <c r="IQI1053" s="13"/>
      <c r="IQJ1053" s="13"/>
      <c r="IQK1053" s="13"/>
      <c r="IQL1053" s="13"/>
      <c r="IQM1053" s="13"/>
      <c r="IQN1053" s="13"/>
      <c r="IQO1053" s="13"/>
      <c r="IQP1053" s="13"/>
      <c r="IQQ1053" s="13"/>
      <c r="IQR1053" s="13"/>
      <c r="IQS1053" s="13"/>
      <c r="IQT1053" s="13"/>
      <c r="IQU1053" s="13"/>
      <c r="IQV1053" s="13"/>
      <c r="IQW1053" s="13"/>
      <c r="IQX1053" s="13"/>
      <c r="IQY1053" s="13"/>
      <c r="IQZ1053" s="13"/>
      <c r="IRA1053" s="13"/>
      <c r="IRB1053" s="13"/>
      <c r="IRC1053" s="13"/>
      <c r="IRD1053" s="13"/>
      <c r="IRE1053" s="13"/>
      <c r="IRF1053" s="13"/>
      <c r="IRG1053" s="13"/>
      <c r="IRH1053" s="13"/>
      <c r="IRI1053" s="13"/>
      <c r="IRJ1053" s="13"/>
      <c r="IRK1053" s="13"/>
      <c r="IRL1053" s="13"/>
      <c r="IRM1053" s="13"/>
      <c r="IRN1053" s="13"/>
      <c r="IRO1053" s="13"/>
      <c r="IRP1053" s="13"/>
      <c r="IRQ1053" s="13"/>
      <c r="IRR1053" s="13"/>
      <c r="IRS1053" s="13"/>
      <c r="IRT1053" s="13"/>
      <c r="IRU1053" s="13"/>
      <c r="IRV1053" s="13"/>
      <c r="IRW1053" s="13"/>
      <c r="IRX1053" s="13"/>
      <c r="IRY1053" s="13"/>
      <c r="IRZ1053" s="13"/>
      <c r="ISA1053" s="13"/>
      <c r="ISB1053" s="13"/>
      <c r="ISC1053" s="13"/>
      <c r="ISD1053" s="13"/>
      <c r="ISE1053" s="13"/>
      <c r="ISF1053" s="13"/>
      <c r="ISG1053" s="13"/>
      <c r="ISH1053" s="13"/>
      <c r="ISI1053" s="13"/>
      <c r="ISJ1053" s="13"/>
      <c r="ISK1053" s="13"/>
      <c r="ISL1053" s="13"/>
      <c r="ISM1053" s="13"/>
      <c r="ISN1053" s="13"/>
      <c r="ISO1053" s="13"/>
      <c r="ISP1053" s="13"/>
      <c r="ISQ1053" s="13"/>
      <c r="ISR1053" s="13"/>
      <c r="ISS1053" s="13"/>
      <c r="IST1053" s="13"/>
      <c r="ISU1053" s="13"/>
      <c r="ISV1053" s="13"/>
      <c r="ISW1053" s="13"/>
      <c r="ISX1053" s="13"/>
      <c r="ISY1053" s="13"/>
      <c r="ISZ1053" s="13"/>
      <c r="ITA1053" s="13"/>
      <c r="ITB1053" s="13"/>
      <c r="ITC1053" s="13"/>
      <c r="ITD1053" s="13"/>
      <c r="ITE1053" s="13"/>
      <c r="ITF1053" s="13"/>
      <c r="ITG1053" s="13"/>
      <c r="ITH1053" s="13"/>
      <c r="ITI1053" s="13"/>
      <c r="ITJ1053" s="13"/>
      <c r="ITK1053" s="13"/>
      <c r="ITL1053" s="13"/>
      <c r="ITM1053" s="13"/>
      <c r="ITN1053" s="13"/>
      <c r="ITO1053" s="13"/>
      <c r="ITP1053" s="13"/>
      <c r="ITQ1053" s="13"/>
      <c r="ITR1053" s="13"/>
      <c r="ITS1053" s="13"/>
      <c r="ITT1053" s="13"/>
      <c r="ITU1053" s="13"/>
      <c r="ITV1053" s="13"/>
      <c r="ITW1053" s="13"/>
      <c r="ITX1053" s="13"/>
      <c r="ITY1053" s="13"/>
      <c r="ITZ1053" s="13"/>
      <c r="IUA1053" s="13"/>
      <c r="IUB1053" s="13"/>
      <c r="IUC1053" s="13"/>
      <c r="IUD1053" s="13"/>
      <c r="IUE1053" s="13"/>
      <c r="IUF1053" s="13"/>
      <c r="IUG1053" s="13"/>
      <c r="IUH1053" s="13"/>
      <c r="IUI1053" s="13"/>
      <c r="IUJ1053" s="13"/>
      <c r="IUK1053" s="13"/>
      <c r="IUL1053" s="13"/>
      <c r="IUM1053" s="13"/>
      <c r="IUN1053" s="13"/>
      <c r="IUO1053" s="13"/>
      <c r="IUP1053" s="13"/>
      <c r="IUQ1053" s="13"/>
      <c r="IUR1053" s="13"/>
      <c r="IUS1053" s="13"/>
      <c r="IUT1053" s="13"/>
      <c r="IUU1053" s="13"/>
      <c r="IUV1053" s="13"/>
      <c r="IUW1053" s="13"/>
      <c r="IUX1053" s="13"/>
      <c r="IUY1053" s="13"/>
      <c r="IUZ1053" s="13"/>
      <c r="IVA1053" s="13"/>
      <c r="IVB1053" s="13"/>
      <c r="IVC1053" s="13"/>
      <c r="IVD1053" s="13"/>
      <c r="IVE1053" s="13"/>
      <c r="IVF1053" s="13"/>
      <c r="IVG1053" s="13"/>
      <c r="IVH1053" s="13"/>
      <c r="IVI1053" s="13"/>
      <c r="IVJ1053" s="13"/>
      <c r="IVK1053" s="13"/>
      <c r="IVL1053" s="13"/>
      <c r="IVM1053" s="13"/>
      <c r="IVN1053" s="13"/>
      <c r="IVO1053" s="13"/>
      <c r="IVP1053" s="13"/>
      <c r="IVQ1053" s="13"/>
      <c r="IVR1053" s="13"/>
      <c r="IVS1053" s="13"/>
      <c r="IVT1053" s="13"/>
      <c r="IVU1053" s="13"/>
      <c r="IVV1053" s="13"/>
      <c r="IVW1053" s="13"/>
      <c r="IVX1053" s="13"/>
      <c r="IVY1053" s="13"/>
      <c r="IVZ1053" s="13"/>
      <c r="IWA1053" s="13"/>
      <c r="IWB1053" s="13"/>
      <c r="IWC1053" s="13"/>
      <c r="IWD1053" s="13"/>
      <c r="IWE1053" s="13"/>
      <c r="IWF1053" s="13"/>
      <c r="IWG1053" s="13"/>
      <c r="IWH1053" s="13"/>
      <c r="IWI1053" s="13"/>
      <c r="IWJ1053" s="13"/>
      <c r="IWK1053" s="13"/>
      <c r="IWL1053" s="13"/>
      <c r="IWM1053" s="13"/>
      <c r="IWN1053" s="13"/>
      <c r="IWO1053" s="13"/>
      <c r="IWP1053" s="13"/>
      <c r="IWQ1053" s="13"/>
      <c r="IWR1053" s="13"/>
      <c r="IWS1053" s="13"/>
      <c r="IWT1053" s="13"/>
      <c r="IWU1053" s="13"/>
      <c r="IWV1053" s="13"/>
      <c r="IWW1053" s="13"/>
      <c r="IWX1053" s="13"/>
      <c r="IWY1053" s="13"/>
      <c r="IWZ1053" s="13"/>
      <c r="IXA1053" s="13"/>
      <c r="IXB1053" s="13"/>
      <c r="IXC1053" s="13"/>
      <c r="IXD1053" s="13"/>
      <c r="IXE1053" s="13"/>
      <c r="IXF1053" s="13"/>
      <c r="IXG1053" s="13"/>
      <c r="IXH1053" s="13"/>
      <c r="IXI1053" s="13"/>
      <c r="IXJ1053" s="13"/>
      <c r="IXK1053" s="13"/>
      <c r="IXL1053" s="13"/>
      <c r="IXM1053" s="13"/>
      <c r="IXN1053" s="13"/>
      <c r="IXO1053" s="13"/>
      <c r="IXP1053" s="13"/>
      <c r="IXQ1053" s="13"/>
      <c r="IXR1053" s="13"/>
      <c r="IXS1053" s="13"/>
      <c r="IXT1053" s="13"/>
      <c r="IXU1053" s="13"/>
      <c r="IXV1053" s="13"/>
      <c r="IXW1053" s="13"/>
      <c r="IXX1053" s="13"/>
      <c r="IXY1053" s="13"/>
      <c r="IXZ1053" s="13"/>
      <c r="IYA1053" s="13"/>
      <c r="IYB1053" s="13"/>
      <c r="IYC1053" s="13"/>
      <c r="IYD1053" s="13"/>
      <c r="IYE1053" s="13"/>
      <c r="IYF1053" s="13"/>
      <c r="IYG1053" s="13"/>
      <c r="IYH1053" s="13"/>
      <c r="IYI1053" s="13"/>
      <c r="IYJ1053" s="13"/>
      <c r="IYK1053" s="13"/>
      <c r="IYL1053" s="13"/>
      <c r="IYM1053" s="13"/>
      <c r="IYN1053" s="13"/>
      <c r="IYO1053" s="13"/>
      <c r="IYP1053" s="13"/>
      <c r="IYQ1053" s="13"/>
      <c r="IYR1053" s="13"/>
      <c r="IYS1053" s="13"/>
      <c r="IYT1053" s="13"/>
      <c r="IYU1053" s="13"/>
      <c r="IYV1053" s="13"/>
      <c r="IYW1053" s="13"/>
      <c r="IYX1053" s="13"/>
      <c r="IYY1053" s="13"/>
      <c r="IYZ1053" s="13"/>
      <c r="IZA1053" s="13"/>
      <c r="IZB1053" s="13"/>
      <c r="IZC1053" s="13"/>
      <c r="IZD1053" s="13"/>
      <c r="IZE1053" s="13"/>
      <c r="IZF1053" s="13"/>
      <c r="IZG1053" s="13"/>
      <c r="IZH1053" s="13"/>
      <c r="IZI1053" s="13"/>
      <c r="IZJ1053" s="13"/>
      <c r="IZK1053" s="13"/>
      <c r="IZL1053" s="13"/>
      <c r="IZM1053" s="13"/>
      <c r="IZN1053" s="13"/>
      <c r="IZO1053" s="13"/>
      <c r="IZP1053" s="13"/>
      <c r="IZQ1053" s="13"/>
      <c r="IZR1053" s="13"/>
      <c r="IZS1053" s="13"/>
      <c r="IZT1053" s="13"/>
      <c r="IZU1053" s="13"/>
      <c r="IZV1053" s="13"/>
      <c r="IZW1053" s="13"/>
      <c r="IZX1053" s="13"/>
      <c r="IZY1053" s="13"/>
      <c r="IZZ1053" s="13"/>
      <c r="JAA1053" s="13"/>
      <c r="JAB1053" s="13"/>
      <c r="JAC1053" s="13"/>
      <c r="JAD1053" s="13"/>
      <c r="JAE1053" s="13"/>
      <c r="JAF1053" s="13"/>
      <c r="JAG1053" s="13"/>
      <c r="JAH1053" s="13"/>
      <c r="JAI1053" s="13"/>
      <c r="JAJ1053" s="13"/>
      <c r="JAK1053" s="13"/>
      <c r="JAL1053" s="13"/>
      <c r="JAM1053" s="13"/>
      <c r="JAN1053" s="13"/>
      <c r="JAO1053" s="13"/>
      <c r="JAP1053" s="13"/>
      <c r="JAQ1053" s="13"/>
      <c r="JAR1053" s="13"/>
      <c r="JAS1053" s="13"/>
      <c r="JAT1053" s="13"/>
      <c r="JAU1053" s="13"/>
      <c r="JAV1053" s="13"/>
      <c r="JAW1053" s="13"/>
      <c r="JAX1053" s="13"/>
      <c r="JAY1053" s="13"/>
      <c r="JAZ1053" s="13"/>
      <c r="JBA1053" s="13"/>
      <c r="JBB1053" s="13"/>
      <c r="JBC1053" s="13"/>
      <c r="JBD1053" s="13"/>
      <c r="JBE1053" s="13"/>
      <c r="JBF1053" s="13"/>
      <c r="JBG1053" s="13"/>
      <c r="JBH1053" s="13"/>
      <c r="JBI1053" s="13"/>
      <c r="JBJ1053" s="13"/>
      <c r="JBK1053" s="13"/>
      <c r="JBL1053" s="13"/>
      <c r="JBM1053" s="13"/>
      <c r="JBN1053" s="13"/>
      <c r="JBO1053" s="13"/>
      <c r="JBP1053" s="13"/>
      <c r="JBQ1053" s="13"/>
      <c r="JBR1053" s="13"/>
      <c r="JBS1053" s="13"/>
      <c r="JBT1053" s="13"/>
      <c r="JBU1053" s="13"/>
      <c r="JBV1053" s="13"/>
      <c r="JBW1053" s="13"/>
      <c r="JBX1053" s="13"/>
      <c r="JBY1053" s="13"/>
      <c r="JBZ1053" s="13"/>
      <c r="JCA1053" s="13"/>
      <c r="JCB1053" s="13"/>
      <c r="JCC1053" s="13"/>
      <c r="JCD1053" s="13"/>
      <c r="JCE1053" s="13"/>
      <c r="JCF1053" s="13"/>
      <c r="JCG1053" s="13"/>
      <c r="JCH1053" s="13"/>
      <c r="JCI1053" s="13"/>
      <c r="JCJ1053" s="13"/>
      <c r="JCK1053" s="13"/>
      <c r="JCL1053" s="13"/>
      <c r="JCM1053" s="13"/>
      <c r="JCN1053" s="13"/>
      <c r="JCO1053" s="13"/>
      <c r="JCP1053" s="13"/>
      <c r="JCQ1053" s="13"/>
      <c r="JCR1053" s="13"/>
      <c r="JCS1053" s="13"/>
      <c r="JCT1053" s="13"/>
      <c r="JCU1053" s="13"/>
      <c r="JCV1053" s="13"/>
      <c r="JCW1053" s="13"/>
      <c r="JCX1053" s="13"/>
      <c r="JCY1053" s="13"/>
      <c r="JCZ1053" s="13"/>
      <c r="JDA1053" s="13"/>
      <c r="JDB1053" s="13"/>
      <c r="JDC1053" s="13"/>
      <c r="JDD1053" s="13"/>
      <c r="JDE1053" s="13"/>
      <c r="JDF1053" s="13"/>
      <c r="JDG1053" s="13"/>
      <c r="JDH1053" s="13"/>
      <c r="JDI1053" s="13"/>
      <c r="JDJ1053" s="13"/>
      <c r="JDK1053" s="13"/>
      <c r="JDL1053" s="13"/>
      <c r="JDM1053" s="13"/>
      <c r="JDN1053" s="13"/>
      <c r="JDO1053" s="13"/>
      <c r="JDP1053" s="13"/>
      <c r="JDQ1053" s="13"/>
      <c r="JDR1053" s="13"/>
      <c r="JDS1053" s="13"/>
      <c r="JDT1053" s="13"/>
      <c r="JDU1053" s="13"/>
      <c r="JDV1053" s="13"/>
      <c r="JDW1053" s="13"/>
      <c r="JDX1053" s="13"/>
      <c r="JDY1053" s="13"/>
      <c r="JDZ1053" s="13"/>
      <c r="JEA1053" s="13"/>
      <c r="JEB1053" s="13"/>
      <c r="JEC1053" s="13"/>
      <c r="JED1053" s="13"/>
      <c r="JEE1053" s="13"/>
      <c r="JEF1053" s="13"/>
      <c r="JEG1053" s="13"/>
      <c r="JEH1053" s="13"/>
      <c r="JEI1053" s="13"/>
      <c r="JEJ1053" s="13"/>
      <c r="JEK1053" s="13"/>
      <c r="JEL1053" s="13"/>
      <c r="JEM1053" s="13"/>
      <c r="JEN1053" s="13"/>
      <c r="JEO1053" s="13"/>
      <c r="JEP1053" s="13"/>
      <c r="JEQ1053" s="13"/>
      <c r="JER1053" s="13"/>
      <c r="JES1053" s="13"/>
      <c r="JET1053" s="13"/>
      <c r="JEU1053" s="13"/>
      <c r="JEV1053" s="13"/>
      <c r="JEW1053" s="13"/>
      <c r="JEX1053" s="13"/>
      <c r="JEY1053" s="13"/>
      <c r="JEZ1053" s="13"/>
      <c r="JFA1053" s="13"/>
      <c r="JFB1053" s="13"/>
      <c r="JFC1053" s="13"/>
      <c r="JFD1053" s="13"/>
      <c r="JFE1053" s="13"/>
      <c r="JFF1053" s="13"/>
      <c r="JFG1053" s="13"/>
      <c r="JFH1053" s="13"/>
      <c r="JFI1053" s="13"/>
      <c r="JFJ1053" s="13"/>
      <c r="JFK1053" s="13"/>
      <c r="JFL1053" s="13"/>
      <c r="JFM1053" s="13"/>
      <c r="JFN1053" s="13"/>
      <c r="JFO1053" s="13"/>
      <c r="JFP1053" s="13"/>
      <c r="JFQ1053" s="13"/>
      <c r="JFR1053" s="13"/>
      <c r="JFS1053" s="13"/>
      <c r="JFT1053" s="13"/>
      <c r="JFU1053" s="13"/>
      <c r="JFV1053" s="13"/>
      <c r="JFW1053" s="13"/>
      <c r="JFX1053" s="13"/>
      <c r="JFY1053" s="13"/>
      <c r="JFZ1053" s="13"/>
      <c r="JGA1053" s="13"/>
      <c r="JGB1053" s="13"/>
      <c r="JGC1053" s="13"/>
      <c r="JGD1053" s="13"/>
      <c r="JGE1053" s="13"/>
      <c r="JGF1053" s="13"/>
      <c r="JGG1053" s="13"/>
      <c r="JGH1053" s="13"/>
      <c r="JGI1053" s="13"/>
      <c r="JGJ1053" s="13"/>
      <c r="JGK1053" s="13"/>
      <c r="JGL1053" s="13"/>
      <c r="JGM1053" s="13"/>
      <c r="JGN1053" s="13"/>
      <c r="JGO1053" s="13"/>
      <c r="JGP1053" s="13"/>
      <c r="JGQ1053" s="13"/>
      <c r="JGR1053" s="13"/>
      <c r="JGS1053" s="13"/>
      <c r="JGT1053" s="13"/>
      <c r="JGU1053" s="13"/>
      <c r="JGV1053" s="13"/>
      <c r="JGW1053" s="13"/>
      <c r="JGX1053" s="13"/>
      <c r="JGY1053" s="13"/>
      <c r="JGZ1053" s="13"/>
      <c r="JHA1053" s="13"/>
      <c r="JHB1053" s="13"/>
      <c r="JHC1053" s="13"/>
      <c r="JHD1053" s="13"/>
      <c r="JHE1053" s="13"/>
      <c r="JHF1053" s="13"/>
      <c r="JHG1053" s="13"/>
      <c r="JHH1053" s="13"/>
      <c r="JHI1053" s="13"/>
      <c r="JHJ1053" s="13"/>
      <c r="JHK1053" s="13"/>
      <c r="JHL1053" s="13"/>
      <c r="JHM1053" s="13"/>
      <c r="JHN1053" s="13"/>
      <c r="JHO1053" s="13"/>
      <c r="JHP1053" s="13"/>
      <c r="JHQ1053" s="13"/>
      <c r="JHR1053" s="13"/>
      <c r="JHS1053" s="13"/>
      <c r="JHT1053" s="13"/>
      <c r="JHU1053" s="13"/>
      <c r="JHV1053" s="13"/>
      <c r="JHW1053" s="13"/>
      <c r="JHX1053" s="13"/>
      <c r="JHY1053" s="13"/>
      <c r="JHZ1053" s="13"/>
      <c r="JIA1053" s="13"/>
      <c r="JIB1053" s="13"/>
      <c r="JIC1053" s="13"/>
      <c r="JID1053" s="13"/>
      <c r="JIE1053" s="13"/>
      <c r="JIF1053" s="13"/>
      <c r="JIG1053" s="13"/>
      <c r="JIH1053" s="13"/>
      <c r="JII1053" s="13"/>
      <c r="JIJ1053" s="13"/>
      <c r="JIK1053" s="13"/>
      <c r="JIL1053" s="13"/>
      <c r="JIM1053" s="13"/>
      <c r="JIN1053" s="13"/>
      <c r="JIO1053" s="13"/>
      <c r="JIP1053" s="13"/>
      <c r="JIQ1053" s="13"/>
      <c r="JIR1053" s="13"/>
      <c r="JIS1053" s="13"/>
      <c r="JIT1053" s="13"/>
      <c r="JIU1053" s="13"/>
      <c r="JIV1053" s="13"/>
      <c r="JIW1053" s="13"/>
      <c r="JIX1053" s="13"/>
      <c r="JIY1053" s="13"/>
      <c r="JIZ1053" s="13"/>
      <c r="JJA1053" s="13"/>
      <c r="JJB1053" s="13"/>
      <c r="JJC1053" s="13"/>
      <c r="JJD1053" s="13"/>
      <c r="JJE1053" s="13"/>
      <c r="JJF1053" s="13"/>
      <c r="JJG1053" s="13"/>
      <c r="JJH1053" s="13"/>
      <c r="JJI1053" s="13"/>
      <c r="JJJ1053" s="13"/>
      <c r="JJK1053" s="13"/>
      <c r="JJL1053" s="13"/>
      <c r="JJM1053" s="13"/>
      <c r="JJN1053" s="13"/>
      <c r="JJO1053" s="13"/>
      <c r="JJP1053" s="13"/>
      <c r="JJQ1053" s="13"/>
      <c r="JJR1053" s="13"/>
      <c r="JJS1053" s="13"/>
      <c r="JJT1053" s="13"/>
      <c r="JJU1053" s="13"/>
      <c r="JJV1053" s="13"/>
      <c r="JJW1053" s="13"/>
      <c r="JJX1053" s="13"/>
      <c r="JJY1053" s="13"/>
      <c r="JJZ1053" s="13"/>
      <c r="JKA1053" s="13"/>
      <c r="JKB1053" s="13"/>
      <c r="JKC1053" s="13"/>
      <c r="JKD1053" s="13"/>
      <c r="JKE1053" s="13"/>
      <c r="JKF1053" s="13"/>
      <c r="JKG1053" s="13"/>
      <c r="JKH1053" s="13"/>
      <c r="JKI1053" s="13"/>
      <c r="JKJ1053" s="13"/>
      <c r="JKK1053" s="13"/>
      <c r="JKL1053" s="13"/>
      <c r="JKM1053" s="13"/>
      <c r="JKN1053" s="13"/>
      <c r="JKO1053" s="13"/>
      <c r="JKP1053" s="13"/>
      <c r="JKQ1053" s="13"/>
      <c r="JKR1053" s="13"/>
      <c r="JKS1053" s="13"/>
      <c r="JKT1053" s="13"/>
      <c r="JKU1053" s="13"/>
      <c r="JKV1053" s="13"/>
      <c r="JKW1053" s="13"/>
      <c r="JKX1053" s="13"/>
      <c r="JKY1053" s="13"/>
      <c r="JKZ1053" s="13"/>
      <c r="JLA1053" s="13"/>
      <c r="JLB1053" s="13"/>
      <c r="JLC1053" s="13"/>
      <c r="JLD1053" s="13"/>
      <c r="JLE1053" s="13"/>
      <c r="JLF1053" s="13"/>
      <c r="JLG1053" s="13"/>
      <c r="JLH1053" s="13"/>
      <c r="JLI1053" s="13"/>
      <c r="JLJ1053" s="13"/>
      <c r="JLK1053" s="13"/>
      <c r="JLL1053" s="13"/>
      <c r="JLM1053" s="13"/>
      <c r="JLN1053" s="13"/>
      <c r="JLO1053" s="13"/>
      <c r="JLP1053" s="13"/>
      <c r="JLQ1053" s="13"/>
      <c r="JLR1053" s="13"/>
      <c r="JLS1053" s="13"/>
      <c r="JLT1053" s="13"/>
      <c r="JLU1053" s="13"/>
      <c r="JLV1053" s="13"/>
      <c r="JLW1053" s="13"/>
      <c r="JLX1053" s="13"/>
      <c r="JLY1053" s="13"/>
      <c r="JLZ1053" s="13"/>
      <c r="JMA1053" s="13"/>
      <c r="JMB1053" s="13"/>
      <c r="JMC1053" s="13"/>
      <c r="JMD1053" s="13"/>
      <c r="JME1053" s="13"/>
      <c r="JMF1053" s="13"/>
      <c r="JMG1053" s="13"/>
      <c r="JMH1053" s="13"/>
      <c r="JMI1053" s="13"/>
      <c r="JMJ1053" s="13"/>
      <c r="JMK1053" s="13"/>
      <c r="JML1053" s="13"/>
      <c r="JMM1053" s="13"/>
      <c r="JMN1053" s="13"/>
      <c r="JMO1053" s="13"/>
      <c r="JMP1053" s="13"/>
      <c r="JMQ1053" s="13"/>
      <c r="JMR1053" s="13"/>
      <c r="JMS1053" s="13"/>
      <c r="JMT1053" s="13"/>
      <c r="JMU1053" s="13"/>
      <c r="JMV1053" s="13"/>
      <c r="JMW1053" s="13"/>
      <c r="JMX1053" s="13"/>
      <c r="JMY1053" s="13"/>
      <c r="JMZ1053" s="13"/>
      <c r="JNA1053" s="13"/>
      <c r="JNB1053" s="13"/>
      <c r="JNC1053" s="13"/>
      <c r="JND1053" s="13"/>
      <c r="JNE1053" s="13"/>
      <c r="JNF1053" s="13"/>
      <c r="JNG1053" s="13"/>
      <c r="JNH1053" s="13"/>
      <c r="JNI1053" s="13"/>
      <c r="JNJ1053" s="13"/>
      <c r="JNK1053" s="13"/>
      <c r="JNL1053" s="13"/>
      <c r="JNM1053" s="13"/>
      <c r="JNN1053" s="13"/>
      <c r="JNO1053" s="13"/>
      <c r="JNP1053" s="13"/>
      <c r="JNQ1053" s="13"/>
      <c r="JNR1053" s="13"/>
      <c r="JNS1053" s="13"/>
      <c r="JNT1053" s="13"/>
      <c r="JNU1053" s="13"/>
      <c r="JNV1053" s="13"/>
      <c r="JNW1053" s="13"/>
      <c r="JNX1053" s="13"/>
      <c r="JNY1053" s="13"/>
      <c r="JNZ1053" s="13"/>
      <c r="JOA1053" s="13"/>
      <c r="JOB1053" s="13"/>
      <c r="JOC1053" s="13"/>
      <c r="JOD1053" s="13"/>
      <c r="JOE1053" s="13"/>
      <c r="JOF1053" s="13"/>
      <c r="JOG1053" s="13"/>
      <c r="JOH1053" s="13"/>
      <c r="JOI1053" s="13"/>
      <c r="JOJ1053" s="13"/>
      <c r="JOK1053" s="13"/>
      <c r="JOL1053" s="13"/>
      <c r="JOM1053" s="13"/>
      <c r="JON1053" s="13"/>
      <c r="JOO1053" s="13"/>
      <c r="JOP1053" s="13"/>
      <c r="JOQ1053" s="13"/>
      <c r="JOR1053" s="13"/>
      <c r="JOS1053" s="13"/>
      <c r="JOT1053" s="13"/>
      <c r="JOU1053" s="13"/>
      <c r="JOV1053" s="13"/>
      <c r="JOW1053" s="13"/>
      <c r="JOX1053" s="13"/>
      <c r="JOY1053" s="13"/>
      <c r="JOZ1053" s="13"/>
      <c r="JPA1053" s="13"/>
      <c r="JPB1053" s="13"/>
      <c r="JPC1053" s="13"/>
      <c r="JPD1053" s="13"/>
      <c r="JPE1053" s="13"/>
      <c r="JPF1053" s="13"/>
      <c r="JPG1053" s="13"/>
      <c r="JPH1053" s="13"/>
      <c r="JPI1053" s="13"/>
      <c r="JPJ1053" s="13"/>
      <c r="JPK1053" s="13"/>
      <c r="JPL1053" s="13"/>
      <c r="JPM1053" s="13"/>
      <c r="JPN1053" s="13"/>
      <c r="JPO1053" s="13"/>
      <c r="JPP1053" s="13"/>
      <c r="JPQ1053" s="13"/>
      <c r="JPR1053" s="13"/>
      <c r="JPS1053" s="13"/>
      <c r="JPT1053" s="13"/>
      <c r="JPU1053" s="13"/>
      <c r="JPV1053" s="13"/>
      <c r="JPW1053" s="13"/>
      <c r="JPX1053" s="13"/>
      <c r="JPY1053" s="13"/>
      <c r="JPZ1053" s="13"/>
      <c r="JQA1053" s="13"/>
      <c r="JQB1053" s="13"/>
      <c r="JQC1053" s="13"/>
      <c r="JQD1053" s="13"/>
      <c r="JQE1053" s="13"/>
      <c r="JQF1053" s="13"/>
      <c r="JQG1053" s="13"/>
      <c r="JQH1053" s="13"/>
      <c r="JQI1053" s="13"/>
      <c r="JQJ1053" s="13"/>
      <c r="JQK1053" s="13"/>
      <c r="JQL1053" s="13"/>
      <c r="JQM1053" s="13"/>
      <c r="JQN1053" s="13"/>
      <c r="JQO1053" s="13"/>
      <c r="JQP1053" s="13"/>
      <c r="JQQ1053" s="13"/>
      <c r="JQR1053" s="13"/>
      <c r="JQS1053" s="13"/>
      <c r="JQT1053" s="13"/>
      <c r="JQU1053" s="13"/>
      <c r="JQV1053" s="13"/>
      <c r="JQW1053" s="13"/>
      <c r="JQX1053" s="13"/>
      <c r="JQY1053" s="13"/>
      <c r="JQZ1053" s="13"/>
      <c r="JRA1053" s="13"/>
      <c r="JRB1053" s="13"/>
      <c r="JRC1053" s="13"/>
      <c r="JRD1053" s="13"/>
      <c r="JRE1053" s="13"/>
      <c r="JRF1053" s="13"/>
      <c r="JRG1053" s="13"/>
      <c r="JRH1053" s="13"/>
      <c r="JRI1053" s="13"/>
      <c r="JRJ1053" s="13"/>
      <c r="JRK1053" s="13"/>
      <c r="JRL1053" s="13"/>
      <c r="JRM1053" s="13"/>
      <c r="JRN1053" s="13"/>
      <c r="JRO1053" s="13"/>
      <c r="JRP1053" s="13"/>
      <c r="JRQ1053" s="13"/>
      <c r="JRR1053" s="13"/>
      <c r="JRS1053" s="13"/>
      <c r="JRT1053" s="13"/>
      <c r="JRU1053" s="13"/>
      <c r="JRV1053" s="13"/>
      <c r="JRW1053" s="13"/>
      <c r="JRX1053" s="13"/>
      <c r="JRY1053" s="13"/>
      <c r="JRZ1053" s="13"/>
      <c r="JSA1053" s="13"/>
      <c r="JSB1053" s="13"/>
      <c r="JSC1053" s="13"/>
      <c r="JSD1053" s="13"/>
      <c r="JSE1053" s="13"/>
      <c r="JSF1053" s="13"/>
      <c r="JSG1053" s="13"/>
      <c r="JSH1053" s="13"/>
      <c r="JSI1053" s="13"/>
      <c r="JSJ1053" s="13"/>
      <c r="JSK1053" s="13"/>
      <c r="JSL1053" s="13"/>
      <c r="JSM1053" s="13"/>
      <c r="JSN1053" s="13"/>
      <c r="JSO1053" s="13"/>
      <c r="JSP1053" s="13"/>
      <c r="JSQ1053" s="13"/>
      <c r="JSR1053" s="13"/>
      <c r="JSS1053" s="13"/>
      <c r="JST1053" s="13"/>
      <c r="JSU1053" s="13"/>
      <c r="JSV1053" s="13"/>
      <c r="JSW1053" s="13"/>
      <c r="JSX1053" s="13"/>
      <c r="JSY1053" s="13"/>
      <c r="JSZ1053" s="13"/>
      <c r="JTA1053" s="13"/>
      <c r="JTB1053" s="13"/>
      <c r="JTC1053" s="13"/>
      <c r="JTD1053" s="13"/>
      <c r="JTE1053" s="13"/>
      <c r="JTF1053" s="13"/>
      <c r="JTG1053" s="13"/>
      <c r="JTH1053" s="13"/>
      <c r="JTI1053" s="13"/>
      <c r="JTJ1053" s="13"/>
      <c r="JTK1053" s="13"/>
      <c r="JTL1053" s="13"/>
      <c r="JTM1053" s="13"/>
      <c r="JTN1053" s="13"/>
      <c r="JTO1053" s="13"/>
      <c r="JTP1053" s="13"/>
      <c r="JTQ1053" s="13"/>
      <c r="JTR1053" s="13"/>
      <c r="JTS1053" s="13"/>
      <c r="JTT1053" s="13"/>
      <c r="JTU1053" s="13"/>
      <c r="JTV1053" s="13"/>
      <c r="JTW1053" s="13"/>
      <c r="JTX1053" s="13"/>
      <c r="JTY1053" s="13"/>
      <c r="JTZ1053" s="13"/>
      <c r="JUA1053" s="13"/>
      <c r="JUB1053" s="13"/>
      <c r="JUC1053" s="13"/>
      <c r="JUD1053" s="13"/>
      <c r="JUE1053" s="13"/>
      <c r="JUF1053" s="13"/>
      <c r="JUG1053" s="13"/>
      <c r="JUH1053" s="13"/>
      <c r="JUI1053" s="13"/>
      <c r="JUJ1053" s="13"/>
      <c r="JUK1053" s="13"/>
      <c r="JUL1053" s="13"/>
      <c r="JUM1053" s="13"/>
      <c r="JUN1053" s="13"/>
      <c r="JUO1053" s="13"/>
      <c r="JUP1053" s="13"/>
      <c r="JUQ1053" s="13"/>
      <c r="JUR1053" s="13"/>
      <c r="JUS1053" s="13"/>
      <c r="JUT1053" s="13"/>
      <c r="JUU1053" s="13"/>
      <c r="JUV1053" s="13"/>
      <c r="JUW1053" s="13"/>
      <c r="JUX1053" s="13"/>
      <c r="JUY1053" s="13"/>
      <c r="JUZ1053" s="13"/>
      <c r="JVA1053" s="13"/>
      <c r="JVB1053" s="13"/>
      <c r="JVC1053" s="13"/>
      <c r="JVD1053" s="13"/>
      <c r="JVE1053" s="13"/>
      <c r="JVF1053" s="13"/>
      <c r="JVG1053" s="13"/>
      <c r="JVH1053" s="13"/>
      <c r="JVI1053" s="13"/>
      <c r="JVJ1053" s="13"/>
      <c r="JVK1053" s="13"/>
      <c r="JVL1053" s="13"/>
      <c r="JVM1053" s="13"/>
      <c r="JVN1053" s="13"/>
      <c r="JVO1053" s="13"/>
      <c r="JVP1053" s="13"/>
      <c r="JVQ1053" s="13"/>
      <c r="JVR1053" s="13"/>
      <c r="JVS1053" s="13"/>
      <c r="JVT1053" s="13"/>
      <c r="JVU1053" s="13"/>
      <c r="JVV1053" s="13"/>
      <c r="JVW1053" s="13"/>
      <c r="JVX1053" s="13"/>
      <c r="JVY1053" s="13"/>
      <c r="JVZ1053" s="13"/>
      <c r="JWA1053" s="13"/>
      <c r="JWB1053" s="13"/>
      <c r="JWC1053" s="13"/>
      <c r="JWD1053" s="13"/>
      <c r="JWE1053" s="13"/>
      <c r="JWF1053" s="13"/>
      <c r="JWG1053" s="13"/>
      <c r="JWH1053" s="13"/>
      <c r="JWI1053" s="13"/>
      <c r="JWJ1053" s="13"/>
      <c r="JWK1053" s="13"/>
      <c r="JWL1053" s="13"/>
      <c r="JWM1053" s="13"/>
      <c r="JWN1053" s="13"/>
      <c r="JWO1053" s="13"/>
      <c r="JWP1053" s="13"/>
      <c r="JWQ1053" s="13"/>
      <c r="JWR1053" s="13"/>
      <c r="JWS1053" s="13"/>
      <c r="JWT1053" s="13"/>
      <c r="JWU1053" s="13"/>
      <c r="JWV1053" s="13"/>
      <c r="JWW1053" s="13"/>
      <c r="JWX1053" s="13"/>
      <c r="JWY1053" s="13"/>
      <c r="JWZ1053" s="13"/>
      <c r="JXA1053" s="13"/>
      <c r="JXB1053" s="13"/>
      <c r="JXC1053" s="13"/>
      <c r="JXD1053" s="13"/>
      <c r="JXE1053" s="13"/>
      <c r="JXF1053" s="13"/>
      <c r="JXG1053" s="13"/>
      <c r="JXH1053" s="13"/>
      <c r="JXI1053" s="13"/>
      <c r="JXJ1053" s="13"/>
      <c r="JXK1053" s="13"/>
      <c r="JXL1053" s="13"/>
      <c r="JXM1053" s="13"/>
      <c r="JXN1053" s="13"/>
      <c r="JXO1053" s="13"/>
      <c r="JXP1053" s="13"/>
      <c r="JXQ1053" s="13"/>
      <c r="JXR1053" s="13"/>
      <c r="JXS1053" s="13"/>
      <c r="JXT1053" s="13"/>
      <c r="JXU1053" s="13"/>
      <c r="JXV1053" s="13"/>
      <c r="JXW1053" s="13"/>
      <c r="JXX1053" s="13"/>
      <c r="JXY1053" s="13"/>
      <c r="JXZ1053" s="13"/>
      <c r="JYA1053" s="13"/>
      <c r="JYB1053" s="13"/>
      <c r="JYC1053" s="13"/>
      <c r="JYD1053" s="13"/>
      <c r="JYE1053" s="13"/>
      <c r="JYF1053" s="13"/>
      <c r="JYG1053" s="13"/>
      <c r="JYH1053" s="13"/>
      <c r="JYI1053" s="13"/>
      <c r="JYJ1053" s="13"/>
      <c r="JYK1053" s="13"/>
      <c r="JYL1053" s="13"/>
      <c r="JYM1053" s="13"/>
      <c r="JYN1053" s="13"/>
      <c r="JYO1053" s="13"/>
      <c r="JYP1053" s="13"/>
      <c r="JYQ1053" s="13"/>
      <c r="JYR1053" s="13"/>
      <c r="JYS1053" s="13"/>
      <c r="JYT1053" s="13"/>
      <c r="JYU1053" s="13"/>
      <c r="JYV1053" s="13"/>
      <c r="JYW1053" s="13"/>
      <c r="JYX1053" s="13"/>
      <c r="JYY1053" s="13"/>
      <c r="JYZ1053" s="13"/>
      <c r="JZA1053" s="13"/>
      <c r="JZB1053" s="13"/>
      <c r="JZC1053" s="13"/>
      <c r="JZD1053" s="13"/>
      <c r="JZE1053" s="13"/>
      <c r="JZF1053" s="13"/>
      <c r="JZG1053" s="13"/>
      <c r="JZH1053" s="13"/>
      <c r="JZI1053" s="13"/>
      <c r="JZJ1053" s="13"/>
      <c r="JZK1053" s="13"/>
      <c r="JZL1053" s="13"/>
      <c r="JZM1053" s="13"/>
      <c r="JZN1053" s="13"/>
      <c r="JZO1053" s="13"/>
      <c r="JZP1053" s="13"/>
      <c r="JZQ1053" s="13"/>
      <c r="JZR1053" s="13"/>
      <c r="JZS1053" s="13"/>
      <c r="JZT1053" s="13"/>
      <c r="JZU1053" s="13"/>
      <c r="JZV1053" s="13"/>
      <c r="JZW1053" s="13"/>
      <c r="JZX1053" s="13"/>
      <c r="JZY1053" s="13"/>
      <c r="JZZ1053" s="13"/>
      <c r="KAA1053" s="13"/>
      <c r="KAB1053" s="13"/>
      <c r="KAC1053" s="13"/>
      <c r="KAD1053" s="13"/>
      <c r="KAE1053" s="13"/>
      <c r="KAF1053" s="13"/>
      <c r="KAG1053" s="13"/>
      <c r="KAH1053" s="13"/>
      <c r="KAI1053" s="13"/>
      <c r="KAJ1053" s="13"/>
      <c r="KAK1053" s="13"/>
      <c r="KAL1053" s="13"/>
      <c r="KAM1053" s="13"/>
      <c r="KAN1053" s="13"/>
      <c r="KAO1053" s="13"/>
      <c r="KAP1053" s="13"/>
      <c r="KAQ1053" s="13"/>
      <c r="KAR1053" s="13"/>
      <c r="KAS1053" s="13"/>
      <c r="KAT1053" s="13"/>
      <c r="KAU1053" s="13"/>
      <c r="KAV1053" s="13"/>
      <c r="KAW1053" s="13"/>
      <c r="KAX1053" s="13"/>
      <c r="KAY1053" s="13"/>
      <c r="KAZ1053" s="13"/>
      <c r="KBA1053" s="13"/>
      <c r="KBB1053" s="13"/>
      <c r="KBC1053" s="13"/>
      <c r="KBD1053" s="13"/>
      <c r="KBE1053" s="13"/>
      <c r="KBF1053" s="13"/>
      <c r="KBG1053" s="13"/>
      <c r="KBH1053" s="13"/>
      <c r="KBI1053" s="13"/>
      <c r="KBJ1053" s="13"/>
      <c r="KBK1053" s="13"/>
      <c r="KBL1053" s="13"/>
      <c r="KBM1053" s="13"/>
      <c r="KBN1053" s="13"/>
      <c r="KBO1053" s="13"/>
      <c r="KBP1053" s="13"/>
      <c r="KBQ1053" s="13"/>
      <c r="KBR1053" s="13"/>
      <c r="KBS1053" s="13"/>
      <c r="KBT1053" s="13"/>
      <c r="KBU1053" s="13"/>
      <c r="KBV1053" s="13"/>
      <c r="KBW1053" s="13"/>
      <c r="KBX1053" s="13"/>
      <c r="KBY1053" s="13"/>
      <c r="KBZ1053" s="13"/>
      <c r="KCA1053" s="13"/>
      <c r="KCB1053" s="13"/>
      <c r="KCC1053" s="13"/>
      <c r="KCD1053" s="13"/>
      <c r="KCE1053" s="13"/>
      <c r="KCF1053" s="13"/>
      <c r="KCG1053" s="13"/>
      <c r="KCH1053" s="13"/>
      <c r="KCI1053" s="13"/>
      <c r="KCJ1053" s="13"/>
      <c r="KCK1053" s="13"/>
      <c r="KCL1053" s="13"/>
      <c r="KCM1053" s="13"/>
      <c r="KCN1053" s="13"/>
      <c r="KCO1053" s="13"/>
      <c r="KCP1053" s="13"/>
      <c r="KCQ1053" s="13"/>
      <c r="KCR1053" s="13"/>
      <c r="KCS1053" s="13"/>
      <c r="KCT1053" s="13"/>
      <c r="KCU1053" s="13"/>
      <c r="KCV1053" s="13"/>
      <c r="KCW1053" s="13"/>
      <c r="KCX1053" s="13"/>
      <c r="KCY1053" s="13"/>
      <c r="KCZ1053" s="13"/>
      <c r="KDA1053" s="13"/>
      <c r="KDB1053" s="13"/>
      <c r="KDC1053" s="13"/>
      <c r="KDD1053" s="13"/>
      <c r="KDE1053" s="13"/>
      <c r="KDF1053" s="13"/>
      <c r="KDG1053" s="13"/>
      <c r="KDH1053" s="13"/>
      <c r="KDI1053" s="13"/>
      <c r="KDJ1053" s="13"/>
      <c r="KDK1053" s="13"/>
      <c r="KDL1053" s="13"/>
      <c r="KDM1053" s="13"/>
      <c r="KDN1053" s="13"/>
      <c r="KDO1053" s="13"/>
      <c r="KDP1053" s="13"/>
      <c r="KDQ1053" s="13"/>
      <c r="KDR1053" s="13"/>
      <c r="KDS1053" s="13"/>
      <c r="KDT1053" s="13"/>
      <c r="KDU1053" s="13"/>
      <c r="KDV1053" s="13"/>
      <c r="KDW1053" s="13"/>
      <c r="KDX1053" s="13"/>
      <c r="KDY1053" s="13"/>
      <c r="KDZ1053" s="13"/>
      <c r="KEA1053" s="13"/>
      <c r="KEB1053" s="13"/>
      <c r="KEC1053" s="13"/>
      <c r="KED1053" s="13"/>
      <c r="KEE1053" s="13"/>
      <c r="KEF1053" s="13"/>
      <c r="KEG1053" s="13"/>
      <c r="KEH1053" s="13"/>
      <c r="KEI1053" s="13"/>
      <c r="KEJ1053" s="13"/>
      <c r="KEK1053" s="13"/>
      <c r="KEL1053" s="13"/>
      <c r="KEM1053" s="13"/>
      <c r="KEN1053" s="13"/>
      <c r="KEO1053" s="13"/>
      <c r="KEP1053" s="13"/>
      <c r="KEQ1053" s="13"/>
      <c r="KER1053" s="13"/>
      <c r="KES1053" s="13"/>
      <c r="KET1053" s="13"/>
      <c r="KEU1053" s="13"/>
      <c r="KEV1053" s="13"/>
      <c r="KEW1053" s="13"/>
      <c r="KEX1053" s="13"/>
      <c r="KEY1053" s="13"/>
      <c r="KEZ1053" s="13"/>
      <c r="KFA1053" s="13"/>
      <c r="KFB1053" s="13"/>
      <c r="KFC1053" s="13"/>
      <c r="KFD1053" s="13"/>
      <c r="KFE1053" s="13"/>
      <c r="KFF1053" s="13"/>
      <c r="KFG1053" s="13"/>
      <c r="KFH1053" s="13"/>
      <c r="KFI1053" s="13"/>
      <c r="KFJ1053" s="13"/>
      <c r="KFK1053" s="13"/>
      <c r="KFL1053" s="13"/>
      <c r="KFM1053" s="13"/>
      <c r="KFN1053" s="13"/>
      <c r="KFO1053" s="13"/>
      <c r="KFP1053" s="13"/>
      <c r="KFQ1053" s="13"/>
      <c r="KFR1053" s="13"/>
      <c r="KFS1053" s="13"/>
      <c r="KFT1053" s="13"/>
      <c r="KFU1053" s="13"/>
      <c r="KFV1053" s="13"/>
      <c r="KFW1053" s="13"/>
      <c r="KFX1053" s="13"/>
      <c r="KFY1053" s="13"/>
      <c r="KFZ1053" s="13"/>
      <c r="KGA1053" s="13"/>
      <c r="KGB1053" s="13"/>
      <c r="KGC1053" s="13"/>
      <c r="KGD1053" s="13"/>
      <c r="KGE1053" s="13"/>
      <c r="KGF1053" s="13"/>
      <c r="KGG1053" s="13"/>
      <c r="KGH1053" s="13"/>
      <c r="KGI1053" s="13"/>
      <c r="KGJ1053" s="13"/>
      <c r="KGK1053" s="13"/>
      <c r="KGL1053" s="13"/>
      <c r="KGM1053" s="13"/>
      <c r="KGN1053" s="13"/>
      <c r="KGO1053" s="13"/>
      <c r="KGP1053" s="13"/>
      <c r="KGQ1053" s="13"/>
      <c r="KGR1053" s="13"/>
      <c r="KGS1053" s="13"/>
      <c r="KGT1053" s="13"/>
      <c r="KGU1053" s="13"/>
      <c r="KGV1053" s="13"/>
      <c r="KGW1053" s="13"/>
      <c r="KGX1053" s="13"/>
      <c r="KGY1053" s="13"/>
      <c r="KGZ1053" s="13"/>
      <c r="KHA1053" s="13"/>
      <c r="KHB1053" s="13"/>
      <c r="KHC1053" s="13"/>
      <c r="KHD1053" s="13"/>
      <c r="KHE1053" s="13"/>
      <c r="KHF1053" s="13"/>
      <c r="KHG1053" s="13"/>
      <c r="KHH1053" s="13"/>
      <c r="KHI1053" s="13"/>
      <c r="KHJ1053" s="13"/>
      <c r="KHK1053" s="13"/>
      <c r="KHL1053" s="13"/>
      <c r="KHM1053" s="13"/>
      <c r="KHN1053" s="13"/>
      <c r="KHO1053" s="13"/>
      <c r="KHP1053" s="13"/>
      <c r="KHQ1053" s="13"/>
      <c r="KHR1053" s="13"/>
      <c r="KHS1053" s="13"/>
      <c r="KHT1053" s="13"/>
      <c r="KHU1053" s="13"/>
      <c r="KHV1053" s="13"/>
      <c r="KHW1053" s="13"/>
      <c r="KHX1053" s="13"/>
      <c r="KHY1053" s="13"/>
      <c r="KHZ1053" s="13"/>
      <c r="KIA1053" s="13"/>
      <c r="KIB1053" s="13"/>
      <c r="KIC1053" s="13"/>
      <c r="KID1053" s="13"/>
      <c r="KIE1053" s="13"/>
      <c r="KIF1053" s="13"/>
      <c r="KIG1053" s="13"/>
      <c r="KIH1053" s="13"/>
      <c r="KII1053" s="13"/>
      <c r="KIJ1053" s="13"/>
      <c r="KIK1053" s="13"/>
      <c r="KIL1053" s="13"/>
      <c r="KIM1053" s="13"/>
      <c r="KIN1053" s="13"/>
      <c r="KIO1053" s="13"/>
      <c r="KIP1053" s="13"/>
      <c r="KIQ1053" s="13"/>
      <c r="KIR1053" s="13"/>
      <c r="KIS1053" s="13"/>
      <c r="KIT1053" s="13"/>
      <c r="KIU1053" s="13"/>
      <c r="KIV1053" s="13"/>
      <c r="KIW1053" s="13"/>
      <c r="KIX1053" s="13"/>
      <c r="KIY1053" s="13"/>
      <c r="KIZ1053" s="13"/>
      <c r="KJA1053" s="13"/>
      <c r="KJB1053" s="13"/>
      <c r="KJC1053" s="13"/>
      <c r="KJD1053" s="13"/>
      <c r="KJE1053" s="13"/>
      <c r="KJF1053" s="13"/>
      <c r="KJG1053" s="13"/>
      <c r="KJH1053" s="13"/>
      <c r="KJI1053" s="13"/>
      <c r="KJJ1053" s="13"/>
      <c r="KJK1053" s="13"/>
      <c r="KJL1053" s="13"/>
      <c r="KJM1053" s="13"/>
      <c r="KJN1053" s="13"/>
      <c r="KJO1053" s="13"/>
      <c r="KJP1053" s="13"/>
      <c r="KJQ1053" s="13"/>
      <c r="KJR1053" s="13"/>
      <c r="KJS1053" s="13"/>
      <c r="KJT1053" s="13"/>
      <c r="KJU1053" s="13"/>
      <c r="KJV1053" s="13"/>
      <c r="KJW1053" s="13"/>
      <c r="KJX1053" s="13"/>
      <c r="KJY1053" s="13"/>
      <c r="KJZ1053" s="13"/>
      <c r="KKA1053" s="13"/>
      <c r="KKB1053" s="13"/>
      <c r="KKC1053" s="13"/>
      <c r="KKD1053" s="13"/>
      <c r="KKE1053" s="13"/>
      <c r="KKF1053" s="13"/>
      <c r="KKG1053" s="13"/>
      <c r="KKH1053" s="13"/>
      <c r="KKI1053" s="13"/>
      <c r="KKJ1053" s="13"/>
      <c r="KKK1053" s="13"/>
      <c r="KKL1053" s="13"/>
      <c r="KKM1053" s="13"/>
      <c r="KKN1053" s="13"/>
      <c r="KKO1053" s="13"/>
      <c r="KKP1053" s="13"/>
      <c r="KKQ1053" s="13"/>
      <c r="KKR1053" s="13"/>
      <c r="KKS1053" s="13"/>
      <c r="KKT1053" s="13"/>
      <c r="KKU1053" s="13"/>
      <c r="KKV1053" s="13"/>
      <c r="KKW1053" s="13"/>
      <c r="KKX1053" s="13"/>
      <c r="KKY1053" s="13"/>
      <c r="KKZ1053" s="13"/>
      <c r="KLA1053" s="13"/>
      <c r="KLB1053" s="13"/>
      <c r="KLC1053" s="13"/>
      <c r="KLD1053" s="13"/>
      <c r="KLE1053" s="13"/>
      <c r="KLF1053" s="13"/>
      <c r="KLG1053" s="13"/>
      <c r="KLH1053" s="13"/>
      <c r="KLI1053" s="13"/>
      <c r="KLJ1053" s="13"/>
      <c r="KLK1053" s="13"/>
      <c r="KLL1053" s="13"/>
      <c r="KLM1053" s="13"/>
      <c r="KLN1053" s="13"/>
      <c r="KLO1053" s="13"/>
      <c r="KLP1053" s="13"/>
      <c r="KLQ1053" s="13"/>
      <c r="KLR1053" s="13"/>
      <c r="KLS1053" s="13"/>
      <c r="KLT1053" s="13"/>
      <c r="KLU1053" s="13"/>
      <c r="KLV1053" s="13"/>
      <c r="KLW1053" s="13"/>
      <c r="KLX1053" s="13"/>
      <c r="KLY1053" s="13"/>
      <c r="KLZ1053" s="13"/>
      <c r="KMA1053" s="13"/>
      <c r="KMB1053" s="13"/>
      <c r="KMC1053" s="13"/>
      <c r="KMD1053" s="13"/>
      <c r="KME1053" s="13"/>
      <c r="KMF1053" s="13"/>
      <c r="KMG1053" s="13"/>
      <c r="KMH1053" s="13"/>
      <c r="KMI1053" s="13"/>
      <c r="KMJ1053" s="13"/>
      <c r="KMK1053" s="13"/>
      <c r="KML1053" s="13"/>
      <c r="KMM1053" s="13"/>
      <c r="KMN1053" s="13"/>
      <c r="KMO1053" s="13"/>
      <c r="KMP1053" s="13"/>
      <c r="KMQ1053" s="13"/>
      <c r="KMR1053" s="13"/>
      <c r="KMS1053" s="13"/>
      <c r="KMT1053" s="13"/>
      <c r="KMU1053" s="13"/>
      <c r="KMV1053" s="13"/>
      <c r="KMW1053" s="13"/>
      <c r="KMX1053" s="13"/>
      <c r="KMY1053" s="13"/>
      <c r="KMZ1053" s="13"/>
      <c r="KNA1053" s="13"/>
      <c r="KNB1053" s="13"/>
      <c r="KNC1053" s="13"/>
      <c r="KND1053" s="13"/>
      <c r="KNE1053" s="13"/>
      <c r="KNF1053" s="13"/>
      <c r="KNG1053" s="13"/>
      <c r="KNH1053" s="13"/>
      <c r="KNI1053" s="13"/>
      <c r="KNJ1053" s="13"/>
      <c r="KNK1053" s="13"/>
      <c r="KNL1053" s="13"/>
      <c r="KNM1053" s="13"/>
      <c r="KNN1053" s="13"/>
      <c r="KNO1053" s="13"/>
      <c r="KNP1053" s="13"/>
      <c r="KNQ1053" s="13"/>
      <c r="KNR1053" s="13"/>
      <c r="KNS1053" s="13"/>
      <c r="KNT1053" s="13"/>
      <c r="KNU1053" s="13"/>
      <c r="KNV1053" s="13"/>
      <c r="KNW1053" s="13"/>
      <c r="KNX1053" s="13"/>
      <c r="KNY1053" s="13"/>
      <c r="KNZ1053" s="13"/>
      <c r="KOA1053" s="13"/>
      <c r="KOB1053" s="13"/>
      <c r="KOC1053" s="13"/>
      <c r="KOD1053" s="13"/>
      <c r="KOE1053" s="13"/>
      <c r="KOF1053" s="13"/>
      <c r="KOG1053" s="13"/>
      <c r="KOH1053" s="13"/>
      <c r="KOI1053" s="13"/>
      <c r="KOJ1053" s="13"/>
      <c r="KOK1053" s="13"/>
      <c r="KOL1053" s="13"/>
      <c r="KOM1053" s="13"/>
      <c r="KON1053" s="13"/>
      <c r="KOO1053" s="13"/>
      <c r="KOP1053" s="13"/>
      <c r="KOQ1053" s="13"/>
      <c r="KOR1053" s="13"/>
      <c r="KOS1053" s="13"/>
      <c r="KOT1053" s="13"/>
      <c r="KOU1053" s="13"/>
      <c r="KOV1053" s="13"/>
      <c r="KOW1053" s="13"/>
      <c r="KOX1053" s="13"/>
      <c r="KOY1053" s="13"/>
      <c r="KOZ1053" s="13"/>
      <c r="KPA1053" s="13"/>
      <c r="KPB1053" s="13"/>
      <c r="KPC1053" s="13"/>
      <c r="KPD1053" s="13"/>
      <c r="KPE1053" s="13"/>
      <c r="KPF1053" s="13"/>
      <c r="KPG1053" s="13"/>
      <c r="KPH1053" s="13"/>
      <c r="KPI1053" s="13"/>
      <c r="KPJ1053" s="13"/>
      <c r="KPK1053" s="13"/>
      <c r="KPL1053" s="13"/>
      <c r="KPM1053" s="13"/>
      <c r="KPN1053" s="13"/>
      <c r="KPO1053" s="13"/>
      <c r="KPP1053" s="13"/>
      <c r="KPQ1053" s="13"/>
      <c r="KPR1053" s="13"/>
      <c r="KPS1053" s="13"/>
      <c r="KPT1053" s="13"/>
      <c r="KPU1053" s="13"/>
      <c r="KPV1053" s="13"/>
      <c r="KPW1053" s="13"/>
      <c r="KPX1053" s="13"/>
      <c r="KPY1053" s="13"/>
      <c r="KPZ1053" s="13"/>
      <c r="KQA1053" s="13"/>
      <c r="KQB1053" s="13"/>
      <c r="KQC1053" s="13"/>
      <c r="KQD1053" s="13"/>
      <c r="KQE1053" s="13"/>
      <c r="KQF1053" s="13"/>
      <c r="KQG1053" s="13"/>
      <c r="KQH1053" s="13"/>
      <c r="KQI1053" s="13"/>
      <c r="KQJ1053" s="13"/>
      <c r="KQK1053" s="13"/>
      <c r="KQL1053" s="13"/>
      <c r="KQM1053" s="13"/>
      <c r="KQN1053" s="13"/>
      <c r="KQO1053" s="13"/>
      <c r="KQP1053" s="13"/>
      <c r="KQQ1053" s="13"/>
      <c r="KQR1053" s="13"/>
      <c r="KQS1053" s="13"/>
      <c r="KQT1053" s="13"/>
      <c r="KQU1053" s="13"/>
      <c r="KQV1053" s="13"/>
      <c r="KQW1053" s="13"/>
      <c r="KQX1053" s="13"/>
      <c r="KQY1053" s="13"/>
      <c r="KQZ1053" s="13"/>
      <c r="KRA1053" s="13"/>
      <c r="KRB1053" s="13"/>
      <c r="KRC1053" s="13"/>
      <c r="KRD1053" s="13"/>
      <c r="KRE1053" s="13"/>
      <c r="KRF1053" s="13"/>
      <c r="KRG1053" s="13"/>
      <c r="KRH1053" s="13"/>
      <c r="KRI1053" s="13"/>
      <c r="KRJ1053" s="13"/>
      <c r="KRK1053" s="13"/>
      <c r="KRL1053" s="13"/>
      <c r="KRM1053" s="13"/>
      <c r="KRN1053" s="13"/>
      <c r="KRO1053" s="13"/>
      <c r="KRP1053" s="13"/>
      <c r="KRQ1053" s="13"/>
      <c r="KRR1053" s="13"/>
      <c r="KRS1053" s="13"/>
      <c r="KRT1053" s="13"/>
      <c r="KRU1053" s="13"/>
      <c r="KRV1053" s="13"/>
      <c r="KRW1053" s="13"/>
      <c r="KRX1053" s="13"/>
      <c r="KRY1053" s="13"/>
      <c r="KRZ1053" s="13"/>
      <c r="KSA1053" s="13"/>
      <c r="KSB1053" s="13"/>
      <c r="KSC1053" s="13"/>
      <c r="KSD1053" s="13"/>
      <c r="KSE1053" s="13"/>
      <c r="KSF1053" s="13"/>
      <c r="KSG1053" s="13"/>
      <c r="KSH1053" s="13"/>
      <c r="KSI1053" s="13"/>
      <c r="KSJ1053" s="13"/>
      <c r="KSK1053" s="13"/>
      <c r="KSL1053" s="13"/>
      <c r="KSM1053" s="13"/>
      <c r="KSN1053" s="13"/>
      <c r="KSO1053" s="13"/>
      <c r="KSP1053" s="13"/>
      <c r="KSQ1053" s="13"/>
      <c r="KSR1053" s="13"/>
      <c r="KSS1053" s="13"/>
      <c r="KST1053" s="13"/>
      <c r="KSU1053" s="13"/>
      <c r="KSV1053" s="13"/>
      <c r="KSW1053" s="13"/>
      <c r="KSX1053" s="13"/>
      <c r="KSY1053" s="13"/>
      <c r="KSZ1053" s="13"/>
      <c r="KTA1053" s="13"/>
      <c r="KTB1053" s="13"/>
      <c r="KTC1053" s="13"/>
      <c r="KTD1053" s="13"/>
      <c r="KTE1053" s="13"/>
      <c r="KTF1053" s="13"/>
      <c r="KTG1053" s="13"/>
      <c r="KTH1053" s="13"/>
      <c r="KTI1053" s="13"/>
      <c r="KTJ1053" s="13"/>
      <c r="KTK1053" s="13"/>
      <c r="KTL1053" s="13"/>
      <c r="KTM1053" s="13"/>
      <c r="KTN1053" s="13"/>
      <c r="KTO1053" s="13"/>
      <c r="KTP1053" s="13"/>
      <c r="KTQ1053" s="13"/>
      <c r="KTR1053" s="13"/>
      <c r="KTS1053" s="13"/>
      <c r="KTT1053" s="13"/>
      <c r="KTU1053" s="13"/>
      <c r="KTV1053" s="13"/>
      <c r="KTW1053" s="13"/>
      <c r="KTX1053" s="13"/>
      <c r="KTY1053" s="13"/>
      <c r="KTZ1053" s="13"/>
      <c r="KUA1053" s="13"/>
      <c r="KUB1053" s="13"/>
      <c r="KUC1053" s="13"/>
      <c r="KUD1053" s="13"/>
      <c r="KUE1053" s="13"/>
      <c r="KUF1053" s="13"/>
      <c r="KUG1053" s="13"/>
      <c r="KUH1053" s="13"/>
      <c r="KUI1053" s="13"/>
      <c r="KUJ1053" s="13"/>
      <c r="KUK1053" s="13"/>
      <c r="KUL1053" s="13"/>
      <c r="KUM1053" s="13"/>
      <c r="KUN1053" s="13"/>
      <c r="KUO1053" s="13"/>
      <c r="KUP1053" s="13"/>
      <c r="KUQ1053" s="13"/>
      <c r="KUR1053" s="13"/>
      <c r="KUS1053" s="13"/>
      <c r="KUT1053" s="13"/>
      <c r="KUU1053" s="13"/>
      <c r="KUV1053" s="13"/>
      <c r="KUW1053" s="13"/>
      <c r="KUX1053" s="13"/>
      <c r="KUY1053" s="13"/>
      <c r="KUZ1053" s="13"/>
      <c r="KVA1053" s="13"/>
      <c r="KVB1053" s="13"/>
      <c r="KVC1053" s="13"/>
      <c r="KVD1053" s="13"/>
      <c r="KVE1053" s="13"/>
      <c r="KVF1053" s="13"/>
      <c r="KVG1053" s="13"/>
      <c r="KVH1053" s="13"/>
      <c r="KVI1053" s="13"/>
      <c r="KVJ1053" s="13"/>
      <c r="KVK1053" s="13"/>
      <c r="KVL1053" s="13"/>
      <c r="KVM1053" s="13"/>
      <c r="KVN1053" s="13"/>
      <c r="KVO1053" s="13"/>
      <c r="KVP1053" s="13"/>
      <c r="KVQ1053" s="13"/>
      <c r="KVR1053" s="13"/>
      <c r="KVS1053" s="13"/>
      <c r="KVT1053" s="13"/>
      <c r="KVU1053" s="13"/>
      <c r="KVV1053" s="13"/>
      <c r="KVW1053" s="13"/>
      <c r="KVX1053" s="13"/>
      <c r="KVY1053" s="13"/>
      <c r="KVZ1053" s="13"/>
      <c r="KWA1053" s="13"/>
      <c r="KWB1053" s="13"/>
      <c r="KWC1053" s="13"/>
      <c r="KWD1053" s="13"/>
      <c r="KWE1053" s="13"/>
      <c r="KWF1053" s="13"/>
      <c r="KWG1053" s="13"/>
      <c r="KWH1053" s="13"/>
      <c r="KWI1053" s="13"/>
      <c r="KWJ1053" s="13"/>
      <c r="KWK1053" s="13"/>
      <c r="KWL1053" s="13"/>
      <c r="KWM1053" s="13"/>
      <c r="KWN1053" s="13"/>
      <c r="KWO1053" s="13"/>
      <c r="KWP1053" s="13"/>
      <c r="KWQ1053" s="13"/>
      <c r="KWR1053" s="13"/>
      <c r="KWS1053" s="13"/>
      <c r="KWT1053" s="13"/>
      <c r="KWU1053" s="13"/>
      <c r="KWV1053" s="13"/>
      <c r="KWW1053" s="13"/>
      <c r="KWX1053" s="13"/>
      <c r="KWY1053" s="13"/>
      <c r="KWZ1053" s="13"/>
      <c r="KXA1053" s="13"/>
      <c r="KXB1053" s="13"/>
      <c r="KXC1053" s="13"/>
      <c r="KXD1053" s="13"/>
      <c r="KXE1053" s="13"/>
      <c r="KXF1053" s="13"/>
      <c r="KXG1053" s="13"/>
      <c r="KXH1053" s="13"/>
      <c r="KXI1053" s="13"/>
      <c r="KXJ1053" s="13"/>
      <c r="KXK1053" s="13"/>
      <c r="KXL1053" s="13"/>
      <c r="KXM1053" s="13"/>
      <c r="KXN1053" s="13"/>
      <c r="KXO1053" s="13"/>
      <c r="KXP1053" s="13"/>
      <c r="KXQ1053" s="13"/>
      <c r="KXR1053" s="13"/>
      <c r="KXS1053" s="13"/>
      <c r="KXT1053" s="13"/>
      <c r="KXU1053" s="13"/>
      <c r="KXV1053" s="13"/>
      <c r="KXW1053" s="13"/>
      <c r="KXX1053" s="13"/>
      <c r="KXY1053" s="13"/>
      <c r="KXZ1053" s="13"/>
      <c r="KYA1053" s="13"/>
      <c r="KYB1053" s="13"/>
      <c r="KYC1053" s="13"/>
      <c r="KYD1053" s="13"/>
      <c r="KYE1053" s="13"/>
      <c r="KYF1053" s="13"/>
      <c r="KYG1053" s="13"/>
      <c r="KYH1053" s="13"/>
      <c r="KYI1053" s="13"/>
      <c r="KYJ1053" s="13"/>
      <c r="KYK1053" s="13"/>
      <c r="KYL1053" s="13"/>
      <c r="KYM1053" s="13"/>
      <c r="KYN1053" s="13"/>
      <c r="KYO1053" s="13"/>
      <c r="KYP1053" s="13"/>
      <c r="KYQ1053" s="13"/>
      <c r="KYR1053" s="13"/>
      <c r="KYS1053" s="13"/>
      <c r="KYT1053" s="13"/>
      <c r="KYU1053" s="13"/>
      <c r="KYV1053" s="13"/>
      <c r="KYW1053" s="13"/>
      <c r="KYX1053" s="13"/>
      <c r="KYY1053" s="13"/>
      <c r="KYZ1053" s="13"/>
      <c r="KZA1053" s="13"/>
      <c r="KZB1053" s="13"/>
      <c r="KZC1053" s="13"/>
      <c r="KZD1053" s="13"/>
      <c r="KZE1053" s="13"/>
      <c r="KZF1053" s="13"/>
      <c r="KZG1053" s="13"/>
      <c r="KZH1053" s="13"/>
      <c r="KZI1053" s="13"/>
      <c r="KZJ1053" s="13"/>
      <c r="KZK1053" s="13"/>
      <c r="KZL1053" s="13"/>
      <c r="KZM1053" s="13"/>
      <c r="KZN1053" s="13"/>
      <c r="KZO1053" s="13"/>
      <c r="KZP1053" s="13"/>
      <c r="KZQ1053" s="13"/>
      <c r="KZR1053" s="13"/>
      <c r="KZS1053" s="13"/>
      <c r="KZT1053" s="13"/>
      <c r="KZU1053" s="13"/>
      <c r="KZV1053" s="13"/>
      <c r="KZW1053" s="13"/>
      <c r="KZX1053" s="13"/>
      <c r="KZY1053" s="13"/>
      <c r="KZZ1053" s="13"/>
      <c r="LAA1053" s="13"/>
      <c r="LAB1053" s="13"/>
      <c r="LAC1053" s="13"/>
      <c r="LAD1053" s="13"/>
      <c r="LAE1053" s="13"/>
      <c r="LAF1053" s="13"/>
      <c r="LAG1053" s="13"/>
      <c r="LAH1053" s="13"/>
      <c r="LAI1053" s="13"/>
      <c r="LAJ1053" s="13"/>
      <c r="LAK1053" s="13"/>
      <c r="LAL1053" s="13"/>
      <c r="LAM1053" s="13"/>
      <c r="LAN1053" s="13"/>
      <c r="LAO1053" s="13"/>
      <c r="LAP1053" s="13"/>
      <c r="LAQ1053" s="13"/>
      <c r="LAR1053" s="13"/>
      <c r="LAS1053" s="13"/>
      <c r="LAT1053" s="13"/>
      <c r="LAU1053" s="13"/>
      <c r="LAV1053" s="13"/>
      <c r="LAW1053" s="13"/>
      <c r="LAX1053" s="13"/>
      <c r="LAY1053" s="13"/>
      <c r="LAZ1053" s="13"/>
      <c r="LBA1053" s="13"/>
      <c r="LBB1053" s="13"/>
      <c r="LBC1053" s="13"/>
      <c r="LBD1053" s="13"/>
      <c r="LBE1053" s="13"/>
      <c r="LBF1053" s="13"/>
      <c r="LBG1053" s="13"/>
      <c r="LBH1053" s="13"/>
      <c r="LBI1053" s="13"/>
      <c r="LBJ1053" s="13"/>
      <c r="LBK1053" s="13"/>
      <c r="LBL1053" s="13"/>
      <c r="LBM1053" s="13"/>
      <c r="LBN1053" s="13"/>
      <c r="LBO1053" s="13"/>
      <c r="LBP1053" s="13"/>
      <c r="LBQ1053" s="13"/>
      <c r="LBR1053" s="13"/>
      <c r="LBS1053" s="13"/>
      <c r="LBT1053" s="13"/>
      <c r="LBU1053" s="13"/>
      <c r="LBV1053" s="13"/>
      <c r="LBW1053" s="13"/>
      <c r="LBX1053" s="13"/>
      <c r="LBY1053" s="13"/>
      <c r="LBZ1053" s="13"/>
      <c r="LCA1053" s="13"/>
      <c r="LCB1053" s="13"/>
      <c r="LCC1053" s="13"/>
      <c r="LCD1053" s="13"/>
      <c r="LCE1053" s="13"/>
      <c r="LCF1053" s="13"/>
      <c r="LCG1053" s="13"/>
      <c r="LCH1053" s="13"/>
      <c r="LCI1053" s="13"/>
      <c r="LCJ1053" s="13"/>
      <c r="LCK1053" s="13"/>
      <c r="LCL1053" s="13"/>
      <c r="LCM1053" s="13"/>
      <c r="LCN1053" s="13"/>
      <c r="LCO1053" s="13"/>
      <c r="LCP1053" s="13"/>
      <c r="LCQ1053" s="13"/>
      <c r="LCR1053" s="13"/>
      <c r="LCS1053" s="13"/>
      <c r="LCT1053" s="13"/>
      <c r="LCU1053" s="13"/>
      <c r="LCV1053" s="13"/>
      <c r="LCW1053" s="13"/>
      <c r="LCX1053" s="13"/>
      <c r="LCY1053" s="13"/>
      <c r="LCZ1053" s="13"/>
      <c r="LDA1053" s="13"/>
      <c r="LDB1053" s="13"/>
      <c r="LDC1053" s="13"/>
      <c r="LDD1053" s="13"/>
      <c r="LDE1053" s="13"/>
      <c r="LDF1053" s="13"/>
      <c r="LDG1053" s="13"/>
      <c r="LDH1053" s="13"/>
      <c r="LDI1053" s="13"/>
      <c r="LDJ1053" s="13"/>
      <c r="LDK1053" s="13"/>
      <c r="LDL1053" s="13"/>
      <c r="LDM1053" s="13"/>
      <c r="LDN1053" s="13"/>
      <c r="LDO1053" s="13"/>
      <c r="LDP1053" s="13"/>
      <c r="LDQ1053" s="13"/>
      <c r="LDR1053" s="13"/>
      <c r="LDS1053" s="13"/>
      <c r="LDT1053" s="13"/>
      <c r="LDU1053" s="13"/>
      <c r="LDV1053" s="13"/>
      <c r="LDW1053" s="13"/>
      <c r="LDX1053" s="13"/>
      <c r="LDY1053" s="13"/>
      <c r="LDZ1053" s="13"/>
      <c r="LEA1053" s="13"/>
      <c r="LEB1053" s="13"/>
      <c r="LEC1053" s="13"/>
      <c r="LED1053" s="13"/>
      <c r="LEE1053" s="13"/>
      <c r="LEF1053" s="13"/>
      <c r="LEG1053" s="13"/>
      <c r="LEH1053" s="13"/>
      <c r="LEI1053" s="13"/>
      <c r="LEJ1053" s="13"/>
      <c r="LEK1053" s="13"/>
      <c r="LEL1053" s="13"/>
      <c r="LEM1053" s="13"/>
      <c r="LEN1053" s="13"/>
      <c r="LEO1053" s="13"/>
      <c r="LEP1053" s="13"/>
      <c r="LEQ1053" s="13"/>
      <c r="LER1053" s="13"/>
      <c r="LES1053" s="13"/>
      <c r="LET1053" s="13"/>
      <c r="LEU1053" s="13"/>
      <c r="LEV1053" s="13"/>
      <c r="LEW1053" s="13"/>
      <c r="LEX1053" s="13"/>
      <c r="LEY1053" s="13"/>
      <c r="LEZ1053" s="13"/>
      <c r="LFA1053" s="13"/>
      <c r="LFB1053" s="13"/>
      <c r="LFC1053" s="13"/>
      <c r="LFD1053" s="13"/>
      <c r="LFE1053" s="13"/>
      <c r="LFF1053" s="13"/>
      <c r="LFG1053" s="13"/>
      <c r="LFH1053" s="13"/>
      <c r="LFI1053" s="13"/>
      <c r="LFJ1053" s="13"/>
      <c r="LFK1053" s="13"/>
      <c r="LFL1053" s="13"/>
      <c r="LFM1053" s="13"/>
      <c r="LFN1053" s="13"/>
      <c r="LFO1053" s="13"/>
      <c r="LFP1053" s="13"/>
      <c r="LFQ1053" s="13"/>
      <c r="LFR1053" s="13"/>
      <c r="LFS1053" s="13"/>
      <c r="LFT1053" s="13"/>
      <c r="LFU1053" s="13"/>
      <c r="LFV1053" s="13"/>
      <c r="LFW1053" s="13"/>
      <c r="LFX1053" s="13"/>
      <c r="LFY1053" s="13"/>
      <c r="LFZ1053" s="13"/>
      <c r="LGA1053" s="13"/>
      <c r="LGB1053" s="13"/>
      <c r="LGC1053" s="13"/>
      <c r="LGD1053" s="13"/>
      <c r="LGE1053" s="13"/>
      <c r="LGF1053" s="13"/>
      <c r="LGG1053" s="13"/>
      <c r="LGH1053" s="13"/>
      <c r="LGI1053" s="13"/>
      <c r="LGJ1053" s="13"/>
      <c r="LGK1053" s="13"/>
      <c r="LGL1053" s="13"/>
      <c r="LGM1053" s="13"/>
      <c r="LGN1053" s="13"/>
      <c r="LGO1053" s="13"/>
      <c r="LGP1053" s="13"/>
      <c r="LGQ1053" s="13"/>
      <c r="LGR1053" s="13"/>
      <c r="LGS1053" s="13"/>
      <c r="LGT1053" s="13"/>
      <c r="LGU1053" s="13"/>
      <c r="LGV1053" s="13"/>
      <c r="LGW1053" s="13"/>
      <c r="LGX1053" s="13"/>
      <c r="LGY1053" s="13"/>
      <c r="LGZ1053" s="13"/>
      <c r="LHA1053" s="13"/>
      <c r="LHB1053" s="13"/>
      <c r="LHC1053" s="13"/>
      <c r="LHD1053" s="13"/>
      <c r="LHE1053" s="13"/>
      <c r="LHF1053" s="13"/>
      <c r="LHG1053" s="13"/>
      <c r="LHH1053" s="13"/>
      <c r="LHI1053" s="13"/>
      <c r="LHJ1053" s="13"/>
      <c r="LHK1053" s="13"/>
      <c r="LHL1053" s="13"/>
      <c r="LHM1053" s="13"/>
      <c r="LHN1053" s="13"/>
      <c r="LHO1053" s="13"/>
      <c r="LHP1053" s="13"/>
      <c r="LHQ1053" s="13"/>
      <c r="LHR1053" s="13"/>
      <c r="LHS1053" s="13"/>
      <c r="LHT1053" s="13"/>
      <c r="LHU1053" s="13"/>
      <c r="LHV1053" s="13"/>
      <c r="LHW1053" s="13"/>
      <c r="LHX1053" s="13"/>
      <c r="LHY1053" s="13"/>
      <c r="LHZ1053" s="13"/>
      <c r="LIA1053" s="13"/>
      <c r="LIB1053" s="13"/>
      <c r="LIC1053" s="13"/>
      <c r="LID1053" s="13"/>
      <c r="LIE1053" s="13"/>
      <c r="LIF1053" s="13"/>
      <c r="LIG1053" s="13"/>
      <c r="LIH1053" s="13"/>
      <c r="LII1053" s="13"/>
      <c r="LIJ1053" s="13"/>
      <c r="LIK1053" s="13"/>
      <c r="LIL1053" s="13"/>
      <c r="LIM1053" s="13"/>
      <c r="LIN1053" s="13"/>
      <c r="LIO1053" s="13"/>
      <c r="LIP1053" s="13"/>
      <c r="LIQ1053" s="13"/>
      <c r="LIR1053" s="13"/>
      <c r="LIS1053" s="13"/>
      <c r="LIT1053" s="13"/>
      <c r="LIU1053" s="13"/>
      <c r="LIV1053" s="13"/>
      <c r="LIW1053" s="13"/>
      <c r="LIX1053" s="13"/>
      <c r="LIY1053" s="13"/>
      <c r="LIZ1053" s="13"/>
      <c r="LJA1053" s="13"/>
      <c r="LJB1053" s="13"/>
      <c r="LJC1053" s="13"/>
      <c r="LJD1053" s="13"/>
      <c r="LJE1053" s="13"/>
      <c r="LJF1053" s="13"/>
      <c r="LJG1053" s="13"/>
      <c r="LJH1053" s="13"/>
      <c r="LJI1053" s="13"/>
      <c r="LJJ1053" s="13"/>
      <c r="LJK1053" s="13"/>
      <c r="LJL1053" s="13"/>
      <c r="LJM1053" s="13"/>
      <c r="LJN1053" s="13"/>
      <c r="LJO1053" s="13"/>
      <c r="LJP1053" s="13"/>
      <c r="LJQ1053" s="13"/>
      <c r="LJR1053" s="13"/>
      <c r="LJS1053" s="13"/>
      <c r="LJT1053" s="13"/>
      <c r="LJU1053" s="13"/>
      <c r="LJV1053" s="13"/>
      <c r="LJW1053" s="13"/>
      <c r="LJX1053" s="13"/>
      <c r="LJY1053" s="13"/>
      <c r="LJZ1053" s="13"/>
      <c r="LKA1053" s="13"/>
      <c r="LKB1053" s="13"/>
      <c r="LKC1053" s="13"/>
      <c r="LKD1053" s="13"/>
      <c r="LKE1053" s="13"/>
      <c r="LKF1053" s="13"/>
      <c r="LKG1053" s="13"/>
      <c r="LKH1053" s="13"/>
      <c r="LKI1053" s="13"/>
      <c r="LKJ1053" s="13"/>
      <c r="LKK1053" s="13"/>
      <c r="LKL1053" s="13"/>
      <c r="LKM1053" s="13"/>
      <c r="LKN1053" s="13"/>
      <c r="LKO1053" s="13"/>
      <c r="LKP1053" s="13"/>
      <c r="LKQ1053" s="13"/>
      <c r="LKR1053" s="13"/>
      <c r="LKS1053" s="13"/>
      <c r="LKT1053" s="13"/>
      <c r="LKU1053" s="13"/>
      <c r="LKV1053" s="13"/>
      <c r="LKW1053" s="13"/>
      <c r="LKX1053" s="13"/>
      <c r="LKY1053" s="13"/>
      <c r="LKZ1053" s="13"/>
      <c r="LLA1053" s="13"/>
      <c r="LLB1053" s="13"/>
      <c r="LLC1053" s="13"/>
      <c r="LLD1053" s="13"/>
      <c r="LLE1053" s="13"/>
      <c r="LLF1053" s="13"/>
      <c r="LLG1053" s="13"/>
      <c r="LLH1053" s="13"/>
      <c r="LLI1053" s="13"/>
      <c r="LLJ1053" s="13"/>
      <c r="LLK1053" s="13"/>
      <c r="LLL1053" s="13"/>
      <c r="LLM1053" s="13"/>
      <c r="LLN1053" s="13"/>
      <c r="LLO1053" s="13"/>
      <c r="LLP1053" s="13"/>
      <c r="LLQ1053" s="13"/>
      <c r="LLR1053" s="13"/>
      <c r="LLS1053" s="13"/>
      <c r="LLT1053" s="13"/>
      <c r="LLU1053" s="13"/>
      <c r="LLV1053" s="13"/>
      <c r="LLW1053" s="13"/>
      <c r="LLX1053" s="13"/>
      <c r="LLY1053" s="13"/>
      <c r="LLZ1053" s="13"/>
      <c r="LMA1053" s="13"/>
      <c r="LMB1053" s="13"/>
      <c r="LMC1053" s="13"/>
      <c r="LMD1053" s="13"/>
      <c r="LME1053" s="13"/>
      <c r="LMF1053" s="13"/>
      <c r="LMG1053" s="13"/>
      <c r="LMH1053" s="13"/>
      <c r="LMI1053" s="13"/>
      <c r="LMJ1053" s="13"/>
      <c r="LMK1053" s="13"/>
      <c r="LML1053" s="13"/>
      <c r="LMM1053" s="13"/>
      <c r="LMN1053" s="13"/>
      <c r="LMO1053" s="13"/>
      <c r="LMP1053" s="13"/>
      <c r="LMQ1053" s="13"/>
      <c r="LMR1053" s="13"/>
      <c r="LMS1053" s="13"/>
      <c r="LMT1053" s="13"/>
      <c r="LMU1053" s="13"/>
      <c r="LMV1053" s="13"/>
      <c r="LMW1053" s="13"/>
      <c r="LMX1053" s="13"/>
      <c r="LMY1053" s="13"/>
      <c r="LMZ1053" s="13"/>
      <c r="LNA1053" s="13"/>
      <c r="LNB1053" s="13"/>
      <c r="LNC1053" s="13"/>
      <c r="LND1053" s="13"/>
      <c r="LNE1053" s="13"/>
      <c r="LNF1053" s="13"/>
      <c r="LNG1053" s="13"/>
      <c r="LNH1053" s="13"/>
      <c r="LNI1053" s="13"/>
      <c r="LNJ1053" s="13"/>
      <c r="LNK1053" s="13"/>
      <c r="LNL1053" s="13"/>
      <c r="LNM1053" s="13"/>
      <c r="LNN1053" s="13"/>
      <c r="LNO1053" s="13"/>
      <c r="LNP1053" s="13"/>
      <c r="LNQ1053" s="13"/>
      <c r="LNR1053" s="13"/>
      <c r="LNS1053" s="13"/>
      <c r="LNT1053" s="13"/>
      <c r="LNU1053" s="13"/>
      <c r="LNV1053" s="13"/>
      <c r="LNW1053" s="13"/>
      <c r="LNX1053" s="13"/>
      <c r="LNY1053" s="13"/>
      <c r="LNZ1053" s="13"/>
      <c r="LOA1053" s="13"/>
      <c r="LOB1053" s="13"/>
      <c r="LOC1053" s="13"/>
      <c r="LOD1053" s="13"/>
      <c r="LOE1053" s="13"/>
      <c r="LOF1053" s="13"/>
      <c r="LOG1053" s="13"/>
      <c r="LOH1053" s="13"/>
      <c r="LOI1053" s="13"/>
      <c r="LOJ1053" s="13"/>
      <c r="LOK1053" s="13"/>
      <c r="LOL1053" s="13"/>
      <c r="LOM1053" s="13"/>
      <c r="LON1053" s="13"/>
      <c r="LOO1053" s="13"/>
      <c r="LOP1053" s="13"/>
      <c r="LOQ1053" s="13"/>
      <c r="LOR1053" s="13"/>
      <c r="LOS1053" s="13"/>
      <c r="LOT1053" s="13"/>
      <c r="LOU1053" s="13"/>
      <c r="LOV1053" s="13"/>
      <c r="LOW1053" s="13"/>
      <c r="LOX1053" s="13"/>
      <c r="LOY1053" s="13"/>
      <c r="LOZ1053" s="13"/>
      <c r="LPA1053" s="13"/>
      <c r="LPB1053" s="13"/>
      <c r="LPC1053" s="13"/>
      <c r="LPD1053" s="13"/>
      <c r="LPE1053" s="13"/>
      <c r="LPF1053" s="13"/>
      <c r="LPG1053" s="13"/>
      <c r="LPH1053" s="13"/>
      <c r="LPI1053" s="13"/>
      <c r="LPJ1053" s="13"/>
      <c r="LPK1053" s="13"/>
      <c r="LPL1053" s="13"/>
      <c r="LPM1053" s="13"/>
      <c r="LPN1053" s="13"/>
      <c r="LPO1053" s="13"/>
      <c r="LPP1053" s="13"/>
      <c r="LPQ1053" s="13"/>
      <c r="LPR1053" s="13"/>
      <c r="LPS1053" s="13"/>
      <c r="LPT1053" s="13"/>
      <c r="LPU1053" s="13"/>
      <c r="LPV1053" s="13"/>
      <c r="LPW1053" s="13"/>
      <c r="LPX1053" s="13"/>
      <c r="LPY1053" s="13"/>
      <c r="LPZ1053" s="13"/>
      <c r="LQA1053" s="13"/>
      <c r="LQB1053" s="13"/>
      <c r="LQC1053" s="13"/>
      <c r="LQD1053" s="13"/>
      <c r="LQE1053" s="13"/>
      <c r="LQF1053" s="13"/>
      <c r="LQG1053" s="13"/>
      <c r="LQH1053" s="13"/>
      <c r="LQI1053" s="13"/>
      <c r="LQJ1053" s="13"/>
      <c r="LQK1053" s="13"/>
      <c r="LQL1053" s="13"/>
      <c r="LQM1053" s="13"/>
      <c r="LQN1053" s="13"/>
      <c r="LQO1053" s="13"/>
      <c r="LQP1053" s="13"/>
      <c r="LQQ1053" s="13"/>
      <c r="LQR1053" s="13"/>
      <c r="LQS1053" s="13"/>
      <c r="LQT1053" s="13"/>
      <c r="LQU1053" s="13"/>
      <c r="LQV1053" s="13"/>
      <c r="LQW1053" s="13"/>
      <c r="LQX1053" s="13"/>
      <c r="LQY1053" s="13"/>
      <c r="LQZ1053" s="13"/>
      <c r="LRA1053" s="13"/>
      <c r="LRB1053" s="13"/>
      <c r="LRC1053" s="13"/>
      <c r="LRD1053" s="13"/>
      <c r="LRE1053" s="13"/>
      <c r="LRF1053" s="13"/>
      <c r="LRG1053" s="13"/>
      <c r="LRH1053" s="13"/>
      <c r="LRI1053" s="13"/>
      <c r="LRJ1053" s="13"/>
      <c r="LRK1053" s="13"/>
      <c r="LRL1053" s="13"/>
      <c r="LRM1053" s="13"/>
      <c r="LRN1053" s="13"/>
      <c r="LRO1053" s="13"/>
      <c r="LRP1053" s="13"/>
      <c r="LRQ1053" s="13"/>
      <c r="LRR1053" s="13"/>
      <c r="LRS1053" s="13"/>
      <c r="LRT1053" s="13"/>
      <c r="LRU1053" s="13"/>
      <c r="LRV1053" s="13"/>
      <c r="LRW1053" s="13"/>
      <c r="LRX1053" s="13"/>
      <c r="LRY1053" s="13"/>
      <c r="LRZ1053" s="13"/>
      <c r="LSA1053" s="13"/>
      <c r="LSB1053" s="13"/>
      <c r="LSC1053" s="13"/>
      <c r="LSD1053" s="13"/>
      <c r="LSE1053" s="13"/>
      <c r="LSF1053" s="13"/>
      <c r="LSG1053" s="13"/>
      <c r="LSH1053" s="13"/>
      <c r="LSI1053" s="13"/>
      <c r="LSJ1053" s="13"/>
      <c r="LSK1053" s="13"/>
      <c r="LSL1053" s="13"/>
      <c r="LSM1053" s="13"/>
      <c r="LSN1053" s="13"/>
      <c r="LSO1053" s="13"/>
      <c r="LSP1053" s="13"/>
      <c r="LSQ1053" s="13"/>
      <c r="LSR1053" s="13"/>
      <c r="LSS1053" s="13"/>
      <c r="LST1053" s="13"/>
      <c r="LSU1053" s="13"/>
      <c r="LSV1053" s="13"/>
      <c r="LSW1053" s="13"/>
      <c r="LSX1053" s="13"/>
      <c r="LSY1053" s="13"/>
      <c r="LSZ1053" s="13"/>
      <c r="LTA1053" s="13"/>
      <c r="LTB1053" s="13"/>
      <c r="LTC1053" s="13"/>
      <c r="LTD1053" s="13"/>
      <c r="LTE1053" s="13"/>
      <c r="LTF1053" s="13"/>
      <c r="LTG1053" s="13"/>
      <c r="LTH1053" s="13"/>
      <c r="LTI1053" s="13"/>
      <c r="LTJ1053" s="13"/>
      <c r="LTK1053" s="13"/>
      <c r="LTL1053" s="13"/>
      <c r="LTM1053" s="13"/>
      <c r="LTN1053" s="13"/>
      <c r="LTO1053" s="13"/>
      <c r="LTP1053" s="13"/>
      <c r="LTQ1053" s="13"/>
      <c r="LTR1053" s="13"/>
      <c r="LTS1053" s="13"/>
      <c r="LTT1053" s="13"/>
      <c r="LTU1053" s="13"/>
      <c r="LTV1053" s="13"/>
      <c r="LTW1053" s="13"/>
      <c r="LTX1053" s="13"/>
      <c r="LTY1053" s="13"/>
      <c r="LTZ1053" s="13"/>
      <c r="LUA1053" s="13"/>
      <c r="LUB1053" s="13"/>
      <c r="LUC1053" s="13"/>
      <c r="LUD1053" s="13"/>
      <c r="LUE1053" s="13"/>
      <c r="LUF1053" s="13"/>
      <c r="LUG1053" s="13"/>
      <c r="LUH1053" s="13"/>
      <c r="LUI1053" s="13"/>
      <c r="LUJ1053" s="13"/>
      <c r="LUK1053" s="13"/>
      <c r="LUL1053" s="13"/>
      <c r="LUM1053" s="13"/>
      <c r="LUN1053" s="13"/>
      <c r="LUO1053" s="13"/>
      <c r="LUP1053" s="13"/>
      <c r="LUQ1053" s="13"/>
      <c r="LUR1053" s="13"/>
      <c r="LUS1053" s="13"/>
      <c r="LUT1053" s="13"/>
      <c r="LUU1053" s="13"/>
      <c r="LUV1053" s="13"/>
      <c r="LUW1053" s="13"/>
      <c r="LUX1053" s="13"/>
      <c r="LUY1053" s="13"/>
      <c r="LUZ1053" s="13"/>
      <c r="LVA1053" s="13"/>
      <c r="LVB1053" s="13"/>
      <c r="LVC1053" s="13"/>
      <c r="LVD1053" s="13"/>
      <c r="LVE1053" s="13"/>
      <c r="LVF1053" s="13"/>
      <c r="LVG1053" s="13"/>
      <c r="LVH1053" s="13"/>
      <c r="LVI1053" s="13"/>
      <c r="LVJ1053" s="13"/>
      <c r="LVK1053" s="13"/>
      <c r="LVL1053" s="13"/>
      <c r="LVM1053" s="13"/>
      <c r="LVN1053" s="13"/>
      <c r="LVO1053" s="13"/>
      <c r="LVP1053" s="13"/>
      <c r="LVQ1053" s="13"/>
      <c r="LVR1053" s="13"/>
      <c r="LVS1053" s="13"/>
      <c r="LVT1053" s="13"/>
      <c r="LVU1053" s="13"/>
      <c r="LVV1053" s="13"/>
      <c r="LVW1053" s="13"/>
      <c r="LVX1053" s="13"/>
      <c r="LVY1053" s="13"/>
      <c r="LVZ1053" s="13"/>
      <c r="LWA1053" s="13"/>
      <c r="LWB1053" s="13"/>
      <c r="LWC1053" s="13"/>
      <c r="LWD1053" s="13"/>
      <c r="LWE1053" s="13"/>
      <c r="LWF1053" s="13"/>
      <c r="LWG1053" s="13"/>
      <c r="LWH1053" s="13"/>
      <c r="LWI1053" s="13"/>
      <c r="LWJ1053" s="13"/>
      <c r="LWK1053" s="13"/>
      <c r="LWL1053" s="13"/>
      <c r="LWM1053" s="13"/>
      <c r="LWN1053" s="13"/>
      <c r="LWO1053" s="13"/>
      <c r="LWP1053" s="13"/>
      <c r="LWQ1053" s="13"/>
      <c r="LWR1053" s="13"/>
      <c r="LWS1053" s="13"/>
      <c r="LWT1053" s="13"/>
      <c r="LWU1053" s="13"/>
      <c r="LWV1053" s="13"/>
      <c r="LWW1053" s="13"/>
      <c r="LWX1053" s="13"/>
      <c r="LWY1053" s="13"/>
      <c r="LWZ1053" s="13"/>
      <c r="LXA1053" s="13"/>
      <c r="LXB1053" s="13"/>
      <c r="LXC1053" s="13"/>
      <c r="LXD1053" s="13"/>
      <c r="LXE1053" s="13"/>
      <c r="LXF1053" s="13"/>
      <c r="LXG1053" s="13"/>
      <c r="LXH1053" s="13"/>
      <c r="LXI1053" s="13"/>
      <c r="LXJ1053" s="13"/>
      <c r="LXK1053" s="13"/>
      <c r="LXL1053" s="13"/>
      <c r="LXM1053" s="13"/>
      <c r="LXN1053" s="13"/>
      <c r="LXO1053" s="13"/>
      <c r="LXP1053" s="13"/>
      <c r="LXQ1053" s="13"/>
      <c r="LXR1053" s="13"/>
      <c r="LXS1053" s="13"/>
      <c r="LXT1053" s="13"/>
      <c r="LXU1053" s="13"/>
      <c r="LXV1053" s="13"/>
      <c r="LXW1053" s="13"/>
      <c r="LXX1053" s="13"/>
      <c r="LXY1053" s="13"/>
      <c r="LXZ1053" s="13"/>
      <c r="LYA1053" s="13"/>
      <c r="LYB1053" s="13"/>
      <c r="LYC1053" s="13"/>
      <c r="LYD1053" s="13"/>
      <c r="LYE1053" s="13"/>
      <c r="LYF1053" s="13"/>
      <c r="LYG1053" s="13"/>
      <c r="LYH1053" s="13"/>
      <c r="LYI1053" s="13"/>
      <c r="LYJ1053" s="13"/>
      <c r="LYK1053" s="13"/>
      <c r="LYL1053" s="13"/>
      <c r="LYM1053" s="13"/>
      <c r="LYN1053" s="13"/>
      <c r="LYO1053" s="13"/>
      <c r="LYP1053" s="13"/>
      <c r="LYQ1053" s="13"/>
      <c r="LYR1053" s="13"/>
      <c r="LYS1053" s="13"/>
      <c r="LYT1053" s="13"/>
      <c r="LYU1053" s="13"/>
      <c r="LYV1053" s="13"/>
      <c r="LYW1053" s="13"/>
      <c r="LYX1053" s="13"/>
      <c r="LYY1053" s="13"/>
      <c r="LYZ1053" s="13"/>
      <c r="LZA1053" s="13"/>
      <c r="LZB1053" s="13"/>
      <c r="LZC1053" s="13"/>
      <c r="LZD1053" s="13"/>
      <c r="LZE1053" s="13"/>
      <c r="LZF1053" s="13"/>
      <c r="LZG1053" s="13"/>
      <c r="LZH1053" s="13"/>
      <c r="LZI1053" s="13"/>
      <c r="LZJ1053" s="13"/>
      <c r="LZK1053" s="13"/>
      <c r="LZL1053" s="13"/>
      <c r="LZM1053" s="13"/>
      <c r="LZN1053" s="13"/>
      <c r="LZO1053" s="13"/>
      <c r="LZP1053" s="13"/>
      <c r="LZQ1053" s="13"/>
      <c r="LZR1053" s="13"/>
      <c r="LZS1053" s="13"/>
      <c r="LZT1053" s="13"/>
      <c r="LZU1053" s="13"/>
      <c r="LZV1053" s="13"/>
      <c r="LZW1053" s="13"/>
      <c r="LZX1053" s="13"/>
      <c r="LZY1053" s="13"/>
      <c r="LZZ1053" s="13"/>
      <c r="MAA1053" s="13"/>
      <c r="MAB1053" s="13"/>
      <c r="MAC1053" s="13"/>
      <c r="MAD1053" s="13"/>
      <c r="MAE1053" s="13"/>
      <c r="MAF1053" s="13"/>
      <c r="MAG1053" s="13"/>
      <c r="MAH1053" s="13"/>
      <c r="MAI1053" s="13"/>
      <c r="MAJ1053" s="13"/>
      <c r="MAK1053" s="13"/>
      <c r="MAL1053" s="13"/>
      <c r="MAM1053" s="13"/>
      <c r="MAN1053" s="13"/>
      <c r="MAO1053" s="13"/>
      <c r="MAP1053" s="13"/>
      <c r="MAQ1053" s="13"/>
      <c r="MAR1053" s="13"/>
      <c r="MAS1053" s="13"/>
      <c r="MAT1053" s="13"/>
      <c r="MAU1053" s="13"/>
      <c r="MAV1053" s="13"/>
      <c r="MAW1053" s="13"/>
      <c r="MAX1053" s="13"/>
      <c r="MAY1053" s="13"/>
      <c r="MAZ1053" s="13"/>
      <c r="MBA1053" s="13"/>
      <c r="MBB1053" s="13"/>
      <c r="MBC1053" s="13"/>
      <c r="MBD1053" s="13"/>
      <c r="MBE1053" s="13"/>
      <c r="MBF1053" s="13"/>
      <c r="MBG1053" s="13"/>
      <c r="MBH1053" s="13"/>
      <c r="MBI1053" s="13"/>
      <c r="MBJ1053" s="13"/>
      <c r="MBK1053" s="13"/>
      <c r="MBL1053" s="13"/>
      <c r="MBM1053" s="13"/>
      <c r="MBN1053" s="13"/>
      <c r="MBO1053" s="13"/>
      <c r="MBP1053" s="13"/>
      <c r="MBQ1053" s="13"/>
      <c r="MBR1053" s="13"/>
      <c r="MBS1053" s="13"/>
      <c r="MBT1053" s="13"/>
      <c r="MBU1053" s="13"/>
      <c r="MBV1053" s="13"/>
      <c r="MBW1053" s="13"/>
      <c r="MBX1053" s="13"/>
      <c r="MBY1053" s="13"/>
      <c r="MBZ1053" s="13"/>
      <c r="MCA1053" s="13"/>
      <c r="MCB1053" s="13"/>
      <c r="MCC1053" s="13"/>
      <c r="MCD1053" s="13"/>
      <c r="MCE1053" s="13"/>
      <c r="MCF1053" s="13"/>
      <c r="MCG1053" s="13"/>
      <c r="MCH1053" s="13"/>
      <c r="MCI1053" s="13"/>
      <c r="MCJ1053" s="13"/>
      <c r="MCK1053" s="13"/>
      <c r="MCL1053" s="13"/>
      <c r="MCM1053" s="13"/>
      <c r="MCN1053" s="13"/>
      <c r="MCO1053" s="13"/>
      <c r="MCP1053" s="13"/>
      <c r="MCQ1053" s="13"/>
      <c r="MCR1053" s="13"/>
      <c r="MCS1053" s="13"/>
      <c r="MCT1053" s="13"/>
      <c r="MCU1053" s="13"/>
      <c r="MCV1053" s="13"/>
      <c r="MCW1053" s="13"/>
      <c r="MCX1053" s="13"/>
      <c r="MCY1053" s="13"/>
      <c r="MCZ1053" s="13"/>
      <c r="MDA1053" s="13"/>
      <c r="MDB1053" s="13"/>
      <c r="MDC1053" s="13"/>
      <c r="MDD1053" s="13"/>
      <c r="MDE1053" s="13"/>
      <c r="MDF1053" s="13"/>
      <c r="MDG1053" s="13"/>
      <c r="MDH1053" s="13"/>
      <c r="MDI1053" s="13"/>
      <c r="MDJ1053" s="13"/>
      <c r="MDK1053" s="13"/>
      <c r="MDL1053" s="13"/>
      <c r="MDM1053" s="13"/>
      <c r="MDN1053" s="13"/>
      <c r="MDO1053" s="13"/>
      <c r="MDP1053" s="13"/>
      <c r="MDQ1053" s="13"/>
      <c r="MDR1053" s="13"/>
      <c r="MDS1053" s="13"/>
      <c r="MDT1053" s="13"/>
      <c r="MDU1053" s="13"/>
      <c r="MDV1053" s="13"/>
      <c r="MDW1053" s="13"/>
      <c r="MDX1053" s="13"/>
      <c r="MDY1053" s="13"/>
      <c r="MDZ1053" s="13"/>
      <c r="MEA1053" s="13"/>
      <c r="MEB1053" s="13"/>
      <c r="MEC1053" s="13"/>
      <c r="MED1053" s="13"/>
      <c r="MEE1053" s="13"/>
      <c r="MEF1053" s="13"/>
      <c r="MEG1053" s="13"/>
      <c r="MEH1053" s="13"/>
      <c r="MEI1053" s="13"/>
      <c r="MEJ1053" s="13"/>
      <c r="MEK1053" s="13"/>
      <c r="MEL1053" s="13"/>
      <c r="MEM1053" s="13"/>
      <c r="MEN1053" s="13"/>
      <c r="MEO1053" s="13"/>
      <c r="MEP1053" s="13"/>
      <c r="MEQ1053" s="13"/>
      <c r="MER1053" s="13"/>
      <c r="MES1053" s="13"/>
      <c r="MET1053" s="13"/>
      <c r="MEU1053" s="13"/>
      <c r="MEV1053" s="13"/>
      <c r="MEW1053" s="13"/>
      <c r="MEX1053" s="13"/>
      <c r="MEY1053" s="13"/>
      <c r="MEZ1053" s="13"/>
      <c r="MFA1053" s="13"/>
      <c r="MFB1053" s="13"/>
      <c r="MFC1053" s="13"/>
      <c r="MFD1053" s="13"/>
      <c r="MFE1053" s="13"/>
      <c r="MFF1053" s="13"/>
      <c r="MFG1053" s="13"/>
      <c r="MFH1053" s="13"/>
      <c r="MFI1053" s="13"/>
      <c r="MFJ1053" s="13"/>
      <c r="MFK1053" s="13"/>
      <c r="MFL1053" s="13"/>
      <c r="MFM1053" s="13"/>
      <c r="MFN1053" s="13"/>
      <c r="MFO1053" s="13"/>
      <c r="MFP1053" s="13"/>
      <c r="MFQ1053" s="13"/>
      <c r="MFR1053" s="13"/>
      <c r="MFS1053" s="13"/>
      <c r="MFT1053" s="13"/>
      <c r="MFU1053" s="13"/>
      <c r="MFV1053" s="13"/>
      <c r="MFW1053" s="13"/>
      <c r="MFX1053" s="13"/>
      <c r="MFY1053" s="13"/>
      <c r="MFZ1053" s="13"/>
      <c r="MGA1053" s="13"/>
      <c r="MGB1053" s="13"/>
      <c r="MGC1053" s="13"/>
      <c r="MGD1053" s="13"/>
      <c r="MGE1053" s="13"/>
      <c r="MGF1053" s="13"/>
      <c r="MGG1053" s="13"/>
      <c r="MGH1053" s="13"/>
      <c r="MGI1053" s="13"/>
      <c r="MGJ1053" s="13"/>
      <c r="MGK1053" s="13"/>
      <c r="MGL1053" s="13"/>
      <c r="MGM1053" s="13"/>
      <c r="MGN1053" s="13"/>
      <c r="MGO1053" s="13"/>
      <c r="MGP1053" s="13"/>
      <c r="MGQ1053" s="13"/>
      <c r="MGR1053" s="13"/>
      <c r="MGS1053" s="13"/>
      <c r="MGT1053" s="13"/>
      <c r="MGU1053" s="13"/>
      <c r="MGV1053" s="13"/>
      <c r="MGW1053" s="13"/>
      <c r="MGX1053" s="13"/>
      <c r="MGY1053" s="13"/>
      <c r="MGZ1053" s="13"/>
      <c r="MHA1053" s="13"/>
      <c r="MHB1053" s="13"/>
      <c r="MHC1053" s="13"/>
      <c r="MHD1053" s="13"/>
      <c r="MHE1053" s="13"/>
      <c r="MHF1053" s="13"/>
      <c r="MHG1053" s="13"/>
      <c r="MHH1053" s="13"/>
      <c r="MHI1053" s="13"/>
      <c r="MHJ1053" s="13"/>
      <c r="MHK1053" s="13"/>
      <c r="MHL1053" s="13"/>
      <c r="MHM1053" s="13"/>
      <c r="MHN1053" s="13"/>
      <c r="MHO1053" s="13"/>
      <c r="MHP1053" s="13"/>
      <c r="MHQ1053" s="13"/>
      <c r="MHR1053" s="13"/>
      <c r="MHS1053" s="13"/>
      <c r="MHT1053" s="13"/>
      <c r="MHU1053" s="13"/>
      <c r="MHV1053" s="13"/>
      <c r="MHW1053" s="13"/>
      <c r="MHX1053" s="13"/>
      <c r="MHY1053" s="13"/>
      <c r="MHZ1053" s="13"/>
      <c r="MIA1053" s="13"/>
      <c r="MIB1053" s="13"/>
      <c r="MIC1053" s="13"/>
      <c r="MID1053" s="13"/>
      <c r="MIE1053" s="13"/>
      <c r="MIF1053" s="13"/>
      <c r="MIG1053" s="13"/>
      <c r="MIH1053" s="13"/>
      <c r="MII1053" s="13"/>
      <c r="MIJ1053" s="13"/>
      <c r="MIK1053" s="13"/>
      <c r="MIL1053" s="13"/>
      <c r="MIM1053" s="13"/>
      <c r="MIN1053" s="13"/>
      <c r="MIO1053" s="13"/>
      <c r="MIP1053" s="13"/>
      <c r="MIQ1053" s="13"/>
      <c r="MIR1053" s="13"/>
      <c r="MIS1053" s="13"/>
      <c r="MIT1053" s="13"/>
      <c r="MIU1053" s="13"/>
      <c r="MIV1053" s="13"/>
      <c r="MIW1053" s="13"/>
      <c r="MIX1053" s="13"/>
      <c r="MIY1053" s="13"/>
      <c r="MIZ1053" s="13"/>
      <c r="MJA1053" s="13"/>
      <c r="MJB1053" s="13"/>
      <c r="MJC1053" s="13"/>
      <c r="MJD1053" s="13"/>
      <c r="MJE1053" s="13"/>
      <c r="MJF1053" s="13"/>
      <c r="MJG1053" s="13"/>
      <c r="MJH1053" s="13"/>
      <c r="MJI1053" s="13"/>
      <c r="MJJ1053" s="13"/>
      <c r="MJK1053" s="13"/>
      <c r="MJL1053" s="13"/>
      <c r="MJM1053" s="13"/>
      <c r="MJN1053" s="13"/>
      <c r="MJO1053" s="13"/>
      <c r="MJP1053" s="13"/>
      <c r="MJQ1053" s="13"/>
      <c r="MJR1053" s="13"/>
      <c r="MJS1053" s="13"/>
      <c r="MJT1053" s="13"/>
      <c r="MJU1053" s="13"/>
      <c r="MJV1053" s="13"/>
      <c r="MJW1053" s="13"/>
      <c r="MJX1053" s="13"/>
      <c r="MJY1053" s="13"/>
      <c r="MJZ1053" s="13"/>
      <c r="MKA1053" s="13"/>
      <c r="MKB1053" s="13"/>
      <c r="MKC1053" s="13"/>
      <c r="MKD1053" s="13"/>
      <c r="MKE1053" s="13"/>
      <c r="MKF1053" s="13"/>
      <c r="MKG1053" s="13"/>
      <c r="MKH1053" s="13"/>
      <c r="MKI1053" s="13"/>
      <c r="MKJ1053" s="13"/>
      <c r="MKK1053" s="13"/>
      <c r="MKL1053" s="13"/>
      <c r="MKM1053" s="13"/>
      <c r="MKN1053" s="13"/>
      <c r="MKO1053" s="13"/>
      <c r="MKP1053" s="13"/>
      <c r="MKQ1053" s="13"/>
      <c r="MKR1053" s="13"/>
      <c r="MKS1053" s="13"/>
      <c r="MKT1053" s="13"/>
      <c r="MKU1053" s="13"/>
      <c r="MKV1053" s="13"/>
      <c r="MKW1053" s="13"/>
      <c r="MKX1053" s="13"/>
      <c r="MKY1053" s="13"/>
      <c r="MKZ1053" s="13"/>
      <c r="MLA1053" s="13"/>
      <c r="MLB1053" s="13"/>
      <c r="MLC1053" s="13"/>
      <c r="MLD1053" s="13"/>
      <c r="MLE1053" s="13"/>
      <c r="MLF1053" s="13"/>
      <c r="MLG1053" s="13"/>
      <c r="MLH1053" s="13"/>
      <c r="MLI1053" s="13"/>
      <c r="MLJ1053" s="13"/>
      <c r="MLK1053" s="13"/>
      <c r="MLL1053" s="13"/>
      <c r="MLM1053" s="13"/>
      <c r="MLN1053" s="13"/>
      <c r="MLO1053" s="13"/>
      <c r="MLP1053" s="13"/>
      <c r="MLQ1053" s="13"/>
      <c r="MLR1053" s="13"/>
      <c r="MLS1053" s="13"/>
      <c r="MLT1053" s="13"/>
      <c r="MLU1053" s="13"/>
      <c r="MLV1053" s="13"/>
      <c r="MLW1053" s="13"/>
      <c r="MLX1053" s="13"/>
      <c r="MLY1053" s="13"/>
      <c r="MLZ1053" s="13"/>
      <c r="MMA1053" s="13"/>
      <c r="MMB1053" s="13"/>
      <c r="MMC1053" s="13"/>
      <c r="MMD1053" s="13"/>
      <c r="MME1053" s="13"/>
      <c r="MMF1053" s="13"/>
      <c r="MMG1053" s="13"/>
      <c r="MMH1053" s="13"/>
      <c r="MMI1053" s="13"/>
      <c r="MMJ1053" s="13"/>
      <c r="MMK1053" s="13"/>
      <c r="MML1053" s="13"/>
      <c r="MMM1053" s="13"/>
      <c r="MMN1053" s="13"/>
      <c r="MMO1053" s="13"/>
      <c r="MMP1053" s="13"/>
      <c r="MMQ1053" s="13"/>
      <c r="MMR1053" s="13"/>
      <c r="MMS1053" s="13"/>
      <c r="MMT1053" s="13"/>
      <c r="MMU1053" s="13"/>
      <c r="MMV1053" s="13"/>
      <c r="MMW1053" s="13"/>
      <c r="MMX1053" s="13"/>
      <c r="MMY1053" s="13"/>
      <c r="MMZ1053" s="13"/>
      <c r="MNA1053" s="13"/>
      <c r="MNB1053" s="13"/>
      <c r="MNC1053" s="13"/>
      <c r="MND1053" s="13"/>
      <c r="MNE1053" s="13"/>
      <c r="MNF1053" s="13"/>
      <c r="MNG1053" s="13"/>
      <c r="MNH1053" s="13"/>
      <c r="MNI1053" s="13"/>
      <c r="MNJ1053" s="13"/>
      <c r="MNK1053" s="13"/>
      <c r="MNL1053" s="13"/>
      <c r="MNM1053" s="13"/>
      <c r="MNN1053" s="13"/>
      <c r="MNO1053" s="13"/>
      <c r="MNP1053" s="13"/>
      <c r="MNQ1053" s="13"/>
      <c r="MNR1053" s="13"/>
      <c r="MNS1053" s="13"/>
      <c r="MNT1053" s="13"/>
      <c r="MNU1053" s="13"/>
      <c r="MNV1053" s="13"/>
      <c r="MNW1053" s="13"/>
      <c r="MNX1053" s="13"/>
      <c r="MNY1053" s="13"/>
      <c r="MNZ1053" s="13"/>
      <c r="MOA1053" s="13"/>
      <c r="MOB1053" s="13"/>
      <c r="MOC1053" s="13"/>
      <c r="MOD1053" s="13"/>
      <c r="MOE1053" s="13"/>
      <c r="MOF1053" s="13"/>
      <c r="MOG1053" s="13"/>
      <c r="MOH1053" s="13"/>
      <c r="MOI1053" s="13"/>
      <c r="MOJ1053" s="13"/>
      <c r="MOK1053" s="13"/>
      <c r="MOL1053" s="13"/>
      <c r="MOM1053" s="13"/>
      <c r="MON1053" s="13"/>
      <c r="MOO1053" s="13"/>
      <c r="MOP1053" s="13"/>
      <c r="MOQ1053" s="13"/>
      <c r="MOR1053" s="13"/>
      <c r="MOS1053" s="13"/>
      <c r="MOT1053" s="13"/>
      <c r="MOU1053" s="13"/>
      <c r="MOV1053" s="13"/>
      <c r="MOW1053" s="13"/>
      <c r="MOX1053" s="13"/>
      <c r="MOY1053" s="13"/>
      <c r="MOZ1053" s="13"/>
      <c r="MPA1053" s="13"/>
      <c r="MPB1053" s="13"/>
      <c r="MPC1053" s="13"/>
      <c r="MPD1053" s="13"/>
      <c r="MPE1053" s="13"/>
      <c r="MPF1053" s="13"/>
      <c r="MPG1053" s="13"/>
      <c r="MPH1053" s="13"/>
      <c r="MPI1053" s="13"/>
      <c r="MPJ1053" s="13"/>
      <c r="MPK1053" s="13"/>
      <c r="MPL1053" s="13"/>
      <c r="MPM1053" s="13"/>
      <c r="MPN1053" s="13"/>
      <c r="MPO1053" s="13"/>
      <c r="MPP1053" s="13"/>
      <c r="MPQ1053" s="13"/>
      <c r="MPR1053" s="13"/>
      <c r="MPS1053" s="13"/>
      <c r="MPT1053" s="13"/>
      <c r="MPU1053" s="13"/>
      <c r="MPV1053" s="13"/>
      <c r="MPW1053" s="13"/>
      <c r="MPX1053" s="13"/>
      <c r="MPY1053" s="13"/>
      <c r="MPZ1053" s="13"/>
      <c r="MQA1053" s="13"/>
      <c r="MQB1053" s="13"/>
      <c r="MQC1053" s="13"/>
      <c r="MQD1053" s="13"/>
      <c r="MQE1053" s="13"/>
      <c r="MQF1053" s="13"/>
      <c r="MQG1053" s="13"/>
      <c r="MQH1053" s="13"/>
      <c r="MQI1053" s="13"/>
      <c r="MQJ1053" s="13"/>
      <c r="MQK1053" s="13"/>
      <c r="MQL1053" s="13"/>
      <c r="MQM1053" s="13"/>
      <c r="MQN1053" s="13"/>
      <c r="MQO1053" s="13"/>
      <c r="MQP1053" s="13"/>
      <c r="MQQ1053" s="13"/>
      <c r="MQR1053" s="13"/>
      <c r="MQS1053" s="13"/>
      <c r="MQT1053" s="13"/>
      <c r="MQU1053" s="13"/>
      <c r="MQV1053" s="13"/>
      <c r="MQW1053" s="13"/>
      <c r="MQX1053" s="13"/>
      <c r="MQY1053" s="13"/>
      <c r="MQZ1053" s="13"/>
      <c r="MRA1053" s="13"/>
      <c r="MRB1053" s="13"/>
      <c r="MRC1053" s="13"/>
      <c r="MRD1053" s="13"/>
      <c r="MRE1053" s="13"/>
      <c r="MRF1053" s="13"/>
      <c r="MRG1053" s="13"/>
      <c r="MRH1053" s="13"/>
      <c r="MRI1053" s="13"/>
      <c r="MRJ1053" s="13"/>
      <c r="MRK1053" s="13"/>
      <c r="MRL1053" s="13"/>
      <c r="MRM1053" s="13"/>
      <c r="MRN1053" s="13"/>
      <c r="MRO1053" s="13"/>
      <c r="MRP1053" s="13"/>
      <c r="MRQ1053" s="13"/>
      <c r="MRR1053" s="13"/>
      <c r="MRS1053" s="13"/>
      <c r="MRT1053" s="13"/>
      <c r="MRU1053" s="13"/>
      <c r="MRV1053" s="13"/>
      <c r="MRW1053" s="13"/>
      <c r="MRX1053" s="13"/>
      <c r="MRY1053" s="13"/>
      <c r="MRZ1053" s="13"/>
      <c r="MSA1053" s="13"/>
      <c r="MSB1053" s="13"/>
      <c r="MSC1053" s="13"/>
      <c r="MSD1053" s="13"/>
      <c r="MSE1053" s="13"/>
      <c r="MSF1053" s="13"/>
      <c r="MSG1053" s="13"/>
      <c r="MSH1053" s="13"/>
      <c r="MSI1053" s="13"/>
      <c r="MSJ1053" s="13"/>
      <c r="MSK1053" s="13"/>
      <c r="MSL1053" s="13"/>
      <c r="MSM1053" s="13"/>
      <c r="MSN1053" s="13"/>
      <c r="MSO1053" s="13"/>
      <c r="MSP1053" s="13"/>
      <c r="MSQ1053" s="13"/>
      <c r="MSR1053" s="13"/>
      <c r="MSS1053" s="13"/>
      <c r="MST1053" s="13"/>
      <c r="MSU1053" s="13"/>
      <c r="MSV1053" s="13"/>
      <c r="MSW1053" s="13"/>
      <c r="MSX1053" s="13"/>
      <c r="MSY1053" s="13"/>
      <c r="MSZ1053" s="13"/>
      <c r="MTA1053" s="13"/>
      <c r="MTB1053" s="13"/>
      <c r="MTC1053" s="13"/>
      <c r="MTD1053" s="13"/>
      <c r="MTE1053" s="13"/>
      <c r="MTF1053" s="13"/>
      <c r="MTG1053" s="13"/>
      <c r="MTH1053" s="13"/>
      <c r="MTI1053" s="13"/>
      <c r="MTJ1053" s="13"/>
      <c r="MTK1053" s="13"/>
      <c r="MTL1053" s="13"/>
      <c r="MTM1053" s="13"/>
      <c r="MTN1053" s="13"/>
      <c r="MTO1053" s="13"/>
      <c r="MTP1053" s="13"/>
      <c r="MTQ1053" s="13"/>
      <c r="MTR1053" s="13"/>
      <c r="MTS1053" s="13"/>
      <c r="MTT1053" s="13"/>
      <c r="MTU1053" s="13"/>
      <c r="MTV1053" s="13"/>
      <c r="MTW1053" s="13"/>
      <c r="MTX1053" s="13"/>
      <c r="MTY1053" s="13"/>
      <c r="MTZ1053" s="13"/>
      <c r="MUA1053" s="13"/>
      <c r="MUB1053" s="13"/>
      <c r="MUC1053" s="13"/>
      <c r="MUD1053" s="13"/>
      <c r="MUE1053" s="13"/>
      <c r="MUF1053" s="13"/>
      <c r="MUG1053" s="13"/>
      <c r="MUH1053" s="13"/>
      <c r="MUI1053" s="13"/>
      <c r="MUJ1053" s="13"/>
      <c r="MUK1053" s="13"/>
      <c r="MUL1053" s="13"/>
      <c r="MUM1053" s="13"/>
      <c r="MUN1053" s="13"/>
      <c r="MUO1053" s="13"/>
      <c r="MUP1053" s="13"/>
      <c r="MUQ1053" s="13"/>
      <c r="MUR1053" s="13"/>
      <c r="MUS1053" s="13"/>
      <c r="MUT1053" s="13"/>
      <c r="MUU1053" s="13"/>
      <c r="MUV1053" s="13"/>
      <c r="MUW1053" s="13"/>
      <c r="MUX1053" s="13"/>
      <c r="MUY1053" s="13"/>
      <c r="MUZ1053" s="13"/>
      <c r="MVA1053" s="13"/>
      <c r="MVB1053" s="13"/>
      <c r="MVC1053" s="13"/>
      <c r="MVD1053" s="13"/>
      <c r="MVE1053" s="13"/>
      <c r="MVF1053" s="13"/>
      <c r="MVG1053" s="13"/>
      <c r="MVH1053" s="13"/>
      <c r="MVI1053" s="13"/>
      <c r="MVJ1053" s="13"/>
      <c r="MVK1053" s="13"/>
      <c r="MVL1053" s="13"/>
      <c r="MVM1053" s="13"/>
      <c r="MVN1053" s="13"/>
      <c r="MVO1053" s="13"/>
      <c r="MVP1053" s="13"/>
      <c r="MVQ1053" s="13"/>
      <c r="MVR1053" s="13"/>
      <c r="MVS1053" s="13"/>
      <c r="MVT1053" s="13"/>
      <c r="MVU1053" s="13"/>
      <c r="MVV1053" s="13"/>
      <c r="MVW1053" s="13"/>
      <c r="MVX1053" s="13"/>
      <c r="MVY1053" s="13"/>
      <c r="MVZ1053" s="13"/>
      <c r="MWA1053" s="13"/>
      <c r="MWB1053" s="13"/>
      <c r="MWC1053" s="13"/>
      <c r="MWD1053" s="13"/>
      <c r="MWE1053" s="13"/>
      <c r="MWF1053" s="13"/>
      <c r="MWG1053" s="13"/>
      <c r="MWH1053" s="13"/>
      <c r="MWI1053" s="13"/>
      <c r="MWJ1053" s="13"/>
      <c r="MWK1053" s="13"/>
      <c r="MWL1053" s="13"/>
      <c r="MWM1053" s="13"/>
      <c r="MWN1053" s="13"/>
      <c r="MWO1053" s="13"/>
      <c r="MWP1053" s="13"/>
      <c r="MWQ1053" s="13"/>
      <c r="MWR1053" s="13"/>
      <c r="MWS1053" s="13"/>
      <c r="MWT1053" s="13"/>
      <c r="MWU1053" s="13"/>
      <c r="MWV1053" s="13"/>
      <c r="MWW1053" s="13"/>
      <c r="MWX1053" s="13"/>
      <c r="MWY1053" s="13"/>
      <c r="MWZ1053" s="13"/>
      <c r="MXA1053" s="13"/>
      <c r="MXB1053" s="13"/>
      <c r="MXC1053" s="13"/>
      <c r="MXD1053" s="13"/>
      <c r="MXE1053" s="13"/>
      <c r="MXF1053" s="13"/>
      <c r="MXG1053" s="13"/>
      <c r="MXH1053" s="13"/>
      <c r="MXI1053" s="13"/>
      <c r="MXJ1053" s="13"/>
      <c r="MXK1053" s="13"/>
      <c r="MXL1053" s="13"/>
      <c r="MXM1053" s="13"/>
      <c r="MXN1053" s="13"/>
      <c r="MXO1053" s="13"/>
      <c r="MXP1053" s="13"/>
      <c r="MXQ1053" s="13"/>
      <c r="MXR1053" s="13"/>
      <c r="MXS1053" s="13"/>
      <c r="MXT1053" s="13"/>
      <c r="MXU1053" s="13"/>
      <c r="MXV1053" s="13"/>
      <c r="MXW1053" s="13"/>
      <c r="MXX1053" s="13"/>
      <c r="MXY1053" s="13"/>
      <c r="MXZ1053" s="13"/>
      <c r="MYA1053" s="13"/>
      <c r="MYB1053" s="13"/>
      <c r="MYC1053" s="13"/>
      <c r="MYD1053" s="13"/>
      <c r="MYE1053" s="13"/>
      <c r="MYF1053" s="13"/>
      <c r="MYG1053" s="13"/>
      <c r="MYH1053" s="13"/>
      <c r="MYI1053" s="13"/>
      <c r="MYJ1053" s="13"/>
      <c r="MYK1053" s="13"/>
      <c r="MYL1053" s="13"/>
      <c r="MYM1053" s="13"/>
      <c r="MYN1053" s="13"/>
      <c r="MYO1053" s="13"/>
      <c r="MYP1053" s="13"/>
      <c r="MYQ1053" s="13"/>
      <c r="MYR1053" s="13"/>
      <c r="MYS1053" s="13"/>
      <c r="MYT1053" s="13"/>
      <c r="MYU1053" s="13"/>
      <c r="MYV1053" s="13"/>
      <c r="MYW1053" s="13"/>
      <c r="MYX1053" s="13"/>
      <c r="MYY1053" s="13"/>
      <c r="MYZ1053" s="13"/>
      <c r="MZA1053" s="13"/>
      <c r="MZB1053" s="13"/>
      <c r="MZC1053" s="13"/>
      <c r="MZD1053" s="13"/>
      <c r="MZE1053" s="13"/>
      <c r="MZF1053" s="13"/>
      <c r="MZG1053" s="13"/>
      <c r="MZH1053" s="13"/>
      <c r="MZI1053" s="13"/>
      <c r="MZJ1053" s="13"/>
      <c r="MZK1053" s="13"/>
      <c r="MZL1053" s="13"/>
      <c r="MZM1053" s="13"/>
      <c r="MZN1053" s="13"/>
      <c r="MZO1053" s="13"/>
      <c r="MZP1053" s="13"/>
      <c r="MZQ1053" s="13"/>
      <c r="MZR1053" s="13"/>
      <c r="MZS1053" s="13"/>
      <c r="MZT1053" s="13"/>
      <c r="MZU1053" s="13"/>
      <c r="MZV1053" s="13"/>
      <c r="MZW1053" s="13"/>
      <c r="MZX1053" s="13"/>
      <c r="MZY1053" s="13"/>
      <c r="MZZ1053" s="13"/>
      <c r="NAA1053" s="13"/>
      <c r="NAB1053" s="13"/>
      <c r="NAC1053" s="13"/>
      <c r="NAD1053" s="13"/>
      <c r="NAE1053" s="13"/>
      <c r="NAF1053" s="13"/>
      <c r="NAG1053" s="13"/>
      <c r="NAH1053" s="13"/>
      <c r="NAI1053" s="13"/>
      <c r="NAJ1053" s="13"/>
      <c r="NAK1053" s="13"/>
      <c r="NAL1053" s="13"/>
      <c r="NAM1053" s="13"/>
      <c r="NAN1053" s="13"/>
      <c r="NAO1053" s="13"/>
      <c r="NAP1053" s="13"/>
      <c r="NAQ1053" s="13"/>
      <c r="NAR1053" s="13"/>
      <c r="NAS1053" s="13"/>
      <c r="NAT1053" s="13"/>
      <c r="NAU1053" s="13"/>
      <c r="NAV1053" s="13"/>
      <c r="NAW1053" s="13"/>
      <c r="NAX1053" s="13"/>
      <c r="NAY1053" s="13"/>
      <c r="NAZ1053" s="13"/>
      <c r="NBA1053" s="13"/>
      <c r="NBB1053" s="13"/>
      <c r="NBC1053" s="13"/>
      <c r="NBD1053" s="13"/>
      <c r="NBE1053" s="13"/>
      <c r="NBF1053" s="13"/>
      <c r="NBG1053" s="13"/>
      <c r="NBH1053" s="13"/>
      <c r="NBI1053" s="13"/>
      <c r="NBJ1053" s="13"/>
      <c r="NBK1053" s="13"/>
      <c r="NBL1053" s="13"/>
      <c r="NBM1053" s="13"/>
      <c r="NBN1053" s="13"/>
      <c r="NBO1053" s="13"/>
      <c r="NBP1053" s="13"/>
      <c r="NBQ1053" s="13"/>
      <c r="NBR1053" s="13"/>
      <c r="NBS1053" s="13"/>
      <c r="NBT1053" s="13"/>
      <c r="NBU1053" s="13"/>
      <c r="NBV1053" s="13"/>
      <c r="NBW1053" s="13"/>
      <c r="NBX1053" s="13"/>
      <c r="NBY1053" s="13"/>
      <c r="NBZ1053" s="13"/>
      <c r="NCA1053" s="13"/>
      <c r="NCB1053" s="13"/>
      <c r="NCC1053" s="13"/>
      <c r="NCD1053" s="13"/>
      <c r="NCE1053" s="13"/>
      <c r="NCF1053" s="13"/>
      <c r="NCG1053" s="13"/>
      <c r="NCH1053" s="13"/>
      <c r="NCI1053" s="13"/>
      <c r="NCJ1053" s="13"/>
      <c r="NCK1053" s="13"/>
      <c r="NCL1053" s="13"/>
      <c r="NCM1053" s="13"/>
      <c r="NCN1053" s="13"/>
      <c r="NCO1053" s="13"/>
      <c r="NCP1053" s="13"/>
      <c r="NCQ1053" s="13"/>
      <c r="NCR1053" s="13"/>
      <c r="NCS1053" s="13"/>
      <c r="NCT1053" s="13"/>
      <c r="NCU1053" s="13"/>
      <c r="NCV1053" s="13"/>
      <c r="NCW1053" s="13"/>
      <c r="NCX1053" s="13"/>
      <c r="NCY1053" s="13"/>
      <c r="NCZ1053" s="13"/>
      <c r="NDA1053" s="13"/>
      <c r="NDB1053" s="13"/>
      <c r="NDC1053" s="13"/>
      <c r="NDD1053" s="13"/>
      <c r="NDE1053" s="13"/>
      <c r="NDF1053" s="13"/>
      <c r="NDG1053" s="13"/>
      <c r="NDH1053" s="13"/>
      <c r="NDI1053" s="13"/>
      <c r="NDJ1053" s="13"/>
      <c r="NDK1053" s="13"/>
      <c r="NDL1053" s="13"/>
      <c r="NDM1053" s="13"/>
      <c r="NDN1053" s="13"/>
      <c r="NDO1053" s="13"/>
      <c r="NDP1053" s="13"/>
      <c r="NDQ1053" s="13"/>
      <c r="NDR1053" s="13"/>
      <c r="NDS1053" s="13"/>
      <c r="NDT1053" s="13"/>
      <c r="NDU1053" s="13"/>
      <c r="NDV1053" s="13"/>
      <c r="NDW1053" s="13"/>
      <c r="NDX1053" s="13"/>
      <c r="NDY1053" s="13"/>
      <c r="NDZ1053" s="13"/>
      <c r="NEA1053" s="13"/>
      <c r="NEB1053" s="13"/>
      <c r="NEC1053" s="13"/>
      <c r="NED1053" s="13"/>
      <c r="NEE1053" s="13"/>
      <c r="NEF1053" s="13"/>
      <c r="NEG1053" s="13"/>
      <c r="NEH1053" s="13"/>
      <c r="NEI1053" s="13"/>
      <c r="NEJ1053" s="13"/>
      <c r="NEK1053" s="13"/>
      <c r="NEL1053" s="13"/>
      <c r="NEM1053" s="13"/>
      <c r="NEN1053" s="13"/>
      <c r="NEO1053" s="13"/>
      <c r="NEP1053" s="13"/>
      <c r="NEQ1053" s="13"/>
      <c r="NER1053" s="13"/>
      <c r="NES1053" s="13"/>
      <c r="NET1053" s="13"/>
      <c r="NEU1053" s="13"/>
      <c r="NEV1053" s="13"/>
      <c r="NEW1053" s="13"/>
      <c r="NEX1053" s="13"/>
      <c r="NEY1053" s="13"/>
      <c r="NEZ1053" s="13"/>
      <c r="NFA1053" s="13"/>
      <c r="NFB1053" s="13"/>
      <c r="NFC1053" s="13"/>
      <c r="NFD1053" s="13"/>
      <c r="NFE1053" s="13"/>
      <c r="NFF1053" s="13"/>
      <c r="NFG1053" s="13"/>
      <c r="NFH1053" s="13"/>
      <c r="NFI1053" s="13"/>
      <c r="NFJ1053" s="13"/>
      <c r="NFK1053" s="13"/>
      <c r="NFL1053" s="13"/>
      <c r="NFM1053" s="13"/>
      <c r="NFN1053" s="13"/>
      <c r="NFO1053" s="13"/>
      <c r="NFP1053" s="13"/>
      <c r="NFQ1053" s="13"/>
      <c r="NFR1053" s="13"/>
      <c r="NFS1053" s="13"/>
      <c r="NFT1053" s="13"/>
      <c r="NFU1053" s="13"/>
      <c r="NFV1053" s="13"/>
      <c r="NFW1053" s="13"/>
      <c r="NFX1053" s="13"/>
      <c r="NFY1053" s="13"/>
      <c r="NFZ1053" s="13"/>
      <c r="NGA1053" s="13"/>
      <c r="NGB1053" s="13"/>
      <c r="NGC1053" s="13"/>
      <c r="NGD1053" s="13"/>
      <c r="NGE1053" s="13"/>
      <c r="NGF1053" s="13"/>
      <c r="NGG1053" s="13"/>
      <c r="NGH1053" s="13"/>
      <c r="NGI1053" s="13"/>
      <c r="NGJ1053" s="13"/>
      <c r="NGK1053" s="13"/>
      <c r="NGL1053" s="13"/>
      <c r="NGM1053" s="13"/>
      <c r="NGN1053" s="13"/>
      <c r="NGO1053" s="13"/>
      <c r="NGP1053" s="13"/>
      <c r="NGQ1053" s="13"/>
      <c r="NGR1053" s="13"/>
      <c r="NGS1053" s="13"/>
      <c r="NGT1053" s="13"/>
      <c r="NGU1053" s="13"/>
      <c r="NGV1053" s="13"/>
      <c r="NGW1053" s="13"/>
      <c r="NGX1053" s="13"/>
      <c r="NGY1053" s="13"/>
      <c r="NGZ1053" s="13"/>
      <c r="NHA1053" s="13"/>
      <c r="NHB1053" s="13"/>
      <c r="NHC1053" s="13"/>
      <c r="NHD1053" s="13"/>
      <c r="NHE1053" s="13"/>
      <c r="NHF1053" s="13"/>
      <c r="NHG1053" s="13"/>
      <c r="NHH1053" s="13"/>
      <c r="NHI1053" s="13"/>
      <c r="NHJ1053" s="13"/>
      <c r="NHK1053" s="13"/>
      <c r="NHL1053" s="13"/>
      <c r="NHM1053" s="13"/>
      <c r="NHN1053" s="13"/>
      <c r="NHO1053" s="13"/>
      <c r="NHP1053" s="13"/>
      <c r="NHQ1053" s="13"/>
      <c r="NHR1053" s="13"/>
      <c r="NHS1053" s="13"/>
      <c r="NHT1053" s="13"/>
      <c r="NHU1053" s="13"/>
      <c r="NHV1053" s="13"/>
      <c r="NHW1053" s="13"/>
      <c r="NHX1053" s="13"/>
      <c r="NHY1053" s="13"/>
      <c r="NHZ1053" s="13"/>
      <c r="NIA1053" s="13"/>
      <c r="NIB1053" s="13"/>
      <c r="NIC1053" s="13"/>
      <c r="NID1053" s="13"/>
      <c r="NIE1053" s="13"/>
      <c r="NIF1053" s="13"/>
      <c r="NIG1053" s="13"/>
      <c r="NIH1053" s="13"/>
      <c r="NII1053" s="13"/>
      <c r="NIJ1053" s="13"/>
      <c r="NIK1053" s="13"/>
      <c r="NIL1053" s="13"/>
      <c r="NIM1053" s="13"/>
      <c r="NIN1053" s="13"/>
      <c r="NIO1053" s="13"/>
      <c r="NIP1053" s="13"/>
      <c r="NIQ1053" s="13"/>
      <c r="NIR1053" s="13"/>
      <c r="NIS1053" s="13"/>
      <c r="NIT1053" s="13"/>
      <c r="NIU1053" s="13"/>
      <c r="NIV1053" s="13"/>
      <c r="NIW1053" s="13"/>
      <c r="NIX1053" s="13"/>
      <c r="NIY1053" s="13"/>
      <c r="NIZ1053" s="13"/>
      <c r="NJA1053" s="13"/>
      <c r="NJB1053" s="13"/>
      <c r="NJC1053" s="13"/>
      <c r="NJD1053" s="13"/>
      <c r="NJE1053" s="13"/>
      <c r="NJF1053" s="13"/>
      <c r="NJG1053" s="13"/>
      <c r="NJH1053" s="13"/>
      <c r="NJI1053" s="13"/>
      <c r="NJJ1053" s="13"/>
      <c r="NJK1053" s="13"/>
      <c r="NJL1053" s="13"/>
      <c r="NJM1053" s="13"/>
      <c r="NJN1053" s="13"/>
      <c r="NJO1053" s="13"/>
      <c r="NJP1053" s="13"/>
      <c r="NJQ1053" s="13"/>
      <c r="NJR1053" s="13"/>
      <c r="NJS1053" s="13"/>
      <c r="NJT1053" s="13"/>
      <c r="NJU1053" s="13"/>
      <c r="NJV1053" s="13"/>
      <c r="NJW1053" s="13"/>
      <c r="NJX1053" s="13"/>
      <c r="NJY1053" s="13"/>
      <c r="NJZ1053" s="13"/>
      <c r="NKA1053" s="13"/>
      <c r="NKB1053" s="13"/>
      <c r="NKC1053" s="13"/>
      <c r="NKD1053" s="13"/>
      <c r="NKE1053" s="13"/>
      <c r="NKF1053" s="13"/>
      <c r="NKG1053" s="13"/>
      <c r="NKH1053" s="13"/>
      <c r="NKI1053" s="13"/>
      <c r="NKJ1053" s="13"/>
      <c r="NKK1053" s="13"/>
      <c r="NKL1053" s="13"/>
      <c r="NKM1053" s="13"/>
      <c r="NKN1053" s="13"/>
      <c r="NKO1053" s="13"/>
      <c r="NKP1053" s="13"/>
      <c r="NKQ1053" s="13"/>
      <c r="NKR1053" s="13"/>
      <c r="NKS1053" s="13"/>
      <c r="NKT1053" s="13"/>
      <c r="NKU1053" s="13"/>
      <c r="NKV1053" s="13"/>
      <c r="NKW1053" s="13"/>
      <c r="NKX1053" s="13"/>
      <c r="NKY1053" s="13"/>
      <c r="NKZ1053" s="13"/>
      <c r="NLA1053" s="13"/>
      <c r="NLB1053" s="13"/>
      <c r="NLC1053" s="13"/>
      <c r="NLD1053" s="13"/>
      <c r="NLE1053" s="13"/>
      <c r="NLF1053" s="13"/>
      <c r="NLG1053" s="13"/>
      <c r="NLH1053" s="13"/>
      <c r="NLI1053" s="13"/>
      <c r="NLJ1053" s="13"/>
      <c r="NLK1053" s="13"/>
      <c r="NLL1053" s="13"/>
      <c r="NLM1053" s="13"/>
      <c r="NLN1053" s="13"/>
      <c r="NLO1053" s="13"/>
      <c r="NLP1053" s="13"/>
      <c r="NLQ1053" s="13"/>
      <c r="NLR1053" s="13"/>
      <c r="NLS1053" s="13"/>
      <c r="NLT1053" s="13"/>
      <c r="NLU1053" s="13"/>
      <c r="NLV1053" s="13"/>
      <c r="NLW1053" s="13"/>
      <c r="NLX1053" s="13"/>
      <c r="NLY1053" s="13"/>
      <c r="NLZ1053" s="13"/>
      <c r="NMA1053" s="13"/>
      <c r="NMB1053" s="13"/>
      <c r="NMC1053" s="13"/>
      <c r="NMD1053" s="13"/>
      <c r="NME1053" s="13"/>
      <c r="NMF1053" s="13"/>
      <c r="NMG1053" s="13"/>
      <c r="NMH1053" s="13"/>
      <c r="NMI1053" s="13"/>
      <c r="NMJ1053" s="13"/>
      <c r="NMK1053" s="13"/>
      <c r="NML1053" s="13"/>
      <c r="NMM1053" s="13"/>
      <c r="NMN1053" s="13"/>
      <c r="NMO1053" s="13"/>
      <c r="NMP1053" s="13"/>
      <c r="NMQ1053" s="13"/>
      <c r="NMR1053" s="13"/>
      <c r="NMS1053" s="13"/>
      <c r="NMT1053" s="13"/>
      <c r="NMU1053" s="13"/>
      <c r="NMV1053" s="13"/>
      <c r="NMW1053" s="13"/>
      <c r="NMX1053" s="13"/>
      <c r="NMY1053" s="13"/>
      <c r="NMZ1053" s="13"/>
      <c r="NNA1053" s="13"/>
      <c r="NNB1053" s="13"/>
      <c r="NNC1053" s="13"/>
      <c r="NND1053" s="13"/>
      <c r="NNE1053" s="13"/>
      <c r="NNF1053" s="13"/>
      <c r="NNG1053" s="13"/>
      <c r="NNH1053" s="13"/>
      <c r="NNI1053" s="13"/>
      <c r="NNJ1053" s="13"/>
      <c r="NNK1053" s="13"/>
      <c r="NNL1053" s="13"/>
      <c r="NNM1053" s="13"/>
      <c r="NNN1053" s="13"/>
      <c r="NNO1053" s="13"/>
      <c r="NNP1053" s="13"/>
      <c r="NNQ1053" s="13"/>
      <c r="NNR1053" s="13"/>
      <c r="NNS1053" s="13"/>
      <c r="NNT1053" s="13"/>
      <c r="NNU1053" s="13"/>
      <c r="NNV1053" s="13"/>
      <c r="NNW1053" s="13"/>
      <c r="NNX1053" s="13"/>
      <c r="NNY1053" s="13"/>
      <c r="NNZ1053" s="13"/>
      <c r="NOA1053" s="13"/>
      <c r="NOB1053" s="13"/>
      <c r="NOC1053" s="13"/>
      <c r="NOD1053" s="13"/>
      <c r="NOE1053" s="13"/>
      <c r="NOF1053" s="13"/>
      <c r="NOG1053" s="13"/>
      <c r="NOH1053" s="13"/>
      <c r="NOI1053" s="13"/>
      <c r="NOJ1053" s="13"/>
      <c r="NOK1053" s="13"/>
      <c r="NOL1053" s="13"/>
      <c r="NOM1053" s="13"/>
      <c r="NON1053" s="13"/>
      <c r="NOO1053" s="13"/>
      <c r="NOP1053" s="13"/>
      <c r="NOQ1053" s="13"/>
      <c r="NOR1053" s="13"/>
      <c r="NOS1053" s="13"/>
      <c r="NOT1053" s="13"/>
      <c r="NOU1053" s="13"/>
      <c r="NOV1053" s="13"/>
      <c r="NOW1053" s="13"/>
      <c r="NOX1053" s="13"/>
      <c r="NOY1053" s="13"/>
      <c r="NOZ1053" s="13"/>
      <c r="NPA1053" s="13"/>
      <c r="NPB1053" s="13"/>
      <c r="NPC1053" s="13"/>
      <c r="NPD1053" s="13"/>
      <c r="NPE1053" s="13"/>
      <c r="NPF1053" s="13"/>
      <c r="NPG1053" s="13"/>
      <c r="NPH1053" s="13"/>
      <c r="NPI1053" s="13"/>
      <c r="NPJ1053" s="13"/>
      <c r="NPK1053" s="13"/>
      <c r="NPL1053" s="13"/>
      <c r="NPM1053" s="13"/>
      <c r="NPN1053" s="13"/>
      <c r="NPO1053" s="13"/>
      <c r="NPP1053" s="13"/>
      <c r="NPQ1053" s="13"/>
      <c r="NPR1053" s="13"/>
      <c r="NPS1053" s="13"/>
      <c r="NPT1053" s="13"/>
      <c r="NPU1053" s="13"/>
      <c r="NPV1053" s="13"/>
      <c r="NPW1053" s="13"/>
      <c r="NPX1053" s="13"/>
      <c r="NPY1053" s="13"/>
      <c r="NPZ1053" s="13"/>
      <c r="NQA1053" s="13"/>
      <c r="NQB1053" s="13"/>
      <c r="NQC1053" s="13"/>
      <c r="NQD1053" s="13"/>
      <c r="NQE1053" s="13"/>
      <c r="NQF1053" s="13"/>
      <c r="NQG1053" s="13"/>
      <c r="NQH1053" s="13"/>
      <c r="NQI1053" s="13"/>
      <c r="NQJ1053" s="13"/>
      <c r="NQK1053" s="13"/>
      <c r="NQL1053" s="13"/>
      <c r="NQM1053" s="13"/>
      <c r="NQN1053" s="13"/>
      <c r="NQO1053" s="13"/>
      <c r="NQP1053" s="13"/>
      <c r="NQQ1053" s="13"/>
      <c r="NQR1053" s="13"/>
      <c r="NQS1053" s="13"/>
      <c r="NQT1053" s="13"/>
      <c r="NQU1053" s="13"/>
      <c r="NQV1053" s="13"/>
      <c r="NQW1053" s="13"/>
      <c r="NQX1053" s="13"/>
      <c r="NQY1053" s="13"/>
      <c r="NQZ1053" s="13"/>
      <c r="NRA1053" s="13"/>
      <c r="NRB1053" s="13"/>
      <c r="NRC1053" s="13"/>
      <c r="NRD1053" s="13"/>
      <c r="NRE1053" s="13"/>
      <c r="NRF1053" s="13"/>
      <c r="NRG1053" s="13"/>
      <c r="NRH1053" s="13"/>
      <c r="NRI1053" s="13"/>
      <c r="NRJ1053" s="13"/>
      <c r="NRK1053" s="13"/>
      <c r="NRL1053" s="13"/>
      <c r="NRM1053" s="13"/>
      <c r="NRN1053" s="13"/>
      <c r="NRO1053" s="13"/>
      <c r="NRP1053" s="13"/>
      <c r="NRQ1053" s="13"/>
      <c r="NRR1053" s="13"/>
      <c r="NRS1053" s="13"/>
      <c r="NRT1053" s="13"/>
      <c r="NRU1053" s="13"/>
      <c r="NRV1053" s="13"/>
      <c r="NRW1053" s="13"/>
      <c r="NRX1053" s="13"/>
      <c r="NRY1053" s="13"/>
      <c r="NRZ1053" s="13"/>
      <c r="NSA1053" s="13"/>
      <c r="NSB1053" s="13"/>
      <c r="NSC1053" s="13"/>
      <c r="NSD1053" s="13"/>
      <c r="NSE1053" s="13"/>
      <c r="NSF1053" s="13"/>
      <c r="NSG1053" s="13"/>
      <c r="NSH1053" s="13"/>
      <c r="NSI1053" s="13"/>
      <c r="NSJ1053" s="13"/>
      <c r="NSK1053" s="13"/>
      <c r="NSL1053" s="13"/>
      <c r="NSM1053" s="13"/>
      <c r="NSN1053" s="13"/>
      <c r="NSO1053" s="13"/>
      <c r="NSP1053" s="13"/>
      <c r="NSQ1053" s="13"/>
      <c r="NSR1053" s="13"/>
      <c r="NSS1053" s="13"/>
      <c r="NST1053" s="13"/>
      <c r="NSU1053" s="13"/>
      <c r="NSV1053" s="13"/>
      <c r="NSW1053" s="13"/>
      <c r="NSX1053" s="13"/>
      <c r="NSY1053" s="13"/>
      <c r="NSZ1053" s="13"/>
      <c r="NTA1053" s="13"/>
      <c r="NTB1053" s="13"/>
      <c r="NTC1053" s="13"/>
      <c r="NTD1053" s="13"/>
      <c r="NTE1053" s="13"/>
      <c r="NTF1053" s="13"/>
      <c r="NTG1053" s="13"/>
      <c r="NTH1053" s="13"/>
      <c r="NTI1053" s="13"/>
      <c r="NTJ1053" s="13"/>
      <c r="NTK1053" s="13"/>
      <c r="NTL1053" s="13"/>
      <c r="NTM1053" s="13"/>
      <c r="NTN1053" s="13"/>
      <c r="NTO1053" s="13"/>
      <c r="NTP1053" s="13"/>
      <c r="NTQ1053" s="13"/>
      <c r="NTR1053" s="13"/>
      <c r="NTS1053" s="13"/>
      <c r="NTT1053" s="13"/>
      <c r="NTU1053" s="13"/>
      <c r="NTV1053" s="13"/>
      <c r="NTW1053" s="13"/>
      <c r="NTX1053" s="13"/>
      <c r="NTY1053" s="13"/>
      <c r="NTZ1053" s="13"/>
      <c r="NUA1053" s="13"/>
      <c r="NUB1053" s="13"/>
      <c r="NUC1053" s="13"/>
      <c r="NUD1053" s="13"/>
      <c r="NUE1053" s="13"/>
      <c r="NUF1053" s="13"/>
      <c r="NUG1053" s="13"/>
      <c r="NUH1053" s="13"/>
      <c r="NUI1053" s="13"/>
      <c r="NUJ1053" s="13"/>
      <c r="NUK1053" s="13"/>
      <c r="NUL1053" s="13"/>
      <c r="NUM1053" s="13"/>
      <c r="NUN1053" s="13"/>
      <c r="NUO1053" s="13"/>
      <c r="NUP1053" s="13"/>
      <c r="NUQ1053" s="13"/>
      <c r="NUR1053" s="13"/>
      <c r="NUS1053" s="13"/>
      <c r="NUT1053" s="13"/>
      <c r="NUU1053" s="13"/>
      <c r="NUV1053" s="13"/>
      <c r="NUW1053" s="13"/>
      <c r="NUX1053" s="13"/>
      <c r="NUY1053" s="13"/>
      <c r="NUZ1053" s="13"/>
      <c r="NVA1053" s="13"/>
      <c r="NVB1053" s="13"/>
      <c r="NVC1053" s="13"/>
      <c r="NVD1053" s="13"/>
      <c r="NVE1053" s="13"/>
      <c r="NVF1053" s="13"/>
      <c r="NVG1053" s="13"/>
      <c r="NVH1053" s="13"/>
      <c r="NVI1053" s="13"/>
      <c r="NVJ1053" s="13"/>
      <c r="NVK1053" s="13"/>
      <c r="NVL1053" s="13"/>
      <c r="NVM1053" s="13"/>
      <c r="NVN1053" s="13"/>
      <c r="NVO1053" s="13"/>
      <c r="NVP1053" s="13"/>
      <c r="NVQ1053" s="13"/>
      <c r="NVR1053" s="13"/>
      <c r="NVS1053" s="13"/>
      <c r="NVT1053" s="13"/>
      <c r="NVU1053" s="13"/>
      <c r="NVV1053" s="13"/>
      <c r="NVW1053" s="13"/>
      <c r="NVX1053" s="13"/>
      <c r="NVY1053" s="13"/>
      <c r="NVZ1053" s="13"/>
      <c r="NWA1053" s="13"/>
      <c r="NWB1053" s="13"/>
      <c r="NWC1053" s="13"/>
      <c r="NWD1053" s="13"/>
      <c r="NWE1053" s="13"/>
      <c r="NWF1053" s="13"/>
      <c r="NWG1053" s="13"/>
      <c r="NWH1053" s="13"/>
      <c r="NWI1053" s="13"/>
      <c r="NWJ1053" s="13"/>
      <c r="NWK1053" s="13"/>
      <c r="NWL1053" s="13"/>
      <c r="NWM1053" s="13"/>
      <c r="NWN1053" s="13"/>
      <c r="NWO1053" s="13"/>
      <c r="NWP1053" s="13"/>
      <c r="NWQ1053" s="13"/>
      <c r="NWR1053" s="13"/>
      <c r="NWS1053" s="13"/>
      <c r="NWT1053" s="13"/>
      <c r="NWU1053" s="13"/>
      <c r="NWV1053" s="13"/>
      <c r="NWW1053" s="13"/>
      <c r="NWX1053" s="13"/>
      <c r="NWY1053" s="13"/>
      <c r="NWZ1053" s="13"/>
      <c r="NXA1053" s="13"/>
      <c r="NXB1053" s="13"/>
      <c r="NXC1053" s="13"/>
      <c r="NXD1053" s="13"/>
      <c r="NXE1053" s="13"/>
      <c r="NXF1053" s="13"/>
      <c r="NXG1053" s="13"/>
      <c r="NXH1053" s="13"/>
      <c r="NXI1053" s="13"/>
      <c r="NXJ1053" s="13"/>
      <c r="NXK1053" s="13"/>
      <c r="NXL1053" s="13"/>
      <c r="NXM1053" s="13"/>
      <c r="NXN1053" s="13"/>
      <c r="NXO1053" s="13"/>
      <c r="NXP1053" s="13"/>
      <c r="NXQ1053" s="13"/>
      <c r="NXR1053" s="13"/>
      <c r="NXS1053" s="13"/>
      <c r="NXT1053" s="13"/>
      <c r="NXU1053" s="13"/>
      <c r="NXV1053" s="13"/>
      <c r="NXW1053" s="13"/>
      <c r="NXX1053" s="13"/>
      <c r="NXY1053" s="13"/>
      <c r="NXZ1053" s="13"/>
      <c r="NYA1053" s="13"/>
      <c r="NYB1053" s="13"/>
      <c r="NYC1053" s="13"/>
      <c r="NYD1053" s="13"/>
      <c r="NYE1053" s="13"/>
      <c r="NYF1053" s="13"/>
      <c r="NYG1053" s="13"/>
      <c r="NYH1053" s="13"/>
      <c r="NYI1053" s="13"/>
      <c r="NYJ1053" s="13"/>
      <c r="NYK1053" s="13"/>
      <c r="NYL1053" s="13"/>
      <c r="NYM1053" s="13"/>
      <c r="NYN1053" s="13"/>
      <c r="NYO1053" s="13"/>
      <c r="NYP1053" s="13"/>
      <c r="NYQ1053" s="13"/>
      <c r="NYR1053" s="13"/>
      <c r="NYS1053" s="13"/>
      <c r="NYT1053" s="13"/>
      <c r="NYU1053" s="13"/>
      <c r="NYV1053" s="13"/>
      <c r="NYW1053" s="13"/>
      <c r="NYX1053" s="13"/>
      <c r="NYY1053" s="13"/>
      <c r="NYZ1053" s="13"/>
      <c r="NZA1053" s="13"/>
      <c r="NZB1053" s="13"/>
      <c r="NZC1053" s="13"/>
      <c r="NZD1053" s="13"/>
      <c r="NZE1053" s="13"/>
      <c r="NZF1053" s="13"/>
      <c r="NZG1053" s="13"/>
      <c r="NZH1053" s="13"/>
      <c r="NZI1053" s="13"/>
      <c r="NZJ1053" s="13"/>
      <c r="NZK1053" s="13"/>
      <c r="NZL1053" s="13"/>
      <c r="NZM1053" s="13"/>
      <c r="NZN1053" s="13"/>
      <c r="NZO1053" s="13"/>
      <c r="NZP1053" s="13"/>
      <c r="NZQ1053" s="13"/>
      <c r="NZR1053" s="13"/>
      <c r="NZS1053" s="13"/>
      <c r="NZT1053" s="13"/>
      <c r="NZU1053" s="13"/>
      <c r="NZV1053" s="13"/>
      <c r="NZW1053" s="13"/>
      <c r="NZX1053" s="13"/>
      <c r="NZY1053" s="13"/>
      <c r="NZZ1053" s="13"/>
      <c r="OAA1053" s="13"/>
      <c r="OAB1053" s="13"/>
      <c r="OAC1053" s="13"/>
      <c r="OAD1053" s="13"/>
      <c r="OAE1053" s="13"/>
      <c r="OAF1053" s="13"/>
      <c r="OAG1053" s="13"/>
      <c r="OAH1053" s="13"/>
      <c r="OAI1053" s="13"/>
      <c r="OAJ1053" s="13"/>
      <c r="OAK1053" s="13"/>
      <c r="OAL1053" s="13"/>
      <c r="OAM1053" s="13"/>
      <c r="OAN1053" s="13"/>
      <c r="OAO1053" s="13"/>
      <c r="OAP1053" s="13"/>
      <c r="OAQ1053" s="13"/>
      <c r="OAR1053" s="13"/>
      <c r="OAS1053" s="13"/>
      <c r="OAT1053" s="13"/>
      <c r="OAU1053" s="13"/>
      <c r="OAV1053" s="13"/>
      <c r="OAW1053" s="13"/>
      <c r="OAX1053" s="13"/>
      <c r="OAY1053" s="13"/>
      <c r="OAZ1053" s="13"/>
      <c r="OBA1053" s="13"/>
      <c r="OBB1053" s="13"/>
      <c r="OBC1053" s="13"/>
      <c r="OBD1053" s="13"/>
      <c r="OBE1053" s="13"/>
      <c r="OBF1053" s="13"/>
      <c r="OBG1053" s="13"/>
      <c r="OBH1053" s="13"/>
      <c r="OBI1053" s="13"/>
      <c r="OBJ1053" s="13"/>
      <c r="OBK1053" s="13"/>
      <c r="OBL1053" s="13"/>
      <c r="OBM1053" s="13"/>
      <c r="OBN1053" s="13"/>
      <c r="OBO1053" s="13"/>
      <c r="OBP1053" s="13"/>
      <c r="OBQ1053" s="13"/>
      <c r="OBR1053" s="13"/>
      <c r="OBS1053" s="13"/>
      <c r="OBT1053" s="13"/>
      <c r="OBU1053" s="13"/>
      <c r="OBV1053" s="13"/>
      <c r="OBW1053" s="13"/>
      <c r="OBX1053" s="13"/>
      <c r="OBY1053" s="13"/>
      <c r="OBZ1053" s="13"/>
      <c r="OCA1053" s="13"/>
      <c r="OCB1053" s="13"/>
      <c r="OCC1053" s="13"/>
      <c r="OCD1053" s="13"/>
      <c r="OCE1053" s="13"/>
      <c r="OCF1053" s="13"/>
      <c r="OCG1053" s="13"/>
      <c r="OCH1053" s="13"/>
      <c r="OCI1053" s="13"/>
      <c r="OCJ1053" s="13"/>
      <c r="OCK1053" s="13"/>
      <c r="OCL1053" s="13"/>
      <c r="OCM1053" s="13"/>
      <c r="OCN1053" s="13"/>
      <c r="OCO1053" s="13"/>
      <c r="OCP1053" s="13"/>
      <c r="OCQ1053" s="13"/>
      <c r="OCR1053" s="13"/>
      <c r="OCS1053" s="13"/>
      <c r="OCT1053" s="13"/>
      <c r="OCU1053" s="13"/>
      <c r="OCV1053" s="13"/>
      <c r="OCW1053" s="13"/>
      <c r="OCX1053" s="13"/>
      <c r="OCY1053" s="13"/>
      <c r="OCZ1053" s="13"/>
      <c r="ODA1053" s="13"/>
      <c r="ODB1053" s="13"/>
      <c r="ODC1053" s="13"/>
      <c r="ODD1053" s="13"/>
      <c r="ODE1053" s="13"/>
      <c r="ODF1053" s="13"/>
      <c r="ODG1053" s="13"/>
      <c r="ODH1053" s="13"/>
      <c r="ODI1053" s="13"/>
      <c r="ODJ1053" s="13"/>
      <c r="ODK1053" s="13"/>
      <c r="ODL1053" s="13"/>
      <c r="ODM1053" s="13"/>
      <c r="ODN1053" s="13"/>
      <c r="ODO1053" s="13"/>
      <c r="ODP1053" s="13"/>
      <c r="ODQ1053" s="13"/>
      <c r="ODR1053" s="13"/>
      <c r="ODS1053" s="13"/>
      <c r="ODT1053" s="13"/>
      <c r="ODU1053" s="13"/>
      <c r="ODV1053" s="13"/>
      <c r="ODW1053" s="13"/>
      <c r="ODX1053" s="13"/>
      <c r="ODY1053" s="13"/>
      <c r="ODZ1053" s="13"/>
      <c r="OEA1053" s="13"/>
      <c r="OEB1053" s="13"/>
      <c r="OEC1053" s="13"/>
      <c r="OED1053" s="13"/>
      <c r="OEE1053" s="13"/>
      <c r="OEF1053" s="13"/>
      <c r="OEG1053" s="13"/>
      <c r="OEH1053" s="13"/>
      <c r="OEI1053" s="13"/>
      <c r="OEJ1053" s="13"/>
      <c r="OEK1053" s="13"/>
      <c r="OEL1053" s="13"/>
      <c r="OEM1053" s="13"/>
      <c r="OEN1053" s="13"/>
      <c r="OEO1053" s="13"/>
      <c r="OEP1053" s="13"/>
      <c r="OEQ1053" s="13"/>
      <c r="OER1053" s="13"/>
      <c r="OES1053" s="13"/>
      <c r="OET1053" s="13"/>
      <c r="OEU1053" s="13"/>
      <c r="OEV1053" s="13"/>
      <c r="OEW1053" s="13"/>
      <c r="OEX1053" s="13"/>
      <c r="OEY1053" s="13"/>
      <c r="OEZ1053" s="13"/>
      <c r="OFA1053" s="13"/>
      <c r="OFB1053" s="13"/>
      <c r="OFC1053" s="13"/>
      <c r="OFD1053" s="13"/>
      <c r="OFE1053" s="13"/>
      <c r="OFF1053" s="13"/>
      <c r="OFG1053" s="13"/>
      <c r="OFH1053" s="13"/>
      <c r="OFI1053" s="13"/>
      <c r="OFJ1053" s="13"/>
      <c r="OFK1053" s="13"/>
      <c r="OFL1053" s="13"/>
      <c r="OFM1053" s="13"/>
      <c r="OFN1053" s="13"/>
      <c r="OFO1053" s="13"/>
      <c r="OFP1053" s="13"/>
      <c r="OFQ1053" s="13"/>
      <c r="OFR1053" s="13"/>
      <c r="OFS1053" s="13"/>
      <c r="OFT1053" s="13"/>
      <c r="OFU1053" s="13"/>
      <c r="OFV1053" s="13"/>
      <c r="OFW1053" s="13"/>
      <c r="OFX1053" s="13"/>
      <c r="OFY1053" s="13"/>
      <c r="OFZ1053" s="13"/>
      <c r="OGA1053" s="13"/>
      <c r="OGB1053" s="13"/>
      <c r="OGC1053" s="13"/>
      <c r="OGD1053" s="13"/>
      <c r="OGE1053" s="13"/>
      <c r="OGF1053" s="13"/>
      <c r="OGG1053" s="13"/>
      <c r="OGH1053" s="13"/>
      <c r="OGI1053" s="13"/>
      <c r="OGJ1053" s="13"/>
      <c r="OGK1053" s="13"/>
      <c r="OGL1053" s="13"/>
      <c r="OGM1053" s="13"/>
      <c r="OGN1053" s="13"/>
      <c r="OGO1053" s="13"/>
      <c r="OGP1053" s="13"/>
      <c r="OGQ1053" s="13"/>
      <c r="OGR1053" s="13"/>
      <c r="OGS1053" s="13"/>
      <c r="OGT1053" s="13"/>
      <c r="OGU1053" s="13"/>
      <c r="OGV1053" s="13"/>
      <c r="OGW1053" s="13"/>
      <c r="OGX1053" s="13"/>
      <c r="OGY1053" s="13"/>
      <c r="OGZ1053" s="13"/>
      <c r="OHA1053" s="13"/>
      <c r="OHB1053" s="13"/>
      <c r="OHC1053" s="13"/>
      <c r="OHD1053" s="13"/>
      <c r="OHE1053" s="13"/>
      <c r="OHF1053" s="13"/>
      <c r="OHG1053" s="13"/>
      <c r="OHH1053" s="13"/>
      <c r="OHI1053" s="13"/>
      <c r="OHJ1053" s="13"/>
      <c r="OHK1053" s="13"/>
      <c r="OHL1053" s="13"/>
      <c r="OHM1053" s="13"/>
      <c r="OHN1053" s="13"/>
      <c r="OHO1053" s="13"/>
      <c r="OHP1053" s="13"/>
      <c r="OHQ1053" s="13"/>
      <c r="OHR1053" s="13"/>
      <c r="OHS1053" s="13"/>
      <c r="OHT1053" s="13"/>
      <c r="OHU1053" s="13"/>
      <c r="OHV1053" s="13"/>
      <c r="OHW1053" s="13"/>
      <c r="OHX1053" s="13"/>
      <c r="OHY1053" s="13"/>
      <c r="OHZ1053" s="13"/>
      <c r="OIA1053" s="13"/>
      <c r="OIB1053" s="13"/>
      <c r="OIC1053" s="13"/>
      <c r="OID1053" s="13"/>
      <c r="OIE1053" s="13"/>
      <c r="OIF1053" s="13"/>
      <c r="OIG1053" s="13"/>
      <c r="OIH1053" s="13"/>
      <c r="OII1053" s="13"/>
      <c r="OIJ1053" s="13"/>
      <c r="OIK1053" s="13"/>
      <c r="OIL1053" s="13"/>
      <c r="OIM1053" s="13"/>
      <c r="OIN1053" s="13"/>
      <c r="OIO1053" s="13"/>
      <c r="OIP1053" s="13"/>
      <c r="OIQ1053" s="13"/>
      <c r="OIR1053" s="13"/>
      <c r="OIS1053" s="13"/>
      <c r="OIT1053" s="13"/>
      <c r="OIU1053" s="13"/>
      <c r="OIV1053" s="13"/>
      <c r="OIW1053" s="13"/>
      <c r="OIX1053" s="13"/>
      <c r="OIY1053" s="13"/>
      <c r="OIZ1053" s="13"/>
      <c r="OJA1053" s="13"/>
      <c r="OJB1053" s="13"/>
      <c r="OJC1053" s="13"/>
      <c r="OJD1053" s="13"/>
      <c r="OJE1053" s="13"/>
      <c r="OJF1053" s="13"/>
      <c r="OJG1053" s="13"/>
      <c r="OJH1053" s="13"/>
      <c r="OJI1053" s="13"/>
      <c r="OJJ1053" s="13"/>
      <c r="OJK1053" s="13"/>
      <c r="OJL1053" s="13"/>
      <c r="OJM1053" s="13"/>
      <c r="OJN1053" s="13"/>
      <c r="OJO1053" s="13"/>
      <c r="OJP1053" s="13"/>
      <c r="OJQ1053" s="13"/>
      <c r="OJR1053" s="13"/>
      <c r="OJS1053" s="13"/>
      <c r="OJT1053" s="13"/>
      <c r="OJU1053" s="13"/>
      <c r="OJV1053" s="13"/>
      <c r="OJW1053" s="13"/>
      <c r="OJX1053" s="13"/>
      <c r="OJY1053" s="13"/>
      <c r="OJZ1053" s="13"/>
      <c r="OKA1053" s="13"/>
      <c r="OKB1053" s="13"/>
      <c r="OKC1053" s="13"/>
      <c r="OKD1053" s="13"/>
      <c r="OKE1053" s="13"/>
      <c r="OKF1053" s="13"/>
      <c r="OKG1053" s="13"/>
      <c r="OKH1053" s="13"/>
      <c r="OKI1053" s="13"/>
      <c r="OKJ1053" s="13"/>
      <c r="OKK1053" s="13"/>
      <c r="OKL1053" s="13"/>
      <c r="OKM1053" s="13"/>
      <c r="OKN1053" s="13"/>
      <c r="OKO1053" s="13"/>
      <c r="OKP1053" s="13"/>
      <c r="OKQ1053" s="13"/>
      <c r="OKR1053" s="13"/>
      <c r="OKS1053" s="13"/>
      <c r="OKT1053" s="13"/>
      <c r="OKU1053" s="13"/>
      <c r="OKV1053" s="13"/>
      <c r="OKW1053" s="13"/>
      <c r="OKX1053" s="13"/>
      <c r="OKY1053" s="13"/>
      <c r="OKZ1053" s="13"/>
      <c r="OLA1053" s="13"/>
      <c r="OLB1053" s="13"/>
      <c r="OLC1053" s="13"/>
      <c r="OLD1053" s="13"/>
      <c r="OLE1053" s="13"/>
      <c r="OLF1053" s="13"/>
      <c r="OLG1053" s="13"/>
      <c r="OLH1053" s="13"/>
      <c r="OLI1053" s="13"/>
      <c r="OLJ1053" s="13"/>
      <c r="OLK1053" s="13"/>
      <c r="OLL1053" s="13"/>
      <c r="OLM1053" s="13"/>
      <c r="OLN1053" s="13"/>
      <c r="OLO1053" s="13"/>
      <c r="OLP1053" s="13"/>
      <c r="OLQ1053" s="13"/>
      <c r="OLR1053" s="13"/>
      <c r="OLS1053" s="13"/>
      <c r="OLT1053" s="13"/>
      <c r="OLU1053" s="13"/>
      <c r="OLV1053" s="13"/>
      <c r="OLW1053" s="13"/>
      <c r="OLX1053" s="13"/>
      <c r="OLY1053" s="13"/>
      <c r="OLZ1053" s="13"/>
      <c r="OMA1053" s="13"/>
      <c r="OMB1053" s="13"/>
      <c r="OMC1053" s="13"/>
      <c r="OMD1053" s="13"/>
      <c r="OME1053" s="13"/>
      <c r="OMF1053" s="13"/>
      <c r="OMG1053" s="13"/>
      <c r="OMH1053" s="13"/>
      <c r="OMI1053" s="13"/>
      <c r="OMJ1053" s="13"/>
      <c r="OMK1053" s="13"/>
      <c r="OML1053" s="13"/>
      <c r="OMM1053" s="13"/>
      <c r="OMN1053" s="13"/>
      <c r="OMO1053" s="13"/>
      <c r="OMP1053" s="13"/>
      <c r="OMQ1053" s="13"/>
      <c r="OMR1053" s="13"/>
      <c r="OMS1053" s="13"/>
      <c r="OMT1053" s="13"/>
      <c r="OMU1053" s="13"/>
      <c r="OMV1053" s="13"/>
      <c r="OMW1053" s="13"/>
      <c r="OMX1053" s="13"/>
      <c r="OMY1053" s="13"/>
      <c r="OMZ1053" s="13"/>
      <c r="ONA1053" s="13"/>
      <c r="ONB1053" s="13"/>
      <c r="ONC1053" s="13"/>
      <c r="OND1053" s="13"/>
      <c r="ONE1053" s="13"/>
      <c r="ONF1053" s="13"/>
      <c r="ONG1053" s="13"/>
      <c r="ONH1053" s="13"/>
      <c r="ONI1053" s="13"/>
      <c r="ONJ1053" s="13"/>
      <c r="ONK1053" s="13"/>
      <c r="ONL1053" s="13"/>
      <c r="ONM1053" s="13"/>
      <c r="ONN1053" s="13"/>
      <c r="ONO1053" s="13"/>
      <c r="ONP1053" s="13"/>
      <c r="ONQ1053" s="13"/>
      <c r="ONR1053" s="13"/>
      <c r="ONS1053" s="13"/>
      <c r="ONT1053" s="13"/>
      <c r="ONU1053" s="13"/>
      <c r="ONV1053" s="13"/>
      <c r="ONW1053" s="13"/>
      <c r="ONX1053" s="13"/>
      <c r="ONY1053" s="13"/>
      <c r="ONZ1053" s="13"/>
      <c r="OOA1053" s="13"/>
      <c r="OOB1053" s="13"/>
      <c r="OOC1053" s="13"/>
      <c r="OOD1053" s="13"/>
      <c r="OOE1053" s="13"/>
      <c r="OOF1053" s="13"/>
      <c r="OOG1053" s="13"/>
      <c r="OOH1053" s="13"/>
      <c r="OOI1053" s="13"/>
      <c r="OOJ1053" s="13"/>
      <c r="OOK1053" s="13"/>
      <c r="OOL1053" s="13"/>
      <c r="OOM1053" s="13"/>
      <c r="OON1053" s="13"/>
      <c r="OOO1053" s="13"/>
      <c r="OOP1053" s="13"/>
      <c r="OOQ1053" s="13"/>
      <c r="OOR1053" s="13"/>
      <c r="OOS1053" s="13"/>
      <c r="OOT1053" s="13"/>
      <c r="OOU1053" s="13"/>
      <c r="OOV1053" s="13"/>
      <c r="OOW1053" s="13"/>
      <c r="OOX1053" s="13"/>
      <c r="OOY1053" s="13"/>
      <c r="OOZ1053" s="13"/>
      <c r="OPA1053" s="13"/>
      <c r="OPB1053" s="13"/>
      <c r="OPC1053" s="13"/>
      <c r="OPD1053" s="13"/>
      <c r="OPE1053" s="13"/>
      <c r="OPF1053" s="13"/>
      <c r="OPG1053" s="13"/>
      <c r="OPH1053" s="13"/>
      <c r="OPI1053" s="13"/>
      <c r="OPJ1053" s="13"/>
      <c r="OPK1053" s="13"/>
      <c r="OPL1053" s="13"/>
      <c r="OPM1053" s="13"/>
      <c r="OPN1053" s="13"/>
      <c r="OPO1053" s="13"/>
      <c r="OPP1053" s="13"/>
      <c r="OPQ1053" s="13"/>
      <c r="OPR1053" s="13"/>
      <c r="OPS1053" s="13"/>
      <c r="OPT1053" s="13"/>
      <c r="OPU1053" s="13"/>
      <c r="OPV1053" s="13"/>
      <c r="OPW1053" s="13"/>
      <c r="OPX1053" s="13"/>
      <c r="OPY1053" s="13"/>
      <c r="OPZ1053" s="13"/>
      <c r="OQA1053" s="13"/>
      <c r="OQB1053" s="13"/>
      <c r="OQC1053" s="13"/>
      <c r="OQD1053" s="13"/>
      <c r="OQE1053" s="13"/>
      <c r="OQF1053" s="13"/>
      <c r="OQG1053" s="13"/>
      <c r="OQH1053" s="13"/>
      <c r="OQI1053" s="13"/>
      <c r="OQJ1053" s="13"/>
      <c r="OQK1053" s="13"/>
      <c r="OQL1053" s="13"/>
      <c r="OQM1053" s="13"/>
      <c r="OQN1053" s="13"/>
      <c r="OQO1053" s="13"/>
      <c r="OQP1053" s="13"/>
      <c r="OQQ1053" s="13"/>
      <c r="OQR1053" s="13"/>
      <c r="OQS1053" s="13"/>
      <c r="OQT1053" s="13"/>
      <c r="OQU1053" s="13"/>
      <c r="OQV1053" s="13"/>
      <c r="OQW1053" s="13"/>
      <c r="OQX1053" s="13"/>
      <c r="OQY1053" s="13"/>
      <c r="OQZ1053" s="13"/>
      <c r="ORA1053" s="13"/>
      <c r="ORB1053" s="13"/>
      <c r="ORC1053" s="13"/>
      <c r="ORD1053" s="13"/>
      <c r="ORE1053" s="13"/>
      <c r="ORF1053" s="13"/>
      <c r="ORG1053" s="13"/>
      <c r="ORH1053" s="13"/>
      <c r="ORI1053" s="13"/>
      <c r="ORJ1053" s="13"/>
      <c r="ORK1053" s="13"/>
      <c r="ORL1053" s="13"/>
      <c r="ORM1053" s="13"/>
      <c r="ORN1053" s="13"/>
      <c r="ORO1053" s="13"/>
      <c r="ORP1053" s="13"/>
      <c r="ORQ1053" s="13"/>
      <c r="ORR1053" s="13"/>
      <c r="ORS1053" s="13"/>
      <c r="ORT1053" s="13"/>
      <c r="ORU1053" s="13"/>
      <c r="ORV1053" s="13"/>
      <c r="ORW1053" s="13"/>
      <c r="ORX1053" s="13"/>
      <c r="ORY1053" s="13"/>
      <c r="ORZ1053" s="13"/>
      <c r="OSA1053" s="13"/>
      <c r="OSB1053" s="13"/>
      <c r="OSC1053" s="13"/>
      <c r="OSD1053" s="13"/>
      <c r="OSE1053" s="13"/>
      <c r="OSF1053" s="13"/>
      <c r="OSG1053" s="13"/>
      <c r="OSH1053" s="13"/>
      <c r="OSI1053" s="13"/>
      <c r="OSJ1053" s="13"/>
      <c r="OSK1053" s="13"/>
      <c r="OSL1053" s="13"/>
      <c r="OSM1053" s="13"/>
      <c r="OSN1053" s="13"/>
      <c r="OSO1053" s="13"/>
      <c r="OSP1053" s="13"/>
      <c r="OSQ1053" s="13"/>
      <c r="OSR1053" s="13"/>
      <c r="OSS1053" s="13"/>
      <c r="OST1053" s="13"/>
      <c r="OSU1053" s="13"/>
      <c r="OSV1053" s="13"/>
      <c r="OSW1053" s="13"/>
      <c r="OSX1053" s="13"/>
      <c r="OSY1053" s="13"/>
      <c r="OSZ1053" s="13"/>
      <c r="OTA1053" s="13"/>
      <c r="OTB1053" s="13"/>
      <c r="OTC1053" s="13"/>
      <c r="OTD1053" s="13"/>
      <c r="OTE1053" s="13"/>
      <c r="OTF1053" s="13"/>
      <c r="OTG1053" s="13"/>
      <c r="OTH1053" s="13"/>
      <c r="OTI1053" s="13"/>
      <c r="OTJ1053" s="13"/>
      <c r="OTK1053" s="13"/>
      <c r="OTL1053" s="13"/>
      <c r="OTM1053" s="13"/>
      <c r="OTN1053" s="13"/>
      <c r="OTO1053" s="13"/>
      <c r="OTP1053" s="13"/>
      <c r="OTQ1053" s="13"/>
      <c r="OTR1053" s="13"/>
      <c r="OTS1053" s="13"/>
      <c r="OTT1053" s="13"/>
      <c r="OTU1053" s="13"/>
      <c r="OTV1053" s="13"/>
      <c r="OTW1053" s="13"/>
      <c r="OTX1053" s="13"/>
      <c r="OTY1053" s="13"/>
      <c r="OTZ1053" s="13"/>
      <c r="OUA1053" s="13"/>
      <c r="OUB1053" s="13"/>
      <c r="OUC1053" s="13"/>
      <c r="OUD1053" s="13"/>
      <c r="OUE1053" s="13"/>
      <c r="OUF1053" s="13"/>
      <c r="OUG1053" s="13"/>
      <c r="OUH1053" s="13"/>
      <c r="OUI1053" s="13"/>
      <c r="OUJ1053" s="13"/>
      <c r="OUK1053" s="13"/>
      <c r="OUL1053" s="13"/>
      <c r="OUM1053" s="13"/>
      <c r="OUN1053" s="13"/>
      <c r="OUO1053" s="13"/>
      <c r="OUP1053" s="13"/>
      <c r="OUQ1053" s="13"/>
      <c r="OUR1053" s="13"/>
      <c r="OUS1053" s="13"/>
      <c r="OUT1053" s="13"/>
      <c r="OUU1053" s="13"/>
      <c r="OUV1053" s="13"/>
      <c r="OUW1053" s="13"/>
      <c r="OUX1053" s="13"/>
      <c r="OUY1053" s="13"/>
      <c r="OUZ1053" s="13"/>
      <c r="OVA1053" s="13"/>
      <c r="OVB1053" s="13"/>
      <c r="OVC1053" s="13"/>
      <c r="OVD1053" s="13"/>
      <c r="OVE1053" s="13"/>
      <c r="OVF1053" s="13"/>
      <c r="OVG1053" s="13"/>
      <c r="OVH1053" s="13"/>
      <c r="OVI1053" s="13"/>
      <c r="OVJ1053" s="13"/>
      <c r="OVK1053" s="13"/>
      <c r="OVL1053" s="13"/>
      <c r="OVM1053" s="13"/>
      <c r="OVN1053" s="13"/>
      <c r="OVO1053" s="13"/>
      <c r="OVP1053" s="13"/>
      <c r="OVQ1053" s="13"/>
      <c r="OVR1053" s="13"/>
      <c r="OVS1053" s="13"/>
      <c r="OVT1053" s="13"/>
      <c r="OVU1053" s="13"/>
      <c r="OVV1053" s="13"/>
      <c r="OVW1053" s="13"/>
      <c r="OVX1053" s="13"/>
      <c r="OVY1053" s="13"/>
      <c r="OVZ1053" s="13"/>
      <c r="OWA1053" s="13"/>
      <c r="OWB1053" s="13"/>
      <c r="OWC1053" s="13"/>
      <c r="OWD1053" s="13"/>
      <c r="OWE1053" s="13"/>
      <c r="OWF1053" s="13"/>
      <c r="OWG1053" s="13"/>
      <c r="OWH1053" s="13"/>
      <c r="OWI1053" s="13"/>
      <c r="OWJ1053" s="13"/>
      <c r="OWK1053" s="13"/>
      <c r="OWL1053" s="13"/>
      <c r="OWM1053" s="13"/>
      <c r="OWN1053" s="13"/>
      <c r="OWO1053" s="13"/>
      <c r="OWP1053" s="13"/>
      <c r="OWQ1053" s="13"/>
      <c r="OWR1053" s="13"/>
      <c r="OWS1053" s="13"/>
      <c r="OWT1053" s="13"/>
      <c r="OWU1053" s="13"/>
      <c r="OWV1053" s="13"/>
      <c r="OWW1053" s="13"/>
      <c r="OWX1053" s="13"/>
      <c r="OWY1053" s="13"/>
      <c r="OWZ1053" s="13"/>
      <c r="OXA1053" s="13"/>
      <c r="OXB1053" s="13"/>
      <c r="OXC1053" s="13"/>
      <c r="OXD1053" s="13"/>
      <c r="OXE1053" s="13"/>
      <c r="OXF1053" s="13"/>
      <c r="OXG1053" s="13"/>
      <c r="OXH1053" s="13"/>
      <c r="OXI1053" s="13"/>
      <c r="OXJ1053" s="13"/>
      <c r="OXK1053" s="13"/>
      <c r="OXL1053" s="13"/>
      <c r="OXM1053" s="13"/>
      <c r="OXN1053" s="13"/>
      <c r="OXO1053" s="13"/>
      <c r="OXP1053" s="13"/>
      <c r="OXQ1053" s="13"/>
      <c r="OXR1053" s="13"/>
      <c r="OXS1053" s="13"/>
      <c r="OXT1053" s="13"/>
      <c r="OXU1053" s="13"/>
      <c r="OXV1053" s="13"/>
      <c r="OXW1053" s="13"/>
      <c r="OXX1053" s="13"/>
      <c r="OXY1053" s="13"/>
      <c r="OXZ1053" s="13"/>
      <c r="OYA1053" s="13"/>
      <c r="OYB1053" s="13"/>
      <c r="OYC1053" s="13"/>
      <c r="OYD1053" s="13"/>
      <c r="OYE1053" s="13"/>
      <c r="OYF1053" s="13"/>
      <c r="OYG1053" s="13"/>
      <c r="OYH1053" s="13"/>
      <c r="OYI1053" s="13"/>
      <c r="OYJ1053" s="13"/>
      <c r="OYK1053" s="13"/>
      <c r="OYL1053" s="13"/>
      <c r="OYM1053" s="13"/>
      <c r="OYN1053" s="13"/>
      <c r="OYO1053" s="13"/>
      <c r="OYP1053" s="13"/>
      <c r="OYQ1053" s="13"/>
      <c r="OYR1053" s="13"/>
      <c r="OYS1053" s="13"/>
      <c r="OYT1053" s="13"/>
      <c r="OYU1053" s="13"/>
      <c r="OYV1053" s="13"/>
      <c r="OYW1053" s="13"/>
      <c r="OYX1053" s="13"/>
      <c r="OYY1053" s="13"/>
      <c r="OYZ1053" s="13"/>
      <c r="OZA1053" s="13"/>
      <c r="OZB1053" s="13"/>
      <c r="OZC1053" s="13"/>
      <c r="OZD1053" s="13"/>
      <c r="OZE1053" s="13"/>
      <c r="OZF1053" s="13"/>
      <c r="OZG1053" s="13"/>
      <c r="OZH1053" s="13"/>
      <c r="OZI1053" s="13"/>
      <c r="OZJ1053" s="13"/>
      <c r="OZK1053" s="13"/>
      <c r="OZL1053" s="13"/>
      <c r="OZM1053" s="13"/>
      <c r="OZN1053" s="13"/>
      <c r="OZO1053" s="13"/>
      <c r="OZP1053" s="13"/>
      <c r="OZQ1053" s="13"/>
      <c r="OZR1053" s="13"/>
      <c r="OZS1053" s="13"/>
      <c r="OZT1053" s="13"/>
      <c r="OZU1053" s="13"/>
      <c r="OZV1053" s="13"/>
      <c r="OZW1053" s="13"/>
      <c r="OZX1053" s="13"/>
      <c r="OZY1053" s="13"/>
      <c r="OZZ1053" s="13"/>
      <c r="PAA1053" s="13"/>
      <c r="PAB1053" s="13"/>
      <c r="PAC1053" s="13"/>
      <c r="PAD1053" s="13"/>
      <c r="PAE1053" s="13"/>
      <c r="PAF1053" s="13"/>
      <c r="PAG1053" s="13"/>
      <c r="PAH1053" s="13"/>
      <c r="PAI1053" s="13"/>
      <c r="PAJ1053" s="13"/>
      <c r="PAK1053" s="13"/>
      <c r="PAL1053" s="13"/>
      <c r="PAM1053" s="13"/>
      <c r="PAN1053" s="13"/>
      <c r="PAO1053" s="13"/>
      <c r="PAP1053" s="13"/>
      <c r="PAQ1053" s="13"/>
      <c r="PAR1053" s="13"/>
      <c r="PAS1053" s="13"/>
      <c r="PAT1053" s="13"/>
      <c r="PAU1053" s="13"/>
      <c r="PAV1053" s="13"/>
      <c r="PAW1053" s="13"/>
      <c r="PAX1053" s="13"/>
      <c r="PAY1053" s="13"/>
      <c r="PAZ1053" s="13"/>
      <c r="PBA1053" s="13"/>
      <c r="PBB1053" s="13"/>
      <c r="PBC1053" s="13"/>
      <c r="PBD1053" s="13"/>
      <c r="PBE1053" s="13"/>
      <c r="PBF1053" s="13"/>
      <c r="PBG1053" s="13"/>
      <c r="PBH1053" s="13"/>
      <c r="PBI1053" s="13"/>
      <c r="PBJ1053" s="13"/>
      <c r="PBK1053" s="13"/>
      <c r="PBL1053" s="13"/>
      <c r="PBM1053" s="13"/>
      <c r="PBN1053" s="13"/>
      <c r="PBO1053" s="13"/>
      <c r="PBP1053" s="13"/>
      <c r="PBQ1053" s="13"/>
      <c r="PBR1053" s="13"/>
      <c r="PBS1053" s="13"/>
      <c r="PBT1053" s="13"/>
      <c r="PBU1053" s="13"/>
      <c r="PBV1053" s="13"/>
      <c r="PBW1053" s="13"/>
      <c r="PBX1053" s="13"/>
      <c r="PBY1053" s="13"/>
      <c r="PBZ1053" s="13"/>
      <c r="PCA1053" s="13"/>
      <c r="PCB1053" s="13"/>
      <c r="PCC1053" s="13"/>
      <c r="PCD1053" s="13"/>
      <c r="PCE1053" s="13"/>
      <c r="PCF1053" s="13"/>
      <c r="PCG1053" s="13"/>
      <c r="PCH1053" s="13"/>
      <c r="PCI1053" s="13"/>
      <c r="PCJ1053" s="13"/>
      <c r="PCK1053" s="13"/>
      <c r="PCL1053" s="13"/>
      <c r="PCM1053" s="13"/>
      <c r="PCN1053" s="13"/>
      <c r="PCO1053" s="13"/>
      <c r="PCP1053" s="13"/>
      <c r="PCQ1053" s="13"/>
      <c r="PCR1053" s="13"/>
      <c r="PCS1053" s="13"/>
      <c r="PCT1053" s="13"/>
      <c r="PCU1053" s="13"/>
      <c r="PCV1053" s="13"/>
      <c r="PCW1053" s="13"/>
      <c r="PCX1053" s="13"/>
      <c r="PCY1053" s="13"/>
      <c r="PCZ1053" s="13"/>
      <c r="PDA1053" s="13"/>
      <c r="PDB1053" s="13"/>
      <c r="PDC1053" s="13"/>
      <c r="PDD1053" s="13"/>
      <c r="PDE1053" s="13"/>
      <c r="PDF1053" s="13"/>
      <c r="PDG1053" s="13"/>
      <c r="PDH1053" s="13"/>
      <c r="PDI1053" s="13"/>
      <c r="PDJ1053" s="13"/>
      <c r="PDK1053" s="13"/>
      <c r="PDL1053" s="13"/>
      <c r="PDM1053" s="13"/>
      <c r="PDN1053" s="13"/>
      <c r="PDO1053" s="13"/>
      <c r="PDP1053" s="13"/>
      <c r="PDQ1053" s="13"/>
      <c r="PDR1053" s="13"/>
      <c r="PDS1053" s="13"/>
      <c r="PDT1053" s="13"/>
      <c r="PDU1053" s="13"/>
      <c r="PDV1053" s="13"/>
      <c r="PDW1053" s="13"/>
      <c r="PDX1053" s="13"/>
      <c r="PDY1053" s="13"/>
      <c r="PDZ1053" s="13"/>
      <c r="PEA1053" s="13"/>
      <c r="PEB1053" s="13"/>
      <c r="PEC1053" s="13"/>
      <c r="PED1053" s="13"/>
      <c r="PEE1053" s="13"/>
      <c r="PEF1053" s="13"/>
      <c r="PEG1053" s="13"/>
      <c r="PEH1053" s="13"/>
      <c r="PEI1053" s="13"/>
      <c r="PEJ1053" s="13"/>
      <c r="PEK1053" s="13"/>
      <c r="PEL1053" s="13"/>
      <c r="PEM1053" s="13"/>
      <c r="PEN1053" s="13"/>
      <c r="PEO1053" s="13"/>
      <c r="PEP1053" s="13"/>
      <c r="PEQ1053" s="13"/>
      <c r="PER1053" s="13"/>
      <c r="PES1053" s="13"/>
      <c r="PET1053" s="13"/>
      <c r="PEU1053" s="13"/>
      <c r="PEV1053" s="13"/>
      <c r="PEW1053" s="13"/>
      <c r="PEX1053" s="13"/>
      <c r="PEY1053" s="13"/>
      <c r="PEZ1053" s="13"/>
      <c r="PFA1053" s="13"/>
      <c r="PFB1053" s="13"/>
      <c r="PFC1053" s="13"/>
      <c r="PFD1053" s="13"/>
      <c r="PFE1053" s="13"/>
      <c r="PFF1053" s="13"/>
      <c r="PFG1053" s="13"/>
      <c r="PFH1053" s="13"/>
      <c r="PFI1053" s="13"/>
      <c r="PFJ1053" s="13"/>
      <c r="PFK1053" s="13"/>
      <c r="PFL1053" s="13"/>
      <c r="PFM1053" s="13"/>
      <c r="PFN1053" s="13"/>
      <c r="PFO1053" s="13"/>
      <c r="PFP1053" s="13"/>
      <c r="PFQ1053" s="13"/>
      <c r="PFR1053" s="13"/>
      <c r="PFS1053" s="13"/>
      <c r="PFT1053" s="13"/>
      <c r="PFU1053" s="13"/>
      <c r="PFV1053" s="13"/>
      <c r="PFW1053" s="13"/>
      <c r="PFX1053" s="13"/>
      <c r="PFY1053" s="13"/>
      <c r="PFZ1053" s="13"/>
      <c r="PGA1053" s="13"/>
      <c r="PGB1053" s="13"/>
      <c r="PGC1053" s="13"/>
      <c r="PGD1053" s="13"/>
      <c r="PGE1053" s="13"/>
      <c r="PGF1053" s="13"/>
      <c r="PGG1053" s="13"/>
      <c r="PGH1053" s="13"/>
      <c r="PGI1053" s="13"/>
      <c r="PGJ1053" s="13"/>
      <c r="PGK1053" s="13"/>
      <c r="PGL1053" s="13"/>
      <c r="PGM1053" s="13"/>
      <c r="PGN1053" s="13"/>
      <c r="PGO1053" s="13"/>
      <c r="PGP1053" s="13"/>
      <c r="PGQ1053" s="13"/>
      <c r="PGR1053" s="13"/>
      <c r="PGS1053" s="13"/>
      <c r="PGT1053" s="13"/>
      <c r="PGU1053" s="13"/>
      <c r="PGV1053" s="13"/>
      <c r="PGW1053" s="13"/>
      <c r="PGX1053" s="13"/>
      <c r="PGY1053" s="13"/>
      <c r="PGZ1053" s="13"/>
      <c r="PHA1053" s="13"/>
      <c r="PHB1053" s="13"/>
      <c r="PHC1053" s="13"/>
      <c r="PHD1053" s="13"/>
      <c r="PHE1053" s="13"/>
      <c r="PHF1053" s="13"/>
      <c r="PHG1053" s="13"/>
      <c r="PHH1053" s="13"/>
      <c r="PHI1053" s="13"/>
      <c r="PHJ1053" s="13"/>
      <c r="PHK1053" s="13"/>
      <c r="PHL1053" s="13"/>
      <c r="PHM1053" s="13"/>
      <c r="PHN1053" s="13"/>
      <c r="PHO1053" s="13"/>
      <c r="PHP1053" s="13"/>
      <c r="PHQ1053" s="13"/>
      <c r="PHR1053" s="13"/>
      <c r="PHS1053" s="13"/>
      <c r="PHT1053" s="13"/>
      <c r="PHU1053" s="13"/>
      <c r="PHV1053" s="13"/>
      <c r="PHW1053" s="13"/>
      <c r="PHX1053" s="13"/>
      <c r="PHY1053" s="13"/>
      <c r="PHZ1053" s="13"/>
      <c r="PIA1053" s="13"/>
      <c r="PIB1053" s="13"/>
      <c r="PIC1053" s="13"/>
      <c r="PID1053" s="13"/>
      <c r="PIE1053" s="13"/>
      <c r="PIF1053" s="13"/>
      <c r="PIG1053" s="13"/>
      <c r="PIH1053" s="13"/>
      <c r="PII1053" s="13"/>
      <c r="PIJ1053" s="13"/>
      <c r="PIK1053" s="13"/>
      <c r="PIL1053" s="13"/>
      <c r="PIM1053" s="13"/>
      <c r="PIN1053" s="13"/>
      <c r="PIO1053" s="13"/>
      <c r="PIP1053" s="13"/>
      <c r="PIQ1053" s="13"/>
      <c r="PIR1053" s="13"/>
      <c r="PIS1053" s="13"/>
      <c r="PIT1053" s="13"/>
      <c r="PIU1053" s="13"/>
      <c r="PIV1053" s="13"/>
      <c r="PIW1053" s="13"/>
      <c r="PIX1053" s="13"/>
      <c r="PIY1053" s="13"/>
      <c r="PIZ1053" s="13"/>
      <c r="PJA1053" s="13"/>
      <c r="PJB1053" s="13"/>
      <c r="PJC1053" s="13"/>
      <c r="PJD1053" s="13"/>
      <c r="PJE1053" s="13"/>
      <c r="PJF1053" s="13"/>
      <c r="PJG1053" s="13"/>
      <c r="PJH1053" s="13"/>
      <c r="PJI1053" s="13"/>
      <c r="PJJ1053" s="13"/>
      <c r="PJK1053" s="13"/>
      <c r="PJL1053" s="13"/>
      <c r="PJM1053" s="13"/>
      <c r="PJN1053" s="13"/>
      <c r="PJO1053" s="13"/>
      <c r="PJP1053" s="13"/>
      <c r="PJQ1053" s="13"/>
      <c r="PJR1053" s="13"/>
      <c r="PJS1053" s="13"/>
      <c r="PJT1053" s="13"/>
      <c r="PJU1053" s="13"/>
      <c r="PJV1053" s="13"/>
      <c r="PJW1053" s="13"/>
      <c r="PJX1053" s="13"/>
      <c r="PJY1053" s="13"/>
      <c r="PJZ1053" s="13"/>
      <c r="PKA1053" s="13"/>
      <c r="PKB1053" s="13"/>
      <c r="PKC1053" s="13"/>
      <c r="PKD1053" s="13"/>
      <c r="PKE1053" s="13"/>
      <c r="PKF1053" s="13"/>
      <c r="PKG1053" s="13"/>
      <c r="PKH1053" s="13"/>
      <c r="PKI1053" s="13"/>
      <c r="PKJ1053" s="13"/>
      <c r="PKK1053" s="13"/>
      <c r="PKL1053" s="13"/>
      <c r="PKM1053" s="13"/>
      <c r="PKN1053" s="13"/>
      <c r="PKO1053" s="13"/>
      <c r="PKP1053" s="13"/>
      <c r="PKQ1053" s="13"/>
      <c r="PKR1053" s="13"/>
      <c r="PKS1053" s="13"/>
      <c r="PKT1053" s="13"/>
      <c r="PKU1053" s="13"/>
      <c r="PKV1053" s="13"/>
      <c r="PKW1053" s="13"/>
      <c r="PKX1053" s="13"/>
      <c r="PKY1053" s="13"/>
      <c r="PKZ1053" s="13"/>
      <c r="PLA1053" s="13"/>
      <c r="PLB1053" s="13"/>
      <c r="PLC1053" s="13"/>
      <c r="PLD1053" s="13"/>
      <c r="PLE1053" s="13"/>
      <c r="PLF1053" s="13"/>
      <c r="PLG1053" s="13"/>
      <c r="PLH1053" s="13"/>
      <c r="PLI1053" s="13"/>
      <c r="PLJ1053" s="13"/>
      <c r="PLK1053" s="13"/>
      <c r="PLL1053" s="13"/>
      <c r="PLM1053" s="13"/>
      <c r="PLN1053" s="13"/>
      <c r="PLO1053" s="13"/>
      <c r="PLP1053" s="13"/>
      <c r="PLQ1053" s="13"/>
      <c r="PLR1053" s="13"/>
      <c r="PLS1053" s="13"/>
      <c r="PLT1053" s="13"/>
      <c r="PLU1053" s="13"/>
      <c r="PLV1053" s="13"/>
      <c r="PLW1053" s="13"/>
      <c r="PLX1053" s="13"/>
      <c r="PLY1053" s="13"/>
      <c r="PLZ1053" s="13"/>
      <c r="PMA1053" s="13"/>
      <c r="PMB1053" s="13"/>
      <c r="PMC1053" s="13"/>
      <c r="PMD1053" s="13"/>
      <c r="PME1053" s="13"/>
      <c r="PMF1053" s="13"/>
      <c r="PMG1053" s="13"/>
      <c r="PMH1053" s="13"/>
      <c r="PMI1053" s="13"/>
      <c r="PMJ1053" s="13"/>
      <c r="PMK1053" s="13"/>
      <c r="PML1053" s="13"/>
      <c r="PMM1053" s="13"/>
      <c r="PMN1053" s="13"/>
      <c r="PMO1053" s="13"/>
      <c r="PMP1053" s="13"/>
      <c r="PMQ1053" s="13"/>
      <c r="PMR1053" s="13"/>
      <c r="PMS1053" s="13"/>
      <c r="PMT1053" s="13"/>
      <c r="PMU1053" s="13"/>
      <c r="PMV1053" s="13"/>
      <c r="PMW1053" s="13"/>
      <c r="PMX1053" s="13"/>
      <c r="PMY1053" s="13"/>
      <c r="PMZ1053" s="13"/>
      <c r="PNA1053" s="13"/>
      <c r="PNB1053" s="13"/>
      <c r="PNC1053" s="13"/>
      <c r="PND1053" s="13"/>
      <c r="PNE1053" s="13"/>
      <c r="PNF1053" s="13"/>
      <c r="PNG1053" s="13"/>
      <c r="PNH1053" s="13"/>
      <c r="PNI1053" s="13"/>
      <c r="PNJ1053" s="13"/>
      <c r="PNK1053" s="13"/>
      <c r="PNL1053" s="13"/>
      <c r="PNM1053" s="13"/>
      <c r="PNN1053" s="13"/>
      <c r="PNO1053" s="13"/>
      <c r="PNP1053" s="13"/>
      <c r="PNQ1053" s="13"/>
      <c r="PNR1053" s="13"/>
      <c r="PNS1053" s="13"/>
      <c r="PNT1053" s="13"/>
      <c r="PNU1053" s="13"/>
      <c r="PNV1053" s="13"/>
      <c r="PNW1053" s="13"/>
      <c r="PNX1053" s="13"/>
      <c r="PNY1053" s="13"/>
      <c r="PNZ1053" s="13"/>
      <c r="POA1053" s="13"/>
      <c r="POB1053" s="13"/>
      <c r="POC1053" s="13"/>
      <c r="POD1053" s="13"/>
      <c r="POE1053" s="13"/>
      <c r="POF1053" s="13"/>
      <c r="POG1053" s="13"/>
      <c r="POH1053" s="13"/>
      <c r="POI1053" s="13"/>
      <c r="POJ1053" s="13"/>
      <c r="POK1053" s="13"/>
      <c r="POL1053" s="13"/>
      <c r="POM1053" s="13"/>
      <c r="PON1053" s="13"/>
      <c r="POO1053" s="13"/>
      <c r="POP1053" s="13"/>
      <c r="POQ1053" s="13"/>
      <c r="POR1053" s="13"/>
      <c r="POS1053" s="13"/>
      <c r="POT1053" s="13"/>
      <c r="POU1053" s="13"/>
      <c r="POV1053" s="13"/>
      <c r="POW1053" s="13"/>
      <c r="POX1053" s="13"/>
      <c r="POY1053" s="13"/>
      <c r="POZ1053" s="13"/>
      <c r="PPA1053" s="13"/>
      <c r="PPB1053" s="13"/>
      <c r="PPC1053" s="13"/>
      <c r="PPD1053" s="13"/>
      <c r="PPE1053" s="13"/>
      <c r="PPF1053" s="13"/>
      <c r="PPG1053" s="13"/>
      <c r="PPH1053" s="13"/>
      <c r="PPI1053" s="13"/>
      <c r="PPJ1053" s="13"/>
      <c r="PPK1053" s="13"/>
      <c r="PPL1053" s="13"/>
      <c r="PPM1053" s="13"/>
      <c r="PPN1053" s="13"/>
      <c r="PPO1053" s="13"/>
      <c r="PPP1053" s="13"/>
      <c r="PPQ1053" s="13"/>
      <c r="PPR1053" s="13"/>
      <c r="PPS1053" s="13"/>
      <c r="PPT1053" s="13"/>
      <c r="PPU1053" s="13"/>
      <c r="PPV1053" s="13"/>
      <c r="PPW1053" s="13"/>
      <c r="PPX1053" s="13"/>
      <c r="PPY1053" s="13"/>
      <c r="PPZ1053" s="13"/>
      <c r="PQA1053" s="13"/>
      <c r="PQB1053" s="13"/>
      <c r="PQC1053" s="13"/>
      <c r="PQD1053" s="13"/>
      <c r="PQE1053" s="13"/>
      <c r="PQF1053" s="13"/>
      <c r="PQG1053" s="13"/>
      <c r="PQH1053" s="13"/>
      <c r="PQI1053" s="13"/>
      <c r="PQJ1053" s="13"/>
      <c r="PQK1053" s="13"/>
      <c r="PQL1053" s="13"/>
      <c r="PQM1053" s="13"/>
      <c r="PQN1053" s="13"/>
      <c r="PQO1053" s="13"/>
      <c r="PQP1053" s="13"/>
      <c r="PQQ1053" s="13"/>
      <c r="PQR1053" s="13"/>
      <c r="PQS1053" s="13"/>
      <c r="PQT1053" s="13"/>
      <c r="PQU1053" s="13"/>
      <c r="PQV1053" s="13"/>
      <c r="PQW1053" s="13"/>
      <c r="PQX1053" s="13"/>
      <c r="PQY1053" s="13"/>
      <c r="PQZ1053" s="13"/>
      <c r="PRA1053" s="13"/>
      <c r="PRB1053" s="13"/>
      <c r="PRC1053" s="13"/>
      <c r="PRD1053" s="13"/>
      <c r="PRE1053" s="13"/>
      <c r="PRF1053" s="13"/>
      <c r="PRG1053" s="13"/>
      <c r="PRH1053" s="13"/>
      <c r="PRI1053" s="13"/>
      <c r="PRJ1053" s="13"/>
      <c r="PRK1053" s="13"/>
      <c r="PRL1053" s="13"/>
      <c r="PRM1053" s="13"/>
      <c r="PRN1053" s="13"/>
      <c r="PRO1053" s="13"/>
      <c r="PRP1053" s="13"/>
      <c r="PRQ1053" s="13"/>
      <c r="PRR1053" s="13"/>
      <c r="PRS1053" s="13"/>
      <c r="PRT1053" s="13"/>
      <c r="PRU1053" s="13"/>
      <c r="PRV1053" s="13"/>
      <c r="PRW1053" s="13"/>
      <c r="PRX1053" s="13"/>
      <c r="PRY1053" s="13"/>
      <c r="PRZ1053" s="13"/>
      <c r="PSA1053" s="13"/>
      <c r="PSB1053" s="13"/>
      <c r="PSC1053" s="13"/>
      <c r="PSD1053" s="13"/>
      <c r="PSE1053" s="13"/>
      <c r="PSF1053" s="13"/>
      <c r="PSG1053" s="13"/>
      <c r="PSH1053" s="13"/>
      <c r="PSI1053" s="13"/>
      <c r="PSJ1053" s="13"/>
      <c r="PSK1053" s="13"/>
      <c r="PSL1053" s="13"/>
      <c r="PSM1053" s="13"/>
      <c r="PSN1053" s="13"/>
      <c r="PSO1053" s="13"/>
      <c r="PSP1053" s="13"/>
      <c r="PSQ1053" s="13"/>
      <c r="PSR1053" s="13"/>
      <c r="PSS1053" s="13"/>
      <c r="PST1053" s="13"/>
      <c r="PSU1053" s="13"/>
      <c r="PSV1053" s="13"/>
      <c r="PSW1053" s="13"/>
      <c r="PSX1053" s="13"/>
      <c r="PSY1053" s="13"/>
      <c r="PSZ1053" s="13"/>
      <c r="PTA1053" s="13"/>
      <c r="PTB1053" s="13"/>
      <c r="PTC1053" s="13"/>
      <c r="PTD1053" s="13"/>
      <c r="PTE1053" s="13"/>
      <c r="PTF1053" s="13"/>
      <c r="PTG1053" s="13"/>
      <c r="PTH1053" s="13"/>
      <c r="PTI1053" s="13"/>
      <c r="PTJ1053" s="13"/>
      <c r="PTK1053" s="13"/>
      <c r="PTL1053" s="13"/>
      <c r="PTM1053" s="13"/>
      <c r="PTN1053" s="13"/>
      <c r="PTO1053" s="13"/>
      <c r="PTP1053" s="13"/>
      <c r="PTQ1053" s="13"/>
      <c r="PTR1053" s="13"/>
      <c r="PTS1053" s="13"/>
      <c r="PTT1053" s="13"/>
      <c r="PTU1053" s="13"/>
      <c r="PTV1053" s="13"/>
      <c r="PTW1053" s="13"/>
      <c r="PTX1053" s="13"/>
      <c r="PTY1053" s="13"/>
      <c r="PTZ1053" s="13"/>
      <c r="PUA1053" s="13"/>
      <c r="PUB1053" s="13"/>
      <c r="PUC1053" s="13"/>
      <c r="PUD1053" s="13"/>
      <c r="PUE1053" s="13"/>
      <c r="PUF1053" s="13"/>
      <c r="PUG1053" s="13"/>
      <c r="PUH1053" s="13"/>
      <c r="PUI1053" s="13"/>
      <c r="PUJ1053" s="13"/>
      <c r="PUK1053" s="13"/>
      <c r="PUL1053" s="13"/>
      <c r="PUM1053" s="13"/>
      <c r="PUN1053" s="13"/>
      <c r="PUO1053" s="13"/>
      <c r="PUP1053" s="13"/>
      <c r="PUQ1053" s="13"/>
      <c r="PUR1053" s="13"/>
      <c r="PUS1053" s="13"/>
      <c r="PUT1053" s="13"/>
      <c r="PUU1053" s="13"/>
      <c r="PUV1053" s="13"/>
      <c r="PUW1053" s="13"/>
      <c r="PUX1053" s="13"/>
      <c r="PUY1053" s="13"/>
      <c r="PUZ1053" s="13"/>
      <c r="PVA1053" s="13"/>
      <c r="PVB1053" s="13"/>
      <c r="PVC1053" s="13"/>
      <c r="PVD1053" s="13"/>
      <c r="PVE1053" s="13"/>
      <c r="PVF1053" s="13"/>
      <c r="PVG1053" s="13"/>
      <c r="PVH1053" s="13"/>
      <c r="PVI1053" s="13"/>
      <c r="PVJ1053" s="13"/>
      <c r="PVK1053" s="13"/>
      <c r="PVL1053" s="13"/>
      <c r="PVM1053" s="13"/>
      <c r="PVN1053" s="13"/>
      <c r="PVO1053" s="13"/>
      <c r="PVP1053" s="13"/>
      <c r="PVQ1053" s="13"/>
      <c r="PVR1053" s="13"/>
      <c r="PVS1053" s="13"/>
      <c r="PVT1053" s="13"/>
      <c r="PVU1053" s="13"/>
      <c r="PVV1053" s="13"/>
      <c r="PVW1053" s="13"/>
      <c r="PVX1053" s="13"/>
      <c r="PVY1053" s="13"/>
      <c r="PVZ1053" s="13"/>
      <c r="PWA1053" s="13"/>
      <c r="PWB1053" s="13"/>
      <c r="PWC1053" s="13"/>
      <c r="PWD1053" s="13"/>
      <c r="PWE1053" s="13"/>
      <c r="PWF1053" s="13"/>
      <c r="PWG1053" s="13"/>
      <c r="PWH1053" s="13"/>
      <c r="PWI1053" s="13"/>
      <c r="PWJ1053" s="13"/>
      <c r="PWK1053" s="13"/>
      <c r="PWL1053" s="13"/>
      <c r="PWM1053" s="13"/>
      <c r="PWN1053" s="13"/>
      <c r="PWO1053" s="13"/>
      <c r="PWP1053" s="13"/>
      <c r="PWQ1053" s="13"/>
      <c r="PWR1053" s="13"/>
      <c r="PWS1053" s="13"/>
      <c r="PWT1053" s="13"/>
      <c r="PWU1053" s="13"/>
      <c r="PWV1053" s="13"/>
      <c r="PWW1053" s="13"/>
      <c r="PWX1053" s="13"/>
      <c r="PWY1053" s="13"/>
      <c r="PWZ1053" s="13"/>
      <c r="PXA1053" s="13"/>
      <c r="PXB1053" s="13"/>
      <c r="PXC1053" s="13"/>
      <c r="PXD1053" s="13"/>
      <c r="PXE1053" s="13"/>
      <c r="PXF1053" s="13"/>
      <c r="PXG1053" s="13"/>
      <c r="PXH1053" s="13"/>
      <c r="PXI1053" s="13"/>
      <c r="PXJ1053" s="13"/>
      <c r="PXK1053" s="13"/>
      <c r="PXL1053" s="13"/>
      <c r="PXM1053" s="13"/>
      <c r="PXN1053" s="13"/>
      <c r="PXO1053" s="13"/>
      <c r="PXP1053" s="13"/>
      <c r="PXQ1053" s="13"/>
      <c r="PXR1053" s="13"/>
      <c r="PXS1053" s="13"/>
      <c r="PXT1053" s="13"/>
      <c r="PXU1053" s="13"/>
      <c r="PXV1053" s="13"/>
      <c r="PXW1053" s="13"/>
      <c r="PXX1053" s="13"/>
      <c r="PXY1053" s="13"/>
      <c r="PXZ1053" s="13"/>
      <c r="PYA1053" s="13"/>
      <c r="PYB1053" s="13"/>
      <c r="PYC1053" s="13"/>
      <c r="PYD1053" s="13"/>
      <c r="PYE1053" s="13"/>
      <c r="PYF1053" s="13"/>
      <c r="PYG1053" s="13"/>
      <c r="PYH1053" s="13"/>
      <c r="PYI1053" s="13"/>
      <c r="PYJ1053" s="13"/>
      <c r="PYK1053" s="13"/>
      <c r="PYL1053" s="13"/>
      <c r="PYM1053" s="13"/>
      <c r="PYN1053" s="13"/>
      <c r="PYO1053" s="13"/>
      <c r="PYP1053" s="13"/>
      <c r="PYQ1053" s="13"/>
      <c r="PYR1053" s="13"/>
      <c r="PYS1053" s="13"/>
      <c r="PYT1053" s="13"/>
      <c r="PYU1053" s="13"/>
      <c r="PYV1053" s="13"/>
      <c r="PYW1053" s="13"/>
      <c r="PYX1053" s="13"/>
      <c r="PYY1053" s="13"/>
      <c r="PYZ1053" s="13"/>
      <c r="PZA1053" s="13"/>
      <c r="PZB1053" s="13"/>
      <c r="PZC1053" s="13"/>
      <c r="PZD1053" s="13"/>
      <c r="PZE1053" s="13"/>
      <c r="PZF1053" s="13"/>
      <c r="PZG1053" s="13"/>
      <c r="PZH1053" s="13"/>
      <c r="PZI1053" s="13"/>
      <c r="PZJ1053" s="13"/>
      <c r="PZK1053" s="13"/>
      <c r="PZL1053" s="13"/>
      <c r="PZM1053" s="13"/>
      <c r="PZN1053" s="13"/>
      <c r="PZO1053" s="13"/>
      <c r="PZP1053" s="13"/>
      <c r="PZQ1053" s="13"/>
      <c r="PZR1053" s="13"/>
      <c r="PZS1053" s="13"/>
      <c r="PZT1053" s="13"/>
      <c r="PZU1053" s="13"/>
      <c r="PZV1053" s="13"/>
      <c r="PZW1053" s="13"/>
      <c r="PZX1053" s="13"/>
      <c r="PZY1053" s="13"/>
      <c r="PZZ1053" s="13"/>
      <c r="QAA1053" s="13"/>
      <c r="QAB1053" s="13"/>
      <c r="QAC1053" s="13"/>
      <c r="QAD1053" s="13"/>
      <c r="QAE1053" s="13"/>
      <c r="QAF1053" s="13"/>
      <c r="QAG1053" s="13"/>
      <c r="QAH1053" s="13"/>
      <c r="QAI1053" s="13"/>
      <c r="QAJ1053" s="13"/>
      <c r="QAK1053" s="13"/>
      <c r="QAL1053" s="13"/>
      <c r="QAM1053" s="13"/>
      <c r="QAN1053" s="13"/>
      <c r="QAO1053" s="13"/>
      <c r="QAP1053" s="13"/>
      <c r="QAQ1053" s="13"/>
      <c r="QAR1053" s="13"/>
      <c r="QAS1053" s="13"/>
      <c r="QAT1053" s="13"/>
      <c r="QAU1053" s="13"/>
      <c r="QAV1053" s="13"/>
      <c r="QAW1053" s="13"/>
      <c r="QAX1053" s="13"/>
      <c r="QAY1053" s="13"/>
      <c r="QAZ1053" s="13"/>
      <c r="QBA1053" s="13"/>
      <c r="QBB1053" s="13"/>
      <c r="QBC1053" s="13"/>
      <c r="QBD1053" s="13"/>
      <c r="QBE1053" s="13"/>
      <c r="QBF1053" s="13"/>
      <c r="QBG1053" s="13"/>
      <c r="QBH1053" s="13"/>
      <c r="QBI1053" s="13"/>
      <c r="QBJ1053" s="13"/>
      <c r="QBK1053" s="13"/>
      <c r="QBL1053" s="13"/>
      <c r="QBM1053" s="13"/>
      <c r="QBN1053" s="13"/>
      <c r="QBO1053" s="13"/>
      <c r="QBP1053" s="13"/>
      <c r="QBQ1053" s="13"/>
      <c r="QBR1053" s="13"/>
      <c r="QBS1053" s="13"/>
      <c r="QBT1053" s="13"/>
      <c r="QBU1053" s="13"/>
      <c r="QBV1053" s="13"/>
      <c r="QBW1053" s="13"/>
      <c r="QBX1053" s="13"/>
      <c r="QBY1053" s="13"/>
      <c r="QBZ1053" s="13"/>
      <c r="QCA1053" s="13"/>
      <c r="QCB1053" s="13"/>
      <c r="QCC1053" s="13"/>
      <c r="QCD1053" s="13"/>
      <c r="QCE1053" s="13"/>
      <c r="QCF1053" s="13"/>
      <c r="QCG1053" s="13"/>
      <c r="QCH1053" s="13"/>
      <c r="QCI1053" s="13"/>
      <c r="QCJ1053" s="13"/>
      <c r="QCK1053" s="13"/>
      <c r="QCL1053" s="13"/>
      <c r="QCM1053" s="13"/>
      <c r="QCN1053" s="13"/>
      <c r="QCO1053" s="13"/>
      <c r="QCP1053" s="13"/>
      <c r="QCQ1053" s="13"/>
      <c r="QCR1053" s="13"/>
      <c r="QCS1053" s="13"/>
      <c r="QCT1053" s="13"/>
      <c r="QCU1053" s="13"/>
      <c r="QCV1053" s="13"/>
      <c r="QCW1053" s="13"/>
      <c r="QCX1053" s="13"/>
      <c r="QCY1053" s="13"/>
      <c r="QCZ1053" s="13"/>
      <c r="QDA1053" s="13"/>
      <c r="QDB1053" s="13"/>
      <c r="QDC1053" s="13"/>
      <c r="QDD1053" s="13"/>
      <c r="QDE1053" s="13"/>
      <c r="QDF1053" s="13"/>
      <c r="QDG1053" s="13"/>
      <c r="QDH1053" s="13"/>
      <c r="QDI1053" s="13"/>
      <c r="QDJ1053" s="13"/>
      <c r="QDK1053" s="13"/>
      <c r="QDL1053" s="13"/>
      <c r="QDM1053" s="13"/>
      <c r="QDN1053" s="13"/>
      <c r="QDO1053" s="13"/>
      <c r="QDP1053" s="13"/>
      <c r="QDQ1053" s="13"/>
      <c r="QDR1053" s="13"/>
      <c r="QDS1053" s="13"/>
      <c r="QDT1053" s="13"/>
      <c r="QDU1053" s="13"/>
      <c r="QDV1053" s="13"/>
      <c r="QDW1053" s="13"/>
      <c r="QDX1053" s="13"/>
      <c r="QDY1053" s="13"/>
      <c r="QDZ1053" s="13"/>
      <c r="QEA1053" s="13"/>
      <c r="QEB1053" s="13"/>
      <c r="QEC1053" s="13"/>
      <c r="QED1053" s="13"/>
      <c r="QEE1053" s="13"/>
      <c r="QEF1053" s="13"/>
      <c r="QEG1053" s="13"/>
      <c r="QEH1053" s="13"/>
      <c r="QEI1053" s="13"/>
      <c r="QEJ1053" s="13"/>
      <c r="QEK1053" s="13"/>
      <c r="QEL1053" s="13"/>
      <c r="QEM1053" s="13"/>
      <c r="QEN1053" s="13"/>
      <c r="QEO1053" s="13"/>
      <c r="QEP1053" s="13"/>
      <c r="QEQ1053" s="13"/>
      <c r="QER1053" s="13"/>
      <c r="QES1053" s="13"/>
      <c r="QET1053" s="13"/>
      <c r="QEU1053" s="13"/>
      <c r="QEV1053" s="13"/>
      <c r="QEW1053" s="13"/>
      <c r="QEX1053" s="13"/>
      <c r="QEY1053" s="13"/>
      <c r="QEZ1053" s="13"/>
      <c r="QFA1053" s="13"/>
      <c r="QFB1053" s="13"/>
      <c r="QFC1053" s="13"/>
      <c r="QFD1053" s="13"/>
      <c r="QFE1053" s="13"/>
      <c r="QFF1053" s="13"/>
      <c r="QFG1053" s="13"/>
      <c r="QFH1053" s="13"/>
      <c r="QFI1053" s="13"/>
      <c r="QFJ1053" s="13"/>
      <c r="QFK1053" s="13"/>
      <c r="QFL1053" s="13"/>
      <c r="QFM1053" s="13"/>
      <c r="QFN1053" s="13"/>
      <c r="QFO1053" s="13"/>
      <c r="QFP1053" s="13"/>
      <c r="QFQ1053" s="13"/>
      <c r="QFR1053" s="13"/>
      <c r="QFS1053" s="13"/>
      <c r="QFT1053" s="13"/>
      <c r="QFU1053" s="13"/>
      <c r="QFV1053" s="13"/>
      <c r="QFW1053" s="13"/>
      <c r="QFX1053" s="13"/>
      <c r="QFY1053" s="13"/>
      <c r="QFZ1053" s="13"/>
      <c r="QGA1053" s="13"/>
      <c r="QGB1053" s="13"/>
      <c r="QGC1053" s="13"/>
      <c r="QGD1053" s="13"/>
      <c r="QGE1053" s="13"/>
      <c r="QGF1053" s="13"/>
      <c r="QGG1053" s="13"/>
      <c r="QGH1053" s="13"/>
      <c r="QGI1053" s="13"/>
      <c r="QGJ1053" s="13"/>
      <c r="QGK1053" s="13"/>
      <c r="QGL1053" s="13"/>
      <c r="QGM1053" s="13"/>
      <c r="QGN1053" s="13"/>
      <c r="QGO1053" s="13"/>
      <c r="QGP1053" s="13"/>
      <c r="QGQ1053" s="13"/>
      <c r="QGR1053" s="13"/>
      <c r="QGS1053" s="13"/>
      <c r="QGT1053" s="13"/>
      <c r="QGU1053" s="13"/>
      <c r="QGV1053" s="13"/>
      <c r="QGW1053" s="13"/>
      <c r="QGX1053" s="13"/>
      <c r="QGY1053" s="13"/>
      <c r="QGZ1053" s="13"/>
      <c r="QHA1053" s="13"/>
      <c r="QHB1053" s="13"/>
      <c r="QHC1053" s="13"/>
      <c r="QHD1053" s="13"/>
      <c r="QHE1053" s="13"/>
      <c r="QHF1053" s="13"/>
      <c r="QHG1053" s="13"/>
      <c r="QHH1053" s="13"/>
      <c r="QHI1053" s="13"/>
      <c r="QHJ1053" s="13"/>
      <c r="QHK1053" s="13"/>
      <c r="QHL1053" s="13"/>
      <c r="QHM1053" s="13"/>
      <c r="QHN1053" s="13"/>
      <c r="QHO1053" s="13"/>
      <c r="QHP1053" s="13"/>
      <c r="QHQ1053" s="13"/>
      <c r="QHR1053" s="13"/>
      <c r="QHS1053" s="13"/>
      <c r="QHT1053" s="13"/>
      <c r="QHU1053" s="13"/>
      <c r="QHV1053" s="13"/>
      <c r="QHW1053" s="13"/>
      <c r="QHX1053" s="13"/>
      <c r="QHY1053" s="13"/>
      <c r="QHZ1053" s="13"/>
      <c r="QIA1053" s="13"/>
      <c r="QIB1053" s="13"/>
      <c r="QIC1053" s="13"/>
      <c r="QID1053" s="13"/>
      <c r="QIE1053" s="13"/>
      <c r="QIF1053" s="13"/>
      <c r="QIG1053" s="13"/>
      <c r="QIH1053" s="13"/>
      <c r="QII1053" s="13"/>
      <c r="QIJ1053" s="13"/>
      <c r="QIK1053" s="13"/>
      <c r="QIL1053" s="13"/>
      <c r="QIM1053" s="13"/>
      <c r="QIN1053" s="13"/>
      <c r="QIO1053" s="13"/>
      <c r="QIP1053" s="13"/>
      <c r="QIQ1053" s="13"/>
      <c r="QIR1053" s="13"/>
      <c r="QIS1053" s="13"/>
      <c r="QIT1053" s="13"/>
      <c r="QIU1053" s="13"/>
      <c r="QIV1053" s="13"/>
      <c r="QIW1053" s="13"/>
      <c r="QIX1053" s="13"/>
      <c r="QIY1053" s="13"/>
      <c r="QIZ1053" s="13"/>
      <c r="QJA1053" s="13"/>
      <c r="QJB1053" s="13"/>
      <c r="QJC1053" s="13"/>
      <c r="QJD1053" s="13"/>
      <c r="QJE1053" s="13"/>
      <c r="QJF1053" s="13"/>
      <c r="QJG1053" s="13"/>
      <c r="QJH1053" s="13"/>
      <c r="QJI1053" s="13"/>
      <c r="QJJ1053" s="13"/>
      <c r="QJK1053" s="13"/>
      <c r="QJL1053" s="13"/>
      <c r="QJM1053" s="13"/>
      <c r="QJN1053" s="13"/>
      <c r="QJO1053" s="13"/>
      <c r="QJP1053" s="13"/>
      <c r="QJQ1053" s="13"/>
      <c r="QJR1053" s="13"/>
      <c r="QJS1053" s="13"/>
      <c r="QJT1053" s="13"/>
      <c r="QJU1053" s="13"/>
      <c r="QJV1053" s="13"/>
      <c r="QJW1053" s="13"/>
      <c r="QJX1053" s="13"/>
      <c r="QJY1053" s="13"/>
      <c r="QJZ1053" s="13"/>
      <c r="QKA1053" s="13"/>
      <c r="QKB1053" s="13"/>
      <c r="QKC1053" s="13"/>
      <c r="QKD1053" s="13"/>
      <c r="QKE1053" s="13"/>
      <c r="QKF1053" s="13"/>
      <c r="QKG1053" s="13"/>
      <c r="QKH1053" s="13"/>
      <c r="QKI1053" s="13"/>
      <c r="QKJ1053" s="13"/>
      <c r="QKK1053" s="13"/>
      <c r="QKL1053" s="13"/>
      <c r="QKM1053" s="13"/>
      <c r="QKN1053" s="13"/>
      <c r="QKO1053" s="13"/>
      <c r="QKP1053" s="13"/>
      <c r="QKQ1053" s="13"/>
      <c r="QKR1053" s="13"/>
      <c r="QKS1053" s="13"/>
      <c r="QKT1053" s="13"/>
      <c r="QKU1053" s="13"/>
      <c r="QKV1053" s="13"/>
      <c r="QKW1053" s="13"/>
      <c r="QKX1053" s="13"/>
      <c r="QKY1053" s="13"/>
      <c r="QKZ1053" s="13"/>
      <c r="QLA1053" s="13"/>
      <c r="QLB1053" s="13"/>
      <c r="QLC1053" s="13"/>
      <c r="QLD1053" s="13"/>
      <c r="QLE1053" s="13"/>
      <c r="QLF1053" s="13"/>
      <c r="QLG1053" s="13"/>
      <c r="QLH1053" s="13"/>
      <c r="QLI1053" s="13"/>
      <c r="QLJ1053" s="13"/>
      <c r="QLK1053" s="13"/>
      <c r="QLL1053" s="13"/>
      <c r="QLM1053" s="13"/>
      <c r="QLN1053" s="13"/>
      <c r="QLO1053" s="13"/>
      <c r="QLP1053" s="13"/>
      <c r="QLQ1053" s="13"/>
      <c r="QLR1053" s="13"/>
      <c r="QLS1053" s="13"/>
      <c r="QLT1053" s="13"/>
      <c r="QLU1053" s="13"/>
      <c r="QLV1053" s="13"/>
      <c r="QLW1053" s="13"/>
      <c r="QLX1053" s="13"/>
      <c r="QLY1053" s="13"/>
      <c r="QLZ1053" s="13"/>
      <c r="QMA1053" s="13"/>
      <c r="QMB1053" s="13"/>
      <c r="QMC1053" s="13"/>
      <c r="QMD1053" s="13"/>
      <c r="QME1053" s="13"/>
      <c r="QMF1053" s="13"/>
      <c r="QMG1053" s="13"/>
      <c r="QMH1053" s="13"/>
      <c r="QMI1053" s="13"/>
      <c r="QMJ1053" s="13"/>
      <c r="QMK1053" s="13"/>
      <c r="QML1053" s="13"/>
      <c r="QMM1053" s="13"/>
      <c r="QMN1053" s="13"/>
      <c r="QMO1053" s="13"/>
      <c r="QMP1053" s="13"/>
      <c r="QMQ1053" s="13"/>
      <c r="QMR1053" s="13"/>
      <c r="QMS1053" s="13"/>
      <c r="QMT1053" s="13"/>
      <c r="QMU1053" s="13"/>
      <c r="QMV1053" s="13"/>
      <c r="QMW1053" s="13"/>
      <c r="QMX1053" s="13"/>
      <c r="QMY1053" s="13"/>
      <c r="QMZ1053" s="13"/>
      <c r="QNA1053" s="13"/>
      <c r="QNB1053" s="13"/>
      <c r="QNC1053" s="13"/>
      <c r="QND1053" s="13"/>
      <c r="QNE1053" s="13"/>
      <c r="QNF1053" s="13"/>
      <c r="QNG1053" s="13"/>
      <c r="QNH1053" s="13"/>
      <c r="QNI1053" s="13"/>
      <c r="QNJ1053" s="13"/>
      <c r="QNK1053" s="13"/>
      <c r="QNL1053" s="13"/>
      <c r="QNM1053" s="13"/>
      <c r="QNN1053" s="13"/>
      <c r="QNO1053" s="13"/>
      <c r="QNP1053" s="13"/>
      <c r="QNQ1053" s="13"/>
      <c r="QNR1053" s="13"/>
      <c r="QNS1053" s="13"/>
      <c r="QNT1053" s="13"/>
      <c r="QNU1053" s="13"/>
      <c r="QNV1053" s="13"/>
      <c r="QNW1053" s="13"/>
      <c r="QNX1053" s="13"/>
      <c r="QNY1053" s="13"/>
      <c r="QNZ1053" s="13"/>
      <c r="QOA1053" s="13"/>
      <c r="QOB1053" s="13"/>
      <c r="QOC1053" s="13"/>
      <c r="QOD1053" s="13"/>
      <c r="QOE1053" s="13"/>
      <c r="QOF1053" s="13"/>
      <c r="QOG1053" s="13"/>
      <c r="QOH1053" s="13"/>
      <c r="QOI1053" s="13"/>
      <c r="QOJ1053" s="13"/>
      <c r="QOK1053" s="13"/>
      <c r="QOL1053" s="13"/>
      <c r="QOM1053" s="13"/>
      <c r="QON1053" s="13"/>
      <c r="QOO1053" s="13"/>
      <c r="QOP1053" s="13"/>
      <c r="QOQ1053" s="13"/>
      <c r="QOR1053" s="13"/>
      <c r="QOS1053" s="13"/>
      <c r="QOT1053" s="13"/>
      <c r="QOU1053" s="13"/>
      <c r="QOV1053" s="13"/>
      <c r="QOW1053" s="13"/>
      <c r="QOX1053" s="13"/>
      <c r="QOY1053" s="13"/>
      <c r="QOZ1053" s="13"/>
      <c r="QPA1053" s="13"/>
      <c r="QPB1053" s="13"/>
      <c r="QPC1053" s="13"/>
      <c r="QPD1053" s="13"/>
      <c r="QPE1053" s="13"/>
      <c r="QPF1053" s="13"/>
      <c r="QPG1053" s="13"/>
      <c r="QPH1053" s="13"/>
      <c r="QPI1053" s="13"/>
      <c r="QPJ1053" s="13"/>
      <c r="QPK1053" s="13"/>
      <c r="QPL1053" s="13"/>
      <c r="QPM1053" s="13"/>
      <c r="QPN1053" s="13"/>
      <c r="QPO1053" s="13"/>
      <c r="QPP1053" s="13"/>
      <c r="QPQ1053" s="13"/>
      <c r="QPR1053" s="13"/>
      <c r="QPS1053" s="13"/>
      <c r="QPT1053" s="13"/>
      <c r="QPU1053" s="13"/>
      <c r="QPV1053" s="13"/>
      <c r="QPW1053" s="13"/>
      <c r="QPX1053" s="13"/>
      <c r="QPY1053" s="13"/>
      <c r="QPZ1053" s="13"/>
      <c r="QQA1053" s="13"/>
      <c r="QQB1053" s="13"/>
      <c r="QQC1053" s="13"/>
      <c r="QQD1053" s="13"/>
      <c r="QQE1053" s="13"/>
      <c r="QQF1053" s="13"/>
      <c r="QQG1053" s="13"/>
      <c r="QQH1053" s="13"/>
      <c r="QQI1053" s="13"/>
      <c r="QQJ1053" s="13"/>
      <c r="QQK1053" s="13"/>
      <c r="QQL1053" s="13"/>
      <c r="QQM1053" s="13"/>
      <c r="QQN1053" s="13"/>
      <c r="QQO1053" s="13"/>
      <c r="QQP1053" s="13"/>
      <c r="QQQ1053" s="13"/>
      <c r="QQR1053" s="13"/>
      <c r="QQS1053" s="13"/>
      <c r="QQT1053" s="13"/>
      <c r="QQU1053" s="13"/>
      <c r="QQV1053" s="13"/>
      <c r="QQW1053" s="13"/>
      <c r="QQX1053" s="13"/>
      <c r="QQY1053" s="13"/>
      <c r="QQZ1053" s="13"/>
      <c r="QRA1053" s="13"/>
      <c r="QRB1053" s="13"/>
      <c r="QRC1053" s="13"/>
      <c r="QRD1053" s="13"/>
      <c r="QRE1053" s="13"/>
      <c r="QRF1053" s="13"/>
      <c r="QRG1053" s="13"/>
      <c r="QRH1053" s="13"/>
      <c r="QRI1053" s="13"/>
      <c r="QRJ1053" s="13"/>
      <c r="QRK1053" s="13"/>
      <c r="QRL1053" s="13"/>
      <c r="QRM1053" s="13"/>
      <c r="QRN1053" s="13"/>
      <c r="QRO1053" s="13"/>
      <c r="QRP1053" s="13"/>
      <c r="QRQ1053" s="13"/>
      <c r="QRR1053" s="13"/>
      <c r="QRS1053" s="13"/>
      <c r="QRT1053" s="13"/>
      <c r="QRU1053" s="13"/>
      <c r="QRV1053" s="13"/>
      <c r="QRW1053" s="13"/>
      <c r="QRX1053" s="13"/>
      <c r="QRY1053" s="13"/>
      <c r="QRZ1053" s="13"/>
      <c r="QSA1053" s="13"/>
      <c r="QSB1053" s="13"/>
      <c r="QSC1053" s="13"/>
      <c r="QSD1053" s="13"/>
      <c r="QSE1053" s="13"/>
      <c r="QSF1053" s="13"/>
      <c r="QSG1053" s="13"/>
      <c r="QSH1053" s="13"/>
      <c r="QSI1053" s="13"/>
      <c r="QSJ1053" s="13"/>
      <c r="QSK1053" s="13"/>
      <c r="QSL1053" s="13"/>
      <c r="QSM1053" s="13"/>
      <c r="QSN1053" s="13"/>
      <c r="QSO1053" s="13"/>
      <c r="QSP1053" s="13"/>
      <c r="QSQ1053" s="13"/>
      <c r="QSR1053" s="13"/>
      <c r="QSS1053" s="13"/>
      <c r="QST1053" s="13"/>
      <c r="QSU1053" s="13"/>
      <c r="QSV1053" s="13"/>
      <c r="QSW1053" s="13"/>
      <c r="QSX1053" s="13"/>
      <c r="QSY1053" s="13"/>
      <c r="QSZ1053" s="13"/>
      <c r="QTA1053" s="13"/>
      <c r="QTB1053" s="13"/>
      <c r="QTC1053" s="13"/>
      <c r="QTD1053" s="13"/>
      <c r="QTE1053" s="13"/>
      <c r="QTF1053" s="13"/>
      <c r="QTG1053" s="13"/>
      <c r="QTH1053" s="13"/>
      <c r="QTI1053" s="13"/>
      <c r="QTJ1053" s="13"/>
      <c r="QTK1053" s="13"/>
      <c r="QTL1053" s="13"/>
      <c r="QTM1053" s="13"/>
      <c r="QTN1053" s="13"/>
      <c r="QTO1053" s="13"/>
      <c r="QTP1053" s="13"/>
      <c r="QTQ1053" s="13"/>
      <c r="QTR1053" s="13"/>
      <c r="QTS1053" s="13"/>
      <c r="QTT1053" s="13"/>
      <c r="QTU1053" s="13"/>
      <c r="QTV1053" s="13"/>
      <c r="QTW1053" s="13"/>
      <c r="QTX1053" s="13"/>
      <c r="QTY1053" s="13"/>
      <c r="QTZ1053" s="13"/>
      <c r="QUA1053" s="13"/>
      <c r="QUB1053" s="13"/>
      <c r="QUC1053" s="13"/>
      <c r="QUD1053" s="13"/>
      <c r="QUE1053" s="13"/>
      <c r="QUF1053" s="13"/>
      <c r="QUG1053" s="13"/>
      <c r="QUH1053" s="13"/>
      <c r="QUI1053" s="13"/>
      <c r="QUJ1053" s="13"/>
      <c r="QUK1053" s="13"/>
      <c r="QUL1053" s="13"/>
      <c r="QUM1053" s="13"/>
      <c r="QUN1053" s="13"/>
      <c r="QUO1053" s="13"/>
      <c r="QUP1053" s="13"/>
      <c r="QUQ1053" s="13"/>
      <c r="QUR1053" s="13"/>
      <c r="QUS1053" s="13"/>
      <c r="QUT1053" s="13"/>
      <c r="QUU1053" s="13"/>
      <c r="QUV1053" s="13"/>
      <c r="QUW1053" s="13"/>
      <c r="QUX1053" s="13"/>
      <c r="QUY1053" s="13"/>
      <c r="QUZ1053" s="13"/>
      <c r="QVA1053" s="13"/>
      <c r="QVB1053" s="13"/>
      <c r="QVC1053" s="13"/>
      <c r="QVD1053" s="13"/>
      <c r="QVE1053" s="13"/>
      <c r="QVF1053" s="13"/>
      <c r="QVG1053" s="13"/>
      <c r="QVH1053" s="13"/>
      <c r="QVI1053" s="13"/>
      <c r="QVJ1053" s="13"/>
      <c r="QVK1053" s="13"/>
      <c r="QVL1053" s="13"/>
      <c r="QVM1053" s="13"/>
      <c r="QVN1053" s="13"/>
      <c r="QVO1053" s="13"/>
      <c r="QVP1053" s="13"/>
      <c r="QVQ1053" s="13"/>
      <c r="QVR1053" s="13"/>
      <c r="QVS1053" s="13"/>
      <c r="QVT1053" s="13"/>
      <c r="QVU1053" s="13"/>
      <c r="QVV1053" s="13"/>
      <c r="QVW1053" s="13"/>
      <c r="QVX1053" s="13"/>
      <c r="QVY1053" s="13"/>
      <c r="QVZ1053" s="13"/>
      <c r="QWA1053" s="13"/>
      <c r="QWB1053" s="13"/>
      <c r="QWC1053" s="13"/>
      <c r="QWD1053" s="13"/>
      <c r="QWE1053" s="13"/>
      <c r="QWF1053" s="13"/>
      <c r="QWG1053" s="13"/>
      <c r="QWH1053" s="13"/>
      <c r="QWI1053" s="13"/>
      <c r="QWJ1053" s="13"/>
      <c r="QWK1053" s="13"/>
      <c r="QWL1053" s="13"/>
      <c r="QWM1053" s="13"/>
      <c r="QWN1053" s="13"/>
      <c r="QWO1053" s="13"/>
      <c r="QWP1053" s="13"/>
      <c r="QWQ1053" s="13"/>
      <c r="QWR1053" s="13"/>
      <c r="QWS1053" s="13"/>
      <c r="QWT1053" s="13"/>
      <c r="QWU1053" s="13"/>
      <c r="QWV1053" s="13"/>
      <c r="QWW1053" s="13"/>
      <c r="QWX1053" s="13"/>
      <c r="QWY1053" s="13"/>
      <c r="QWZ1053" s="13"/>
      <c r="QXA1053" s="13"/>
      <c r="QXB1053" s="13"/>
      <c r="QXC1053" s="13"/>
      <c r="QXD1053" s="13"/>
      <c r="QXE1053" s="13"/>
      <c r="QXF1053" s="13"/>
      <c r="QXG1053" s="13"/>
      <c r="QXH1053" s="13"/>
      <c r="QXI1053" s="13"/>
      <c r="QXJ1053" s="13"/>
      <c r="QXK1053" s="13"/>
      <c r="QXL1053" s="13"/>
      <c r="QXM1053" s="13"/>
      <c r="QXN1053" s="13"/>
      <c r="QXO1053" s="13"/>
      <c r="QXP1053" s="13"/>
      <c r="QXQ1053" s="13"/>
      <c r="QXR1053" s="13"/>
      <c r="QXS1053" s="13"/>
      <c r="QXT1053" s="13"/>
      <c r="QXU1053" s="13"/>
      <c r="QXV1053" s="13"/>
      <c r="QXW1053" s="13"/>
      <c r="QXX1053" s="13"/>
      <c r="QXY1053" s="13"/>
      <c r="QXZ1053" s="13"/>
      <c r="QYA1053" s="13"/>
      <c r="QYB1053" s="13"/>
      <c r="QYC1053" s="13"/>
      <c r="QYD1053" s="13"/>
      <c r="QYE1053" s="13"/>
      <c r="QYF1053" s="13"/>
      <c r="QYG1053" s="13"/>
      <c r="QYH1053" s="13"/>
      <c r="QYI1053" s="13"/>
      <c r="QYJ1053" s="13"/>
      <c r="QYK1053" s="13"/>
      <c r="QYL1053" s="13"/>
      <c r="QYM1053" s="13"/>
      <c r="QYN1053" s="13"/>
      <c r="QYO1053" s="13"/>
      <c r="QYP1053" s="13"/>
      <c r="QYQ1053" s="13"/>
      <c r="QYR1053" s="13"/>
      <c r="QYS1053" s="13"/>
      <c r="QYT1053" s="13"/>
      <c r="QYU1053" s="13"/>
      <c r="QYV1053" s="13"/>
      <c r="QYW1053" s="13"/>
      <c r="QYX1053" s="13"/>
      <c r="QYY1053" s="13"/>
      <c r="QYZ1053" s="13"/>
      <c r="QZA1053" s="13"/>
      <c r="QZB1053" s="13"/>
      <c r="QZC1053" s="13"/>
      <c r="QZD1053" s="13"/>
      <c r="QZE1053" s="13"/>
      <c r="QZF1053" s="13"/>
      <c r="QZG1053" s="13"/>
      <c r="QZH1053" s="13"/>
      <c r="QZI1053" s="13"/>
      <c r="QZJ1053" s="13"/>
      <c r="QZK1053" s="13"/>
      <c r="QZL1053" s="13"/>
      <c r="QZM1053" s="13"/>
      <c r="QZN1053" s="13"/>
      <c r="QZO1053" s="13"/>
      <c r="QZP1053" s="13"/>
      <c r="QZQ1053" s="13"/>
      <c r="QZR1053" s="13"/>
      <c r="QZS1053" s="13"/>
      <c r="QZT1053" s="13"/>
      <c r="QZU1053" s="13"/>
      <c r="QZV1053" s="13"/>
      <c r="QZW1053" s="13"/>
      <c r="QZX1053" s="13"/>
      <c r="QZY1053" s="13"/>
      <c r="QZZ1053" s="13"/>
      <c r="RAA1053" s="13"/>
      <c r="RAB1053" s="13"/>
      <c r="RAC1053" s="13"/>
      <c r="RAD1053" s="13"/>
      <c r="RAE1053" s="13"/>
      <c r="RAF1053" s="13"/>
      <c r="RAG1053" s="13"/>
      <c r="RAH1053" s="13"/>
      <c r="RAI1053" s="13"/>
      <c r="RAJ1053" s="13"/>
      <c r="RAK1053" s="13"/>
      <c r="RAL1053" s="13"/>
      <c r="RAM1053" s="13"/>
      <c r="RAN1053" s="13"/>
      <c r="RAO1053" s="13"/>
      <c r="RAP1053" s="13"/>
      <c r="RAQ1053" s="13"/>
      <c r="RAR1053" s="13"/>
      <c r="RAS1053" s="13"/>
      <c r="RAT1053" s="13"/>
      <c r="RAU1053" s="13"/>
      <c r="RAV1053" s="13"/>
      <c r="RAW1053" s="13"/>
      <c r="RAX1053" s="13"/>
      <c r="RAY1053" s="13"/>
      <c r="RAZ1053" s="13"/>
      <c r="RBA1053" s="13"/>
      <c r="RBB1053" s="13"/>
      <c r="RBC1053" s="13"/>
      <c r="RBD1053" s="13"/>
      <c r="RBE1053" s="13"/>
      <c r="RBF1053" s="13"/>
      <c r="RBG1053" s="13"/>
      <c r="RBH1053" s="13"/>
      <c r="RBI1053" s="13"/>
      <c r="RBJ1053" s="13"/>
      <c r="RBK1053" s="13"/>
      <c r="RBL1053" s="13"/>
      <c r="RBM1053" s="13"/>
      <c r="RBN1053" s="13"/>
      <c r="RBO1053" s="13"/>
      <c r="RBP1053" s="13"/>
      <c r="RBQ1053" s="13"/>
      <c r="RBR1053" s="13"/>
      <c r="RBS1053" s="13"/>
      <c r="RBT1053" s="13"/>
      <c r="RBU1053" s="13"/>
      <c r="RBV1053" s="13"/>
      <c r="RBW1053" s="13"/>
      <c r="RBX1053" s="13"/>
      <c r="RBY1053" s="13"/>
      <c r="RBZ1053" s="13"/>
      <c r="RCA1053" s="13"/>
      <c r="RCB1053" s="13"/>
      <c r="RCC1053" s="13"/>
      <c r="RCD1053" s="13"/>
      <c r="RCE1053" s="13"/>
      <c r="RCF1053" s="13"/>
      <c r="RCG1053" s="13"/>
      <c r="RCH1053" s="13"/>
      <c r="RCI1053" s="13"/>
      <c r="RCJ1053" s="13"/>
      <c r="RCK1053" s="13"/>
      <c r="RCL1053" s="13"/>
      <c r="RCM1053" s="13"/>
      <c r="RCN1053" s="13"/>
      <c r="RCO1053" s="13"/>
      <c r="RCP1053" s="13"/>
      <c r="RCQ1053" s="13"/>
      <c r="RCR1053" s="13"/>
      <c r="RCS1053" s="13"/>
      <c r="RCT1053" s="13"/>
      <c r="RCU1053" s="13"/>
      <c r="RCV1053" s="13"/>
      <c r="RCW1053" s="13"/>
      <c r="RCX1053" s="13"/>
      <c r="RCY1053" s="13"/>
      <c r="RCZ1053" s="13"/>
      <c r="RDA1053" s="13"/>
      <c r="RDB1053" s="13"/>
      <c r="RDC1053" s="13"/>
      <c r="RDD1053" s="13"/>
      <c r="RDE1053" s="13"/>
      <c r="RDF1053" s="13"/>
      <c r="RDG1053" s="13"/>
      <c r="RDH1053" s="13"/>
      <c r="RDI1053" s="13"/>
      <c r="RDJ1053" s="13"/>
      <c r="RDK1053" s="13"/>
      <c r="RDL1053" s="13"/>
      <c r="RDM1053" s="13"/>
      <c r="RDN1053" s="13"/>
      <c r="RDO1053" s="13"/>
      <c r="RDP1053" s="13"/>
      <c r="RDQ1053" s="13"/>
      <c r="RDR1053" s="13"/>
      <c r="RDS1053" s="13"/>
      <c r="RDT1053" s="13"/>
      <c r="RDU1053" s="13"/>
      <c r="RDV1053" s="13"/>
      <c r="RDW1053" s="13"/>
      <c r="RDX1053" s="13"/>
      <c r="RDY1053" s="13"/>
      <c r="RDZ1053" s="13"/>
      <c r="REA1053" s="13"/>
      <c r="REB1053" s="13"/>
      <c r="REC1053" s="13"/>
      <c r="RED1053" s="13"/>
      <c r="REE1053" s="13"/>
      <c r="REF1053" s="13"/>
      <c r="REG1053" s="13"/>
      <c r="REH1053" s="13"/>
      <c r="REI1053" s="13"/>
      <c r="REJ1053" s="13"/>
      <c r="REK1053" s="13"/>
      <c r="REL1053" s="13"/>
      <c r="REM1053" s="13"/>
      <c r="REN1053" s="13"/>
      <c r="REO1053" s="13"/>
      <c r="REP1053" s="13"/>
      <c r="REQ1053" s="13"/>
      <c r="RER1053" s="13"/>
      <c r="RES1053" s="13"/>
      <c r="RET1053" s="13"/>
      <c r="REU1053" s="13"/>
      <c r="REV1053" s="13"/>
      <c r="REW1053" s="13"/>
      <c r="REX1053" s="13"/>
      <c r="REY1053" s="13"/>
      <c r="REZ1053" s="13"/>
      <c r="RFA1053" s="13"/>
      <c r="RFB1053" s="13"/>
      <c r="RFC1053" s="13"/>
      <c r="RFD1053" s="13"/>
      <c r="RFE1053" s="13"/>
      <c r="RFF1053" s="13"/>
      <c r="RFG1053" s="13"/>
      <c r="RFH1053" s="13"/>
      <c r="RFI1053" s="13"/>
      <c r="RFJ1053" s="13"/>
      <c r="RFK1053" s="13"/>
      <c r="RFL1053" s="13"/>
      <c r="RFM1053" s="13"/>
      <c r="RFN1053" s="13"/>
      <c r="RFO1053" s="13"/>
      <c r="RFP1053" s="13"/>
      <c r="RFQ1053" s="13"/>
      <c r="RFR1053" s="13"/>
      <c r="RFS1053" s="13"/>
      <c r="RFT1053" s="13"/>
      <c r="RFU1053" s="13"/>
      <c r="RFV1053" s="13"/>
      <c r="RFW1053" s="13"/>
      <c r="RFX1053" s="13"/>
      <c r="RFY1053" s="13"/>
      <c r="RFZ1053" s="13"/>
      <c r="RGA1053" s="13"/>
      <c r="RGB1053" s="13"/>
      <c r="RGC1053" s="13"/>
      <c r="RGD1053" s="13"/>
      <c r="RGE1053" s="13"/>
      <c r="RGF1053" s="13"/>
      <c r="RGG1053" s="13"/>
      <c r="RGH1053" s="13"/>
      <c r="RGI1053" s="13"/>
      <c r="RGJ1053" s="13"/>
      <c r="RGK1053" s="13"/>
      <c r="RGL1053" s="13"/>
      <c r="RGM1053" s="13"/>
      <c r="RGN1053" s="13"/>
      <c r="RGO1053" s="13"/>
      <c r="RGP1053" s="13"/>
      <c r="RGQ1053" s="13"/>
      <c r="RGR1053" s="13"/>
      <c r="RGS1053" s="13"/>
      <c r="RGT1053" s="13"/>
      <c r="RGU1053" s="13"/>
      <c r="RGV1053" s="13"/>
      <c r="RGW1053" s="13"/>
      <c r="RGX1053" s="13"/>
      <c r="RGY1053" s="13"/>
      <c r="RGZ1053" s="13"/>
      <c r="RHA1053" s="13"/>
      <c r="RHB1053" s="13"/>
      <c r="RHC1053" s="13"/>
      <c r="RHD1053" s="13"/>
      <c r="RHE1053" s="13"/>
      <c r="RHF1053" s="13"/>
      <c r="RHG1053" s="13"/>
      <c r="RHH1053" s="13"/>
      <c r="RHI1053" s="13"/>
      <c r="RHJ1053" s="13"/>
      <c r="RHK1053" s="13"/>
      <c r="RHL1053" s="13"/>
      <c r="RHM1053" s="13"/>
      <c r="RHN1053" s="13"/>
      <c r="RHO1053" s="13"/>
      <c r="RHP1053" s="13"/>
      <c r="RHQ1053" s="13"/>
      <c r="RHR1053" s="13"/>
      <c r="RHS1053" s="13"/>
      <c r="RHT1053" s="13"/>
      <c r="RHU1053" s="13"/>
      <c r="RHV1053" s="13"/>
      <c r="RHW1053" s="13"/>
      <c r="RHX1053" s="13"/>
      <c r="RHY1053" s="13"/>
      <c r="RHZ1053" s="13"/>
      <c r="RIA1053" s="13"/>
      <c r="RIB1053" s="13"/>
      <c r="RIC1053" s="13"/>
      <c r="RID1053" s="13"/>
      <c r="RIE1053" s="13"/>
      <c r="RIF1053" s="13"/>
      <c r="RIG1053" s="13"/>
      <c r="RIH1053" s="13"/>
      <c r="RII1053" s="13"/>
      <c r="RIJ1053" s="13"/>
      <c r="RIK1053" s="13"/>
      <c r="RIL1053" s="13"/>
      <c r="RIM1053" s="13"/>
      <c r="RIN1053" s="13"/>
      <c r="RIO1053" s="13"/>
      <c r="RIP1053" s="13"/>
      <c r="RIQ1053" s="13"/>
      <c r="RIR1053" s="13"/>
      <c r="RIS1053" s="13"/>
      <c r="RIT1053" s="13"/>
      <c r="RIU1053" s="13"/>
      <c r="RIV1053" s="13"/>
      <c r="RIW1053" s="13"/>
      <c r="RIX1053" s="13"/>
      <c r="RIY1053" s="13"/>
      <c r="RIZ1053" s="13"/>
      <c r="RJA1053" s="13"/>
      <c r="RJB1053" s="13"/>
      <c r="RJC1053" s="13"/>
      <c r="RJD1053" s="13"/>
      <c r="RJE1053" s="13"/>
      <c r="RJF1053" s="13"/>
      <c r="RJG1053" s="13"/>
      <c r="RJH1053" s="13"/>
      <c r="RJI1053" s="13"/>
      <c r="RJJ1053" s="13"/>
      <c r="RJK1053" s="13"/>
      <c r="RJL1053" s="13"/>
      <c r="RJM1053" s="13"/>
      <c r="RJN1053" s="13"/>
      <c r="RJO1053" s="13"/>
      <c r="RJP1053" s="13"/>
      <c r="RJQ1053" s="13"/>
      <c r="RJR1053" s="13"/>
      <c r="RJS1053" s="13"/>
      <c r="RJT1053" s="13"/>
      <c r="RJU1053" s="13"/>
      <c r="RJV1053" s="13"/>
      <c r="RJW1053" s="13"/>
      <c r="RJX1053" s="13"/>
      <c r="RJY1053" s="13"/>
      <c r="RJZ1053" s="13"/>
      <c r="RKA1053" s="13"/>
      <c r="RKB1053" s="13"/>
      <c r="RKC1053" s="13"/>
      <c r="RKD1053" s="13"/>
      <c r="RKE1053" s="13"/>
      <c r="RKF1053" s="13"/>
      <c r="RKG1053" s="13"/>
      <c r="RKH1053" s="13"/>
      <c r="RKI1053" s="13"/>
      <c r="RKJ1053" s="13"/>
      <c r="RKK1053" s="13"/>
      <c r="RKL1053" s="13"/>
      <c r="RKM1053" s="13"/>
      <c r="RKN1053" s="13"/>
      <c r="RKO1053" s="13"/>
      <c r="RKP1053" s="13"/>
      <c r="RKQ1053" s="13"/>
      <c r="RKR1053" s="13"/>
      <c r="RKS1053" s="13"/>
      <c r="RKT1053" s="13"/>
      <c r="RKU1053" s="13"/>
      <c r="RKV1053" s="13"/>
      <c r="RKW1053" s="13"/>
      <c r="RKX1053" s="13"/>
      <c r="RKY1053" s="13"/>
      <c r="RKZ1053" s="13"/>
      <c r="RLA1053" s="13"/>
      <c r="RLB1053" s="13"/>
      <c r="RLC1053" s="13"/>
      <c r="RLD1053" s="13"/>
      <c r="RLE1053" s="13"/>
      <c r="RLF1053" s="13"/>
      <c r="RLG1053" s="13"/>
      <c r="RLH1053" s="13"/>
      <c r="RLI1053" s="13"/>
      <c r="RLJ1053" s="13"/>
      <c r="RLK1053" s="13"/>
      <c r="RLL1053" s="13"/>
      <c r="RLM1053" s="13"/>
      <c r="RLN1053" s="13"/>
      <c r="RLO1053" s="13"/>
      <c r="RLP1053" s="13"/>
      <c r="RLQ1053" s="13"/>
      <c r="RLR1053" s="13"/>
      <c r="RLS1053" s="13"/>
      <c r="RLT1053" s="13"/>
      <c r="RLU1053" s="13"/>
      <c r="RLV1053" s="13"/>
      <c r="RLW1053" s="13"/>
      <c r="RLX1053" s="13"/>
      <c r="RLY1053" s="13"/>
      <c r="RLZ1053" s="13"/>
      <c r="RMA1053" s="13"/>
      <c r="RMB1053" s="13"/>
      <c r="RMC1053" s="13"/>
      <c r="RMD1053" s="13"/>
      <c r="RME1053" s="13"/>
      <c r="RMF1053" s="13"/>
      <c r="RMG1053" s="13"/>
      <c r="RMH1053" s="13"/>
      <c r="RMI1053" s="13"/>
      <c r="RMJ1053" s="13"/>
      <c r="RMK1053" s="13"/>
      <c r="RML1053" s="13"/>
      <c r="RMM1053" s="13"/>
      <c r="RMN1053" s="13"/>
      <c r="RMO1053" s="13"/>
      <c r="RMP1053" s="13"/>
      <c r="RMQ1053" s="13"/>
      <c r="RMR1053" s="13"/>
      <c r="RMS1053" s="13"/>
      <c r="RMT1053" s="13"/>
      <c r="RMU1053" s="13"/>
      <c r="RMV1053" s="13"/>
      <c r="RMW1053" s="13"/>
      <c r="RMX1053" s="13"/>
      <c r="RMY1053" s="13"/>
      <c r="RMZ1053" s="13"/>
      <c r="RNA1053" s="13"/>
      <c r="RNB1053" s="13"/>
      <c r="RNC1053" s="13"/>
      <c r="RND1053" s="13"/>
      <c r="RNE1053" s="13"/>
      <c r="RNF1053" s="13"/>
      <c r="RNG1053" s="13"/>
      <c r="RNH1053" s="13"/>
      <c r="RNI1053" s="13"/>
      <c r="RNJ1053" s="13"/>
      <c r="RNK1053" s="13"/>
      <c r="RNL1053" s="13"/>
      <c r="RNM1053" s="13"/>
      <c r="RNN1053" s="13"/>
      <c r="RNO1053" s="13"/>
      <c r="RNP1053" s="13"/>
      <c r="RNQ1053" s="13"/>
      <c r="RNR1053" s="13"/>
      <c r="RNS1053" s="13"/>
      <c r="RNT1053" s="13"/>
      <c r="RNU1053" s="13"/>
      <c r="RNV1053" s="13"/>
      <c r="RNW1053" s="13"/>
      <c r="RNX1053" s="13"/>
      <c r="RNY1053" s="13"/>
      <c r="RNZ1053" s="13"/>
      <c r="ROA1053" s="13"/>
      <c r="ROB1053" s="13"/>
      <c r="ROC1053" s="13"/>
      <c r="ROD1053" s="13"/>
      <c r="ROE1053" s="13"/>
      <c r="ROF1053" s="13"/>
      <c r="ROG1053" s="13"/>
      <c r="ROH1053" s="13"/>
      <c r="ROI1053" s="13"/>
      <c r="ROJ1053" s="13"/>
      <c r="ROK1053" s="13"/>
      <c r="ROL1053" s="13"/>
      <c r="ROM1053" s="13"/>
      <c r="RON1053" s="13"/>
      <c r="ROO1053" s="13"/>
      <c r="ROP1053" s="13"/>
      <c r="ROQ1053" s="13"/>
      <c r="ROR1053" s="13"/>
      <c r="ROS1053" s="13"/>
      <c r="ROT1053" s="13"/>
      <c r="ROU1053" s="13"/>
      <c r="ROV1053" s="13"/>
      <c r="ROW1053" s="13"/>
      <c r="ROX1053" s="13"/>
      <c r="ROY1053" s="13"/>
      <c r="ROZ1053" s="13"/>
      <c r="RPA1053" s="13"/>
      <c r="RPB1053" s="13"/>
      <c r="RPC1053" s="13"/>
      <c r="RPD1053" s="13"/>
      <c r="RPE1053" s="13"/>
      <c r="RPF1053" s="13"/>
      <c r="RPG1053" s="13"/>
      <c r="RPH1053" s="13"/>
      <c r="RPI1053" s="13"/>
      <c r="RPJ1053" s="13"/>
      <c r="RPK1053" s="13"/>
      <c r="RPL1053" s="13"/>
      <c r="RPM1053" s="13"/>
      <c r="RPN1053" s="13"/>
      <c r="RPO1053" s="13"/>
      <c r="RPP1053" s="13"/>
      <c r="RPQ1053" s="13"/>
      <c r="RPR1053" s="13"/>
      <c r="RPS1053" s="13"/>
      <c r="RPT1053" s="13"/>
      <c r="RPU1053" s="13"/>
      <c r="RPV1053" s="13"/>
      <c r="RPW1053" s="13"/>
      <c r="RPX1053" s="13"/>
      <c r="RPY1053" s="13"/>
      <c r="RPZ1053" s="13"/>
      <c r="RQA1053" s="13"/>
      <c r="RQB1053" s="13"/>
      <c r="RQC1053" s="13"/>
      <c r="RQD1053" s="13"/>
      <c r="RQE1053" s="13"/>
      <c r="RQF1053" s="13"/>
      <c r="RQG1053" s="13"/>
      <c r="RQH1053" s="13"/>
      <c r="RQI1053" s="13"/>
      <c r="RQJ1053" s="13"/>
      <c r="RQK1053" s="13"/>
      <c r="RQL1053" s="13"/>
      <c r="RQM1053" s="13"/>
      <c r="RQN1053" s="13"/>
      <c r="RQO1053" s="13"/>
      <c r="RQP1053" s="13"/>
      <c r="RQQ1053" s="13"/>
      <c r="RQR1053" s="13"/>
      <c r="RQS1053" s="13"/>
      <c r="RQT1053" s="13"/>
      <c r="RQU1053" s="13"/>
      <c r="RQV1053" s="13"/>
      <c r="RQW1053" s="13"/>
      <c r="RQX1053" s="13"/>
      <c r="RQY1053" s="13"/>
      <c r="RQZ1053" s="13"/>
      <c r="RRA1053" s="13"/>
      <c r="RRB1053" s="13"/>
      <c r="RRC1053" s="13"/>
      <c r="RRD1053" s="13"/>
      <c r="RRE1053" s="13"/>
      <c r="RRF1053" s="13"/>
      <c r="RRG1053" s="13"/>
      <c r="RRH1053" s="13"/>
      <c r="RRI1053" s="13"/>
      <c r="RRJ1053" s="13"/>
      <c r="RRK1053" s="13"/>
      <c r="RRL1053" s="13"/>
      <c r="RRM1053" s="13"/>
      <c r="RRN1053" s="13"/>
      <c r="RRO1053" s="13"/>
      <c r="RRP1053" s="13"/>
      <c r="RRQ1053" s="13"/>
      <c r="RRR1053" s="13"/>
      <c r="RRS1053" s="13"/>
      <c r="RRT1053" s="13"/>
      <c r="RRU1053" s="13"/>
      <c r="RRV1053" s="13"/>
      <c r="RRW1053" s="13"/>
      <c r="RRX1053" s="13"/>
      <c r="RRY1053" s="13"/>
      <c r="RRZ1053" s="13"/>
      <c r="RSA1053" s="13"/>
      <c r="RSB1053" s="13"/>
      <c r="RSC1053" s="13"/>
      <c r="RSD1053" s="13"/>
      <c r="RSE1053" s="13"/>
      <c r="RSF1053" s="13"/>
      <c r="RSG1053" s="13"/>
      <c r="RSH1053" s="13"/>
      <c r="RSI1053" s="13"/>
      <c r="RSJ1053" s="13"/>
      <c r="RSK1053" s="13"/>
      <c r="RSL1053" s="13"/>
      <c r="RSM1053" s="13"/>
      <c r="RSN1053" s="13"/>
      <c r="RSO1053" s="13"/>
      <c r="RSP1053" s="13"/>
      <c r="RSQ1053" s="13"/>
      <c r="RSR1053" s="13"/>
      <c r="RSS1053" s="13"/>
      <c r="RST1053" s="13"/>
      <c r="RSU1053" s="13"/>
      <c r="RSV1053" s="13"/>
      <c r="RSW1053" s="13"/>
      <c r="RSX1053" s="13"/>
      <c r="RSY1053" s="13"/>
      <c r="RSZ1053" s="13"/>
      <c r="RTA1053" s="13"/>
      <c r="RTB1053" s="13"/>
      <c r="RTC1053" s="13"/>
      <c r="RTD1053" s="13"/>
      <c r="RTE1053" s="13"/>
      <c r="RTF1053" s="13"/>
      <c r="RTG1053" s="13"/>
      <c r="RTH1053" s="13"/>
      <c r="RTI1053" s="13"/>
      <c r="RTJ1053" s="13"/>
      <c r="RTK1053" s="13"/>
      <c r="RTL1053" s="13"/>
      <c r="RTM1053" s="13"/>
      <c r="RTN1053" s="13"/>
      <c r="RTO1053" s="13"/>
      <c r="RTP1053" s="13"/>
      <c r="RTQ1053" s="13"/>
      <c r="RTR1053" s="13"/>
      <c r="RTS1053" s="13"/>
      <c r="RTT1053" s="13"/>
      <c r="RTU1053" s="13"/>
      <c r="RTV1053" s="13"/>
      <c r="RTW1053" s="13"/>
      <c r="RTX1053" s="13"/>
      <c r="RTY1053" s="13"/>
      <c r="RTZ1053" s="13"/>
      <c r="RUA1053" s="13"/>
      <c r="RUB1053" s="13"/>
      <c r="RUC1053" s="13"/>
      <c r="RUD1053" s="13"/>
      <c r="RUE1053" s="13"/>
      <c r="RUF1053" s="13"/>
      <c r="RUG1053" s="13"/>
      <c r="RUH1053" s="13"/>
      <c r="RUI1053" s="13"/>
      <c r="RUJ1053" s="13"/>
      <c r="RUK1053" s="13"/>
      <c r="RUL1053" s="13"/>
      <c r="RUM1053" s="13"/>
      <c r="RUN1053" s="13"/>
      <c r="RUO1053" s="13"/>
      <c r="RUP1053" s="13"/>
      <c r="RUQ1053" s="13"/>
      <c r="RUR1053" s="13"/>
      <c r="RUS1053" s="13"/>
      <c r="RUT1053" s="13"/>
      <c r="RUU1053" s="13"/>
      <c r="RUV1053" s="13"/>
      <c r="RUW1053" s="13"/>
      <c r="RUX1053" s="13"/>
      <c r="RUY1053" s="13"/>
      <c r="RUZ1053" s="13"/>
      <c r="RVA1053" s="13"/>
      <c r="RVB1053" s="13"/>
      <c r="RVC1053" s="13"/>
      <c r="RVD1053" s="13"/>
      <c r="RVE1053" s="13"/>
      <c r="RVF1053" s="13"/>
      <c r="RVG1053" s="13"/>
      <c r="RVH1053" s="13"/>
      <c r="RVI1053" s="13"/>
      <c r="RVJ1053" s="13"/>
      <c r="RVK1053" s="13"/>
      <c r="RVL1053" s="13"/>
      <c r="RVM1053" s="13"/>
      <c r="RVN1053" s="13"/>
      <c r="RVO1053" s="13"/>
      <c r="RVP1053" s="13"/>
      <c r="RVQ1053" s="13"/>
      <c r="RVR1053" s="13"/>
      <c r="RVS1053" s="13"/>
      <c r="RVT1053" s="13"/>
      <c r="RVU1053" s="13"/>
      <c r="RVV1053" s="13"/>
      <c r="RVW1053" s="13"/>
      <c r="RVX1053" s="13"/>
      <c r="RVY1053" s="13"/>
      <c r="RVZ1053" s="13"/>
      <c r="RWA1053" s="13"/>
      <c r="RWB1053" s="13"/>
      <c r="RWC1053" s="13"/>
      <c r="RWD1053" s="13"/>
      <c r="RWE1053" s="13"/>
      <c r="RWF1053" s="13"/>
      <c r="RWG1053" s="13"/>
      <c r="RWH1053" s="13"/>
      <c r="RWI1053" s="13"/>
      <c r="RWJ1053" s="13"/>
      <c r="RWK1053" s="13"/>
      <c r="RWL1053" s="13"/>
      <c r="RWM1053" s="13"/>
      <c r="RWN1053" s="13"/>
      <c r="RWO1053" s="13"/>
      <c r="RWP1053" s="13"/>
      <c r="RWQ1053" s="13"/>
      <c r="RWR1053" s="13"/>
      <c r="RWS1053" s="13"/>
      <c r="RWT1053" s="13"/>
      <c r="RWU1053" s="13"/>
      <c r="RWV1053" s="13"/>
      <c r="RWW1053" s="13"/>
      <c r="RWX1053" s="13"/>
      <c r="RWY1053" s="13"/>
      <c r="RWZ1053" s="13"/>
      <c r="RXA1053" s="13"/>
      <c r="RXB1053" s="13"/>
      <c r="RXC1053" s="13"/>
      <c r="RXD1053" s="13"/>
      <c r="RXE1053" s="13"/>
      <c r="RXF1053" s="13"/>
      <c r="RXG1053" s="13"/>
      <c r="RXH1053" s="13"/>
      <c r="RXI1053" s="13"/>
      <c r="RXJ1053" s="13"/>
      <c r="RXK1053" s="13"/>
      <c r="RXL1053" s="13"/>
      <c r="RXM1053" s="13"/>
      <c r="RXN1053" s="13"/>
      <c r="RXO1053" s="13"/>
      <c r="RXP1053" s="13"/>
      <c r="RXQ1053" s="13"/>
      <c r="RXR1053" s="13"/>
      <c r="RXS1053" s="13"/>
      <c r="RXT1053" s="13"/>
      <c r="RXU1053" s="13"/>
      <c r="RXV1053" s="13"/>
      <c r="RXW1053" s="13"/>
      <c r="RXX1053" s="13"/>
      <c r="RXY1053" s="13"/>
      <c r="RXZ1053" s="13"/>
      <c r="RYA1053" s="13"/>
      <c r="RYB1053" s="13"/>
      <c r="RYC1053" s="13"/>
      <c r="RYD1053" s="13"/>
      <c r="RYE1053" s="13"/>
      <c r="RYF1053" s="13"/>
      <c r="RYG1053" s="13"/>
      <c r="RYH1053" s="13"/>
      <c r="RYI1053" s="13"/>
      <c r="RYJ1053" s="13"/>
      <c r="RYK1053" s="13"/>
      <c r="RYL1053" s="13"/>
      <c r="RYM1053" s="13"/>
      <c r="RYN1053" s="13"/>
      <c r="RYO1053" s="13"/>
      <c r="RYP1053" s="13"/>
      <c r="RYQ1053" s="13"/>
      <c r="RYR1053" s="13"/>
      <c r="RYS1053" s="13"/>
      <c r="RYT1053" s="13"/>
      <c r="RYU1053" s="13"/>
      <c r="RYV1053" s="13"/>
      <c r="RYW1053" s="13"/>
      <c r="RYX1053" s="13"/>
      <c r="RYY1053" s="13"/>
      <c r="RYZ1053" s="13"/>
      <c r="RZA1053" s="13"/>
      <c r="RZB1053" s="13"/>
      <c r="RZC1053" s="13"/>
      <c r="RZD1053" s="13"/>
      <c r="RZE1053" s="13"/>
      <c r="RZF1053" s="13"/>
      <c r="RZG1053" s="13"/>
      <c r="RZH1053" s="13"/>
      <c r="RZI1053" s="13"/>
      <c r="RZJ1053" s="13"/>
      <c r="RZK1053" s="13"/>
      <c r="RZL1053" s="13"/>
      <c r="RZM1053" s="13"/>
      <c r="RZN1053" s="13"/>
      <c r="RZO1053" s="13"/>
      <c r="RZP1053" s="13"/>
      <c r="RZQ1053" s="13"/>
      <c r="RZR1053" s="13"/>
      <c r="RZS1053" s="13"/>
      <c r="RZT1053" s="13"/>
      <c r="RZU1053" s="13"/>
      <c r="RZV1053" s="13"/>
      <c r="RZW1053" s="13"/>
      <c r="RZX1053" s="13"/>
      <c r="RZY1053" s="13"/>
      <c r="RZZ1053" s="13"/>
      <c r="SAA1053" s="13"/>
      <c r="SAB1053" s="13"/>
      <c r="SAC1053" s="13"/>
      <c r="SAD1053" s="13"/>
      <c r="SAE1053" s="13"/>
      <c r="SAF1053" s="13"/>
      <c r="SAG1053" s="13"/>
      <c r="SAH1053" s="13"/>
      <c r="SAI1053" s="13"/>
      <c r="SAJ1053" s="13"/>
      <c r="SAK1053" s="13"/>
      <c r="SAL1053" s="13"/>
      <c r="SAM1053" s="13"/>
      <c r="SAN1053" s="13"/>
      <c r="SAO1053" s="13"/>
      <c r="SAP1053" s="13"/>
      <c r="SAQ1053" s="13"/>
      <c r="SAR1053" s="13"/>
      <c r="SAS1053" s="13"/>
      <c r="SAT1053" s="13"/>
      <c r="SAU1053" s="13"/>
      <c r="SAV1053" s="13"/>
      <c r="SAW1053" s="13"/>
      <c r="SAX1053" s="13"/>
      <c r="SAY1053" s="13"/>
      <c r="SAZ1053" s="13"/>
      <c r="SBA1053" s="13"/>
      <c r="SBB1053" s="13"/>
      <c r="SBC1053" s="13"/>
      <c r="SBD1053" s="13"/>
      <c r="SBE1053" s="13"/>
      <c r="SBF1053" s="13"/>
      <c r="SBG1053" s="13"/>
      <c r="SBH1053" s="13"/>
      <c r="SBI1053" s="13"/>
      <c r="SBJ1053" s="13"/>
      <c r="SBK1053" s="13"/>
      <c r="SBL1053" s="13"/>
      <c r="SBM1053" s="13"/>
      <c r="SBN1053" s="13"/>
      <c r="SBO1053" s="13"/>
      <c r="SBP1053" s="13"/>
      <c r="SBQ1053" s="13"/>
      <c r="SBR1053" s="13"/>
      <c r="SBS1053" s="13"/>
      <c r="SBT1053" s="13"/>
      <c r="SBU1053" s="13"/>
      <c r="SBV1053" s="13"/>
      <c r="SBW1053" s="13"/>
      <c r="SBX1053" s="13"/>
      <c r="SBY1053" s="13"/>
      <c r="SBZ1053" s="13"/>
      <c r="SCA1053" s="13"/>
      <c r="SCB1053" s="13"/>
      <c r="SCC1053" s="13"/>
      <c r="SCD1053" s="13"/>
      <c r="SCE1053" s="13"/>
      <c r="SCF1053" s="13"/>
      <c r="SCG1053" s="13"/>
      <c r="SCH1053" s="13"/>
      <c r="SCI1053" s="13"/>
      <c r="SCJ1053" s="13"/>
      <c r="SCK1053" s="13"/>
      <c r="SCL1053" s="13"/>
      <c r="SCM1053" s="13"/>
      <c r="SCN1053" s="13"/>
      <c r="SCO1053" s="13"/>
      <c r="SCP1053" s="13"/>
      <c r="SCQ1053" s="13"/>
      <c r="SCR1053" s="13"/>
      <c r="SCS1053" s="13"/>
      <c r="SCT1053" s="13"/>
      <c r="SCU1053" s="13"/>
      <c r="SCV1053" s="13"/>
      <c r="SCW1053" s="13"/>
      <c r="SCX1053" s="13"/>
      <c r="SCY1053" s="13"/>
      <c r="SCZ1053" s="13"/>
      <c r="SDA1053" s="13"/>
      <c r="SDB1053" s="13"/>
      <c r="SDC1053" s="13"/>
      <c r="SDD1053" s="13"/>
      <c r="SDE1053" s="13"/>
      <c r="SDF1053" s="13"/>
      <c r="SDG1053" s="13"/>
      <c r="SDH1053" s="13"/>
      <c r="SDI1053" s="13"/>
      <c r="SDJ1053" s="13"/>
      <c r="SDK1053" s="13"/>
      <c r="SDL1053" s="13"/>
      <c r="SDM1053" s="13"/>
      <c r="SDN1053" s="13"/>
      <c r="SDO1053" s="13"/>
      <c r="SDP1053" s="13"/>
      <c r="SDQ1053" s="13"/>
      <c r="SDR1053" s="13"/>
      <c r="SDS1053" s="13"/>
      <c r="SDT1053" s="13"/>
      <c r="SDU1053" s="13"/>
      <c r="SDV1053" s="13"/>
      <c r="SDW1053" s="13"/>
      <c r="SDX1053" s="13"/>
      <c r="SDY1053" s="13"/>
      <c r="SDZ1053" s="13"/>
      <c r="SEA1053" s="13"/>
      <c r="SEB1053" s="13"/>
      <c r="SEC1053" s="13"/>
      <c r="SED1053" s="13"/>
      <c r="SEE1053" s="13"/>
      <c r="SEF1053" s="13"/>
      <c r="SEG1053" s="13"/>
      <c r="SEH1053" s="13"/>
      <c r="SEI1053" s="13"/>
      <c r="SEJ1053" s="13"/>
      <c r="SEK1053" s="13"/>
      <c r="SEL1053" s="13"/>
      <c r="SEM1053" s="13"/>
      <c r="SEN1053" s="13"/>
      <c r="SEO1053" s="13"/>
      <c r="SEP1053" s="13"/>
      <c r="SEQ1053" s="13"/>
      <c r="SER1053" s="13"/>
      <c r="SES1053" s="13"/>
      <c r="SET1053" s="13"/>
      <c r="SEU1053" s="13"/>
      <c r="SEV1053" s="13"/>
      <c r="SEW1053" s="13"/>
      <c r="SEX1053" s="13"/>
      <c r="SEY1053" s="13"/>
      <c r="SEZ1053" s="13"/>
      <c r="SFA1053" s="13"/>
      <c r="SFB1053" s="13"/>
      <c r="SFC1053" s="13"/>
      <c r="SFD1053" s="13"/>
      <c r="SFE1053" s="13"/>
      <c r="SFF1053" s="13"/>
      <c r="SFG1053" s="13"/>
      <c r="SFH1053" s="13"/>
      <c r="SFI1053" s="13"/>
      <c r="SFJ1053" s="13"/>
      <c r="SFK1053" s="13"/>
      <c r="SFL1053" s="13"/>
      <c r="SFM1053" s="13"/>
      <c r="SFN1053" s="13"/>
      <c r="SFO1053" s="13"/>
      <c r="SFP1053" s="13"/>
      <c r="SFQ1053" s="13"/>
      <c r="SFR1053" s="13"/>
      <c r="SFS1053" s="13"/>
      <c r="SFT1053" s="13"/>
      <c r="SFU1053" s="13"/>
      <c r="SFV1053" s="13"/>
      <c r="SFW1053" s="13"/>
      <c r="SFX1053" s="13"/>
      <c r="SFY1053" s="13"/>
      <c r="SFZ1053" s="13"/>
      <c r="SGA1053" s="13"/>
      <c r="SGB1053" s="13"/>
      <c r="SGC1053" s="13"/>
      <c r="SGD1053" s="13"/>
      <c r="SGE1053" s="13"/>
      <c r="SGF1053" s="13"/>
      <c r="SGG1053" s="13"/>
      <c r="SGH1053" s="13"/>
      <c r="SGI1053" s="13"/>
      <c r="SGJ1053" s="13"/>
      <c r="SGK1053" s="13"/>
      <c r="SGL1053" s="13"/>
      <c r="SGM1053" s="13"/>
      <c r="SGN1053" s="13"/>
      <c r="SGO1053" s="13"/>
      <c r="SGP1053" s="13"/>
      <c r="SGQ1053" s="13"/>
      <c r="SGR1053" s="13"/>
      <c r="SGS1053" s="13"/>
      <c r="SGT1053" s="13"/>
      <c r="SGU1053" s="13"/>
      <c r="SGV1053" s="13"/>
      <c r="SGW1053" s="13"/>
      <c r="SGX1053" s="13"/>
      <c r="SGY1053" s="13"/>
      <c r="SGZ1053" s="13"/>
      <c r="SHA1053" s="13"/>
      <c r="SHB1053" s="13"/>
      <c r="SHC1053" s="13"/>
      <c r="SHD1053" s="13"/>
      <c r="SHE1053" s="13"/>
      <c r="SHF1053" s="13"/>
      <c r="SHG1053" s="13"/>
      <c r="SHH1053" s="13"/>
      <c r="SHI1053" s="13"/>
      <c r="SHJ1053" s="13"/>
      <c r="SHK1053" s="13"/>
      <c r="SHL1053" s="13"/>
      <c r="SHM1053" s="13"/>
      <c r="SHN1053" s="13"/>
      <c r="SHO1053" s="13"/>
      <c r="SHP1053" s="13"/>
      <c r="SHQ1053" s="13"/>
      <c r="SHR1053" s="13"/>
      <c r="SHS1053" s="13"/>
      <c r="SHT1053" s="13"/>
      <c r="SHU1053" s="13"/>
      <c r="SHV1053" s="13"/>
      <c r="SHW1053" s="13"/>
      <c r="SHX1053" s="13"/>
      <c r="SHY1053" s="13"/>
      <c r="SHZ1053" s="13"/>
      <c r="SIA1053" s="13"/>
      <c r="SIB1053" s="13"/>
      <c r="SIC1053" s="13"/>
      <c r="SID1053" s="13"/>
      <c r="SIE1053" s="13"/>
      <c r="SIF1053" s="13"/>
      <c r="SIG1053" s="13"/>
      <c r="SIH1053" s="13"/>
      <c r="SII1053" s="13"/>
      <c r="SIJ1053" s="13"/>
      <c r="SIK1053" s="13"/>
      <c r="SIL1053" s="13"/>
      <c r="SIM1053" s="13"/>
      <c r="SIN1053" s="13"/>
      <c r="SIO1053" s="13"/>
      <c r="SIP1053" s="13"/>
      <c r="SIQ1053" s="13"/>
      <c r="SIR1053" s="13"/>
      <c r="SIS1053" s="13"/>
      <c r="SIT1053" s="13"/>
      <c r="SIU1053" s="13"/>
      <c r="SIV1053" s="13"/>
      <c r="SIW1053" s="13"/>
      <c r="SIX1053" s="13"/>
      <c r="SIY1053" s="13"/>
      <c r="SIZ1053" s="13"/>
      <c r="SJA1053" s="13"/>
      <c r="SJB1053" s="13"/>
      <c r="SJC1053" s="13"/>
      <c r="SJD1053" s="13"/>
      <c r="SJE1053" s="13"/>
      <c r="SJF1053" s="13"/>
      <c r="SJG1053" s="13"/>
      <c r="SJH1053" s="13"/>
      <c r="SJI1053" s="13"/>
      <c r="SJJ1053" s="13"/>
      <c r="SJK1053" s="13"/>
      <c r="SJL1053" s="13"/>
      <c r="SJM1053" s="13"/>
      <c r="SJN1053" s="13"/>
      <c r="SJO1053" s="13"/>
      <c r="SJP1053" s="13"/>
      <c r="SJQ1053" s="13"/>
      <c r="SJR1053" s="13"/>
      <c r="SJS1053" s="13"/>
      <c r="SJT1053" s="13"/>
      <c r="SJU1053" s="13"/>
      <c r="SJV1053" s="13"/>
      <c r="SJW1053" s="13"/>
      <c r="SJX1053" s="13"/>
      <c r="SJY1053" s="13"/>
      <c r="SJZ1053" s="13"/>
      <c r="SKA1053" s="13"/>
      <c r="SKB1053" s="13"/>
      <c r="SKC1053" s="13"/>
      <c r="SKD1053" s="13"/>
      <c r="SKE1053" s="13"/>
      <c r="SKF1053" s="13"/>
      <c r="SKG1053" s="13"/>
      <c r="SKH1053" s="13"/>
      <c r="SKI1053" s="13"/>
      <c r="SKJ1053" s="13"/>
      <c r="SKK1053" s="13"/>
      <c r="SKL1053" s="13"/>
      <c r="SKM1053" s="13"/>
      <c r="SKN1053" s="13"/>
      <c r="SKO1053" s="13"/>
      <c r="SKP1053" s="13"/>
      <c r="SKQ1053" s="13"/>
      <c r="SKR1053" s="13"/>
      <c r="SKS1053" s="13"/>
      <c r="SKT1053" s="13"/>
      <c r="SKU1053" s="13"/>
      <c r="SKV1053" s="13"/>
      <c r="SKW1053" s="13"/>
      <c r="SKX1053" s="13"/>
      <c r="SKY1053" s="13"/>
      <c r="SKZ1053" s="13"/>
      <c r="SLA1053" s="13"/>
      <c r="SLB1053" s="13"/>
      <c r="SLC1053" s="13"/>
      <c r="SLD1053" s="13"/>
      <c r="SLE1053" s="13"/>
      <c r="SLF1053" s="13"/>
      <c r="SLG1053" s="13"/>
      <c r="SLH1053" s="13"/>
      <c r="SLI1053" s="13"/>
      <c r="SLJ1053" s="13"/>
      <c r="SLK1053" s="13"/>
      <c r="SLL1053" s="13"/>
      <c r="SLM1053" s="13"/>
      <c r="SLN1053" s="13"/>
      <c r="SLO1053" s="13"/>
      <c r="SLP1053" s="13"/>
      <c r="SLQ1053" s="13"/>
      <c r="SLR1053" s="13"/>
      <c r="SLS1053" s="13"/>
      <c r="SLT1053" s="13"/>
      <c r="SLU1053" s="13"/>
      <c r="SLV1053" s="13"/>
      <c r="SLW1053" s="13"/>
      <c r="SLX1053" s="13"/>
      <c r="SLY1053" s="13"/>
      <c r="SLZ1053" s="13"/>
      <c r="SMA1053" s="13"/>
      <c r="SMB1053" s="13"/>
      <c r="SMC1053" s="13"/>
      <c r="SMD1053" s="13"/>
      <c r="SME1053" s="13"/>
      <c r="SMF1053" s="13"/>
      <c r="SMG1053" s="13"/>
      <c r="SMH1053" s="13"/>
      <c r="SMI1053" s="13"/>
      <c r="SMJ1053" s="13"/>
      <c r="SMK1053" s="13"/>
      <c r="SML1053" s="13"/>
      <c r="SMM1053" s="13"/>
      <c r="SMN1053" s="13"/>
      <c r="SMO1053" s="13"/>
      <c r="SMP1053" s="13"/>
      <c r="SMQ1053" s="13"/>
      <c r="SMR1053" s="13"/>
      <c r="SMS1053" s="13"/>
      <c r="SMT1053" s="13"/>
      <c r="SMU1053" s="13"/>
      <c r="SMV1053" s="13"/>
      <c r="SMW1053" s="13"/>
      <c r="SMX1053" s="13"/>
      <c r="SMY1053" s="13"/>
      <c r="SMZ1053" s="13"/>
      <c r="SNA1053" s="13"/>
      <c r="SNB1053" s="13"/>
      <c r="SNC1053" s="13"/>
      <c r="SND1053" s="13"/>
      <c r="SNE1053" s="13"/>
      <c r="SNF1053" s="13"/>
      <c r="SNG1053" s="13"/>
      <c r="SNH1053" s="13"/>
      <c r="SNI1053" s="13"/>
      <c r="SNJ1053" s="13"/>
      <c r="SNK1053" s="13"/>
      <c r="SNL1053" s="13"/>
      <c r="SNM1053" s="13"/>
      <c r="SNN1053" s="13"/>
      <c r="SNO1053" s="13"/>
      <c r="SNP1053" s="13"/>
      <c r="SNQ1053" s="13"/>
      <c r="SNR1053" s="13"/>
      <c r="SNS1053" s="13"/>
      <c r="SNT1053" s="13"/>
      <c r="SNU1053" s="13"/>
      <c r="SNV1053" s="13"/>
      <c r="SNW1053" s="13"/>
      <c r="SNX1053" s="13"/>
      <c r="SNY1053" s="13"/>
      <c r="SNZ1053" s="13"/>
      <c r="SOA1053" s="13"/>
      <c r="SOB1053" s="13"/>
      <c r="SOC1053" s="13"/>
      <c r="SOD1053" s="13"/>
      <c r="SOE1053" s="13"/>
      <c r="SOF1053" s="13"/>
      <c r="SOG1053" s="13"/>
      <c r="SOH1053" s="13"/>
      <c r="SOI1053" s="13"/>
      <c r="SOJ1053" s="13"/>
      <c r="SOK1053" s="13"/>
      <c r="SOL1053" s="13"/>
      <c r="SOM1053" s="13"/>
      <c r="SON1053" s="13"/>
      <c r="SOO1053" s="13"/>
      <c r="SOP1053" s="13"/>
      <c r="SOQ1053" s="13"/>
      <c r="SOR1053" s="13"/>
      <c r="SOS1053" s="13"/>
      <c r="SOT1053" s="13"/>
      <c r="SOU1053" s="13"/>
      <c r="SOV1053" s="13"/>
      <c r="SOW1053" s="13"/>
      <c r="SOX1053" s="13"/>
      <c r="SOY1053" s="13"/>
      <c r="SOZ1053" s="13"/>
      <c r="SPA1053" s="13"/>
      <c r="SPB1053" s="13"/>
      <c r="SPC1053" s="13"/>
      <c r="SPD1053" s="13"/>
      <c r="SPE1053" s="13"/>
      <c r="SPF1053" s="13"/>
      <c r="SPG1053" s="13"/>
      <c r="SPH1053" s="13"/>
      <c r="SPI1053" s="13"/>
      <c r="SPJ1053" s="13"/>
      <c r="SPK1053" s="13"/>
      <c r="SPL1053" s="13"/>
      <c r="SPM1053" s="13"/>
      <c r="SPN1053" s="13"/>
      <c r="SPO1053" s="13"/>
      <c r="SPP1053" s="13"/>
      <c r="SPQ1053" s="13"/>
      <c r="SPR1053" s="13"/>
      <c r="SPS1053" s="13"/>
      <c r="SPT1053" s="13"/>
      <c r="SPU1053" s="13"/>
      <c r="SPV1053" s="13"/>
      <c r="SPW1053" s="13"/>
      <c r="SPX1053" s="13"/>
      <c r="SPY1053" s="13"/>
      <c r="SPZ1053" s="13"/>
      <c r="SQA1053" s="13"/>
      <c r="SQB1053" s="13"/>
      <c r="SQC1053" s="13"/>
      <c r="SQD1053" s="13"/>
      <c r="SQE1053" s="13"/>
      <c r="SQF1053" s="13"/>
      <c r="SQG1053" s="13"/>
      <c r="SQH1053" s="13"/>
      <c r="SQI1053" s="13"/>
      <c r="SQJ1053" s="13"/>
      <c r="SQK1053" s="13"/>
      <c r="SQL1053" s="13"/>
      <c r="SQM1053" s="13"/>
      <c r="SQN1053" s="13"/>
      <c r="SQO1053" s="13"/>
      <c r="SQP1053" s="13"/>
      <c r="SQQ1053" s="13"/>
      <c r="SQR1053" s="13"/>
      <c r="SQS1053" s="13"/>
      <c r="SQT1053" s="13"/>
      <c r="SQU1053" s="13"/>
      <c r="SQV1053" s="13"/>
      <c r="SQW1053" s="13"/>
      <c r="SQX1053" s="13"/>
      <c r="SQY1053" s="13"/>
      <c r="SQZ1053" s="13"/>
      <c r="SRA1053" s="13"/>
      <c r="SRB1053" s="13"/>
      <c r="SRC1053" s="13"/>
      <c r="SRD1053" s="13"/>
      <c r="SRE1053" s="13"/>
      <c r="SRF1053" s="13"/>
      <c r="SRG1053" s="13"/>
      <c r="SRH1053" s="13"/>
      <c r="SRI1053" s="13"/>
      <c r="SRJ1053" s="13"/>
      <c r="SRK1053" s="13"/>
      <c r="SRL1053" s="13"/>
      <c r="SRM1053" s="13"/>
      <c r="SRN1053" s="13"/>
      <c r="SRO1053" s="13"/>
      <c r="SRP1053" s="13"/>
      <c r="SRQ1053" s="13"/>
      <c r="SRR1053" s="13"/>
      <c r="SRS1053" s="13"/>
      <c r="SRT1053" s="13"/>
      <c r="SRU1053" s="13"/>
      <c r="SRV1053" s="13"/>
      <c r="SRW1053" s="13"/>
      <c r="SRX1053" s="13"/>
      <c r="SRY1053" s="13"/>
      <c r="SRZ1053" s="13"/>
      <c r="SSA1053" s="13"/>
      <c r="SSB1053" s="13"/>
      <c r="SSC1053" s="13"/>
      <c r="SSD1053" s="13"/>
      <c r="SSE1053" s="13"/>
      <c r="SSF1053" s="13"/>
      <c r="SSG1053" s="13"/>
      <c r="SSH1053" s="13"/>
      <c r="SSI1053" s="13"/>
      <c r="SSJ1053" s="13"/>
      <c r="SSK1053" s="13"/>
      <c r="SSL1053" s="13"/>
      <c r="SSM1053" s="13"/>
      <c r="SSN1053" s="13"/>
      <c r="SSO1053" s="13"/>
      <c r="SSP1053" s="13"/>
      <c r="SSQ1053" s="13"/>
      <c r="SSR1053" s="13"/>
      <c r="SSS1053" s="13"/>
      <c r="SST1053" s="13"/>
      <c r="SSU1053" s="13"/>
      <c r="SSV1053" s="13"/>
      <c r="SSW1053" s="13"/>
      <c r="SSX1053" s="13"/>
      <c r="SSY1053" s="13"/>
      <c r="SSZ1053" s="13"/>
      <c r="STA1053" s="13"/>
      <c r="STB1053" s="13"/>
      <c r="STC1053" s="13"/>
      <c r="STD1053" s="13"/>
      <c r="STE1053" s="13"/>
      <c r="STF1053" s="13"/>
      <c r="STG1053" s="13"/>
      <c r="STH1053" s="13"/>
      <c r="STI1053" s="13"/>
      <c r="STJ1053" s="13"/>
      <c r="STK1053" s="13"/>
      <c r="STL1053" s="13"/>
      <c r="STM1053" s="13"/>
      <c r="STN1053" s="13"/>
      <c r="STO1053" s="13"/>
      <c r="STP1053" s="13"/>
      <c r="STQ1053" s="13"/>
      <c r="STR1053" s="13"/>
      <c r="STS1053" s="13"/>
      <c r="STT1053" s="13"/>
      <c r="STU1053" s="13"/>
      <c r="STV1053" s="13"/>
      <c r="STW1053" s="13"/>
      <c r="STX1053" s="13"/>
      <c r="STY1053" s="13"/>
      <c r="STZ1053" s="13"/>
      <c r="SUA1053" s="13"/>
      <c r="SUB1053" s="13"/>
      <c r="SUC1053" s="13"/>
      <c r="SUD1053" s="13"/>
      <c r="SUE1053" s="13"/>
      <c r="SUF1053" s="13"/>
      <c r="SUG1053" s="13"/>
      <c r="SUH1053" s="13"/>
      <c r="SUI1053" s="13"/>
      <c r="SUJ1053" s="13"/>
      <c r="SUK1053" s="13"/>
      <c r="SUL1053" s="13"/>
      <c r="SUM1053" s="13"/>
      <c r="SUN1053" s="13"/>
      <c r="SUO1053" s="13"/>
      <c r="SUP1053" s="13"/>
      <c r="SUQ1053" s="13"/>
      <c r="SUR1053" s="13"/>
      <c r="SUS1053" s="13"/>
      <c r="SUT1053" s="13"/>
      <c r="SUU1053" s="13"/>
      <c r="SUV1053" s="13"/>
      <c r="SUW1053" s="13"/>
      <c r="SUX1053" s="13"/>
      <c r="SUY1053" s="13"/>
      <c r="SUZ1053" s="13"/>
      <c r="SVA1053" s="13"/>
      <c r="SVB1053" s="13"/>
      <c r="SVC1053" s="13"/>
      <c r="SVD1053" s="13"/>
      <c r="SVE1053" s="13"/>
      <c r="SVF1053" s="13"/>
      <c r="SVG1053" s="13"/>
      <c r="SVH1053" s="13"/>
      <c r="SVI1053" s="13"/>
      <c r="SVJ1053" s="13"/>
      <c r="SVK1053" s="13"/>
      <c r="SVL1053" s="13"/>
      <c r="SVM1053" s="13"/>
      <c r="SVN1053" s="13"/>
      <c r="SVO1053" s="13"/>
      <c r="SVP1053" s="13"/>
      <c r="SVQ1053" s="13"/>
      <c r="SVR1053" s="13"/>
      <c r="SVS1053" s="13"/>
      <c r="SVT1053" s="13"/>
      <c r="SVU1053" s="13"/>
      <c r="SVV1053" s="13"/>
      <c r="SVW1053" s="13"/>
      <c r="SVX1053" s="13"/>
      <c r="SVY1053" s="13"/>
      <c r="SVZ1053" s="13"/>
      <c r="SWA1053" s="13"/>
      <c r="SWB1053" s="13"/>
      <c r="SWC1053" s="13"/>
      <c r="SWD1053" s="13"/>
      <c r="SWE1053" s="13"/>
      <c r="SWF1053" s="13"/>
      <c r="SWG1053" s="13"/>
      <c r="SWH1053" s="13"/>
      <c r="SWI1053" s="13"/>
      <c r="SWJ1053" s="13"/>
      <c r="SWK1053" s="13"/>
      <c r="SWL1053" s="13"/>
      <c r="SWM1053" s="13"/>
      <c r="SWN1053" s="13"/>
      <c r="SWO1053" s="13"/>
      <c r="SWP1053" s="13"/>
      <c r="SWQ1053" s="13"/>
      <c r="SWR1053" s="13"/>
      <c r="SWS1053" s="13"/>
      <c r="SWT1053" s="13"/>
      <c r="SWU1053" s="13"/>
      <c r="SWV1053" s="13"/>
      <c r="SWW1053" s="13"/>
      <c r="SWX1053" s="13"/>
      <c r="SWY1053" s="13"/>
      <c r="SWZ1053" s="13"/>
      <c r="SXA1053" s="13"/>
      <c r="SXB1053" s="13"/>
      <c r="SXC1053" s="13"/>
      <c r="SXD1053" s="13"/>
      <c r="SXE1053" s="13"/>
      <c r="SXF1053" s="13"/>
      <c r="SXG1053" s="13"/>
      <c r="SXH1053" s="13"/>
      <c r="SXI1053" s="13"/>
      <c r="SXJ1053" s="13"/>
      <c r="SXK1053" s="13"/>
      <c r="SXL1053" s="13"/>
      <c r="SXM1053" s="13"/>
      <c r="SXN1053" s="13"/>
      <c r="SXO1053" s="13"/>
      <c r="SXP1053" s="13"/>
      <c r="SXQ1053" s="13"/>
      <c r="SXR1053" s="13"/>
      <c r="SXS1053" s="13"/>
      <c r="SXT1053" s="13"/>
      <c r="SXU1053" s="13"/>
      <c r="SXV1053" s="13"/>
      <c r="SXW1053" s="13"/>
      <c r="SXX1053" s="13"/>
      <c r="SXY1053" s="13"/>
      <c r="SXZ1053" s="13"/>
      <c r="SYA1053" s="13"/>
      <c r="SYB1053" s="13"/>
      <c r="SYC1053" s="13"/>
      <c r="SYD1053" s="13"/>
      <c r="SYE1053" s="13"/>
      <c r="SYF1053" s="13"/>
      <c r="SYG1053" s="13"/>
      <c r="SYH1053" s="13"/>
      <c r="SYI1053" s="13"/>
      <c r="SYJ1053" s="13"/>
      <c r="SYK1053" s="13"/>
      <c r="SYL1053" s="13"/>
      <c r="SYM1053" s="13"/>
      <c r="SYN1053" s="13"/>
      <c r="SYO1053" s="13"/>
      <c r="SYP1053" s="13"/>
      <c r="SYQ1053" s="13"/>
      <c r="SYR1053" s="13"/>
      <c r="SYS1053" s="13"/>
      <c r="SYT1053" s="13"/>
      <c r="SYU1053" s="13"/>
      <c r="SYV1053" s="13"/>
      <c r="SYW1053" s="13"/>
      <c r="SYX1053" s="13"/>
      <c r="SYY1053" s="13"/>
      <c r="SYZ1053" s="13"/>
      <c r="SZA1053" s="13"/>
      <c r="SZB1053" s="13"/>
      <c r="SZC1053" s="13"/>
      <c r="SZD1053" s="13"/>
      <c r="SZE1053" s="13"/>
      <c r="SZF1053" s="13"/>
      <c r="SZG1053" s="13"/>
      <c r="SZH1053" s="13"/>
      <c r="SZI1053" s="13"/>
      <c r="SZJ1053" s="13"/>
      <c r="SZK1053" s="13"/>
      <c r="SZL1053" s="13"/>
      <c r="SZM1053" s="13"/>
      <c r="SZN1053" s="13"/>
      <c r="SZO1053" s="13"/>
      <c r="SZP1053" s="13"/>
      <c r="SZQ1053" s="13"/>
      <c r="SZR1053" s="13"/>
      <c r="SZS1053" s="13"/>
      <c r="SZT1053" s="13"/>
      <c r="SZU1053" s="13"/>
      <c r="SZV1053" s="13"/>
      <c r="SZW1053" s="13"/>
      <c r="SZX1053" s="13"/>
      <c r="SZY1053" s="13"/>
      <c r="SZZ1053" s="13"/>
      <c r="TAA1053" s="13"/>
      <c r="TAB1053" s="13"/>
      <c r="TAC1053" s="13"/>
      <c r="TAD1053" s="13"/>
      <c r="TAE1053" s="13"/>
      <c r="TAF1053" s="13"/>
      <c r="TAG1053" s="13"/>
      <c r="TAH1053" s="13"/>
      <c r="TAI1053" s="13"/>
      <c r="TAJ1053" s="13"/>
      <c r="TAK1053" s="13"/>
      <c r="TAL1053" s="13"/>
      <c r="TAM1053" s="13"/>
      <c r="TAN1053" s="13"/>
      <c r="TAO1053" s="13"/>
      <c r="TAP1053" s="13"/>
      <c r="TAQ1053" s="13"/>
      <c r="TAR1053" s="13"/>
      <c r="TAS1053" s="13"/>
      <c r="TAT1053" s="13"/>
      <c r="TAU1053" s="13"/>
      <c r="TAV1053" s="13"/>
      <c r="TAW1053" s="13"/>
      <c r="TAX1053" s="13"/>
      <c r="TAY1053" s="13"/>
      <c r="TAZ1053" s="13"/>
      <c r="TBA1053" s="13"/>
      <c r="TBB1053" s="13"/>
      <c r="TBC1053" s="13"/>
      <c r="TBD1053" s="13"/>
      <c r="TBE1053" s="13"/>
      <c r="TBF1053" s="13"/>
      <c r="TBG1053" s="13"/>
      <c r="TBH1053" s="13"/>
      <c r="TBI1053" s="13"/>
      <c r="TBJ1053" s="13"/>
      <c r="TBK1053" s="13"/>
      <c r="TBL1053" s="13"/>
      <c r="TBM1053" s="13"/>
      <c r="TBN1053" s="13"/>
      <c r="TBO1053" s="13"/>
      <c r="TBP1053" s="13"/>
      <c r="TBQ1053" s="13"/>
      <c r="TBR1053" s="13"/>
      <c r="TBS1053" s="13"/>
      <c r="TBT1053" s="13"/>
      <c r="TBU1053" s="13"/>
      <c r="TBV1053" s="13"/>
      <c r="TBW1053" s="13"/>
      <c r="TBX1053" s="13"/>
      <c r="TBY1053" s="13"/>
      <c r="TBZ1053" s="13"/>
      <c r="TCA1053" s="13"/>
      <c r="TCB1053" s="13"/>
      <c r="TCC1053" s="13"/>
      <c r="TCD1053" s="13"/>
      <c r="TCE1053" s="13"/>
      <c r="TCF1053" s="13"/>
      <c r="TCG1053" s="13"/>
      <c r="TCH1053" s="13"/>
      <c r="TCI1053" s="13"/>
      <c r="TCJ1053" s="13"/>
      <c r="TCK1053" s="13"/>
      <c r="TCL1053" s="13"/>
      <c r="TCM1053" s="13"/>
      <c r="TCN1053" s="13"/>
      <c r="TCO1053" s="13"/>
      <c r="TCP1053" s="13"/>
      <c r="TCQ1053" s="13"/>
      <c r="TCR1053" s="13"/>
      <c r="TCS1053" s="13"/>
      <c r="TCT1053" s="13"/>
      <c r="TCU1053" s="13"/>
      <c r="TCV1053" s="13"/>
      <c r="TCW1053" s="13"/>
      <c r="TCX1053" s="13"/>
      <c r="TCY1053" s="13"/>
      <c r="TCZ1053" s="13"/>
      <c r="TDA1053" s="13"/>
      <c r="TDB1053" s="13"/>
      <c r="TDC1053" s="13"/>
      <c r="TDD1053" s="13"/>
      <c r="TDE1053" s="13"/>
      <c r="TDF1053" s="13"/>
      <c r="TDG1053" s="13"/>
      <c r="TDH1053" s="13"/>
      <c r="TDI1053" s="13"/>
      <c r="TDJ1053" s="13"/>
      <c r="TDK1053" s="13"/>
      <c r="TDL1053" s="13"/>
      <c r="TDM1053" s="13"/>
      <c r="TDN1053" s="13"/>
      <c r="TDO1053" s="13"/>
      <c r="TDP1053" s="13"/>
      <c r="TDQ1053" s="13"/>
      <c r="TDR1053" s="13"/>
      <c r="TDS1053" s="13"/>
      <c r="TDT1053" s="13"/>
      <c r="TDU1053" s="13"/>
      <c r="TDV1053" s="13"/>
      <c r="TDW1053" s="13"/>
      <c r="TDX1053" s="13"/>
      <c r="TDY1053" s="13"/>
      <c r="TDZ1053" s="13"/>
      <c r="TEA1053" s="13"/>
      <c r="TEB1053" s="13"/>
      <c r="TEC1053" s="13"/>
      <c r="TED1053" s="13"/>
      <c r="TEE1053" s="13"/>
      <c r="TEF1053" s="13"/>
      <c r="TEG1053" s="13"/>
      <c r="TEH1053" s="13"/>
      <c r="TEI1053" s="13"/>
      <c r="TEJ1053" s="13"/>
      <c r="TEK1053" s="13"/>
      <c r="TEL1053" s="13"/>
      <c r="TEM1053" s="13"/>
      <c r="TEN1053" s="13"/>
      <c r="TEO1053" s="13"/>
      <c r="TEP1053" s="13"/>
      <c r="TEQ1053" s="13"/>
      <c r="TER1053" s="13"/>
      <c r="TES1053" s="13"/>
      <c r="TET1053" s="13"/>
      <c r="TEU1053" s="13"/>
      <c r="TEV1053" s="13"/>
      <c r="TEW1053" s="13"/>
      <c r="TEX1053" s="13"/>
      <c r="TEY1053" s="13"/>
      <c r="TEZ1053" s="13"/>
      <c r="TFA1053" s="13"/>
      <c r="TFB1053" s="13"/>
      <c r="TFC1053" s="13"/>
      <c r="TFD1053" s="13"/>
      <c r="TFE1053" s="13"/>
      <c r="TFF1053" s="13"/>
      <c r="TFG1053" s="13"/>
      <c r="TFH1053" s="13"/>
      <c r="TFI1053" s="13"/>
      <c r="TFJ1053" s="13"/>
      <c r="TFK1053" s="13"/>
      <c r="TFL1053" s="13"/>
      <c r="TFM1053" s="13"/>
      <c r="TFN1053" s="13"/>
      <c r="TFO1053" s="13"/>
      <c r="TFP1053" s="13"/>
      <c r="TFQ1053" s="13"/>
      <c r="TFR1053" s="13"/>
      <c r="TFS1053" s="13"/>
      <c r="TFT1053" s="13"/>
      <c r="TFU1053" s="13"/>
      <c r="TFV1053" s="13"/>
      <c r="TFW1053" s="13"/>
      <c r="TFX1053" s="13"/>
      <c r="TFY1053" s="13"/>
      <c r="TFZ1053" s="13"/>
      <c r="TGA1053" s="13"/>
      <c r="TGB1053" s="13"/>
      <c r="TGC1053" s="13"/>
      <c r="TGD1053" s="13"/>
      <c r="TGE1053" s="13"/>
      <c r="TGF1053" s="13"/>
      <c r="TGG1053" s="13"/>
      <c r="TGH1053" s="13"/>
      <c r="TGI1053" s="13"/>
      <c r="TGJ1053" s="13"/>
      <c r="TGK1053" s="13"/>
      <c r="TGL1053" s="13"/>
      <c r="TGM1053" s="13"/>
      <c r="TGN1053" s="13"/>
      <c r="TGO1053" s="13"/>
      <c r="TGP1053" s="13"/>
      <c r="TGQ1053" s="13"/>
      <c r="TGR1053" s="13"/>
      <c r="TGS1053" s="13"/>
      <c r="TGT1053" s="13"/>
      <c r="TGU1053" s="13"/>
      <c r="TGV1053" s="13"/>
      <c r="TGW1053" s="13"/>
      <c r="TGX1053" s="13"/>
      <c r="TGY1053" s="13"/>
      <c r="TGZ1053" s="13"/>
      <c r="THA1053" s="13"/>
      <c r="THB1053" s="13"/>
      <c r="THC1053" s="13"/>
      <c r="THD1053" s="13"/>
      <c r="THE1053" s="13"/>
      <c r="THF1053" s="13"/>
      <c r="THG1053" s="13"/>
      <c r="THH1053" s="13"/>
      <c r="THI1053" s="13"/>
      <c r="THJ1053" s="13"/>
      <c r="THK1053" s="13"/>
      <c r="THL1053" s="13"/>
      <c r="THM1053" s="13"/>
      <c r="THN1053" s="13"/>
      <c r="THO1053" s="13"/>
      <c r="THP1053" s="13"/>
      <c r="THQ1053" s="13"/>
      <c r="THR1053" s="13"/>
      <c r="THS1053" s="13"/>
      <c r="THT1053" s="13"/>
      <c r="THU1053" s="13"/>
      <c r="THV1053" s="13"/>
      <c r="THW1053" s="13"/>
      <c r="THX1053" s="13"/>
      <c r="THY1053" s="13"/>
      <c r="THZ1053" s="13"/>
      <c r="TIA1053" s="13"/>
      <c r="TIB1053" s="13"/>
      <c r="TIC1053" s="13"/>
      <c r="TID1053" s="13"/>
      <c r="TIE1053" s="13"/>
      <c r="TIF1053" s="13"/>
      <c r="TIG1053" s="13"/>
      <c r="TIH1053" s="13"/>
      <c r="TII1053" s="13"/>
      <c r="TIJ1053" s="13"/>
      <c r="TIK1053" s="13"/>
      <c r="TIL1053" s="13"/>
      <c r="TIM1053" s="13"/>
      <c r="TIN1053" s="13"/>
      <c r="TIO1053" s="13"/>
      <c r="TIP1053" s="13"/>
      <c r="TIQ1053" s="13"/>
      <c r="TIR1053" s="13"/>
      <c r="TIS1053" s="13"/>
      <c r="TIT1053" s="13"/>
      <c r="TIU1053" s="13"/>
      <c r="TIV1053" s="13"/>
      <c r="TIW1053" s="13"/>
      <c r="TIX1053" s="13"/>
      <c r="TIY1053" s="13"/>
      <c r="TIZ1053" s="13"/>
      <c r="TJA1053" s="13"/>
      <c r="TJB1053" s="13"/>
      <c r="TJC1053" s="13"/>
      <c r="TJD1053" s="13"/>
      <c r="TJE1053" s="13"/>
      <c r="TJF1053" s="13"/>
      <c r="TJG1053" s="13"/>
      <c r="TJH1053" s="13"/>
      <c r="TJI1053" s="13"/>
      <c r="TJJ1053" s="13"/>
      <c r="TJK1053" s="13"/>
      <c r="TJL1053" s="13"/>
      <c r="TJM1053" s="13"/>
      <c r="TJN1053" s="13"/>
      <c r="TJO1053" s="13"/>
      <c r="TJP1053" s="13"/>
      <c r="TJQ1053" s="13"/>
      <c r="TJR1053" s="13"/>
      <c r="TJS1053" s="13"/>
      <c r="TJT1053" s="13"/>
      <c r="TJU1053" s="13"/>
      <c r="TJV1053" s="13"/>
      <c r="TJW1053" s="13"/>
      <c r="TJX1053" s="13"/>
      <c r="TJY1053" s="13"/>
      <c r="TJZ1053" s="13"/>
      <c r="TKA1053" s="13"/>
      <c r="TKB1053" s="13"/>
      <c r="TKC1053" s="13"/>
      <c r="TKD1053" s="13"/>
      <c r="TKE1053" s="13"/>
      <c r="TKF1053" s="13"/>
      <c r="TKG1053" s="13"/>
      <c r="TKH1053" s="13"/>
      <c r="TKI1053" s="13"/>
      <c r="TKJ1053" s="13"/>
      <c r="TKK1053" s="13"/>
      <c r="TKL1053" s="13"/>
      <c r="TKM1053" s="13"/>
      <c r="TKN1053" s="13"/>
      <c r="TKO1053" s="13"/>
      <c r="TKP1053" s="13"/>
      <c r="TKQ1053" s="13"/>
      <c r="TKR1053" s="13"/>
      <c r="TKS1053" s="13"/>
      <c r="TKT1053" s="13"/>
      <c r="TKU1053" s="13"/>
      <c r="TKV1053" s="13"/>
      <c r="TKW1053" s="13"/>
      <c r="TKX1053" s="13"/>
      <c r="TKY1053" s="13"/>
      <c r="TKZ1053" s="13"/>
      <c r="TLA1053" s="13"/>
      <c r="TLB1053" s="13"/>
      <c r="TLC1053" s="13"/>
      <c r="TLD1053" s="13"/>
      <c r="TLE1053" s="13"/>
      <c r="TLF1053" s="13"/>
      <c r="TLG1053" s="13"/>
      <c r="TLH1053" s="13"/>
      <c r="TLI1053" s="13"/>
      <c r="TLJ1053" s="13"/>
      <c r="TLK1053" s="13"/>
      <c r="TLL1053" s="13"/>
      <c r="TLM1053" s="13"/>
      <c r="TLN1053" s="13"/>
      <c r="TLO1053" s="13"/>
      <c r="TLP1053" s="13"/>
      <c r="TLQ1053" s="13"/>
      <c r="TLR1053" s="13"/>
      <c r="TLS1053" s="13"/>
      <c r="TLT1053" s="13"/>
      <c r="TLU1053" s="13"/>
      <c r="TLV1053" s="13"/>
      <c r="TLW1053" s="13"/>
      <c r="TLX1053" s="13"/>
      <c r="TLY1053" s="13"/>
      <c r="TLZ1053" s="13"/>
      <c r="TMA1053" s="13"/>
      <c r="TMB1053" s="13"/>
      <c r="TMC1053" s="13"/>
      <c r="TMD1053" s="13"/>
      <c r="TME1053" s="13"/>
      <c r="TMF1053" s="13"/>
      <c r="TMG1053" s="13"/>
      <c r="TMH1053" s="13"/>
      <c r="TMI1053" s="13"/>
      <c r="TMJ1053" s="13"/>
      <c r="TMK1053" s="13"/>
      <c r="TML1053" s="13"/>
      <c r="TMM1053" s="13"/>
      <c r="TMN1053" s="13"/>
      <c r="TMO1053" s="13"/>
      <c r="TMP1053" s="13"/>
      <c r="TMQ1053" s="13"/>
      <c r="TMR1053" s="13"/>
      <c r="TMS1053" s="13"/>
      <c r="TMT1053" s="13"/>
      <c r="TMU1053" s="13"/>
      <c r="TMV1053" s="13"/>
      <c r="TMW1053" s="13"/>
      <c r="TMX1053" s="13"/>
      <c r="TMY1053" s="13"/>
      <c r="TMZ1053" s="13"/>
      <c r="TNA1053" s="13"/>
      <c r="TNB1053" s="13"/>
      <c r="TNC1053" s="13"/>
      <c r="TND1053" s="13"/>
      <c r="TNE1053" s="13"/>
      <c r="TNF1053" s="13"/>
      <c r="TNG1053" s="13"/>
      <c r="TNH1053" s="13"/>
      <c r="TNI1053" s="13"/>
      <c r="TNJ1053" s="13"/>
      <c r="TNK1053" s="13"/>
      <c r="TNL1053" s="13"/>
      <c r="TNM1053" s="13"/>
      <c r="TNN1053" s="13"/>
      <c r="TNO1053" s="13"/>
      <c r="TNP1053" s="13"/>
      <c r="TNQ1053" s="13"/>
      <c r="TNR1053" s="13"/>
      <c r="TNS1053" s="13"/>
      <c r="TNT1053" s="13"/>
      <c r="TNU1053" s="13"/>
      <c r="TNV1053" s="13"/>
      <c r="TNW1053" s="13"/>
      <c r="TNX1053" s="13"/>
      <c r="TNY1053" s="13"/>
      <c r="TNZ1053" s="13"/>
      <c r="TOA1053" s="13"/>
      <c r="TOB1053" s="13"/>
      <c r="TOC1053" s="13"/>
      <c r="TOD1053" s="13"/>
      <c r="TOE1053" s="13"/>
      <c r="TOF1053" s="13"/>
      <c r="TOG1053" s="13"/>
      <c r="TOH1053" s="13"/>
      <c r="TOI1053" s="13"/>
      <c r="TOJ1053" s="13"/>
      <c r="TOK1053" s="13"/>
      <c r="TOL1053" s="13"/>
      <c r="TOM1053" s="13"/>
      <c r="TON1053" s="13"/>
      <c r="TOO1053" s="13"/>
      <c r="TOP1053" s="13"/>
      <c r="TOQ1053" s="13"/>
      <c r="TOR1053" s="13"/>
      <c r="TOS1053" s="13"/>
      <c r="TOT1053" s="13"/>
      <c r="TOU1053" s="13"/>
      <c r="TOV1053" s="13"/>
      <c r="TOW1053" s="13"/>
      <c r="TOX1053" s="13"/>
      <c r="TOY1053" s="13"/>
      <c r="TOZ1053" s="13"/>
      <c r="TPA1053" s="13"/>
      <c r="TPB1053" s="13"/>
      <c r="TPC1053" s="13"/>
      <c r="TPD1053" s="13"/>
      <c r="TPE1053" s="13"/>
      <c r="TPF1053" s="13"/>
      <c r="TPG1053" s="13"/>
      <c r="TPH1053" s="13"/>
      <c r="TPI1053" s="13"/>
      <c r="TPJ1053" s="13"/>
      <c r="TPK1053" s="13"/>
      <c r="TPL1053" s="13"/>
      <c r="TPM1053" s="13"/>
      <c r="TPN1053" s="13"/>
      <c r="TPO1053" s="13"/>
      <c r="TPP1053" s="13"/>
      <c r="TPQ1053" s="13"/>
      <c r="TPR1053" s="13"/>
      <c r="TPS1053" s="13"/>
      <c r="TPT1053" s="13"/>
      <c r="TPU1053" s="13"/>
      <c r="TPV1053" s="13"/>
      <c r="TPW1053" s="13"/>
      <c r="TPX1053" s="13"/>
      <c r="TPY1053" s="13"/>
      <c r="TPZ1053" s="13"/>
      <c r="TQA1053" s="13"/>
      <c r="TQB1053" s="13"/>
      <c r="TQC1053" s="13"/>
      <c r="TQD1053" s="13"/>
      <c r="TQE1053" s="13"/>
      <c r="TQF1053" s="13"/>
      <c r="TQG1053" s="13"/>
      <c r="TQH1053" s="13"/>
      <c r="TQI1053" s="13"/>
      <c r="TQJ1053" s="13"/>
      <c r="TQK1053" s="13"/>
      <c r="TQL1053" s="13"/>
      <c r="TQM1053" s="13"/>
      <c r="TQN1053" s="13"/>
      <c r="TQO1053" s="13"/>
      <c r="TQP1053" s="13"/>
      <c r="TQQ1053" s="13"/>
      <c r="TQR1053" s="13"/>
      <c r="TQS1053" s="13"/>
      <c r="TQT1053" s="13"/>
      <c r="TQU1053" s="13"/>
      <c r="TQV1053" s="13"/>
      <c r="TQW1053" s="13"/>
      <c r="TQX1053" s="13"/>
      <c r="TQY1053" s="13"/>
      <c r="TQZ1053" s="13"/>
      <c r="TRA1053" s="13"/>
      <c r="TRB1053" s="13"/>
      <c r="TRC1053" s="13"/>
      <c r="TRD1053" s="13"/>
      <c r="TRE1053" s="13"/>
      <c r="TRF1053" s="13"/>
      <c r="TRG1053" s="13"/>
      <c r="TRH1053" s="13"/>
      <c r="TRI1053" s="13"/>
      <c r="TRJ1053" s="13"/>
      <c r="TRK1053" s="13"/>
      <c r="TRL1053" s="13"/>
      <c r="TRM1053" s="13"/>
      <c r="TRN1053" s="13"/>
      <c r="TRO1053" s="13"/>
      <c r="TRP1053" s="13"/>
      <c r="TRQ1053" s="13"/>
      <c r="TRR1053" s="13"/>
      <c r="TRS1053" s="13"/>
      <c r="TRT1053" s="13"/>
      <c r="TRU1053" s="13"/>
      <c r="TRV1053" s="13"/>
      <c r="TRW1053" s="13"/>
      <c r="TRX1053" s="13"/>
      <c r="TRY1053" s="13"/>
      <c r="TRZ1053" s="13"/>
      <c r="TSA1053" s="13"/>
      <c r="TSB1053" s="13"/>
      <c r="TSC1053" s="13"/>
      <c r="TSD1053" s="13"/>
      <c r="TSE1053" s="13"/>
      <c r="TSF1053" s="13"/>
      <c r="TSG1053" s="13"/>
      <c r="TSH1053" s="13"/>
      <c r="TSI1053" s="13"/>
      <c r="TSJ1053" s="13"/>
      <c r="TSK1053" s="13"/>
      <c r="TSL1053" s="13"/>
      <c r="TSM1053" s="13"/>
      <c r="TSN1053" s="13"/>
      <c r="TSO1053" s="13"/>
      <c r="TSP1053" s="13"/>
      <c r="TSQ1053" s="13"/>
      <c r="TSR1053" s="13"/>
      <c r="TSS1053" s="13"/>
      <c r="TST1053" s="13"/>
      <c r="TSU1053" s="13"/>
      <c r="TSV1053" s="13"/>
      <c r="TSW1053" s="13"/>
      <c r="TSX1053" s="13"/>
      <c r="TSY1053" s="13"/>
      <c r="TSZ1053" s="13"/>
      <c r="TTA1053" s="13"/>
      <c r="TTB1053" s="13"/>
      <c r="TTC1053" s="13"/>
      <c r="TTD1053" s="13"/>
      <c r="TTE1053" s="13"/>
      <c r="TTF1053" s="13"/>
      <c r="TTG1053" s="13"/>
      <c r="TTH1053" s="13"/>
      <c r="TTI1053" s="13"/>
      <c r="TTJ1053" s="13"/>
      <c r="TTK1053" s="13"/>
      <c r="TTL1053" s="13"/>
      <c r="TTM1053" s="13"/>
      <c r="TTN1053" s="13"/>
      <c r="TTO1053" s="13"/>
      <c r="TTP1053" s="13"/>
      <c r="TTQ1053" s="13"/>
      <c r="TTR1053" s="13"/>
      <c r="TTS1053" s="13"/>
      <c r="TTT1053" s="13"/>
      <c r="TTU1053" s="13"/>
      <c r="TTV1053" s="13"/>
      <c r="TTW1053" s="13"/>
      <c r="TTX1053" s="13"/>
      <c r="TTY1053" s="13"/>
      <c r="TTZ1053" s="13"/>
      <c r="TUA1053" s="13"/>
      <c r="TUB1053" s="13"/>
      <c r="TUC1053" s="13"/>
      <c r="TUD1053" s="13"/>
      <c r="TUE1053" s="13"/>
      <c r="TUF1053" s="13"/>
      <c r="TUG1053" s="13"/>
      <c r="TUH1053" s="13"/>
      <c r="TUI1053" s="13"/>
      <c r="TUJ1053" s="13"/>
      <c r="TUK1053" s="13"/>
      <c r="TUL1053" s="13"/>
      <c r="TUM1053" s="13"/>
      <c r="TUN1053" s="13"/>
      <c r="TUO1053" s="13"/>
      <c r="TUP1053" s="13"/>
      <c r="TUQ1053" s="13"/>
      <c r="TUR1053" s="13"/>
      <c r="TUS1053" s="13"/>
      <c r="TUT1053" s="13"/>
      <c r="TUU1053" s="13"/>
      <c r="TUV1053" s="13"/>
      <c r="TUW1053" s="13"/>
      <c r="TUX1053" s="13"/>
      <c r="TUY1053" s="13"/>
      <c r="TUZ1053" s="13"/>
      <c r="TVA1053" s="13"/>
      <c r="TVB1053" s="13"/>
      <c r="TVC1053" s="13"/>
      <c r="TVD1053" s="13"/>
      <c r="TVE1053" s="13"/>
      <c r="TVF1053" s="13"/>
      <c r="TVG1053" s="13"/>
      <c r="TVH1053" s="13"/>
      <c r="TVI1053" s="13"/>
      <c r="TVJ1053" s="13"/>
      <c r="TVK1053" s="13"/>
      <c r="TVL1053" s="13"/>
      <c r="TVM1053" s="13"/>
      <c r="TVN1053" s="13"/>
      <c r="TVO1053" s="13"/>
      <c r="TVP1053" s="13"/>
      <c r="TVQ1053" s="13"/>
      <c r="TVR1053" s="13"/>
      <c r="TVS1053" s="13"/>
      <c r="TVT1053" s="13"/>
      <c r="TVU1053" s="13"/>
      <c r="TVV1053" s="13"/>
      <c r="TVW1053" s="13"/>
      <c r="TVX1053" s="13"/>
      <c r="TVY1053" s="13"/>
      <c r="TVZ1053" s="13"/>
      <c r="TWA1053" s="13"/>
      <c r="TWB1053" s="13"/>
      <c r="TWC1053" s="13"/>
      <c r="TWD1053" s="13"/>
      <c r="TWE1053" s="13"/>
      <c r="TWF1053" s="13"/>
      <c r="TWG1053" s="13"/>
      <c r="TWH1053" s="13"/>
      <c r="TWI1053" s="13"/>
      <c r="TWJ1053" s="13"/>
      <c r="TWK1053" s="13"/>
      <c r="TWL1053" s="13"/>
      <c r="TWM1053" s="13"/>
      <c r="TWN1053" s="13"/>
      <c r="TWO1053" s="13"/>
      <c r="TWP1053" s="13"/>
      <c r="TWQ1053" s="13"/>
      <c r="TWR1053" s="13"/>
      <c r="TWS1053" s="13"/>
      <c r="TWT1053" s="13"/>
      <c r="TWU1053" s="13"/>
      <c r="TWV1053" s="13"/>
      <c r="TWW1053" s="13"/>
      <c r="TWX1053" s="13"/>
      <c r="TWY1053" s="13"/>
      <c r="TWZ1053" s="13"/>
      <c r="TXA1053" s="13"/>
      <c r="TXB1053" s="13"/>
      <c r="TXC1053" s="13"/>
      <c r="TXD1053" s="13"/>
      <c r="TXE1053" s="13"/>
      <c r="TXF1053" s="13"/>
      <c r="TXG1053" s="13"/>
      <c r="TXH1053" s="13"/>
      <c r="TXI1053" s="13"/>
      <c r="TXJ1053" s="13"/>
      <c r="TXK1053" s="13"/>
      <c r="TXL1053" s="13"/>
      <c r="TXM1053" s="13"/>
      <c r="TXN1053" s="13"/>
      <c r="TXO1053" s="13"/>
      <c r="TXP1053" s="13"/>
      <c r="TXQ1053" s="13"/>
      <c r="TXR1053" s="13"/>
      <c r="TXS1053" s="13"/>
      <c r="TXT1053" s="13"/>
      <c r="TXU1053" s="13"/>
      <c r="TXV1053" s="13"/>
      <c r="TXW1053" s="13"/>
      <c r="TXX1053" s="13"/>
      <c r="TXY1053" s="13"/>
      <c r="TXZ1053" s="13"/>
      <c r="TYA1053" s="13"/>
      <c r="TYB1053" s="13"/>
      <c r="TYC1053" s="13"/>
      <c r="TYD1053" s="13"/>
      <c r="TYE1053" s="13"/>
      <c r="TYF1053" s="13"/>
      <c r="TYG1053" s="13"/>
      <c r="TYH1053" s="13"/>
      <c r="TYI1053" s="13"/>
      <c r="TYJ1053" s="13"/>
      <c r="TYK1053" s="13"/>
      <c r="TYL1053" s="13"/>
      <c r="TYM1053" s="13"/>
      <c r="TYN1053" s="13"/>
      <c r="TYO1053" s="13"/>
      <c r="TYP1053" s="13"/>
      <c r="TYQ1053" s="13"/>
      <c r="TYR1053" s="13"/>
      <c r="TYS1053" s="13"/>
      <c r="TYT1053" s="13"/>
      <c r="TYU1053" s="13"/>
      <c r="TYV1053" s="13"/>
      <c r="TYW1053" s="13"/>
      <c r="TYX1053" s="13"/>
      <c r="TYY1053" s="13"/>
      <c r="TYZ1053" s="13"/>
      <c r="TZA1053" s="13"/>
      <c r="TZB1053" s="13"/>
      <c r="TZC1053" s="13"/>
      <c r="TZD1053" s="13"/>
      <c r="TZE1053" s="13"/>
      <c r="TZF1053" s="13"/>
      <c r="TZG1053" s="13"/>
      <c r="TZH1053" s="13"/>
      <c r="TZI1053" s="13"/>
      <c r="TZJ1053" s="13"/>
      <c r="TZK1053" s="13"/>
      <c r="TZL1053" s="13"/>
      <c r="TZM1053" s="13"/>
      <c r="TZN1053" s="13"/>
      <c r="TZO1053" s="13"/>
      <c r="TZP1053" s="13"/>
      <c r="TZQ1053" s="13"/>
      <c r="TZR1053" s="13"/>
      <c r="TZS1053" s="13"/>
      <c r="TZT1053" s="13"/>
      <c r="TZU1053" s="13"/>
      <c r="TZV1053" s="13"/>
      <c r="TZW1053" s="13"/>
      <c r="TZX1053" s="13"/>
      <c r="TZY1053" s="13"/>
      <c r="TZZ1053" s="13"/>
      <c r="UAA1053" s="13"/>
      <c r="UAB1053" s="13"/>
      <c r="UAC1053" s="13"/>
      <c r="UAD1053" s="13"/>
      <c r="UAE1053" s="13"/>
      <c r="UAF1053" s="13"/>
      <c r="UAG1053" s="13"/>
      <c r="UAH1053" s="13"/>
      <c r="UAI1053" s="13"/>
      <c r="UAJ1053" s="13"/>
      <c r="UAK1053" s="13"/>
      <c r="UAL1053" s="13"/>
      <c r="UAM1053" s="13"/>
      <c r="UAN1053" s="13"/>
      <c r="UAO1053" s="13"/>
      <c r="UAP1053" s="13"/>
      <c r="UAQ1053" s="13"/>
      <c r="UAR1053" s="13"/>
      <c r="UAS1053" s="13"/>
      <c r="UAT1053" s="13"/>
      <c r="UAU1053" s="13"/>
      <c r="UAV1053" s="13"/>
      <c r="UAW1053" s="13"/>
      <c r="UAX1053" s="13"/>
      <c r="UAY1053" s="13"/>
      <c r="UAZ1053" s="13"/>
      <c r="UBA1053" s="13"/>
      <c r="UBB1053" s="13"/>
      <c r="UBC1053" s="13"/>
      <c r="UBD1053" s="13"/>
      <c r="UBE1053" s="13"/>
      <c r="UBF1053" s="13"/>
      <c r="UBG1053" s="13"/>
      <c r="UBH1053" s="13"/>
      <c r="UBI1053" s="13"/>
      <c r="UBJ1053" s="13"/>
      <c r="UBK1053" s="13"/>
      <c r="UBL1053" s="13"/>
      <c r="UBM1053" s="13"/>
      <c r="UBN1053" s="13"/>
      <c r="UBO1053" s="13"/>
      <c r="UBP1053" s="13"/>
      <c r="UBQ1053" s="13"/>
      <c r="UBR1053" s="13"/>
      <c r="UBS1053" s="13"/>
      <c r="UBT1053" s="13"/>
      <c r="UBU1053" s="13"/>
      <c r="UBV1053" s="13"/>
      <c r="UBW1053" s="13"/>
      <c r="UBX1053" s="13"/>
      <c r="UBY1053" s="13"/>
      <c r="UBZ1053" s="13"/>
      <c r="UCA1053" s="13"/>
      <c r="UCB1053" s="13"/>
      <c r="UCC1053" s="13"/>
      <c r="UCD1053" s="13"/>
      <c r="UCE1053" s="13"/>
      <c r="UCF1053" s="13"/>
      <c r="UCG1053" s="13"/>
      <c r="UCH1053" s="13"/>
      <c r="UCI1053" s="13"/>
      <c r="UCJ1053" s="13"/>
      <c r="UCK1053" s="13"/>
      <c r="UCL1053" s="13"/>
      <c r="UCM1053" s="13"/>
      <c r="UCN1053" s="13"/>
      <c r="UCO1053" s="13"/>
      <c r="UCP1053" s="13"/>
      <c r="UCQ1053" s="13"/>
      <c r="UCR1053" s="13"/>
      <c r="UCS1053" s="13"/>
      <c r="UCT1053" s="13"/>
      <c r="UCU1053" s="13"/>
      <c r="UCV1053" s="13"/>
      <c r="UCW1053" s="13"/>
      <c r="UCX1053" s="13"/>
      <c r="UCY1053" s="13"/>
      <c r="UCZ1053" s="13"/>
      <c r="UDA1053" s="13"/>
      <c r="UDB1053" s="13"/>
      <c r="UDC1053" s="13"/>
      <c r="UDD1053" s="13"/>
      <c r="UDE1053" s="13"/>
      <c r="UDF1053" s="13"/>
      <c r="UDG1053" s="13"/>
      <c r="UDH1053" s="13"/>
      <c r="UDI1053" s="13"/>
      <c r="UDJ1053" s="13"/>
      <c r="UDK1053" s="13"/>
      <c r="UDL1053" s="13"/>
      <c r="UDM1053" s="13"/>
      <c r="UDN1053" s="13"/>
      <c r="UDO1053" s="13"/>
      <c r="UDP1053" s="13"/>
      <c r="UDQ1053" s="13"/>
      <c r="UDR1053" s="13"/>
      <c r="UDS1053" s="13"/>
      <c r="UDT1053" s="13"/>
      <c r="UDU1053" s="13"/>
      <c r="UDV1053" s="13"/>
      <c r="UDW1053" s="13"/>
      <c r="UDX1053" s="13"/>
      <c r="UDY1053" s="13"/>
      <c r="UDZ1053" s="13"/>
      <c r="UEA1053" s="13"/>
      <c r="UEB1053" s="13"/>
      <c r="UEC1053" s="13"/>
      <c r="UED1053" s="13"/>
      <c r="UEE1053" s="13"/>
      <c r="UEF1053" s="13"/>
      <c r="UEG1053" s="13"/>
      <c r="UEH1053" s="13"/>
      <c r="UEI1053" s="13"/>
      <c r="UEJ1053" s="13"/>
      <c r="UEK1053" s="13"/>
      <c r="UEL1053" s="13"/>
      <c r="UEM1053" s="13"/>
      <c r="UEN1053" s="13"/>
      <c r="UEO1053" s="13"/>
      <c r="UEP1053" s="13"/>
      <c r="UEQ1053" s="13"/>
      <c r="UER1053" s="13"/>
      <c r="UES1053" s="13"/>
      <c r="UET1053" s="13"/>
      <c r="UEU1053" s="13"/>
      <c r="UEV1053" s="13"/>
      <c r="UEW1053" s="13"/>
      <c r="UEX1053" s="13"/>
      <c r="UEY1053" s="13"/>
      <c r="UEZ1053" s="13"/>
      <c r="UFA1053" s="13"/>
      <c r="UFB1053" s="13"/>
      <c r="UFC1053" s="13"/>
      <c r="UFD1053" s="13"/>
      <c r="UFE1053" s="13"/>
      <c r="UFF1053" s="13"/>
      <c r="UFG1053" s="13"/>
      <c r="UFH1053" s="13"/>
      <c r="UFI1053" s="13"/>
      <c r="UFJ1053" s="13"/>
      <c r="UFK1053" s="13"/>
      <c r="UFL1053" s="13"/>
      <c r="UFM1053" s="13"/>
      <c r="UFN1053" s="13"/>
      <c r="UFO1053" s="13"/>
      <c r="UFP1053" s="13"/>
      <c r="UFQ1053" s="13"/>
      <c r="UFR1053" s="13"/>
      <c r="UFS1053" s="13"/>
      <c r="UFT1053" s="13"/>
      <c r="UFU1053" s="13"/>
      <c r="UFV1053" s="13"/>
      <c r="UFW1053" s="13"/>
      <c r="UFX1053" s="13"/>
      <c r="UFY1053" s="13"/>
      <c r="UFZ1053" s="13"/>
      <c r="UGA1053" s="13"/>
      <c r="UGB1053" s="13"/>
      <c r="UGC1053" s="13"/>
      <c r="UGD1053" s="13"/>
      <c r="UGE1053" s="13"/>
      <c r="UGF1053" s="13"/>
      <c r="UGG1053" s="13"/>
      <c r="UGH1053" s="13"/>
      <c r="UGI1053" s="13"/>
      <c r="UGJ1053" s="13"/>
      <c r="UGK1053" s="13"/>
      <c r="UGL1053" s="13"/>
      <c r="UGM1053" s="13"/>
      <c r="UGN1053" s="13"/>
      <c r="UGO1053" s="13"/>
      <c r="UGP1053" s="13"/>
      <c r="UGQ1053" s="13"/>
      <c r="UGR1053" s="13"/>
      <c r="UGS1053" s="13"/>
      <c r="UGT1053" s="13"/>
      <c r="UGU1053" s="13"/>
      <c r="UGV1053" s="13"/>
      <c r="UGW1053" s="13"/>
      <c r="UGX1053" s="13"/>
      <c r="UGY1053" s="13"/>
      <c r="UGZ1053" s="13"/>
      <c r="UHA1053" s="13"/>
      <c r="UHB1053" s="13"/>
      <c r="UHC1053" s="13"/>
      <c r="UHD1053" s="13"/>
      <c r="UHE1053" s="13"/>
      <c r="UHF1053" s="13"/>
      <c r="UHG1053" s="13"/>
      <c r="UHH1053" s="13"/>
      <c r="UHI1053" s="13"/>
      <c r="UHJ1053" s="13"/>
      <c r="UHK1053" s="13"/>
      <c r="UHL1053" s="13"/>
      <c r="UHM1053" s="13"/>
      <c r="UHN1053" s="13"/>
      <c r="UHO1053" s="13"/>
      <c r="UHP1053" s="13"/>
      <c r="UHQ1053" s="13"/>
      <c r="UHR1053" s="13"/>
      <c r="UHS1053" s="13"/>
      <c r="UHT1053" s="13"/>
      <c r="UHU1053" s="13"/>
      <c r="UHV1053" s="13"/>
      <c r="UHW1053" s="13"/>
      <c r="UHX1053" s="13"/>
      <c r="UHY1053" s="13"/>
      <c r="UHZ1053" s="13"/>
      <c r="UIA1053" s="13"/>
      <c r="UIB1053" s="13"/>
      <c r="UIC1053" s="13"/>
      <c r="UID1053" s="13"/>
      <c r="UIE1053" s="13"/>
      <c r="UIF1053" s="13"/>
      <c r="UIG1053" s="13"/>
      <c r="UIH1053" s="13"/>
      <c r="UII1053" s="13"/>
      <c r="UIJ1053" s="13"/>
      <c r="UIK1053" s="13"/>
      <c r="UIL1053" s="13"/>
      <c r="UIM1053" s="13"/>
      <c r="UIN1053" s="13"/>
      <c r="UIO1053" s="13"/>
      <c r="UIP1053" s="13"/>
      <c r="UIQ1053" s="13"/>
      <c r="UIR1053" s="13"/>
      <c r="UIS1053" s="13"/>
      <c r="UIT1053" s="13"/>
      <c r="UIU1053" s="13"/>
      <c r="UIV1053" s="13"/>
      <c r="UIW1053" s="13"/>
      <c r="UIX1053" s="13"/>
      <c r="UIY1053" s="13"/>
      <c r="UIZ1053" s="13"/>
      <c r="UJA1053" s="13"/>
      <c r="UJB1053" s="13"/>
      <c r="UJC1053" s="13"/>
      <c r="UJD1053" s="13"/>
      <c r="UJE1053" s="13"/>
      <c r="UJF1053" s="13"/>
      <c r="UJG1053" s="13"/>
      <c r="UJH1053" s="13"/>
      <c r="UJI1053" s="13"/>
      <c r="UJJ1053" s="13"/>
      <c r="UJK1053" s="13"/>
      <c r="UJL1053" s="13"/>
      <c r="UJM1053" s="13"/>
      <c r="UJN1053" s="13"/>
      <c r="UJO1053" s="13"/>
      <c r="UJP1053" s="13"/>
      <c r="UJQ1053" s="13"/>
      <c r="UJR1053" s="13"/>
      <c r="UJS1053" s="13"/>
      <c r="UJT1053" s="13"/>
      <c r="UJU1053" s="13"/>
      <c r="UJV1053" s="13"/>
      <c r="UJW1053" s="13"/>
      <c r="UJX1053" s="13"/>
      <c r="UJY1053" s="13"/>
      <c r="UJZ1053" s="13"/>
      <c r="UKA1053" s="13"/>
      <c r="UKB1053" s="13"/>
      <c r="UKC1053" s="13"/>
      <c r="UKD1053" s="13"/>
      <c r="UKE1053" s="13"/>
      <c r="UKF1053" s="13"/>
      <c r="UKG1053" s="13"/>
      <c r="UKH1053" s="13"/>
      <c r="UKI1053" s="13"/>
      <c r="UKJ1053" s="13"/>
      <c r="UKK1053" s="13"/>
      <c r="UKL1053" s="13"/>
      <c r="UKM1053" s="13"/>
      <c r="UKN1053" s="13"/>
      <c r="UKO1053" s="13"/>
      <c r="UKP1053" s="13"/>
      <c r="UKQ1053" s="13"/>
      <c r="UKR1053" s="13"/>
      <c r="UKS1053" s="13"/>
      <c r="UKT1053" s="13"/>
      <c r="UKU1053" s="13"/>
      <c r="UKV1053" s="13"/>
      <c r="UKW1053" s="13"/>
      <c r="UKX1053" s="13"/>
      <c r="UKY1053" s="13"/>
      <c r="UKZ1053" s="13"/>
      <c r="ULA1053" s="13"/>
      <c r="ULB1053" s="13"/>
      <c r="ULC1053" s="13"/>
      <c r="ULD1053" s="13"/>
      <c r="ULE1053" s="13"/>
      <c r="ULF1053" s="13"/>
      <c r="ULG1053" s="13"/>
      <c r="ULH1053" s="13"/>
      <c r="ULI1053" s="13"/>
      <c r="ULJ1053" s="13"/>
      <c r="ULK1053" s="13"/>
      <c r="ULL1053" s="13"/>
      <c r="ULM1053" s="13"/>
      <c r="ULN1053" s="13"/>
      <c r="ULO1053" s="13"/>
      <c r="ULP1053" s="13"/>
      <c r="ULQ1053" s="13"/>
      <c r="ULR1053" s="13"/>
      <c r="ULS1053" s="13"/>
      <c r="ULT1053" s="13"/>
      <c r="ULU1053" s="13"/>
      <c r="ULV1053" s="13"/>
      <c r="ULW1053" s="13"/>
      <c r="ULX1053" s="13"/>
      <c r="ULY1053" s="13"/>
      <c r="ULZ1053" s="13"/>
      <c r="UMA1053" s="13"/>
      <c r="UMB1053" s="13"/>
      <c r="UMC1053" s="13"/>
      <c r="UMD1053" s="13"/>
      <c r="UME1053" s="13"/>
      <c r="UMF1053" s="13"/>
      <c r="UMG1053" s="13"/>
      <c r="UMH1053" s="13"/>
      <c r="UMI1053" s="13"/>
      <c r="UMJ1053" s="13"/>
      <c r="UMK1053" s="13"/>
      <c r="UML1053" s="13"/>
      <c r="UMM1053" s="13"/>
      <c r="UMN1053" s="13"/>
      <c r="UMO1053" s="13"/>
      <c r="UMP1053" s="13"/>
      <c r="UMQ1053" s="13"/>
      <c r="UMR1053" s="13"/>
      <c r="UMS1053" s="13"/>
      <c r="UMT1053" s="13"/>
      <c r="UMU1053" s="13"/>
      <c r="UMV1053" s="13"/>
      <c r="UMW1053" s="13"/>
      <c r="UMX1053" s="13"/>
      <c r="UMY1053" s="13"/>
      <c r="UMZ1053" s="13"/>
      <c r="UNA1053" s="13"/>
      <c r="UNB1053" s="13"/>
      <c r="UNC1053" s="13"/>
      <c r="UND1053" s="13"/>
      <c r="UNE1053" s="13"/>
      <c r="UNF1053" s="13"/>
      <c r="UNG1053" s="13"/>
      <c r="UNH1053" s="13"/>
      <c r="UNI1053" s="13"/>
      <c r="UNJ1053" s="13"/>
      <c r="UNK1053" s="13"/>
      <c r="UNL1053" s="13"/>
      <c r="UNM1053" s="13"/>
      <c r="UNN1053" s="13"/>
      <c r="UNO1053" s="13"/>
      <c r="UNP1053" s="13"/>
      <c r="UNQ1053" s="13"/>
      <c r="UNR1053" s="13"/>
      <c r="UNS1053" s="13"/>
      <c r="UNT1053" s="13"/>
      <c r="UNU1053" s="13"/>
      <c r="UNV1053" s="13"/>
      <c r="UNW1053" s="13"/>
      <c r="UNX1053" s="13"/>
      <c r="UNY1053" s="13"/>
      <c r="UNZ1053" s="13"/>
      <c r="UOA1053" s="13"/>
      <c r="UOB1053" s="13"/>
      <c r="UOC1053" s="13"/>
      <c r="UOD1053" s="13"/>
      <c r="UOE1053" s="13"/>
      <c r="UOF1053" s="13"/>
      <c r="UOG1053" s="13"/>
      <c r="UOH1053" s="13"/>
      <c r="UOI1053" s="13"/>
      <c r="UOJ1053" s="13"/>
      <c r="UOK1053" s="13"/>
      <c r="UOL1053" s="13"/>
      <c r="UOM1053" s="13"/>
      <c r="UON1053" s="13"/>
      <c r="UOO1053" s="13"/>
      <c r="UOP1053" s="13"/>
      <c r="UOQ1053" s="13"/>
      <c r="UOR1053" s="13"/>
      <c r="UOS1053" s="13"/>
      <c r="UOT1053" s="13"/>
      <c r="UOU1053" s="13"/>
      <c r="UOV1053" s="13"/>
      <c r="UOW1053" s="13"/>
      <c r="UOX1053" s="13"/>
      <c r="UOY1053" s="13"/>
      <c r="UOZ1053" s="13"/>
      <c r="UPA1053" s="13"/>
      <c r="UPB1053" s="13"/>
      <c r="UPC1053" s="13"/>
      <c r="UPD1053" s="13"/>
      <c r="UPE1053" s="13"/>
      <c r="UPF1053" s="13"/>
      <c r="UPG1053" s="13"/>
      <c r="UPH1053" s="13"/>
      <c r="UPI1053" s="13"/>
      <c r="UPJ1053" s="13"/>
      <c r="UPK1053" s="13"/>
      <c r="UPL1053" s="13"/>
      <c r="UPM1053" s="13"/>
      <c r="UPN1053" s="13"/>
      <c r="UPO1053" s="13"/>
      <c r="UPP1053" s="13"/>
      <c r="UPQ1053" s="13"/>
      <c r="UPR1053" s="13"/>
      <c r="UPS1053" s="13"/>
      <c r="UPT1053" s="13"/>
      <c r="UPU1053" s="13"/>
      <c r="UPV1053" s="13"/>
      <c r="UPW1053" s="13"/>
      <c r="UPX1053" s="13"/>
      <c r="UPY1053" s="13"/>
      <c r="UPZ1053" s="13"/>
      <c r="UQA1053" s="13"/>
      <c r="UQB1053" s="13"/>
      <c r="UQC1053" s="13"/>
      <c r="UQD1053" s="13"/>
      <c r="UQE1053" s="13"/>
      <c r="UQF1053" s="13"/>
      <c r="UQG1053" s="13"/>
      <c r="UQH1053" s="13"/>
      <c r="UQI1053" s="13"/>
      <c r="UQJ1053" s="13"/>
      <c r="UQK1053" s="13"/>
      <c r="UQL1053" s="13"/>
      <c r="UQM1053" s="13"/>
      <c r="UQN1053" s="13"/>
      <c r="UQO1053" s="13"/>
      <c r="UQP1053" s="13"/>
      <c r="UQQ1053" s="13"/>
      <c r="UQR1053" s="13"/>
      <c r="UQS1053" s="13"/>
      <c r="UQT1053" s="13"/>
      <c r="UQU1053" s="13"/>
      <c r="UQV1053" s="13"/>
      <c r="UQW1053" s="13"/>
      <c r="UQX1053" s="13"/>
      <c r="UQY1053" s="13"/>
      <c r="UQZ1053" s="13"/>
      <c r="URA1053" s="13"/>
      <c r="URB1053" s="13"/>
      <c r="URC1053" s="13"/>
      <c r="URD1053" s="13"/>
      <c r="URE1053" s="13"/>
      <c r="URF1053" s="13"/>
      <c r="URG1053" s="13"/>
      <c r="URH1053" s="13"/>
      <c r="URI1053" s="13"/>
      <c r="URJ1053" s="13"/>
      <c r="URK1053" s="13"/>
      <c r="URL1053" s="13"/>
      <c r="URM1053" s="13"/>
      <c r="URN1053" s="13"/>
      <c r="URO1053" s="13"/>
      <c r="URP1053" s="13"/>
      <c r="URQ1053" s="13"/>
      <c r="URR1053" s="13"/>
      <c r="URS1053" s="13"/>
      <c r="URT1053" s="13"/>
      <c r="URU1053" s="13"/>
      <c r="URV1053" s="13"/>
      <c r="URW1053" s="13"/>
      <c r="URX1053" s="13"/>
      <c r="URY1053" s="13"/>
      <c r="URZ1053" s="13"/>
      <c r="USA1053" s="13"/>
      <c r="USB1053" s="13"/>
      <c r="USC1053" s="13"/>
      <c r="USD1053" s="13"/>
      <c r="USE1053" s="13"/>
      <c r="USF1053" s="13"/>
      <c r="USG1053" s="13"/>
      <c r="USH1053" s="13"/>
      <c r="USI1053" s="13"/>
      <c r="USJ1053" s="13"/>
      <c r="USK1053" s="13"/>
      <c r="USL1053" s="13"/>
      <c r="USM1053" s="13"/>
      <c r="USN1053" s="13"/>
      <c r="USO1053" s="13"/>
      <c r="USP1053" s="13"/>
      <c r="USQ1053" s="13"/>
      <c r="USR1053" s="13"/>
      <c r="USS1053" s="13"/>
      <c r="UST1053" s="13"/>
      <c r="USU1053" s="13"/>
      <c r="USV1053" s="13"/>
      <c r="USW1053" s="13"/>
      <c r="USX1053" s="13"/>
      <c r="USY1053" s="13"/>
      <c r="USZ1053" s="13"/>
      <c r="UTA1053" s="13"/>
      <c r="UTB1053" s="13"/>
      <c r="UTC1053" s="13"/>
      <c r="UTD1053" s="13"/>
      <c r="UTE1053" s="13"/>
      <c r="UTF1053" s="13"/>
      <c r="UTG1053" s="13"/>
      <c r="UTH1053" s="13"/>
      <c r="UTI1053" s="13"/>
      <c r="UTJ1053" s="13"/>
      <c r="UTK1053" s="13"/>
      <c r="UTL1053" s="13"/>
      <c r="UTM1053" s="13"/>
      <c r="UTN1053" s="13"/>
      <c r="UTO1053" s="13"/>
      <c r="UTP1053" s="13"/>
      <c r="UTQ1053" s="13"/>
      <c r="UTR1053" s="13"/>
      <c r="UTS1053" s="13"/>
      <c r="UTT1053" s="13"/>
      <c r="UTU1053" s="13"/>
      <c r="UTV1053" s="13"/>
      <c r="UTW1053" s="13"/>
      <c r="UTX1053" s="13"/>
      <c r="UTY1053" s="13"/>
      <c r="UTZ1053" s="13"/>
      <c r="UUA1053" s="13"/>
      <c r="UUB1053" s="13"/>
      <c r="UUC1053" s="13"/>
      <c r="UUD1053" s="13"/>
      <c r="UUE1053" s="13"/>
      <c r="UUF1053" s="13"/>
      <c r="UUG1053" s="13"/>
      <c r="UUH1053" s="13"/>
      <c r="UUI1053" s="13"/>
      <c r="UUJ1053" s="13"/>
      <c r="UUK1053" s="13"/>
      <c r="UUL1053" s="13"/>
      <c r="UUM1053" s="13"/>
      <c r="UUN1053" s="13"/>
      <c r="UUO1053" s="13"/>
      <c r="UUP1053" s="13"/>
      <c r="UUQ1053" s="13"/>
      <c r="UUR1053" s="13"/>
      <c r="UUS1053" s="13"/>
      <c r="UUT1053" s="13"/>
      <c r="UUU1053" s="13"/>
      <c r="UUV1053" s="13"/>
      <c r="UUW1053" s="13"/>
      <c r="UUX1053" s="13"/>
      <c r="UUY1053" s="13"/>
      <c r="UUZ1053" s="13"/>
      <c r="UVA1053" s="13"/>
      <c r="UVB1053" s="13"/>
      <c r="UVC1053" s="13"/>
      <c r="UVD1053" s="13"/>
      <c r="UVE1053" s="13"/>
      <c r="UVF1053" s="13"/>
      <c r="UVG1053" s="13"/>
      <c r="UVH1053" s="13"/>
      <c r="UVI1053" s="13"/>
      <c r="UVJ1053" s="13"/>
      <c r="UVK1053" s="13"/>
      <c r="UVL1053" s="13"/>
      <c r="UVM1053" s="13"/>
      <c r="UVN1053" s="13"/>
      <c r="UVO1053" s="13"/>
      <c r="UVP1053" s="13"/>
      <c r="UVQ1053" s="13"/>
      <c r="UVR1053" s="13"/>
      <c r="UVS1053" s="13"/>
      <c r="UVT1053" s="13"/>
      <c r="UVU1053" s="13"/>
      <c r="UVV1053" s="13"/>
      <c r="UVW1053" s="13"/>
      <c r="UVX1053" s="13"/>
      <c r="UVY1053" s="13"/>
      <c r="UVZ1053" s="13"/>
      <c r="UWA1053" s="13"/>
      <c r="UWB1053" s="13"/>
      <c r="UWC1053" s="13"/>
      <c r="UWD1053" s="13"/>
      <c r="UWE1053" s="13"/>
      <c r="UWF1053" s="13"/>
      <c r="UWG1053" s="13"/>
      <c r="UWH1053" s="13"/>
      <c r="UWI1053" s="13"/>
      <c r="UWJ1053" s="13"/>
      <c r="UWK1053" s="13"/>
      <c r="UWL1053" s="13"/>
      <c r="UWM1053" s="13"/>
      <c r="UWN1053" s="13"/>
      <c r="UWO1053" s="13"/>
      <c r="UWP1053" s="13"/>
      <c r="UWQ1053" s="13"/>
      <c r="UWR1053" s="13"/>
      <c r="UWS1053" s="13"/>
      <c r="UWT1053" s="13"/>
      <c r="UWU1053" s="13"/>
      <c r="UWV1053" s="13"/>
      <c r="UWW1053" s="13"/>
      <c r="UWX1053" s="13"/>
      <c r="UWY1053" s="13"/>
      <c r="UWZ1053" s="13"/>
      <c r="UXA1053" s="13"/>
      <c r="UXB1053" s="13"/>
      <c r="UXC1053" s="13"/>
      <c r="UXD1053" s="13"/>
      <c r="UXE1053" s="13"/>
      <c r="UXF1053" s="13"/>
      <c r="UXG1053" s="13"/>
      <c r="UXH1053" s="13"/>
      <c r="UXI1053" s="13"/>
      <c r="UXJ1053" s="13"/>
      <c r="UXK1053" s="13"/>
      <c r="UXL1053" s="13"/>
      <c r="UXM1053" s="13"/>
      <c r="UXN1053" s="13"/>
      <c r="UXO1053" s="13"/>
      <c r="UXP1053" s="13"/>
      <c r="UXQ1053" s="13"/>
      <c r="UXR1053" s="13"/>
      <c r="UXS1053" s="13"/>
      <c r="UXT1053" s="13"/>
      <c r="UXU1053" s="13"/>
      <c r="UXV1053" s="13"/>
      <c r="UXW1053" s="13"/>
      <c r="UXX1053" s="13"/>
      <c r="UXY1053" s="13"/>
      <c r="UXZ1053" s="13"/>
      <c r="UYA1053" s="13"/>
      <c r="UYB1053" s="13"/>
      <c r="UYC1053" s="13"/>
      <c r="UYD1053" s="13"/>
      <c r="UYE1053" s="13"/>
      <c r="UYF1053" s="13"/>
      <c r="UYG1053" s="13"/>
      <c r="UYH1053" s="13"/>
      <c r="UYI1053" s="13"/>
      <c r="UYJ1053" s="13"/>
      <c r="UYK1053" s="13"/>
      <c r="UYL1053" s="13"/>
      <c r="UYM1053" s="13"/>
      <c r="UYN1053" s="13"/>
      <c r="UYO1053" s="13"/>
      <c r="UYP1053" s="13"/>
      <c r="UYQ1053" s="13"/>
      <c r="UYR1053" s="13"/>
      <c r="UYS1053" s="13"/>
      <c r="UYT1053" s="13"/>
      <c r="UYU1053" s="13"/>
      <c r="UYV1053" s="13"/>
      <c r="UYW1053" s="13"/>
      <c r="UYX1053" s="13"/>
      <c r="UYY1053" s="13"/>
      <c r="UYZ1053" s="13"/>
      <c r="UZA1053" s="13"/>
      <c r="UZB1053" s="13"/>
      <c r="UZC1053" s="13"/>
      <c r="UZD1053" s="13"/>
      <c r="UZE1053" s="13"/>
      <c r="UZF1053" s="13"/>
      <c r="UZG1053" s="13"/>
      <c r="UZH1053" s="13"/>
      <c r="UZI1053" s="13"/>
      <c r="UZJ1053" s="13"/>
      <c r="UZK1053" s="13"/>
      <c r="UZL1053" s="13"/>
      <c r="UZM1053" s="13"/>
      <c r="UZN1053" s="13"/>
      <c r="UZO1053" s="13"/>
      <c r="UZP1053" s="13"/>
      <c r="UZQ1053" s="13"/>
      <c r="UZR1053" s="13"/>
      <c r="UZS1053" s="13"/>
      <c r="UZT1053" s="13"/>
      <c r="UZU1053" s="13"/>
      <c r="UZV1053" s="13"/>
      <c r="UZW1053" s="13"/>
      <c r="UZX1053" s="13"/>
      <c r="UZY1053" s="13"/>
      <c r="UZZ1053" s="13"/>
      <c r="VAA1053" s="13"/>
      <c r="VAB1053" s="13"/>
      <c r="VAC1053" s="13"/>
      <c r="VAD1053" s="13"/>
      <c r="VAE1053" s="13"/>
      <c r="VAF1053" s="13"/>
      <c r="VAG1053" s="13"/>
      <c r="VAH1053" s="13"/>
      <c r="VAI1053" s="13"/>
      <c r="VAJ1053" s="13"/>
      <c r="VAK1053" s="13"/>
      <c r="VAL1053" s="13"/>
      <c r="VAM1053" s="13"/>
      <c r="VAN1053" s="13"/>
      <c r="VAO1053" s="13"/>
      <c r="VAP1053" s="13"/>
      <c r="VAQ1053" s="13"/>
      <c r="VAR1053" s="13"/>
      <c r="VAS1053" s="13"/>
      <c r="VAT1053" s="13"/>
      <c r="VAU1053" s="13"/>
      <c r="VAV1053" s="13"/>
      <c r="VAW1053" s="13"/>
      <c r="VAX1053" s="13"/>
      <c r="VAY1053" s="13"/>
      <c r="VAZ1053" s="13"/>
      <c r="VBA1053" s="13"/>
      <c r="VBB1053" s="13"/>
      <c r="VBC1053" s="13"/>
      <c r="VBD1053" s="13"/>
      <c r="VBE1053" s="13"/>
      <c r="VBF1053" s="13"/>
      <c r="VBG1053" s="13"/>
      <c r="VBH1053" s="13"/>
      <c r="VBI1053" s="13"/>
      <c r="VBJ1053" s="13"/>
      <c r="VBK1053" s="13"/>
      <c r="VBL1053" s="13"/>
      <c r="VBM1053" s="13"/>
      <c r="VBN1053" s="13"/>
      <c r="VBO1053" s="13"/>
      <c r="VBP1053" s="13"/>
      <c r="VBQ1053" s="13"/>
      <c r="VBR1053" s="13"/>
      <c r="VBS1053" s="13"/>
      <c r="VBT1053" s="13"/>
      <c r="VBU1053" s="13"/>
      <c r="VBV1053" s="13"/>
      <c r="VBW1053" s="13"/>
      <c r="VBX1053" s="13"/>
      <c r="VBY1053" s="13"/>
      <c r="VBZ1053" s="13"/>
      <c r="VCA1053" s="13"/>
      <c r="VCB1053" s="13"/>
      <c r="VCC1053" s="13"/>
      <c r="VCD1053" s="13"/>
      <c r="VCE1053" s="13"/>
      <c r="VCF1053" s="13"/>
      <c r="VCG1053" s="13"/>
      <c r="VCH1053" s="13"/>
      <c r="VCI1053" s="13"/>
      <c r="VCJ1053" s="13"/>
      <c r="VCK1053" s="13"/>
      <c r="VCL1053" s="13"/>
      <c r="VCM1053" s="13"/>
      <c r="VCN1053" s="13"/>
      <c r="VCO1053" s="13"/>
      <c r="VCP1053" s="13"/>
      <c r="VCQ1053" s="13"/>
      <c r="VCR1053" s="13"/>
      <c r="VCS1053" s="13"/>
      <c r="VCT1053" s="13"/>
      <c r="VCU1053" s="13"/>
      <c r="VCV1053" s="13"/>
      <c r="VCW1053" s="13"/>
      <c r="VCX1053" s="13"/>
      <c r="VCY1053" s="13"/>
      <c r="VCZ1053" s="13"/>
      <c r="VDA1053" s="13"/>
      <c r="VDB1053" s="13"/>
      <c r="VDC1053" s="13"/>
      <c r="VDD1053" s="13"/>
      <c r="VDE1053" s="13"/>
      <c r="VDF1053" s="13"/>
      <c r="VDG1053" s="13"/>
      <c r="VDH1053" s="13"/>
      <c r="VDI1053" s="13"/>
      <c r="VDJ1053" s="13"/>
      <c r="VDK1053" s="13"/>
      <c r="VDL1053" s="13"/>
      <c r="VDM1053" s="13"/>
      <c r="VDN1053" s="13"/>
      <c r="VDO1053" s="13"/>
      <c r="VDP1053" s="13"/>
      <c r="VDQ1053" s="13"/>
      <c r="VDR1053" s="13"/>
      <c r="VDS1053" s="13"/>
      <c r="VDT1053" s="13"/>
      <c r="VDU1053" s="13"/>
      <c r="VDV1053" s="13"/>
      <c r="VDW1053" s="13"/>
      <c r="VDX1053" s="13"/>
      <c r="VDY1053" s="13"/>
      <c r="VDZ1053" s="13"/>
      <c r="VEA1053" s="13"/>
      <c r="VEB1053" s="13"/>
      <c r="VEC1053" s="13"/>
      <c r="VED1053" s="13"/>
      <c r="VEE1053" s="13"/>
      <c r="VEF1053" s="13"/>
      <c r="VEG1053" s="13"/>
      <c r="VEH1053" s="13"/>
      <c r="VEI1053" s="13"/>
      <c r="VEJ1053" s="13"/>
      <c r="VEK1053" s="13"/>
      <c r="VEL1053" s="13"/>
      <c r="VEM1053" s="13"/>
      <c r="VEN1053" s="13"/>
      <c r="VEO1053" s="13"/>
      <c r="VEP1053" s="13"/>
      <c r="VEQ1053" s="13"/>
      <c r="VER1053" s="13"/>
      <c r="VES1053" s="13"/>
      <c r="VET1053" s="13"/>
      <c r="VEU1053" s="13"/>
      <c r="VEV1053" s="13"/>
      <c r="VEW1053" s="13"/>
      <c r="VEX1053" s="13"/>
      <c r="VEY1053" s="13"/>
      <c r="VEZ1053" s="13"/>
      <c r="VFA1053" s="13"/>
      <c r="VFB1053" s="13"/>
      <c r="VFC1053" s="13"/>
      <c r="VFD1053" s="13"/>
      <c r="VFE1053" s="13"/>
      <c r="VFF1053" s="13"/>
      <c r="VFG1053" s="13"/>
      <c r="VFH1053" s="13"/>
      <c r="VFI1053" s="13"/>
      <c r="VFJ1053" s="13"/>
      <c r="VFK1053" s="13"/>
      <c r="VFL1053" s="13"/>
      <c r="VFM1053" s="13"/>
      <c r="VFN1053" s="13"/>
      <c r="VFO1053" s="13"/>
      <c r="VFP1053" s="13"/>
      <c r="VFQ1053" s="13"/>
      <c r="VFR1053" s="13"/>
      <c r="VFS1053" s="13"/>
      <c r="VFT1053" s="13"/>
      <c r="VFU1053" s="13"/>
      <c r="VFV1053" s="13"/>
      <c r="VFW1053" s="13"/>
      <c r="VFX1053" s="13"/>
      <c r="VFY1053" s="13"/>
      <c r="VFZ1053" s="13"/>
      <c r="VGA1053" s="13"/>
      <c r="VGB1053" s="13"/>
      <c r="VGC1053" s="13"/>
      <c r="VGD1053" s="13"/>
      <c r="VGE1053" s="13"/>
      <c r="VGF1053" s="13"/>
      <c r="VGG1053" s="13"/>
      <c r="VGH1053" s="13"/>
      <c r="VGI1053" s="13"/>
      <c r="VGJ1053" s="13"/>
      <c r="VGK1053" s="13"/>
      <c r="VGL1053" s="13"/>
      <c r="VGM1053" s="13"/>
      <c r="VGN1053" s="13"/>
      <c r="VGO1053" s="13"/>
      <c r="VGP1053" s="13"/>
      <c r="VGQ1053" s="13"/>
      <c r="VGR1053" s="13"/>
      <c r="VGS1053" s="13"/>
      <c r="VGT1053" s="13"/>
      <c r="VGU1053" s="13"/>
      <c r="VGV1053" s="13"/>
      <c r="VGW1053" s="13"/>
      <c r="VGX1053" s="13"/>
      <c r="VGY1053" s="13"/>
      <c r="VGZ1053" s="13"/>
      <c r="VHA1053" s="13"/>
      <c r="VHB1053" s="13"/>
      <c r="VHC1053" s="13"/>
      <c r="VHD1053" s="13"/>
      <c r="VHE1053" s="13"/>
      <c r="VHF1053" s="13"/>
      <c r="VHG1053" s="13"/>
      <c r="VHH1053" s="13"/>
      <c r="VHI1053" s="13"/>
      <c r="VHJ1053" s="13"/>
      <c r="VHK1053" s="13"/>
      <c r="VHL1053" s="13"/>
      <c r="VHM1053" s="13"/>
      <c r="VHN1053" s="13"/>
      <c r="VHO1053" s="13"/>
      <c r="VHP1053" s="13"/>
      <c r="VHQ1053" s="13"/>
      <c r="VHR1053" s="13"/>
      <c r="VHS1053" s="13"/>
      <c r="VHT1053" s="13"/>
      <c r="VHU1053" s="13"/>
      <c r="VHV1053" s="13"/>
      <c r="VHW1053" s="13"/>
      <c r="VHX1053" s="13"/>
      <c r="VHY1053" s="13"/>
      <c r="VHZ1053" s="13"/>
      <c r="VIA1053" s="13"/>
      <c r="VIB1053" s="13"/>
      <c r="VIC1053" s="13"/>
      <c r="VID1053" s="13"/>
      <c r="VIE1053" s="13"/>
      <c r="VIF1053" s="13"/>
      <c r="VIG1053" s="13"/>
      <c r="VIH1053" s="13"/>
      <c r="VII1053" s="13"/>
      <c r="VIJ1053" s="13"/>
      <c r="VIK1053" s="13"/>
      <c r="VIL1053" s="13"/>
      <c r="VIM1053" s="13"/>
      <c r="VIN1053" s="13"/>
      <c r="VIO1053" s="13"/>
      <c r="VIP1053" s="13"/>
      <c r="VIQ1053" s="13"/>
      <c r="VIR1053" s="13"/>
      <c r="VIS1053" s="13"/>
      <c r="VIT1053" s="13"/>
      <c r="VIU1053" s="13"/>
      <c r="VIV1053" s="13"/>
      <c r="VIW1053" s="13"/>
      <c r="VIX1053" s="13"/>
      <c r="VIY1053" s="13"/>
      <c r="VIZ1053" s="13"/>
      <c r="VJA1053" s="13"/>
      <c r="VJB1053" s="13"/>
      <c r="VJC1053" s="13"/>
      <c r="VJD1053" s="13"/>
      <c r="VJE1053" s="13"/>
      <c r="VJF1053" s="13"/>
      <c r="VJG1053" s="13"/>
      <c r="VJH1053" s="13"/>
      <c r="VJI1053" s="13"/>
      <c r="VJJ1053" s="13"/>
      <c r="VJK1053" s="13"/>
      <c r="VJL1053" s="13"/>
      <c r="VJM1053" s="13"/>
      <c r="VJN1053" s="13"/>
      <c r="VJO1053" s="13"/>
      <c r="VJP1053" s="13"/>
      <c r="VJQ1053" s="13"/>
      <c r="VJR1053" s="13"/>
      <c r="VJS1053" s="13"/>
      <c r="VJT1053" s="13"/>
      <c r="VJU1053" s="13"/>
      <c r="VJV1053" s="13"/>
      <c r="VJW1053" s="13"/>
      <c r="VJX1053" s="13"/>
      <c r="VJY1053" s="13"/>
      <c r="VJZ1053" s="13"/>
      <c r="VKA1053" s="13"/>
      <c r="VKB1053" s="13"/>
      <c r="VKC1053" s="13"/>
      <c r="VKD1053" s="13"/>
      <c r="VKE1053" s="13"/>
      <c r="VKF1053" s="13"/>
      <c r="VKG1053" s="13"/>
      <c r="VKH1053" s="13"/>
      <c r="VKI1053" s="13"/>
      <c r="VKJ1053" s="13"/>
      <c r="VKK1053" s="13"/>
      <c r="VKL1053" s="13"/>
      <c r="VKM1053" s="13"/>
      <c r="VKN1053" s="13"/>
      <c r="VKO1053" s="13"/>
      <c r="VKP1053" s="13"/>
      <c r="VKQ1053" s="13"/>
      <c r="VKR1053" s="13"/>
      <c r="VKS1053" s="13"/>
      <c r="VKT1053" s="13"/>
      <c r="VKU1053" s="13"/>
      <c r="VKV1053" s="13"/>
      <c r="VKW1053" s="13"/>
      <c r="VKX1053" s="13"/>
      <c r="VKY1053" s="13"/>
      <c r="VKZ1053" s="13"/>
      <c r="VLA1053" s="13"/>
      <c r="VLB1053" s="13"/>
      <c r="VLC1053" s="13"/>
      <c r="VLD1053" s="13"/>
      <c r="VLE1053" s="13"/>
      <c r="VLF1053" s="13"/>
      <c r="VLG1053" s="13"/>
      <c r="VLH1053" s="13"/>
      <c r="VLI1053" s="13"/>
      <c r="VLJ1053" s="13"/>
      <c r="VLK1053" s="13"/>
      <c r="VLL1053" s="13"/>
      <c r="VLM1053" s="13"/>
      <c r="VLN1053" s="13"/>
      <c r="VLO1053" s="13"/>
      <c r="VLP1053" s="13"/>
      <c r="VLQ1053" s="13"/>
      <c r="VLR1053" s="13"/>
      <c r="VLS1053" s="13"/>
      <c r="VLT1053" s="13"/>
      <c r="VLU1053" s="13"/>
      <c r="VLV1053" s="13"/>
      <c r="VLW1053" s="13"/>
      <c r="VLX1053" s="13"/>
      <c r="VLY1053" s="13"/>
      <c r="VLZ1053" s="13"/>
      <c r="VMA1053" s="13"/>
      <c r="VMB1053" s="13"/>
      <c r="VMC1053" s="13"/>
      <c r="VMD1053" s="13"/>
      <c r="VME1053" s="13"/>
      <c r="VMF1053" s="13"/>
      <c r="VMG1053" s="13"/>
      <c r="VMH1053" s="13"/>
      <c r="VMI1053" s="13"/>
      <c r="VMJ1053" s="13"/>
      <c r="VMK1053" s="13"/>
      <c r="VML1053" s="13"/>
      <c r="VMM1053" s="13"/>
      <c r="VMN1053" s="13"/>
      <c r="VMO1053" s="13"/>
      <c r="VMP1053" s="13"/>
      <c r="VMQ1053" s="13"/>
      <c r="VMR1053" s="13"/>
      <c r="VMS1053" s="13"/>
      <c r="VMT1053" s="13"/>
      <c r="VMU1053" s="13"/>
      <c r="VMV1053" s="13"/>
      <c r="VMW1053" s="13"/>
      <c r="VMX1053" s="13"/>
      <c r="VMY1053" s="13"/>
      <c r="VMZ1053" s="13"/>
      <c r="VNA1053" s="13"/>
      <c r="VNB1053" s="13"/>
      <c r="VNC1053" s="13"/>
      <c r="VND1053" s="13"/>
      <c r="VNE1053" s="13"/>
      <c r="VNF1053" s="13"/>
      <c r="VNG1053" s="13"/>
      <c r="VNH1053" s="13"/>
      <c r="VNI1053" s="13"/>
      <c r="VNJ1053" s="13"/>
      <c r="VNK1053" s="13"/>
      <c r="VNL1053" s="13"/>
      <c r="VNM1053" s="13"/>
      <c r="VNN1053" s="13"/>
      <c r="VNO1053" s="13"/>
      <c r="VNP1053" s="13"/>
      <c r="VNQ1053" s="13"/>
      <c r="VNR1053" s="13"/>
      <c r="VNS1053" s="13"/>
      <c r="VNT1053" s="13"/>
      <c r="VNU1053" s="13"/>
      <c r="VNV1053" s="13"/>
      <c r="VNW1053" s="13"/>
      <c r="VNX1053" s="13"/>
      <c r="VNY1053" s="13"/>
      <c r="VNZ1053" s="13"/>
      <c r="VOA1053" s="13"/>
      <c r="VOB1053" s="13"/>
      <c r="VOC1053" s="13"/>
      <c r="VOD1053" s="13"/>
      <c r="VOE1053" s="13"/>
      <c r="VOF1053" s="13"/>
      <c r="VOG1053" s="13"/>
      <c r="VOH1053" s="13"/>
      <c r="VOI1053" s="13"/>
      <c r="VOJ1053" s="13"/>
      <c r="VOK1053" s="13"/>
      <c r="VOL1053" s="13"/>
      <c r="VOM1053" s="13"/>
      <c r="VON1053" s="13"/>
      <c r="VOO1053" s="13"/>
      <c r="VOP1053" s="13"/>
      <c r="VOQ1053" s="13"/>
      <c r="VOR1053" s="13"/>
      <c r="VOS1053" s="13"/>
      <c r="VOT1053" s="13"/>
      <c r="VOU1053" s="13"/>
      <c r="VOV1053" s="13"/>
      <c r="VOW1053" s="13"/>
      <c r="VOX1053" s="13"/>
      <c r="VOY1053" s="13"/>
      <c r="VOZ1053" s="13"/>
      <c r="VPA1053" s="13"/>
      <c r="VPB1053" s="13"/>
      <c r="VPC1053" s="13"/>
      <c r="VPD1053" s="13"/>
      <c r="VPE1053" s="13"/>
      <c r="VPF1053" s="13"/>
      <c r="VPG1053" s="13"/>
      <c r="VPH1053" s="13"/>
      <c r="VPI1053" s="13"/>
      <c r="VPJ1053" s="13"/>
      <c r="VPK1053" s="13"/>
      <c r="VPL1053" s="13"/>
      <c r="VPM1053" s="13"/>
      <c r="VPN1053" s="13"/>
      <c r="VPO1053" s="13"/>
      <c r="VPP1053" s="13"/>
      <c r="VPQ1053" s="13"/>
      <c r="VPR1053" s="13"/>
      <c r="VPS1053" s="13"/>
      <c r="VPT1053" s="13"/>
      <c r="VPU1053" s="13"/>
      <c r="VPV1053" s="13"/>
      <c r="VPW1053" s="13"/>
      <c r="VPX1053" s="13"/>
      <c r="VPY1053" s="13"/>
      <c r="VPZ1053" s="13"/>
      <c r="VQA1053" s="13"/>
      <c r="VQB1053" s="13"/>
      <c r="VQC1053" s="13"/>
      <c r="VQD1053" s="13"/>
      <c r="VQE1053" s="13"/>
      <c r="VQF1053" s="13"/>
      <c r="VQG1053" s="13"/>
      <c r="VQH1053" s="13"/>
      <c r="VQI1053" s="13"/>
      <c r="VQJ1053" s="13"/>
      <c r="VQK1053" s="13"/>
      <c r="VQL1053" s="13"/>
      <c r="VQM1053" s="13"/>
      <c r="VQN1053" s="13"/>
      <c r="VQO1053" s="13"/>
      <c r="VQP1053" s="13"/>
      <c r="VQQ1053" s="13"/>
      <c r="VQR1053" s="13"/>
      <c r="VQS1053" s="13"/>
      <c r="VQT1053" s="13"/>
      <c r="VQU1053" s="13"/>
      <c r="VQV1053" s="13"/>
      <c r="VQW1053" s="13"/>
      <c r="VQX1053" s="13"/>
      <c r="VQY1053" s="13"/>
      <c r="VQZ1053" s="13"/>
      <c r="VRA1053" s="13"/>
      <c r="VRB1053" s="13"/>
      <c r="VRC1053" s="13"/>
      <c r="VRD1053" s="13"/>
      <c r="VRE1053" s="13"/>
      <c r="VRF1053" s="13"/>
      <c r="VRG1053" s="13"/>
      <c r="VRH1053" s="13"/>
      <c r="VRI1053" s="13"/>
      <c r="VRJ1053" s="13"/>
      <c r="VRK1053" s="13"/>
      <c r="VRL1053" s="13"/>
      <c r="VRM1053" s="13"/>
      <c r="VRN1053" s="13"/>
      <c r="VRO1053" s="13"/>
      <c r="VRP1053" s="13"/>
      <c r="VRQ1053" s="13"/>
      <c r="VRR1053" s="13"/>
      <c r="VRS1053" s="13"/>
      <c r="VRT1053" s="13"/>
      <c r="VRU1053" s="13"/>
      <c r="VRV1053" s="13"/>
      <c r="VRW1053" s="13"/>
      <c r="VRX1053" s="13"/>
      <c r="VRY1053" s="13"/>
      <c r="VRZ1053" s="13"/>
      <c r="VSA1053" s="13"/>
      <c r="VSB1053" s="13"/>
      <c r="VSC1053" s="13"/>
      <c r="VSD1053" s="13"/>
      <c r="VSE1053" s="13"/>
      <c r="VSF1053" s="13"/>
      <c r="VSG1053" s="13"/>
      <c r="VSH1053" s="13"/>
      <c r="VSI1053" s="13"/>
      <c r="VSJ1053" s="13"/>
      <c r="VSK1053" s="13"/>
      <c r="VSL1053" s="13"/>
      <c r="VSM1053" s="13"/>
      <c r="VSN1053" s="13"/>
      <c r="VSO1053" s="13"/>
      <c r="VSP1053" s="13"/>
      <c r="VSQ1053" s="13"/>
      <c r="VSR1053" s="13"/>
      <c r="VSS1053" s="13"/>
      <c r="VST1053" s="13"/>
      <c r="VSU1053" s="13"/>
      <c r="VSV1053" s="13"/>
      <c r="VSW1053" s="13"/>
      <c r="VSX1053" s="13"/>
      <c r="VSY1053" s="13"/>
      <c r="VSZ1053" s="13"/>
      <c r="VTA1053" s="13"/>
      <c r="VTB1053" s="13"/>
      <c r="VTC1053" s="13"/>
      <c r="VTD1053" s="13"/>
      <c r="VTE1053" s="13"/>
      <c r="VTF1053" s="13"/>
      <c r="VTG1053" s="13"/>
      <c r="VTH1053" s="13"/>
      <c r="VTI1053" s="13"/>
      <c r="VTJ1053" s="13"/>
      <c r="VTK1053" s="13"/>
      <c r="VTL1053" s="13"/>
      <c r="VTM1053" s="13"/>
      <c r="VTN1053" s="13"/>
      <c r="VTO1053" s="13"/>
      <c r="VTP1053" s="13"/>
      <c r="VTQ1053" s="13"/>
      <c r="VTR1053" s="13"/>
      <c r="VTS1053" s="13"/>
      <c r="VTT1053" s="13"/>
      <c r="VTU1053" s="13"/>
      <c r="VTV1053" s="13"/>
      <c r="VTW1053" s="13"/>
      <c r="VTX1053" s="13"/>
      <c r="VTY1053" s="13"/>
      <c r="VTZ1053" s="13"/>
      <c r="VUA1053" s="13"/>
      <c r="VUB1053" s="13"/>
      <c r="VUC1053" s="13"/>
      <c r="VUD1053" s="13"/>
      <c r="VUE1053" s="13"/>
      <c r="VUF1053" s="13"/>
      <c r="VUG1053" s="13"/>
      <c r="VUH1053" s="13"/>
      <c r="VUI1053" s="13"/>
      <c r="VUJ1053" s="13"/>
      <c r="VUK1053" s="13"/>
      <c r="VUL1053" s="13"/>
      <c r="VUM1053" s="13"/>
      <c r="VUN1053" s="13"/>
      <c r="VUO1053" s="13"/>
      <c r="VUP1053" s="13"/>
      <c r="VUQ1053" s="13"/>
      <c r="VUR1053" s="13"/>
      <c r="VUS1053" s="13"/>
      <c r="VUT1053" s="13"/>
      <c r="VUU1053" s="13"/>
      <c r="VUV1053" s="13"/>
      <c r="VUW1053" s="13"/>
      <c r="VUX1053" s="13"/>
      <c r="VUY1053" s="13"/>
      <c r="VUZ1053" s="13"/>
      <c r="VVA1053" s="13"/>
      <c r="VVB1053" s="13"/>
      <c r="VVC1053" s="13"/>
      <c r="VVD1053" s="13"/>
      <c r="VVE1053" s="13"/>
      <c r="VVF1053" s="13"/>
      <c r="VVG1053" s="13"/>
      <c r="VVH1053" s="13"/>
      <c r="VVI1053" s="13"/>
      <c r="VVJ1053" s="13"/>
      <c r="VVK1053" s="13"/>
      <c r="VVL1053" s="13"/>
      <c r="VVM1053" s="13"/>
      <c r="VVN1053" s="13"/>
      <c r="VVO1053" s="13"/>
      <c r="VVP1053" s="13"/>
      <c r="VVQ1053" s="13"/>
      <c r="VVR1053" s="13"/>
      <c r="VVS1053" s="13"/>
      <c r="VVT1053" s="13"/>
      <c r="VVU1053" s="13"/>
      <c r="VVV1053" s="13"/>
      <c r="VVW1053" s="13"/>
      <c r="VVX1053" s="13"/>
      <c r="VVY1053" s="13"/>
      <c r="VVZ1053" s="13"/>
      <c r="VWA1053" s="13"/>
      <c r="VWB1053" s="13"/>
      <c r="VWC1053" s="13"/>
      <c r="VWD1053" s="13"/>
      <c r="VWE1053" s="13"/>
      <c r="VWF1053" s="13"/>
      <c r="VWG1053" s="13"/>
      <c r="VWH1053" s="13"/>
      <c r="VWI1053" s="13"/>
      <c r="VWJ1053" s="13"/>
      <c r="VWK1053" s="13"/>
      <c r="VWL1053" s="13"/>
      <c r="VWM1053" s="13"/>
      <c r="VWN1053" s="13"/>
      <c r="VWO1053" s="13"/>
      <c r="VWP1053" s="13"/>
      <c r="VWQ1053" s="13"/>
      <c r="VWR1053" s="13"/>
      <c r="VWS1053" s="13"/>
      <c r="VWT1053" s="13"/>
      <c r="VWU1053" s="13"/>
      <c r="VWV1053" s="13"/>
      <c r="VWW1053" s="13"/>
      <c r="VWX1053" s="13"/>
      <c r="VWY1053" s="13"/>
      <c r="VWZ1053" s="13"/>
      <c r="VXA1053" s="13"/>
      <c r="VXB1053" s="13"/>
      <c r="VXC1053" s="13"/>
      <c r="VXD1053" s="13"/>
      <c r="VXE1053" s="13"/>
      <c r="VXF1053" s="13"/>
      <c r="VXG1053" s="13"/>
      <c r="VXH1053" s="13"/>
      <c r="VXI1053" s="13"/>
      <c r="VXJ1053" s="13"/>
      <c r="VXK1053" s="13"/>
      <c r="VXL1053" s="13"/>
      <c r="VXM1053" s="13"/>
      <c r="VXN1053" s="13"/>
      <c r="VXO1053" s="13"/>
      <c r="VXP1053" s="13"/>
      <c r="VXQ1053" s="13"/>
      <c r="VXR1053" s="13"/>
      <c r="VXS1053" s="13"/>
      <c r="VXT1053" s="13"/>
      <c r="VXU1053" s="13"/>
      <c r="VXV1053" s="13"/>
      <c r="VXW1053" s="13"/>
      <c r="VXX1053" s="13"/>
      <c r="VXY1053" s="13"/>
      <c r="VXZ1053" s="13"/>
      <c r="VYA1053" s="13"/>
      <c r="VYB1053" s="13"/>
      <c r="VYC1053" s="13"/>
      <c r="VYD1053" s="13"/>
      <c r="VYE1053" s="13"/>
      <c r="VYF1053" s="13"/>
      <c r="VYG1053" s="13"/>
      <c r="VYH1053" s="13"/>
      <c r="VYI1053" s="13"/>
      <c r="VYJ1053" s="13"/>
      <c r="VYK1053" s="13"/>
      <c r="VYL1053" s="13"/>
      <c r="VYM1053" s="13"/>
      <c r="VYN1053" s="13"/>
      <c r="VYO1053" s="13"/>
      <c r="VYP1053" s="13"/>
      <c r="VYQ1053" s="13"/>
      <c r="VYR1053" s="13"/>
      <c r="VYS1053" s="13"/>
      <c r="VYT1053" s="13"/>
      <c r="VYU1053" s="13"/>
      <c r="VYV1053" s="13"/>
      <c r="VYW1053" s="13"/>
      <c r="VYX1053" s="13"/>
      <c r="VYY1053" s="13"/>
      <c r="VYZ1053" s="13"/>
      <c r="VZA1053" s="13"/>
      <c r="VZB1053" s="13"/>
      <c r="VZC1053" s="13"/>
      <c r="VZD1053" s="13"/>
      <c r="VZE1053" s="13"/>
      <c r="VZF1053" s="13"/>
      <c r="VZG1053" s="13"/>
      <c r="VZH1053" s="13"/>
      <c r="VZI1053" s="13"/>
      <c r="VZJ1053" s="13"/>
      <c r="VZK1053" s="13"/>
      <c r="VZL1053" s="13"/>
      <c r="VZM1053" s="13"/>
      <c r="VZN1053" s="13"/>
      <c r="VZO1053" s="13"/>
      <c r="VZP1053" s="13"/>
      <c r="VZQ1053" s="13"/>
      <c r="VZR1053" s="13"/>
      <c r="VZS1053" s="13"/>
      <c r="VZT1053" s="13"/>
      <c r="VZU1053" s="13"/>
      <c r="VZV1053" s="13"/>
      <c r="VZW1053" s="13"/>
      <c r="VZX1053" s="13"/>
      <c r="VZY1053" s="13"/>
      <c r="VZZ1053" s="13"/>
      <c r="WAA1053" s="13"/>
      <c r="WAB1053" s="13"/>
      <c r="WAC1053" s="13"/>
      <c r="WAD1053" s="13"/>
      <c r="WAE1053" s="13"/>
      <c r="WAF1053" s="13"/>
      <c r="WAG1053" s="13"/>
      <c r="WAH1053" s="13"/>
      <c r="WAI1053" s="13"/>
      <c r="WAJ1053" s="13"/>
      <c r="WAK1053" s="13"/>
      <c r="WAL1053" s="13"/>
      <c r="WAM1053" s="13"/>
      <c r="WAN1053" s="13"/>
      <c r="WAO1053" s="13"/>
      <c r="WAP1053" s="13"/>
      <c r="WAQ1053" s="13"/>
      <c r="WAR1053" s="13"/>
      <c r="WAS1053" s="13"/>
      <c r="WAT1053" s="13"/>
      <c r="WAU1053" s="13"/>
      <c r="WAV1053" s="13"/>
      <c r="WAW1053" s="13"/>
      <c r="WAX1053" s="13"/>
      <c r="WAY1053" s="13"/>
      <c r="WAZ1053" s="13"/>
      <c r="WBA1053" s="13"/>
      <c r="WBB1053" s="13"/>
      <c r="WBC1053" s="13"/>
      <c r="WBD1053" s="13"/>
      <c r="WBE1053" s="13"/>
      <c r="WBF1053" s="13"/>
      <c r="WBG1053" s="13"/>
      <c r="WBH1053" s="13"/>
      <c r="WBI1053" s="13"/>
      <c r="WBJ1053" s="13"/>
      <c r="WBK1053" s="13"/>
      <c r="WBL1053" s="13"/>
      <c r="WBM1053" s="13"/>
      <c r="WBN1053" s="13"/>
      <c r="WBO1053" s="13"/>
      <c r="WBP1053" s="13"/>
      <c r="WBQ1053" s="13"/>
      <c r="WBR1053" s="13"/>
      <c r="WBS1053" s="13"/>
      <c r="WBT1053" s="13"/>
      <c r="WBU1053" s="13"/>
      <c r="WBV1053" s="13"/>
      <c r="WBW1053" s="13"/>
      <c r="WBX1053" s="13"/>
      <c r="WBY1053" s="13"/>
      <c r="WBZ1053" s="13"/>
      <c r="WCA1053" s="13"/>
      <c r="WCB1053" s="13"/>
      <c r="WCC1053" s="13"/>
      <c r="WCD1053" s="13"/>
      <c r="WCE1053" s="13"/>
      <c r="WCF1053" s="13"/>
      <c r="WCG1053" s="13"/>
      <c r="WCH1053" s="13"/>
      <c r="WCI1053" s="13"/>
      <c r="WCJ1053" s="13"/>
      <c r="WCK1053" s="13"/>
      <c r="WCL1053" s="13"/>
      <c r="WCM1053" s="13"/>
      <c r="WCN1053" s="13"/>
      <c r="WCO1053" s="13"/>
      <c r="WCP1053" s="13"/>
      <c r="WCQ1053" s="13"/>
      <c r="WCR1053" s="13"/>
      <c r="WCS1053" s="13"/>
      <c r="WCT1053" s="13"/>
      <c r="WCU1053" s="13"/>
      <c r="WCV1053" s="13"/>
      <c r="WCW1053" s="13"/>
      <c r="WCX1053" s="13"/>
      <c r="WCY1053" s="13"/>
      <c r="WCZ1053" s="13"/>
      <c r="WDA1053" s="13"/>
      <c r="WDB1053" s="13"/>
      <c r="WDC1053" s="13"/>
      <c r="WDD1053" s="13"/>
      <c r="WDE1053" s="13"/>
      <c r="WDF1053" s="13"/>
      <c r="WDG1053" s="13"/>
      <c r="WDH1053" s="13"/>
      <c r="WDI1053" s="13"/>
      <c r="WDJ1053" s="13"/>
      <c r="WDK1053" s="13"/>
      <c r="WDL1053" s="13"/>
      <c r="WDM1053" s="13"/>
      <c r="WDN1053" s="13"/>
      <c r="WDO1053" s="13"/>
      <c r="WDP1053" s="13"/>
      <c r="WDQ1053" s="13"/>
      <c r="WDR1053" s="13"/>
      <c r="WDS1053" s="13"/>
      <c r="WDT1053" s="13"/>
      <c r="WDU1053" s="13"/>
      <c r="WDV1053" s="13"/>
      <c r="WDW1053" s="13"/>
      <c r="WDX1053" s="13"/>
      <c r="WDY1053" s="13"/>
      <c r="WDZ1053" s="13"/>
      <c r="WEA1053" s="13"/>
      <c r="WEB1053" s="13"/>
      <c r="WEC1053" s="13"/>
      <c r="WED1053" s="13"/>
      <c r="WEE1053" s="13"/>
      <c r="WEF1053" s="13"/>
      <c r="WEG1053" s="13"/>
      <c r="WEH1053" s="13"/>
      <c r="WEI1053" s="13"/>
      <c r="WEJ1053" s="13"/>
      <c r="WEK1053" s="13"/>
      <c r="WEL1053" s="13"/>
      <c r="WEM1053" s="13"/>
      <c r="WEN1053" s="13"/>
      <c r="WEO1053" s="13"/>
      <c r="WEP1053" s="13"/>
      <c r="WEQ1053" s="13"/>
      <c r="WER1053" s="13"/>
      <c r="WES1053" s="13"/>
      <c r="WET1053" s="13"/>
      <c r="WEU1053" s="13"/>
      <c r="WEV1053" s="13"/>
      <c r="WEW1053" s="13"/>
      <c r="WEX1053" s="13"/>
      <c r="WEY1053" s="13"/>
      <c r="WEZ1053" s="13"/>
      <c r="WFA1053" s="13"/>
      <c r="WFB1053" s="13"/>
      <c r="WFC1053" s="13"/>
      <c r="WFD1053" s="13"/>
      <c r="WFE1053" s="13"/>
      <c r="WFF1053" s="13"/>
      <c r="WFG1053" s="13"/>
      <c r="WFH1053" s="13"/>
      <c r="WFI1053" s="13"/>
      <c r="WFJ1053" s="13"/>
      <c r="WFK1053" s="13"/>
      <c r="WFL1053" s="13"/>
      <c r="WFM1053" s="13"/>
      <c r="WFN1053" s="13"/>
      <c r="WFO1053" s="13"/>
      <c r="WFP1053" s="13"/>
      <c r="WFQ1053" s="13"/>
      <c r="WFR1053" s="13"/>
      <c r="WFS1053" s="13"/>
      <c r="WFT1053" s="13"/>
      <c r="WFU1053" s="13"/>
      <c r="WFV1053" s="13"/>
      <c r="WFW1053" s="13"/>
      <c r="WFX1053" s="13"/>
      <c r="WFY1053" s="13"/>
      <c r="WFZ1053" s="13"/>
      <c r="WGA1053" s="13"/>
      <c r="WGB1053" s="13"/>
      <c r="WGC1053" s="13"/>
      <c r="WGD1053" s="13"/>
      <c r="WGE1053" s="13"/>
      <c r="WGF1053" s="13"/>
      <c r="WGG1053" s="13"/>
      <c r="WGH1053" s="13"/>
      <c r="WGI1053" s="13"/>
      <c r="WGJ1053" s="13"/>
      <c r="WGK1053" s="13"/>
      <c r="WGL1053" s="13"/>
      <c r="WGM1053" s="13"/>
      <c r="WGN1053" s="13"/>
      <c r="WGO1053" s="13"/>
      <c r="WGP1053" s="13"/>
      <c r="WGQ1053" s="13"/>
      <c r="WGR1053" s="13"/>
      <c r="WGS1053" s="13"/>
      <c r="WGT1053" s="13"/>
      <c r="WGU1053" s="13"/>
      <c r="WGV1053" s="13"/>
      <c r="WGW1053" s="13"/>
      <c r="WGX1053" s="13"/>
      <c r="WGY1053" s="13"/>
      <c r="WGZ1053" s="13"/>
      <c r="WHA1053" s="13"/>
      <c r="WHB1053" s="13"/>
      <c r="WHC1053" s="13"/>
      <c r="WHD1053" s="13"/>
      <c r="WHE1053" s="13"/>
      <c r="WHF1053" s="13"/>
      <c r="WHG1053" s="13"/>
      <c r="WHH1053" s="13"/>
      <c r="WHI1053" s="13"/>
      <c r="WHJ1053" s="13"/>
      <c r="WHK1053" s="13"/>
      <c r="WHL1053" s="13"/>
      <c r="WHM1053" s="13"/>
      <c r="WHN1053" s="13"/>
      <c r="WHO1053" s="13"/>
      <c r="WHP1053" s="13"/>
      <c r="WHQ1053" s="13"/>
      <c r="WHR1053" s="13"/>
      <c r="WHS1053" s="13"/>
      <c r="WHT1053" s="13"/>
      <c r="WHU1053" s="13"/>
      <c r="WHV1053" s="13"/>
      <c r="WHW1053" s="13"/>
      <c r="WHX1053" s="13"/>
      <c r="WHY1053" s="13"/>
      <c r="WHZ1053" s="13"/>
      <c r="WIA1053" s="13"/>
      <c r="WIB1053" s="13"/>
      <c r="WIC1053" s="13"/>
      <c r="WID1053" s="13"/>
      <c r="WIE1053" s="13"/>
      <c r="WIF1053" s="13"/>
      <c r="WIG1053" s="13"/>
      <c r="WIH1053" s="13"/>
      <c r="WII1053" s="13"/>
      <c r="WIJ1053" s="13"/>
      <c r="WIK1053" s="13"/>
      <c r="WIL1053" s="13"/>
      <c r="WIM1053" s="13"/>
      <c r="WIN1053" s="13"/>
      <c r="WIO1053" s="13"/>
      <c r="WIP1053" s="13"/>
      <c r="WIQ1053" s="13"/>
      <c r="WIR1053" s="13"/>
      <c r="WIS1053" s="13"/>
      <c r="WIT1053" s="13"/>
      <c r="WIU1053" s="13"/>
      <c r="WIV1053" s="13"/>
      <c r="WIW1053" s="13"/>
      <c r="WIX1053" s="13"/>
      <c r="WIY1053" s="13"/>
      <c r="WIZ1053" s="13"/>
      <c r="WJA1053" s="13"/>
      <c r="WJB1053" s="13"/>
      <c r="WJC1053" s="13"/>
      <c r="WJD1053" s="13"/>
      <c r="WJE1053" s="13"/>
      <c r="WJF1053" s="13"/>
      <c r="WJG1053" s="13"/>
      <c r="WJH1053" s="13"/>
      <c r="WJI1053" s="13"/>
      <c r="WJJ1053" s="13"/>
      <c r="WJK1053" s="13"/>
      <c r="WJL1053" s="13"/>
      <c r="WJM1053" s="13"/>
      <c r="WJN1053" s="13"/>
      <c r="WJO1053" s="13"/>
      <c r="WJP1053" s="13"/>
      <c r="WJQ1053" s="13"/>
      <c r="WJR1053" s="13"/>
      <c r="WJS1053" s="13"/>
      <c r="WJT1053" s="13"/>
      <c r="WJU1053" s="13"/>
      <c r="WJV1053" s="13"/>
      <c r="WJW1053" s="13"/>
      <c r="WJX1053" s="13"/>
      <c r="WJY1053" s="13"/>
      <c r="WJZ1053" s="13"/>
      <c r="WKA1053" s="13"/>
      <c r="WKB1053" s="13"/>
      <c r="WKC1053" s="13"/>
      <c r="WKD1053" s="13"/>
      <c r="WKE1053" s="13"/>
      <c r="WKF1053" s="13"/>
      <c r="WKG1053" s="13"/>
      <c r="WKH1053" s="13"/>
      <c r="WKI1053" s="13"/>
      <c r="WKJ1053" s="13"/>
      <c r="WKK1053" s="13"/>
      <c r="WKL1053" s="13"/>
      <c r="WKM1053" s="13"/>
      <c r="WKN1053" s="13"/>
      <c r="WKO1053" s="13"/>
      <c r="WKP1053" s="13"/>
      <c r="WKQ1053" s="13"/>
      <c r="WKR1053" s="13"/>
      <c r="WKS1053" s="13"/>
      <c r="WKT1053" s="13"/>
      <c r="WKU1053" s="13"/>
      <c r="WKV1053" s="13"/>
      <c r="WKW1053" s="13"/>
      <c r="WKX1053" s="13"/>
      <c r="WKY1053" s="13"/>
      <c r="WKZ1053" s="13"/>
      <c r="WLA1053" s="13"/>
      <c r="WLB1053" s="13"/>
      <c r="WLC1053" s="13"/>
      <c r="WLD1053" s="13"/>
      <c r="WLE1053" s="13"/>
      <c r="WLF1053" s="13"/>
      <c r="WLG1053" s="13"/>
      <c r="WLH1053" s="13"/>
      <c r="WLI1053" s="13"/>
      <c r="WLJ1053" s="13"/>
      <c r="WLK1053" s="13"/>
      <c r="WLL1053" s="13"/>
      <c r="WLM1053" s="13"/>
      <c r="WLN1053" s="13"/>
      <c r="WLO1053" s="13"/>
      <c r="WLP1053" s="13"/>
      <c r="WLQ1053" s="13"/>
      <c r="WLR1053" s="13"/>
      <c r="WLS1053" s="13"/>
      <c r="WLT1053" s="13"/>
      <c r="WLU1053" s="13"/>
      <c r="WLV1053" s="13"/>
      <c r="WLW1053" s="13"/>
      <c r="WLX1053" s="13"/>
      <c r="WLY1053" s="13"/>
      <c r="WLZ1053" s="13"/>
      <c r="WMA1053" s="13"/>
      <c r="WMB1053" s="13"/>
      <c r="WMC1053" s="13"/>
      <c r="WMD1053" s="13"/>
      <c r="WME1053" s="13"/>
      <c r="WMF1053" s="13"/>
      <c r="WMG1053" s="13"/>
      <c r="WMH1053" s="13"/>
      <c r="WMI1053" s="13"/>
      <c r="WMJ1053" s="13"/>
      <c r="WMK1053" s="13"/>
      <c r="WML1053" s="13"/>
      <c r="WMM1053" s="13"/>
      <c r="WMN1053" s="13"/>
      <c r="WMO1053" s="13"/>
      <c r="WMP1053" s="13"/>
      <c r="WMQ1053" s="13"/>
      <c r="WMR1053" s="13"/>
      <c r="WMS1053" s="13"/>
      <c r="WMT1053" s="13"/>
      <c r="WMU1053" s="13"/>
      <c r="WMV1053" s="13"/>
      <c r="WMW1053" s="13"/>
      <c r="WMX1053" s="13"/>
      <c r="WMY1053" s="13"/>
      <c r="WMZ1053" s="13"/>
      <c r="WNA1053" s="13"/>
      <c r="WNB1053" s="13"/>
      <c r="WNC1053" s="13"/>
      <c r="WND1053" s="13"/>
      <c r="WNE1053" s="13"/>
      <c r="WNF1053" s="13"/>
      <c r="WNG1053" s="13"/>
      <c r="WNH1053" s="13"/>
      <c r="WNI1053" s="13"/>
      <c r="WNJ1053" s="13"/>
      <c r="WNK1053" s="13"/>
      <c r="WNL1053" s="13"/>
      <c r="WNM1053" s="13"/>
      <c r="WNN1053" s="13"/>
      <c r="WNO1053" s="13"/>
      <c r="WNP1053" s="13"/>
      <c r="WNQ1053" s="13"/>
      <c r="WNR1053" s="13"/>
      <c r="WNS1053" s="13"/>
      <c r="WNT1053" s="13"/>
      <c r="WNU1053" s="13"/>
      <c r="WNV1053" s="13"/>
      <c r="WNW1053" s="13"/>
      <c r="WNX1053" s="13"/>
      <c r="WNY1053" s="13"/>
      <c r="WNZ1053" s="13"/>
      <c r="WOA1053" s="13"/>
      <c r="WOB1053" s="13"/>
      <c r="WOC1053" s="13"/>
      <c r="WOD1053" s="13"/>
      <c r="WOE1053" s="13"/>
      <c r="WOF1053" s="13"/>
      <c r="WOG1053" s="13"/>
      <c r="WOH1053" s="13"/>
      <c r="WOI1053" s="13"/>
      <c r="WOJ1053" s="13"/>
      <c r="WOK1053" s="13"/>
      <c r="WOL1053" s="13"/>
      <c r="WOM1053" s="13"/>
      <c r="WON1053" s="13"/>
      <c r="WOO1053" s="13"/>
      <c r="WOP1053" s="13"/>
      <c r="WOQ1053" s="13"/>
      <c r="WOR1053" s="13"/>
      <c r="WOS1053" s="13"/>
      <c r="WOT1053" s="13"/>
      <c r="WOU1053" s="13"/>
      <c r="WOV1053" s="13"/>
      <c r="WOW1053" s="13"/>
      <c r="WOX1053" s="13"/>
      <c r="WOY1053" s="13"/>
      <c r="WOZ1053" s="13"/>
      <c r="WPA1053" s="13"/>
      <c r="WPB1053" s="13"/>
      <c r="WPC1053" s="13"/>
      <c r="WPD1053" s="13"/>
      <c r="WPE1053" s="13"/>
      <c r="WPF1053" s="13"/>
      <c r="WPG1053" s="13"/>
      <c r="WPH1053" s="13"/>
      <c r="WPI1053" s="13"/>
      <c r="WPJ1053" s="13"/>
      <c r="WPK1053" s="13"/>
      <c r="WPL1053" s="13"/>
      <c r="WPM1053" s="13"/>
      <c r="WPN1053" s="13"/>
      <c r="WPO1053" s="13"/>
      <c r="WPP1053" s="13"/>
      <c r="WPQ1053" s="13"/>
      <c r="WPR1053" s="13"/>
      <c r="WPS1053" s="13"/>
      <c r="WPT1053" s="13"/>
      <c r="WPU1053" s="13"/>
      <c r="WPV1053" s="13"/>
      <c r="WPW1053" s="13"/>
      <c r="WPX1053" s="13"/>
      <c r="WPY1053" s="13"/>
      <c r="WPZ1053" s="13"/>
      <c r="WQA1053" s="13"/>
      <c r="WQB1053" s="13"/>
      <c r="WQC1053" s="13"/>
      <c r="WQD1053" s="13"/>
      <c r="WQE1053" s="13"/>
      <c r="WQF1053" s="13"/>
      <c r="WQG1053" s="13"/>
      <c r="WQH1053" s="13"/>
      <c r="WQI1053" s="13"/>
      <c r="WQJ1053" s="13"/>
      <c r="WQK1053" s="13"/>
      <c r="WQL1053" s="13"/>
      <c r="WQM1053" s="13"/>
      <c r="WQN1053" s="13"/>
      <c r="WQO1053" s="13"/>
      <c r="WQP1053" s="13"/>
      <c r="WQQ1053" s="13"/>
      <c r="WQR1053" s="13"/>
      <c r="WQS1053" s="13"/>
      <c r="WQT1053" s="13"/>
      <c r="WQU1053" s="13"/>
      <c r="WQV1053" s="13"/>
      <c r="WQW1053" s="13"/>
      <c r="WQX1053" s="13"/>
      <c r="WQY1053" s="13"/>
      <c r="WQZ1053" s="13"/>
      <c r="WRA1053" s="13"/>
      <c r="WRB1053" s="13"/>
      <c r="WRC1053" s="13"/>
      <c r="WRD1053" s="13"/>
      <c r="WRE1053" s="13"/>
      <c r="WRF1053" s="13"/>
      <c r="WRG1053" s="13"/>
      <c r="WRH1053" s="13"/>
      <c r="WRI1053" s="13"/>
      <c r="WRJ1053" s="13"/>
      <c r="WRK1053" s="13"/>
      <c r="WRL1053" s="13"/>
      <c r="WRM1053" s="13"/>
      <c r="WRN1053" s="13"/>
      <c r="WRO1053" s="13"/>
      <c r="WRP1053" s="13"/>
      <c r="WRQ1053" s="13"/>
      <c r="WRR1053" s="13"/>
      <c r="WRS1053" s="13"/>
      <c r="WRT1053" s="13"/>
      <c r="WRU1053" s="13"/>
      <c r="WRV1053" s="13"/>
      <c r="WRW1053" s="13"/>
      <c r="WRX1053" s="13"/>
      <c r="WRY1053" s="13"/>
      <c r="WRZ1053" s="13"/>
      <c r="WSA1053" s="13"/>
      <c r="WSB1053" s="13"/>
      <c r="WSC1053" s="13"/>
      <c r="WSD1053" s="13"/>
      <c r="WSE1053" s="13"/>
      <c r="WSF1053" s="13"/>
      <c r="WSG1053" s="13"/>
      <c r="WSH1053" s="13"/>
      <c r="WSI1053" s="13"/>
      <c r="WSJ1053" s="13"/>
      <c r="WSK1053" s="13"/>
      <c r="WSL1053" s="13"/>
      <c r="WSM1053" s="13"/>
      <c r="WSN1053" s="13"/>
      <c r="WSO1053" s="13"/>
      <c r="WSP1053" s="13"/>
      <c r="WSQ1053" s="13"/>
      <c r="WSR1053" s="13"/>
      <c r="WSS1053" s="13"/>
      <c r="WST1053" s="13"/>
      <c r="WSU1053" s="13"/>
      <c r="WSV1053" s="13"/>
      <c r="WSW1053" s="13"/>
      <c r="WSX1053" s="13"/>
      <c r="WSY1053" s="13"/>
      <c r="WSZ1053" s="13"/>
      <c r="WTA1053" s="13"/>
      <c r="WTB1053" s="13"/>
      <c r="WTC1053" s="13"/>
      <c r="WTD1053" s="13"/>
      <c r="WTE1053" s="13"/>
      <c r="WTF1053" s="13"/>
      <c r="WTG1053" s="13"/>
      <c r="WTH1053" s="13"/>
      <c r="WTI1053" s="13"/>
      <c r="WTJ1053" s="13"/>
      <c r="WTK1053" s="13"/>
      <c r="WTL1053" s="13"/>
      <c r="WTM1053" s="13"/>
      <c r="WTN1053" s="13"/>
      <c r="WTO1053" s="13"/>
      <c r="WTP1053" s="13"/>
      <c r="WTQ1053" s="13"/>
      <c r="WTR1053" s="13"/>
      <c r="WTS1053" s="13"/>
      <c r="WTT1053" s="13"/>
      <c r="WTU1053" s="13"/>
      <c r="WTV1053" s="13"/>
      <c r="WTW1053" s="13"/>
      <c r="WTX1053" s="13"/>
      <c r="WTY1053" s="13"/>
      <c r="WTZ1053" s="13"/>
      <c r="WUA1053" s="13"/>
      <c r="WUB1053" s="13"/>
      <c r="WUC1053" s="13"/>
      <c r="WUD1053" s="13"/>
      <c r="WUE1053" s="13"/>
      <c r="WUF1053" s="13"/>
      <c r="WUG1053" s="13"/>
      <c r="WUH1053" s="13"/>
      <c r="WUI1053" s="13"/>
      <c r="WUJ1053" s="13"/>
      <c r="WUK1053" s="13"/>
      <c r="WUL1053" s="13"/>
      <c r="WUM1053" s="13"/>
      <c r="WUN1053" s="13"/>
      <c r="WUO1053" s="13"/>
      <c r="WUP1053" s="13"/>
      <c r="WUQ1053" s="13"/>
      <c r="WUR1053" s="13"/>
      <c r="WUS1053" s="13"/>
      <c r="WUT1053" s="13"/>
      <c r="WUU1053" s="13"/>
      <c r="WUV1053" s="13"/>
      <c r="WUW1053" s="13"/>
      <c r="WUX1053" s="13"/>
      <c r="WUY1053" s="13"/>
      <c r="WUZ1053" s="13"/>
      <c r="WVA1053" s="13"/>
      <c r="WVB1053" s="13"/>
      <c r="WVC1053" s="13"/>
      <c r="WVD1053" s="13"/>
      <c r="WVE1053" s="13"/>
      <c r="WVF1053" s="13"/>
      <c r="WVG1053" s="13"/>
      <c r="WVH1053" s="13"/>
      <c r="WVI1053" s="13"/>
      <c r="WVJ1053" s="13"/>
      <c r="WVK1053" s="13"/>
      <c r="WVL1053" s="13"/>
      <c r="WVM1053" s="13"/>
      <c r="WVN1053" s="13"/>
      <c r="WVO1053" s="13"/>
      <c r="WVP1053" s="13"/>
      <c r="WVQ1053" s="13"/>
      <c r="WVR1053" s="13"/>
      <c r="WVS1053" s="13"/>
      <c r="WVT1053" s="13"/>
      <c r="WVU1053" s="13"/>
      <c r="WVV1053" s="13"/>
      <c r="WVW1053" s="13"/>
      <c r="WVX1053" s="13"/>
      <c r="WVY1053" s="13"/>
      <c r="WVZ1053" s="13"/>
      <c r="WWA1053" s="13"/>
      <c r="WWB1053" s="13"/>
      <c r="WWC1053" s="13"/>
      <c r="WWD1053" s="13"/>
      <c r="WWE1053" s="13"/>
      <c r="WWF1053" s="13"/>
      <c r="WWG1053" s="13"/>
      <c r="WWH1053" s="13"/>
      <c r="WWI1053" s="13"/>
      <c r="WWJ1053" s="13"/>
      <c r="WWK1053" s="13"/>
      <c r="WWL1053" s="13"/>
      <c r="WWM1053" s="13"/>
      <c r="WWN1053" s="13"/>
      <c r="WWO1053" s="13"/>
      <c r="WWP1053" s="13"/>
      <c r="WWQ1053" s="13"/>
      <c r="WWR1053" s="13"/>
      <c r="WWS1053" s="13"/>
      <c r="WWT1053" s="13"/>
      <c r="WWU1053" s="13"/>
      <c r="WWV1053" s="13"/>
      <c r="WWW1053" s="13"/>
      <c r="WWX1053" s="13"/>
      <c r="WWY1053" s="13"/>
      <c r="WWZ1053" s="13"/>
      <c r="WXA1053" s="13"/>
      <c r="WXB1053" s="13"/>
      <c r="WXC1053" s="13"/>
      <c r="WXD1053" s="13"/>
      <c r="WXE1053" s="13"/>
      <c r="WXF1053" s="13"/>
      <c r="WXG1053" s="13"/>
      <c r="WXH1053" s="13"/>
      <c r="WXI1053" s="13"/>
      <c r="WXJ1053" s="13"/>
      <c r="WXK1053" s="13"/>
      <c r="WXL1053" s="13"/>
      <c r="WXM1053" s="13"/>
      <c r="WXN1053" s="13"/>
      <c r="WXO1053" s="13"/>
      <c r="WXP1053" s="13"/>
      <c r="WXQ1053" s="13"/>
      <c r="WXR1053" s="13"/>
      <c r="WXS1053" s="13"/>
      <c r="WXT1053" s="13"/>
      <c r="WXU1053" s="13"/>
      <c r="WXV1053" s="13"/>
      <c r="WXW1053" s="13"/>
      <c r="WXX1053" s="13"/>
      <c r="WXY1053" s="13"/>
      <c r="WXZ1053" s="13"/>
      <c r="WYA1053" s="13"/>
      <c r="WYB1053" s="13"/>
      <c r="WYC1053" s="13"/>
      <c r="WYD1053" s="13"/>
      <c r="WYE1053" s="13"/>
      <c r="WYF1053" s="13"/>
      <c r="WYG1053" s="13"/>
      <c r="WYH1053" s="13"/>
      <c r="WYI1053" s="13"/>
      <c r="WYJ1053" s="13"/>
      <c r="WYK1053" s="13"/>
      <c r="WYL1053" s="13"/>
      <c r="WYM1053" s="13"/>
      <c r="WYN1053" s="13"/>
      <c r="WYO1053" s="13"/>
      <c r="WYP1053" s="13"/>
      <c r="WYQ1053" s="13"/>
      <c r="WYR1053" s="13"/>
      <c r="WYS1053" s="13"/>
      <c r="WYT1053" s="13"/>
      <c r="WYU1053" s="13"/>
      <c r="WYV1053" s="13"/>
      <c r="WYW1053" s="13"/>
      <c r="WYX1053" s="13"/>
      <c r="WYY1053" s="13"/>
      <c r="WYZ1053" s="13"/>
      <c r="WZA1053" s="13"/>
      <c r="WZB1053" s="13"/>
      <c r="WZC1053" s="13"/>
      <c r="WZD1053" s="13"/>
      <c r="WZE1053" s="13"/>
      <c r="WZF1053" s="13"/>
      <c r="WZG1053" s="13"/>
      <c r="WZH1053" s="13"/>
      <c r="WZI1053" s="13"/>
      <c r="WZJ1053" s="13"/>
      <c r="WZK1053" s="13"/>
      <c r="WZL1053" s="13"/>
      <c r="WZM1053" s="13"/>
      <c r="WZN1053" s="13"/>
      <c r="WZO1053" s="13"/>
      <c r="WZP1053" s="13"/>
      <c r="WZQ1053" s="13"/>
      <c r="WZR1053" s="13"/>
      <c r="WZS1053" s="13"/>
      <c r="WZT1053" s="13"/>
      <c r="WZU1053" s="13"/>
      <c r="WZV1053" s="13"/>
      <c r="WZW1053" s="13"/>
      <c r="WZX1053" s="13"/>
      <c r="WZY1053" s="13"/>
      <c r="WZZ1053" s="13"/>
      <c r="XAA1053" s="13"/>
      <c r="XAB1053" s="13"/>
      <c r="XAC1053" s="13"/>
      <c r="XAD1053" s="13"/>
      <c r="XAE1053" s="13"/>
      <c r="XAF1053" s="13"/>
      <c r="XAG1053" s="13"/>
      <c r="XAH1053" s="13"/>
      <c r="XAI1053" s="13"/>
      <c r="XAJ1053" s="13"/>
      <c r="XAK1053" s="13"/>
      <c r="XAL1053" s="13"/>
      <c r="XAM1053" s="13"/>
      <c r="XAN1053" s="13"/>
      <c r="XAO1053" s="13"/>
      <c r="XAP1053" s="13"/>
      <c r="XAQ1053" s="13"/>
      <c r="XAR1053" s="13"/>
      <c r="XAS1053" s="13"/>
      <c r="XAT1053" s="13"/>
      <c r="XAU1053" s="13"/>
      <c r="XAV1053" s="13"/>
      <c r="XAW1053" s="13"/>
      <c r="XAX1053" s="13"/>
      <c r="XAY1053" s="13"/>
      <c r="XAZ1053" s="13"/>
      <c r="XBA1053" s="13"/>
      <c r="XBB1053" s="13"/>
      <c r="XBC1053" s="13"/>
      <c r="XBD1053" s="13"/>
      <c r="XBE1053" s="13"/>
      <c r="XBF1053" s="13"/>
      <c r="XBG1053" s="13"/>
      <c r="XBH1053" s="13"/>
      <c r="XBI1053" s="13"/>
      <c r="XBJ1053" s="13"/>
      <c r="XBK1053" s="13"/>
      <c r="XBL1053" s="13"/>
      <c r="XBM1053" s="13"/>
      <c r="XBN1053" s="13"/>
      <c r="XBO1053" s="13"/>
      <c r="XBP1053" s="13"/>
      <c r="XBQ1053" s="13"/>
      <c r="XBR1053" s="13"/>
      <c r="XBS1053" s="13"/>
      <c r="XBT1053" s="13"/>
      <c r="XBU1053" s="13"/>
      <c r="XBV1053" s="13"/>
      <c r="XBW1053" s="13"/>
      <c r="XBX1053" s="13"/>
      <c r="XBY1053" s="13"/>
      <c r="XBZ1053" s="13"/>
      <c r="XCA1053" s="13"/>
      <c r="XCB1053" s="13"/>
      <c r="XCC1053" s="13"/>
      <c r="XCD1053" s="13"/>
      <c r="XCE1053" s="13"/>
      <c r="XCF1053" s="13"/>
      <c r="XCG1053" s="13"/>
      <c r="XCH1053" s="13"/>
      <c r="XCI1053" s="13"/>
      <c r="XCJ1053" s="13"/>
      <c r="XCK1053" s="13"/>
      <c r="XCL1053" s="13"/>
      <c r="XCM1053" s="13"/>
      <c r="XCN1053" s="13"/>
      <c r="XCO1053" s="13"/>
      <c r="XCP1053" s="13"/>
      <c r="XCQ1053" s="13"/>
      <c r="XCR1053" s="13"/>
      <c r="XCS1053" s="13"/>
      <c r="XCT1053" s="13"/>
      <c r="XCU1053" s="13"/>
      <c r="XCV1053" s="13"/>
      <c r="XCW1053" s="13"/>
      <c r="XCX1053" s="13"/>
      <c r="XCY1053" s="13"/>
      <c r="XCZ1053" s="13"/>
      <c r="XDA1053" s="13"/>
      <c r="XDB1053" s="13"/>
      <c r="XDC1053" s="13"/>
      <c r="XDD1053" s="13"/>
      <c r="XDE1053" s="13"/>
      <c r="XDF1053" s="13"/>
      <c r="XDG1053" s="13"/>
      <c r="XDH1053" s="13"/>
      <c r="XDI1053" s="13"/>
      <c r="XDJ1053" s="13"/>
      <c r="XDK1053" s="13"/>
      <c r="XDL1053" s="13"/>
      <c r="XDM1053" s="13"/>
      <c r="XDN1053" s="13"/>
      <c r="XDO1053" s="13"/>
      <c r="XDP1053" s="13"/>
      <c r="XDQ1053" s="13"/>
      <c r="XDR1053" s="13"/>
      <c r="XDS1053" s="13"/>
      <c r="XDT1053" s="13"/>
      <c r="XDU1053" s="13"/>
      <c r="XDV1053" s="13"/>
      <c r="XDW1053" s="13"/>
      <c r="XDX1053" s="13"/>
      <c r="XDY1053" s="13"/>
      <c r="XDZ1053" s="13"/>
      <c r="XEA1053" s="13"/>
      <c r="XEB1053" s="13"/>
      <c r="XEC1053" s="13"/>
      <c r="XED1053" s="13"/>
      <c r="XEE1053" s="13"/>
      <c r="XEF1053" s="13"/>
      <c r="XEG1053" s="13"/>
      <c r="XEH1053" s="13"/>
      <c r="XEI1053" s="13"/>
      <c r="XEJ1053" s="13"/>
      <c r="XEK1053" s="13"/>
      <c r="XEL1053" s="13"/>
      <c r="XEM1053" s="13"/>
      <c r="XEN1053" s="13"/>
      <c r="XEO1053" s="13"/>
      <c r="XEP1053" s="13"/>
      <c r="XEQ1053" s="13"/>
      <c r="XER1053" s="13"/>
      <c r="XES1053" s="13"/>
      <c r="XET1053" s="13"/>
      <c r="XEU1053" s="13"/>
      <c r="XEV1053" s="13"/>
      <c r="XEW1053" s="13"/>
      <c r="XEX1053" s="13"/>
      <c r="XEY1053" s="13"/>
      <c r="XEZ1053" s="13"/>
      <c r="XFA1053" s="13"/>
      <c r="XFB1053" s="13"/>
      <c r="XFC1053" s="13"/>
      <c r="XFD1053" s="13"/>
    </row>
    <row r="1054" spans="2:16384" s="15" customFormat="1" ht="15.75" customHeight="1" x14ac:dyDescent="0.2">
      <c r="C1054" s="88"/>
      <c r="D1054" s="13"/>
      <c r="E1054" s="13"/>
      <c r="AV1054" s="17"/>
      <c r="AW1054" s="17"/>
      <c r="AX1054" s="17"/>
      <c r="AY1054" s="17"/>
      <c r="AZ1054" s="17"/>
      <c r="BA1054" s="17"/>
    </row>
    <row r="1055" spans="2:16384" s="15" customFormat="1" ht="11.25" customHeight="1" x14ac:dyDescent="0.2">
      <c r="C1055" s="13"/>
      <c r="D1055" s="17"/>
      <c r="E1055" s="17"/>
      <c r="F1055" s="17"/>
      <c r="G1055" s="17"/>
      <c r="H1055" s="17"/>
      <c r="I1055" s="197" t="s">
        <v>76</v>
      </c>
      <c r="J1055" s="198"/>
      <c r="K1055" s="198"/>
      <c r="L1055" s="198"/>
      <c r="M1055" s="198"/>
      <c r="N1055" s="198"/>
      <c r="O1055" s="198"/>
      <c r="P1055" s="198"/>
      <c r="Q1055" s="198"/>
      <c r="R1055" s="198"/>
      <c r="S1055" s="198"/>
      <c r="T1055" s="198"/>
      <c r="U1055" s="198"/>
      <c r="V1055" s="198"/>
      <c r="W1055" s="198"/>
      <c r="X1055" s="198"/>
      <c r="Y1055" s="198"/>
      <c r="Z1055" s="203">
        <f>AV1051</f>
        <v>0</v>
      </c>
      <c r="AA1055" s="203"/>
      <c r="AB1055" s="203"/>
      <c r="AC1055" s="203"/>
      <c r="AD1055" s="203"/>
      <c r="AE1055" s="203"/>
      <c r="AF1055" s="203"/>
      <c r="AG1055" s="203"/>
      <c r="AH1055" s="203"/>
      <c r="AI1055" s="203"/>
      <c r="AJ1055" s="203"/>
      <c r="AK1055" s="203"/>
      <c r="AL1055" s="203"/>
      <c r="AM1055" s="203"/>
      <c r="AN1055" s="203"/>
      <c r="AO1055" s="203"/>
      <c r="AP1055" s="203"/>
      <c r="AQ1055" s="203"/>
      <c r="AR1055" s="203"/>
      <c r="AS1055" s="204"/>
      <c r="AT1055" s="17"/>
      <c r="AU1055" s="17"/>
      <c r="AV1055" s="17"/>
      <c r="AW1055" s="17"/>
      <c r="AX1055" s="17"/>
      <c r="AY1055" s="17"/>
      <c r="AZ1055" s="17"/>
      <c r="BA1055" s="17"/>
      <c r="BB1055" s="17"/>
    </row>
    <row r="1056" spans="2:16384" s="15" customFormat="1" ht="12.75" customHeight="1" x14ac:dyDescent="0.2">
      <c r="B1056" s="12"/>
      <c r="C1056" s="13"/>
      <c r="D1056" s="17"/>
      <c r="E1056" s="17"/>
      <c r="F1056" s="17"/>
      <c r="G1056" s="13"/>
      <c r="H1056" s="13"/>
      <c r="I1056" s="58"/>
      <c r="Z1056" s="205">
        <f>$AV$1040</f>
        <v>0</v>
      </c>
      <c r="AA1056" s="205"/>
      <c r="AB1056" s="205"/>
      <c r="AC1056" s="205"/>
      <c r="AD1056" s="205"/>
      <c r="AE1056" s="206">
        <f>$AV$1042</f>
        <v>0</v>
      </c>
      <c r="AF1056" s="206"/>
      <c r="AG1056" s="206"/>
      <c r="AH1056" s="206"/>
      <c r="AI1056" s="206"/>
      <c r="AJ1056" s="190">
        <f>+$AV$1044</f>
        <v>0</v>
      </c>
      <c r="AK1056" s="190"/>
      <c r="AL1056" s="190"/>
      <c r="AM1056" s="190"/>
      <c r="AN1056" s="190"/>
      <c r="AO1056" s="207">
        <f>+$AV$1046</f>
        <v>0</v>
      </c>
      <c r="AP1056" s="207"/>
      <c r="AQ1056" s="207"/>
      <c r="AR1056" s="207"/>
      <c r="AS1056" s="207"/>
      <c r="AT1056" s="13"/>
      <c r="AU1056" s="13"/>
      <c r="AV1056" s="13"/>
      <c r="AW1056" s="17"/>
      <c r="AX1056" s="62"/>
      <c r="AY1056" s="17"/>
      <c r="AZ1056" s="17"/>
      <c r="BA1056" s="17"/>
      <c r="BB1056" s="17"/>
    </row>
    <row r="1057" spans="2:54" s="62" customFormat="1" ht="12.75" customHeight="1" x14ac:dyDescent="0.2">
      <c r="B1057" s="12"/>
      <c r="C1057" s="17"/>
      <c r="G1057" s="88"/>
      <c r="H1057" s="88"/>
      <c r="Z1057" s="205" t="s">
        <v>47</v>
      </c>
      <c r="AA1057" s="205"/>
      <c r="AB1057" s="205"/>
      <c r="AC1057" s="205"/>
      <c r="AD1057" s="205"/>
      <c r="AE1057" s="206" t="s">
        <v>21</v>
      </c>
      <c r="AF1057" s="206"/>
      <c r="AG1057" s="206"/>
      <c r="AH1057" s="206"/>
      <c r="AI1057" s="206"/>
      <c r="AJ1057" s="190" t="s">
        <v>28</v>
      </c>
      <c r="AK1057" s="190"/>
      <c r="AL1057" s="190"/>
      <c r="AM1057" s="190"/>
      <c r="AN1057" s="190"/>
      <c r="AO1057" s="207" t="s">
        <v>22</v>
      </c>
      <c r="AP1057" s="207"/>
      <c r="AQ1057" s="207"/>
      <c r="AR1057" s="207"/>
      <c r="AS1057" s="207"/>
      <c r="AT1057" s="13"/>
      <c r="AU1057" s="13"/>
      <c r="AV1057" s="13"/>
      <c r="AW1057" s="17"/>
      <c r="AY1057" s="17"/>
      <c r="AZ1057" s="17"/>
      <c r="BA1057" s="17"/>
      <c r="BB1057" s="17"/>
    </row>
    <row r="1058" spans="2:54" s="62" customFormat="1" ht="11.25" x14ac:dyDescent="0.2">
      <c r="B1058" s="12"/>
      <c r="C1058" s="17"/>
      <c r="G1058" s="88"/>
      <c r="H1058" s="88"/>
      <c r="AD1058" s="61" t="s">
        <v>52</v>
      </c>
      <c r="AE1058" s="187">
        <f>+SUM($G$15:$G$1038)</f>
        <v>0</v>
      </c>
      <c r="AF1058" s="188"/>
      <c r="AG1058" s="188"/>
      <c r="AH1058" s="188"/>
      <c r="AI1058" s="189"/>
      <c r="AJ1058" s="187">
        <f>+SUM($H$15:$H$1038)</f>
        <v>0</v>
      </c>
      <c r="AK1058" s="188"/>
      <c r="AL1058" s="188"/>
      <c r="AM1058" s="188"/>
      <c r="AN1058" s="189"/>
      <c r="AO1058" s="63" t="str">
        <f>+AD1058</f>
        <v>Del mes anterior</v>
      </c>
      <c r="AT1058" s="13"/>
      <c r="AU1058" s="13"/>
      <c r="AV1058" s="13"/>
      <c r="AY1058" s="17"/>
      <c r="AZ1058" s="17"/>
      <c r="BA1058" s="17"/>
      <c r="BB1058" s="17"/>
    </row>
    <row r="1059" spans="2:54" s="62" customFormat="1" ht="11.25" x14ac:dyDescent="0.2">
      <c r="B1059" s="12"/>
      <c r="C1059" s="17"/>
      <c r="E1059" s="57"/>
      <c r="F1059" s="57"/>
      <c r="G1059" s="88"/>
      <c r="H1059" s="88"/>
      <c r="AD1059" s="61" t="s">
        <v>55</v>
      </c>
      <c r="AE1059" s="187">
        <f>+AE1056-AE1058</f>
        <v>0</v>
      </c>
      <c r="AF1059" s="188"/>
      <c r="AG1059" s="188"/>
      <c r="AH1059" s="188"/>
      <c r="AI1059" s="189"/>
      <c r="AJ1059" s="187">
        <f>+AJ1056-AJ1058</f>
        <v>0</v>
      </c>
      <c r="AK1059" s="188"/>
      <c r="AL1059" s="188"/>
      <c r="AM1059" s="188"/>
      <c r="AN1059" s="189"/>
      <c r="AO1059" s="63" t="str">
        <f>+AD1059</f>
        <v>Eran actividades de éste mes</v>
      </c>
      <c r="AT1059" s="13"/>
      <c r="AU1059" s="13"/>
      <c r="AV1059" s="13"/>
      <c r="AY1059" s="17"/>
      <c r="AZ1059" s="17"/>
      <c r="BA1059" s="17"/>
      <c r="BB1059" s="17"/>
    </row>
    <row r="1060" spans="2:54" s="62" customFormat="1" ht="11.25" x14ac:dyDescent="0.2">
      <c r="C1060" s="57"/>
      <c r="E1060" s="57"/>
      <c r="F1060" s="57"/>
      <c r="G1060" s="88"/>
      <c r="H1060" s="88"/>
      <c r="AT1060" s="88"/>
      <c r="AU1060" s="88"/>
      <c r="AV1060" s="88"/>
      <c r="AY1060" s="17"/>
      <c r="AZ1060" s="17"/>
      <c r="BA1060" s="17"/>
      <c r="BB1060" s="17"/>
    </row>
    <row r="1061" spans="2:54" s="62" customFormat="1" ht="12.75" customHeight="1" x14ac:dyDescent="0.2">
      <c r="C1061" s="57"/>
      <c r="E1061" s="57"/>
      <c r="F1061" s="57"/>
      <c r="I1061" s="195" t="s">
        <v>77</v>
      </c>
      <c r="J1061" s="196"/>
      <c r="K1061" s="196"/>
      <c r="L1061" s="196"/>
      <c r="M1061" s="196"/>
      <c r="N1061" s="196"/>
      <c r="O1061" s="196"/>
      <c r="P1061" s="196"/>
      <c r="Q1061" s="196"/>
      <c r="R1061" s="196"/>
      <c r="S1061" s="196"/>
      <c r="T1061" s="196"/>
      <c r="U1061" s="196"/>
      <c r="V1061" s="196"/>
      <c r="W1061" s="196"/>
      <c r="X1061" s="196"/>
      <c r="Y1061" s="196"/>
      <c r="Z1061" s="203">
        <f>AV1052</f>
        <v>0</v>
      </c>
      <c r="AA1061" s="203"/>
      <c r="AB1061" s="203"/>
      <c r="AC1061" s="203"/>
      <c r="AD1061" s="203"/>
      <c r="AE1061" s="203"/>
      <c r="AF1061" s="203"/>
      <c r="AG1061" s="203"/>
      <c r="AH1061" s="203"/>
      <c r="AI1061" s="203"/>
      <c r="AJ1061" s="203"/>
      <c r="AK1061" s="203"/>
      <c r="AL1061" s="203"/>
      <c r="AM1061" s="203"/>
      <c r="AN1061" s="203"/>
      <c r="AO1061" s="203"/>
      <c r="AP1061" s="203"/>
      <c r="AQ1061" s="203"/>
      <c r="AR1061" s="203"/>
      <c r="AS1061" s="204"/>
      <c r="AY1061" s="17"/>
      <c r="AZ1061" s="17"/>
      <c r="BA1061" s="17"/>
      <c r="BB1061" s="17"/>
    </row>
    <row r="1062" spans="2:54" s="62" customFormat="1" ht="11.25" x14ac:dyDescent="0.2">
      <c r="C1062" s="57"/>
      <c r="E1062" s="57"/>
      <c r="F1062" s="57"/>
      <c r="I1062" s="88"/>
      <c r="J1062" s="88"/>
      <c r="K1062" s="88"/>
      <c r="L1062" s="88"/>
      <c r="M1062" s="88"/>
      <c r="N1062" s="88"/>
      <c r="O1062" s="88"/>
      <c r="P1062" s="88"/>
      <c r="Q1062" s="88"/>
      <c r="R1062" s="88"/>
      <c r="S1062" s="88"/>
      <c r="T1062" s="88"/>
      <c r="U1062" s="88"/>
      <c r="V1062" s="88"/>
      <c r="W1062" s="88"/>
      <c r="X1062" s="88"/>
      <c r="Y1062" s="88"/>
      <c r="Z1062" s="208">
        <f>$AV$1041</f>
        <v>0</v>
      </c>
      <c r="AA1062" s="208"/>
      <c r="AB1062" s="208"/>
      <c r="AC1062" s="208"/>
      <c r="AD1062" s="208"/>
      <c r="AE1062" s="206">
        <f>$AV$1043</f>
        <v>0</v>
      </c>
      <c r="AF1062" s="206"/>
      <c r="AG1062" s="206"/>
      <c r="AH1062" s="206"/>
      <c r="AI1062" s="206"/>
      <c r="AJ1062" s="190">
        <f>+$AV$1045</f>
        <v>0</v>
      </c>
      <c r="AK1062" s="190"/>
      <c r="AL1062" s="190"/>
      <c r="AM1062" s="190"/>
      <c r="AN1062" s="190"/>
      <c r="AO1062" s="191">
        <f>+$AV$1047</f>
        <v>0</v>
      </c>
      <c r="AP1062" s="191"/>
      <c r="AQ1062" s="191"/>
      <c r="AR1062" s="191"/>
      <c r="AS1062" s="191"/>
      <c r="AY1062" s="17"/>
      <c r="AZ1062" s="17"/>
      <c r="BA1062" s="17"/>
      <c r="BB1062" s="17"/>
    </row>
    <row r="1063" spans="2:54" s="62" customFormat="1" ht="11.25" x14ac:dyDescent="0.2">
      <c r="C1063" s="88"/>
      <c r="E1063" s="57"/>
      <c r="F1063" s="57"/>
      <c r="Z1063" s="208" t="s">
        <v>51</v>
      </c>
      <c r="AA1063" s="208"/>
      <c r="AB1063" s="208"/>
      <c r="AC1063" s="208"/>
      <c r="AD1063" s="208"/>
      <c r="AE1063" s="206" t="s">
        <v>21</v>
      </c>
      <c r="AF1063" s="206"/>
      <c r="AG1063" s="206"/>
      <c r="AH1063" s="206"/>
      <c r="AI1063" s="206"/>
      <c r="AJ1063" s="190" t="s">
        <v>28</v>
      </c>
      <c r="AK1063" s="190"/>
      <c r="AL1063" s="190"/>
      <c r="AM1063" s="190"/>
      <c r="AN1063" s="190"/>
      <c r="AO1063" s="191" t="s">
        <v>29</v>
      </c>
      <c r="AP1063" s="191"/>
      <c r="AQ1063" s="191"/>
      <c r="AR1063" s="191"/>
      <c r="AS1063" s="191"/>
    </row>
    <row r="1064" spans="2:54" s="62" customFormat="1" ht="11.25" x14ac:dyDescent="0.2">
      <c r="E1064" s="57"/>
      <c r="F1064" s="57"/>
      <c r="AD1064" s="61" t="s">
        <v>53</v>
      </c>
      <c r="AE1064" s="187">
        <f>+AE1062-AE1065</f>
        <v>0</v>
      </c>
      <c r="AF1064" s="188"/>
      <c r="AG1064" s="188"/>
      <c r="AH1064" s="188"/>
      <c r="AI1064" s="189"/>
      <c r="AJ1064" s="187">
        <f>+AJ1062-AJ1065</f>
        <v>0</v>
      </c>
      <c r="AK1064" s="188"/>
      <c r="AL1064" s="188"/>
      <c r="AM1064" s="188"/>
      <c r="AN1064" s="189"/>
      <c r="AO1064" s="63" t="str">
        <f>+AD1064</f>
        <v>Definidas éste mes</v>
      </c>
    </row>
    <row r="1065" spans="2:54" s="62" customFormat="1" ht="11.25" x14ac:dyDescent="0.2">
      <c r="E1065" s="57"/>
      <c r="F1065" s="57"/>
      <c r="AD1065" s="61" t="s">
        <v>54</v>
      </c>
      <c r="AE1065" s="187">
        <f>+SUM($AT$15:$AT$1038)</f>
        <v>0</v>
      </c>
      <c r="AF1065" s="188"/>
      <c r="AG1065" s="188"/>
      <c r="AH1065" s="188"/>
      <c r="AI1065" s="189"/>
      <c r="AJ1065" s="187">
        <f>+SUM($AU$15:$AU$1038)</f>
        <v>0</v>
      </c>
      <c r="AK1065" s="188"/>
      <c r="AL1065" s="188"/>
      <c r="AM1065" s="188"/>
      <c r="AN1065" s="189"/>
      <c r="AO1065" s="63" t="str">
        <f>+AD1065</f>
        <v>Pendientes para el mes siguiente</v>
      </c>
    </row>
    <row r="1066" spans="2:54" s="62" customFormat="1" ht="11.25" x14ac:dyDescent="0.2">
      <c r="E1066" s="57"/>
      <c r="F1066" s="57"/>
    </row>
    <row r="1067" spans="2:54" s="62" customFormat="1" ht="11.25" x14ac:dyDescent="0.2">
      <c r="E1067" s="57"/>
      <c r="F1067" s="57"/>
      <c r="I1067" s="199" t="s">
        <v>57</v>
      </c>
      <c r="J1067" s="200"/>
      <c r="K1067" s="200"/>
      <c r="L1067" s="200"/>
      <c r="M1067" s="200"/>
      <c r="N1067" s="200"/>
      <c r="O1067" s="200"/>
      <c r="P1067" s="200"/>
      <c r="Q1067" s="200"/>
      <c r="R1067" s="200"/>
      <c r="S1067" s="200"/>
      <c r="T1067" s="200"/>
      <c r="U1067" s="200"/>
      <c r="V1067" s="200"/>
      <c r="W1067" s="200"/>
      <c r="X1067" s="200"/>
      <c r="Y1067" s="200"/>
      <c r="Z1067" s="201">
        <f>AV1053</f>
        <v>0</v>
      </c>
      <c r="AA1067" s="201"/>
      <c r="AB1067" s="201"/>
      <c r="AC1067" s="201"/>
      <c r="AD1067" s="201"/>
      <c r="AE1067" s="201"/>
      <c r="AF1067" s="201"/>
      <c r="AG1067" s="201"/>
      <c r="AH1067" s="201"/>
      <c r="AI1067" s="201"/>
      <c r="AJ1067" s="201"/>
      <c r="AK1067" s="201"/>
      <c r="AL1067" s="201"/>
      <c r="AM1067" s="201"/>
      <c r="AN1067" s="201"/>
      <c r="AO1067" s="201"/>
      <c r="AP1067" s="201"/>
      <c r="AQ1067" s="201"/>
      <c r="AR1067" s="201"/>
      <c r="AS1067" s="202"/>
    </row>
    <row r="1068" spans="2:54" s="62" customFormat="1" ht="11.25" x14ac:dyDescent="0.2">
      <c r="E1068" s="57"/>
      <c r="F1068" s="57"/>
    </row>
    <row r="1069" spans="2:54" s="62" customFormat="1" ht="11.25" x14ac:dyDescent="0.2"/>
    <row r="1070" spans="2:54" s="62" customFormat="1" ht="30" customHeight="1" x14ac:dyDescent="0.2">
      <c r="I1070" s="179" t="s">
        <v>58</v>
      </c>
      <c r="J1070" s="180"/>
      <c r="K1070" s="180"/>
      <c r="L1070" s="180"/>
      <c r="M1070" s="180"/>
      <c r="N1070" s="180"/>
      <c r="O1070" s="180"/>
      <c r="P1070" s="180"/>
      <c r="Q1070" s="180"/>
      <c r="R1070" s="180"/>
      <c r="S1070" s="180"/>
      <c r="T1070" s="180"/>
      <c r="U1070" s="180"/>
      <c r="V1070" s="180"/>
      <c r="W1070" s="180"/>
      <c r="X1070" s="180"/>
      <c r="Y1070" s="180"/>
      <c r="Z1070" s="181" t="e">
        <f>+$Z$1062/($Z$1056+$AE$1058)</f>
        <v>#DIV/0!</v>
      </c>
      <c r="AA1070" s="181"/>
      <c r="AB1070" s="181"/>
      <c r="AC1070" s="181"/>
      <c r="AD1070" s="181"/>
      <c r="AE1070" s="181"/>
      <c r="AF1070" s="181"/>
      <c r="AG1070" s="181"/>
      <c r="AH1070" s="181"/>
      <c r="AI1070" s="181"/>
      <c r="AJ1070" s="181"/>
      <c r="AK1070" s="181"/>
      <c r="AL1070" s="181"/>
      <c r="AM1070" s="181"/>
      <c r="AN1070" s="181"/>
      <c r="AO1070" s="181"/>
      <c r="AP1070" s="181"/>
      <c r="AQ1070" s="181"/>
      <c r="AR1070" s="181"/>
      <c r="AS1070" s="182"/>
    </row>
    <row r="1071" spans="2:54" s="62" customFormat="1" ht="11.25" x14ac:dyDescent="0.2"/>
    <row r="1072" spans="2:54" s="62" customFormat="1" ht="30" customHeight="1" x14ac:dyDescent="0.2">
      <c r="I1072" s="183" t="s">
        <v>59</v>
      </c>
      <c r="J1072" s="184"/>
      <c r="K1072" s="184"/>
      <c r="L1072" s="184"/>
      <c r="M1072" s="184"/>
      <c r="N1072" s="184"/>
      <c r="O1072" s="184"/>
      <c r="P1072" s="184"/>
      <c r="Q1072" s="184"/>
      <c r="R1072" s="184"/>
      <c r="S1072" s="184"/>
      <c r="T1072" s="184"/>
      <c r="U1072" s="184"/>
      <c r="V1072" s="184"/>
      <c r="W1072" s="184"/>
      <c r="X1072" s="184"/>
      <c r="Y1072" s="184"/>
      <c r="Z1072" s="181" t="e">
        <f>+$AO$1062/($Z$1056+$AE$1058)</f>
        <v>#DIV/0!</v>
      </c>
      <c r="AA1072" s="181"/>
      <c r="AB1072" s="181"/>
      <c r="AC1072" s="181"/>
      <c r="AD1072" s="181"/>
      <c r="AE1072" s="181"/>
      <c r="AF1072" s="181"/>
      <c r="AG1072" s="181"/>
      <c r="AH1072" s="181"/>
      <c r="AI1072" s="181"/>
      <c r="AJ1072" s="181"/>
      <c r="AK1072" s="181"/>
      <c r="AL1072" s="181"/>
      <c r="AM1072" s="181"/>
      <c r="AN1072" s="181"/>
      <c r="AO1072" s="181"/>
      <c r="AP1072" s="181"/>
      <c r="AQ1072" s="181"/>
      <c r="AR1072" s="181"/>
      <c r="AS1072" s="182"/>
    </row>
    <row r="1073" spans="1:49" s="62" customFormat="1" ht="11.25" x14ac:dyDescent="0.2"/>
    <row r="1074" spans="1:49" s="62" customFormat="1" ht="30" customHeight="1" x14ac:dyDescent="0.2">
      <c r="I1074" s="185" t="s">
        <v>72</v>
      </c>
      <c r="J1074" s="186"/>
      <c r="K1074" s="186"/>
      <c r="L1074" s="186"/>
      <c r="M1074" s="186"/>
      <c r="N1074" s="186"/>
      <c r="O1074" s="186"/>
      <c r="P1074" s="186"/>
      <c r="Q1074" s="186"/>
      <c r="R1074" s="186"/>
      <c r="S1074" s="186"/>
      <c r="T1074" s="186"/>
      <c r="U1074" s="186"/>
      <c r="V1074" s="186"/>
      <c r="W1074" s="186"/>
      <c r="X1074" s="186"/>
      <c r="Y1074" s="186"/>
      <c r="Z1074" s="181" t="e">
        <f>+$Z$1067/($Z$1056+$AE$1058)</f>
        <v>#DIV/0!</v>
      </c>
      <c r="AA1074" s="181"/>
      <c r="AB1074" s="181"/>
      <c r="AC1074" s="181"/>
      <c r="AD1074" s="181"/>
      <c r="AE1074" s="181"/>
      <c r="AF1074" s="181"/>
      <c r="AG1074" s="181"/>
      <c r="AH1074" s="181"/>
      <c r="AI1074" s="181"/>
      <c r="AJ1074" s="181"/>
      <c r="AK1074" s="181"/>
      <c r="AL1074" s="181"/>
      <c r="AM1074" s="181"/>
      <c r="AN1074" s="181"/>
      <c r="AO1074" s="181"/>
      <c r="AP1074" s="181"/>
      <c r="AQ1074" s="181"/>
      <c r="AR1074" s="181"/>
      <c r="AS1074" s="182"/>
    </row>
    <row r="1075" spans="1:49" s="62" customFormat="1" ht="11.25" x14ac:dyDescent="0.2"/>
    <row r="1076" spans="1:49" s="62" customFormat="1" ht="11.25" x14ac:dyDescent="0.2">
      <c r="A1076" s="105"/>
      <c r="B1076" s="105"/>
      <c r="C1076" s="105"/>
      <c r="D1076" s="105"/>
      <c r="E1076" s="105"/>
      <c r="F1076" s="105"/>
      <c r="G1076" s="105"/>
      <c r="H1076" s="105"/>
      <c r="I1076" s="105"/>
      <c r="J1076" s="105"/>
      <c r="K1076" s="105"/>
      <c r="L1076" s="105"/>
      <c r="M1076" s="105"/>
      <c r="N1076" s="105"/>
      <c r="O1076" s="105"/>
      <c r="P1076" s="105"/>
      <c r="Q1076" s="105"/>
      <c r="R1076" s="105"/>
      <c r="S1076" s="105"/>
      <c r="T1076" s="105"/>
      <c r="U1076" s="105"/>
      <c r="V1076" s="105"/>
      <c r="W1076" s="105"/>
      <c r="X1076" s="105"/>
      <c r="Y1076" s="105"/>
      <c r="Z1076" s="105"/>
      <c r="AA1076" s="105"/>
      <c r="AB1076" s="105"/>
      <c r="AC1076" s="105"/>
      <c r="AD1076" s="105"/>
      <c r="AE1076" s="105"/>
      <c r="AF1076" s="105"/>
      <c r="AG1076" s="105"/>
      <c r="AH1076" s="105"/>
      <c r="AI1076" s="105"/>
      <c r="AJ1076" s="105"/>
      <c r="AK1076" s="105"/>
      <c r="AL1076" s="105"/>
      <c r="AM1076" s="105"/>
      <c r="AN1076" s="105"/>
      <c r="AO1076" s="105"/>
      <c r="AP1076" s="105"/>
      <c r="AQ1076" s="105"/>
      <c r="AR1076" s="105"/>
      <c r="AS1076" s="105"/>
      <c r="AT1076" s="105"/>
      <c r="AU1076" s="105"/>
      <c r="AV1076" s="105"/>
      <c r="AW1076" s="105"/>
    </row>
    <row r="1077" spans="1:49" s="62" customFormat="1" ht="11.25" x14ac:dyDescent="0.2">
      <c r="A1077" s="105"/>
      <c r="B1077" s="105"/>
      <c r="C1077" s="105"/>
      <c r="D1077" s="105"/>
      <c r="E1077" s="105"/>
      <c r="F1077" s="105"/>
      <c r="G1077" s="105"/>
      <c r="H1077" s="105"/>
      <c r="I1077" s="105"/>
      <c r="J1077" s="105"/>
      <c r="K1077" s="105"/>
      <c r="L1077" s="105"/>
      <c r="M1077" s="105"/>
      <c r="N1077" s="105"/>
      <c r="O1077" s="105"/>
      <c r="P1077" s="105"/>
      <c r="Q1077" s="105"/>
      <c r="R1077" s="105"/>
      <c r="S1077" s="105"/>
      <c r="T1077" s="105"/>
      <c r="U1077" s="105"/>
      <c r="V1077" s="105"/>
      <c r="W1077" s="105"/>
      <c r="X1077" s="105"/>
      <c r="Y1077" s="105"/>
      <c r="Z1077" s="105"/>
      <c r="AA1077" s="105"/>
      <c r="AB1077" s="105"/>
      <c r="AC1077" s="105"/>
      <c r="AD1077" s="105"/>
      <c r="AE1077" s="105"/>
      <c r="AF1077" s="105"/>
      <c r="AG1077" s="105"/>
      <c r="AH1077" s="105"/>
      <c r="AI1077" s="105"/>
      <c r="AJ1077" s="105"/>
      <c r="AK1077" s="105"/>
      <c r="AL1077" s="105"/>
      <c r="AM1077" s="105"/>
      <c r="AN1077" s="105"/>
      <c r="AO1077" s="105"/>
      <c r="AP1077" s="105"/>
      <c r="AQ1077" s="105"/>
      <c r="AR1077" s="105"/>
      <c r="AS1077" s="105"/>
      <c r="AT1077" s="105"/>
      <c r="AU1077" s="105"/>
      <c r="AV1077" s="105"/>
      <c r="AW1077" s="105"/>
    </row>
    <row r="1078" spans="1:49" s="62" customFormat="1" ht="11.25" x14ac:dyDescent="0.2">
      <c r="A1078" s="105"/>
      <c r="B1078" s="105"/>
      <c r="C1078" s="105"/>
      <c r="D1078" s="105"/>
      <c r="E1078" s="105"/>
      <c r="F1078" s="105"/>
      <c r="G1078" s="105"/>
      <c r="H1078" s="105"/>
      <c r="I1078" s="105"/>
      <c r="J1078" s="105"/>
      <c r="K1078" s="105"/>
      <c r="L1078" s="105"/>
      <c r="M1078" s="105"/>
      <c r="N1078" s="105"/>
      <c r="O1078" s="105"/>
      <c r="P1078" s="105"/>
      <c r="Q1078" s="105"/>
      <c r="R1078" s="105"/>
      <c r="S1078" s="105"/>
      <c r="T1078" s="105"/>
      <c r="U1078" s="105"/>
      <c r="V1078" s="105"/>
      <c r="W1078" s="105"/>
      <c r="X1078" s="105"/>
      <c r="Y1078" s="105"/>
      <c r="Z1078" s="105"/>
      <c r="AA1078" s="105"/>
      <c r="AB1078" s="105"/>
      <c r="AC1078" s="105"/>
      <c r="AD1078" s="105"/>
      <c r="AE1078" s="105"/>
      <c r="AF1078" s="105"/>
      <c r="AG1078" s="105"/>
      <c r="AH1078" s="105"/>
      <c r="AI1078" s="105"/>
      <c r="AJ1078" s="105"/>
      <c r="AK1078" s="105"/>
      <c r="AL1078" s="105"/>
      <c r="AM1078" s="105"/>
      <c r="AN1078" s="105"/>
      <c r="AO1078" s="105"/>
      <c r="AP1078" s="105"/>
      <c r="AQ1078" s="105"/>
      <c r="AR1078" s="105"/>
      <c r="AS1078" s="105"/>
      <c r="AT1078" s="105"/>
      <c r="AU1078" s="105"/>
      <c r="AV1078" s="105"/>
      <c r="AW1078" s="105"/>
    </row>
    <row r="1079" spans="1:49" s="62" customFormat="1" ht="11.25" x14ac:dyDescent="0.2">
      <c r="A1079" s="105"/>
      <c r="B1079" s="105"/>
      <c r="C1079" s="105"/>
      <c r="D1079" s="105"/>
      <c r="E1079" s="105"/>
      <c r="F1079" s="105"/>
      <c r="G1079" s="105"/>
      <c r="H1079" s="105"/>
      <c r="I1079" s="105"/>
      <c r="J1079" s="105"/>
      <c r="K1079" s="105"/>
      <c r="L1079" s="105"/>
      <c r="M1079" s="105"/>
      <c r="N1079" s="105"/>
      <c r="O1079" s="105"/>
      <c r="P1079" s="105"/>
      <c r="Q1079" s="105"/>
      <c r="R1079" s="105"/>
      <c r="S1079" s="105"/>
      <c r="T1079" s="105"/>
      <c r="U1079" s="105"/>
      <c r="V1079" s="105"/>
      <c r="W1079" s="105"/>
      <c r="X1079" s="105"/>
      <c r="Y1079" s="105"/>
      <c r="Z1079" s="105"/>
      <c r="AA1079" s="105"/>
      <c r="AB1079" s="105"/>
      <c r="AC1079" s="105"/>
      <c r="AD1079" s="105"/>
      <c r="AE1079" s="105"/>
      <c r="AF1079" s="105"/>
      <c r="AG1079" s="105"/>
      <c r="AH1079" s="105"/>
      <c r="AI1079" s="105"/>
      <c r="AJ1079" s="105"/>
      <c r="AK1079" s="105"/>
      <c r="AL1079" s="105"/>
      <c r="AM1079" s="105"/>
      <c r="AN1079" s="105"/>
      <c r="AO1079" s="105"/>
      <c r="AP1079" s="105"/>
      <c r="AQ1079" s="105"/>
      <c r="AR1079" s="105"/>
      <c r="AS1079" s="105"/>
      <c r="AT1079" s="105"/>
      <c r="AU1079" s="105"/>
      <c r="AV1079" s="105"/>
      <c r="AW1079" s="105"/>
    </row>
    <row r="1080" spans="1:49" s="62" customFormat="1" ht="11.25" x14ac:dyDescent="0.2">
      <c r="A1080" s="105"/>
      <c r="B1080" s="105"/>
      <c r="C1080" s="105"/>
      <c r="D1080" s="105"/>
      <c r="E1080" s="105"/>
      <c r="F1080" s="105"/>
      <c r="G1080" s="105"/>
      <c r="H1080" s="105"/>
      <c r="I1080" s="105"/>
      <c r="J1080" s="105"/>
      <c r="K1080" s="105"/>
      <c r="L1080" s="105"/>
      <c r="M1080" s="105"/>
      <c r="N1080" s="105"/>
      <c r="O1080" s="105"/>
      <c r="P1080" s="105"/>
      <c r="Q1080" s="105"/>
      <c r="R1080" s="105"/>
      <c r="S1080" s="105"/>
      <c r="T1080" s="105"/>
      <c r="U1080" s="105"/>
      <c r="V1080" s="105"/>
      <c r="W1080" s="105"/>
      <c r="X1080" s="105"/>
      <c r="Y1080" s="105"/>
      <c r="Z1080" s="105"/>
      <c r="AA1080" s="105"/>
      <c r="AB1080" s="105"/>
      <c r="AC1080" s="105"/>
      <c r="AD1080" s="105"/>
      <c r="AE1080" s="105"/>
      <c r="AF1080" s="105"/>
      <c r="AG1080" s="105"/>
      <c r="AH1080" s="105"/>
      <c r="AI1080" s="105"/>
      <c r="AJ1080" s="105"/>
      <c r="AK1080" s="105"/>
      <c r="AL1080" s="105"/>
      <c r="AM1080" s="105"/>
      <c r="AN1080" s="105"/>
      <c r="AO1080" s="105"/>
      <c r="AP1080" s="105"/>
      <c r="AQ1080" s="105"/>
      <c r="AR1080" s="105"/>
      <c r="AS1080" s="105"/>
      <c r="AT1080" s="105"/>
      <c r="AU1080" s="105"/>
      <c r="AV1080" s="105"/>
      <c r="AW1080" s="105"/>
    </row>
    <row r="1081" spans="1:49" s="62" customFormat="1" ht="11.25" x14ac:dyDescent="0.2">
      <c r="A1081" s="105"/>
      <c r="B1081" s="105"/>
      <c r="C1081" s="105"/>
      <c r="D1081" s="105"/>
      <c r="E1081" s="105"/>
      <c r="F1081" s="105"/>
      <c r="G1081" s="105"/>
      <c r="H1081" s="105"/>
      <c r="I1081" s="105"/>
      <c r="J1081" s="105"/>
      <c r="K1081" s="105"/>
      <c r="L1081" s="105"/>
      <c r="M1081" s="105"/>
      <c r="N1081" s="105"/>
      <c r="O1081" s="105"/>
      <c r="P1081" s="105"/>
      <c r="Q1081" s="105"/>
      <c r="R1081" s="105"/>
      <c r="S1081" s="105"/>
      <c r="T1081" s="105"/>
      <c r="U1081" s="105"/>
      <c r="V1081" s="105"/>
      <c r="W1081" s="105"/>
      <c r="X1081" s="105"/>
      <c r="Y1081" s="105"/>
      <c r="Z1081" s="105"/>
      <c r="AA1081" s="105"/>
      <c r="AB1081" s="105"/>
      <c r="AC1081" s="105"/>
      <c r="AD1081" s="105"/>
      <c r="AE1081" s="105"/>
      <c r="AF1081" s="105"/>
      <c r="AG1081" s="105"/>
      <c r="AH1081" s="105"/>
      <c r="AI1081" s="105"/>
      <c r="AJ1081" s="105"/>
      <c r="AK1081" s="105"/>
      <c r="AL1081" s="105"/>
      <c r="AM1081" s="105"/>
      <c r="AN1081" s="105"/>
      <c r="AO1081" s="105"/>
      <c r="AP1081" s="105"/>
      <c r="AQ1081" s="105"/>
      <c r="AR1081" s="105"/>
      <c r="AS1081" s="105"/>
      <c r="AT1081" s="105"/>
      <c r="AU1081" s="105"/>
      <c r="AV1081" s="105"/>
      <c r="AW1081" s="105"/>
    </row>
    <row r="1082" spans="1:49" s="62" customFormat="1" ht="11.25" x14ac:dyDescent="0.2">
      <c r="A1082" s="105"/>
      <c r="B1082" s="105"/>
      <c r="C1082" s="105"/>
      <c r="D1082" s="105"/>
      <c r="E1082" s="105"/>
      <c r="F1082" s="105"/>
      <c r="G1082" s="105"/>
      <c r="H1082" s="105"/>
      <c r="I1082" s="105"/>
      <c r="J1082" s="105"/>
      <c r="K1082" s="105"/>
      <c r="L1082" s="105"/>
      <c r="M1082" s="105"/>
      <c r="N1082" s="105"/>
      <c r="O1082" s="105"/>
      <c r="P1082" s="105"/>
      <c r="Q1082" s="105"/>
      <c r="R1082" s="105"/>
      <c r="S1082" s="105"/>
      <c r="T1082" s="105"/>
      <c r="U1082" s="105"/>
      <c r="V1082" s="105"/>
      <c r="W1082" s="105"/>
      <c r="X1082" s="105"/>
      <c r="Y1082" s="105"/>
      <c r="Z1082" s="105"/>
      <c r="AA1082" s="105"/>
      <c r="AB1082" s="105"/>
      <c r="AC1082" s="105"/>
      <c r="AD1082" s="105"/>
      <c r="AE1082" s="105"/>
      <c r="AF1082" s="105"/>
      <c r="AG1082" s="105"/>
      <c r="AH1082" s="105"/>
      <c r="AI1082" s="105"/>
      <c r="AJ1082" s="105"/>
      <c r="AK1082" s="105"/>
      <c r="AL1082" s="105"/>
      <c r="AM1082" s="105"/>
      <c r="AN1082" s="105"/>
      <c r="AO1082" s="105"/>
      <c r="AP1082" s="105"/>
      <c r="AQ1082" s="105"/>
      <c r="AR1082" s="105"/>
      <c r="AS1082" s="105"/>
      <c r="AT1082" s="105"/>
      <c r="AU1082" s="105"/>
      <c r="AV1082" s="105"/>
      <c r="AW1082" s="105"/>
    </row>
    <row r="1083" spans="1:49" s="62" customFormat="1" ht="11.25" x14ac:dyDescent="0.2">
      <c r="A1083" s="105"/>
      <c r="B1083" s="105"/>
      <c r="C1083" s="105"/>
      <c r="D1083" s="105"/>
      <c r="E1083" s="105"/>
      <c r="F1083" s="105"/>
      <c r="G1083" s="105"/>
      <c r="H1083" s="105"/>
      <c r="I1083" s="105"/>
      <c r="J1083" s="105"/>
      <c r="K1083" s="105"/>
      <c r="L1083" s="105"/>
      <c r="M1083" s="105"/>
      <c r="N1083" s="105"/>
      <c r="O1083" s="105"/>
      <c r="P1083" s="105"/>
      <c r="Q1083" s="105"/>
      <c r="R1083" s="105"/>
      <c r="S1083" s="105"/>
      <c r="T1083" s="105"/>
      <c r="U1083" s="105"/>
      <c r="V1083" s="105"/>
      <c r="W1083" s="105"/>
      <c r="X1083" s="105"/>
      <c r="Y1083" s="105"/>
      <c r="Z1083" s="105"/>
      <c r="AA1083" s="105"/>
      <c r="AB1083" s="105"/>
      <c r="AC1083" s="105"/>
      <c r="AD1083" s="105"/>
      <c r="AE1083" s="105"/>
      <c r="AF1083" s="105"/>
      <c r="AG1083" s="105"/>
      <c r="AH1083" s="105"/>
      <c r="AI1083" s="105"/>
      <c r="AJ1083" s="105"/>
      <c r="AK1083" s="105"/>
      <c r="AL1083" s="105"/>
      <c r="AM1083" s="105"/>
      <c r="AN1083" s="105"/>
      <c r="AO1083" s="105"/>
      <c r="AP1083" s="105"/>
      <c r="AQ1083" s="105"/>
      <c r="AR1083" s="105"/>
      <c r="AS1083" s="105"/>
      <c r="AT1083" s="105"/>
      <c r="AU1083" s="105"/>
      <c r="AV1083" s="105"/>
      <c r="AW1083" s="105"/>
    </row>
    <row r="1084" spans="1:49" s="62" customFormat="1" ht="11.25" x14ac:dyDescent="0.2">
      <c r="A1084" s="105"/>
      <c r="B1084" s="105"/>
      <c r="C1084" s="105"/>
      <c r="D1084" s="105"/>
      <c r="E1084" s="105"/>
      <c r="F1084" s="105"/>
      <c r="G1084" s="105"/>
      <c r="H1084" s="105"/>
      <c r="I1084" s="105"/>
      <c r="J1084" s="105"/>
      <c r="K1084" s="105"/>
      <c r="L1084" s="105"/>
      <c r="M1084" s="105"/>
      <c r="N1084" s="105"/>
      <c r="O1084" s="105"/>
      <c r="P1084" s="105"/>
      <c r="Q1084" s="105"/>
      <c r="R1084" s="105"/>
      <c r="S1084" s="105"/>
      <c r="T1084" s="105"/>
      <c r="U1084" s="105"/>
      <c r="V1084" s="105"/>
      <c r="W1084" s="105"/>
      <c r="X1084" s="105"/>
      <c r="Y1084" s="105"/>
      <c r="Z1084" s="105"/>
      <c r="AA1084" s="105"/>
      <c r="AB1084" s="105"/>
      <c r="AC1084" s="105"/>
      <c r="AD1084" s="105"/>
      <c r="AE1084" s="105"/>
      <c r="AF1084" s="105"/>
      <c r="AG1084" s="105"/>
      <c r="AH1084" s="105"/>
      <c r="AI1084" s="105"/>
      <c r="AJ1084" s="105"/>
      <c r="AK1084" s="105"/>
      <c r="AL1084" s="105"/>
      <c r="AM1084" s="105"/>
      <c r="AN1084" s="105"/>
      <c r="AO1084" s="105"/>
      <c r="AP1084" s="105"/>
      <c r="AQ1084" s="105"/>
      <c r="AR1084" s="105"/>
      <c r="AS1084" s="105"/>
      <c r="AT1084" s="105"/>
      <c r="AU1084" s="105"/>
      <c r="AV1084" s="105"/>
      <c r="AW1084" s="105"/>
    </row>
    <row r="1085" spans="1:49" s="62" customFormat="1" ht="11.25" x14ac:dyDescent="0.2">
      <c r="A1085" s="105"/>
      <c r="B1085" s="105"/>
      <c r="C1085" s="105"/>
      <c r="D1085" s="105"/>
      <c r="E1085" s="105"/>
      <c r="F1085" s="105"/>
      <c r="G1085" s="105"/>
      <c r="H1085" s="105"/>
      <c r="I1085" s="105"/>
      <c r="J1085" s="105"/>
      <c r="K1085" s="105"/>
      <c r="L1085" s="105"/>
      <c r="M1085" s="105"/>
      <c r="N1085" s="105"/>
      <c r="O1085" s="105"/>
      <c r="P1085" s="105"/>
      <c r="Q1085" s="105"/>
      <c r="R1085" s="105"/>
      <c r="S1085" s="105"/>
      <c r="T1085" s="105"/>
      <c r="U1085" s="105"/>
      <c r="V1085" s="105"/>
      <c r="W1085" s="105"/>
      <c r="X1085" s="105"/>
      <c r="Y1085" s="105"/>
      <c r="Z1085" s="105"/>
      <c r="AA1085" s="105"/>
      <c r="AB1085" s="105"/>
      <c r="AC1085" s="105"/>
      <c r="AD1085" s="105"/>
      <c r="AE1085" s="105"/>
      <c r="AF1085" s="105"/>
      <c r="AG1085" s="105"/>
      <c r="AH1085" s="105"/>
      <c r="AI1085" s="105"/>
      <c r="AJ1085" s="105"/>
      <c r="AK1085" s="105"/>
      <c r="AL1085" s="105"/>
      <c r="AM1085" s="105"/>
      <c r="AN1085" s="105"/>
      <c r="AO1085" s="105"/>
      <c r="AP1085" s="105"/>
      <c r="AQ1085" s="105"/>
      <c r="AR1085" s="105"/>
      <c r="AS1085" s="105"/>
      <c r="AT1085" s="105"/>
      <c r="AU1085" s="105"/>
      <c r="AV1085" s="105"/>
      <c r="AW1085" s="105"/>
    </row>
    <row r="1086" spans="1:49" s="62" customFormat="1" ht="11.25" x14ac:dyDescent="0.2">
      <c r="A1086" s="105"/>
      <c r="B1086" s="105"/>
      <c r="C1086" s="105"/>
      <c r="D1086" s="105"/>
      <c r="E1086" s="105"/>
      <c r="F1086" s="105"/>
      <c r="G1086" s="105"/>
      <c r="H1086" s="105"/>
      <c r="I1086" s="105"/>
      <c r="J1086" s="105"/>
      <c r="K1086" s="105"/>
      <c r="L1086" s="105"/>
      <c r="M1086" s="105"/>
      <c r="N1086" s="105"/>
      <c r="O1086" s="105"/>
      <c r="P1086" s="105"/>
      <c r="Q1086" s="105"/>
      <c r="R1086" s="105"/>
      <c r="S1086" s="105"/>
      <c r="T1086" s="105"/>
      <c r="U1086" s="105"/>
      <c r="V1086" s="105"/>
      <c r="W1086" s="105"/>
      <c r="X1086" s="105"/>
      <c r="Y1086" s="105"/>
      <c r="Z1086" s="105"/>
      <c r="AA1086" s="105"/>
      <c r="AB1086" s="105"/>
      <c r="AC1086" s="105"/>
      <c r="AD1086" s="105"/>
      <c r="AE1086" s="105"/>
      <c r="AF1086" s="105"/>
      <c r="AG1086" s="105"/>
      <c r="AH1086" s="105"/>
      <c r="AI1086" s="105"/>
      <c r="AJ1086" s="105"/>
      <c r="AK1086" s="105"/>
      <c r="AL1086" s="105"/>
      <c r="AM1086" s="105"/>
      <c r="AN1086" s="105"/>
      <c r="AO1086" s="105"/>
      <c r="AP1086" s="105"/>
      <c r="AQ1086" s="105"/>
      <c r="AR1086" s="105"/>
      <c r="AS1086" s="105"/>
      <c r="AT1086" s="105"/>
      <c r="AU1086" s="105"/>
      <c r="AV1086" s="105"/>
      <c r="AW1086" s="105"/>
    </row>
    <row r="1087" spans="1:49" s="62" customFormat="1" ht="11.25" x14ac:dyDescent="0.2">
      <c r="A1087" s="105"/>
      <c r="B1087" s="105"/>
      <c r="C1087" s="105"/>
      <c r="D1087" s="105"/>
      <c r="E1087" s="105"/>
      <c r="F1087" s="105"/>
      <c r="G1087" s="105"/>
      <c r="H1087" s="105"/>
      <c r="I1087" s="105"/>
      <c r="J1087" s="105"/>
      <c r="K1087" s="105"/>
      <c r="L1087" s="105"/>
      <c r="M1087" s="105"/>
      <c r="N1087" s="105"/>
      <c r="O1087" s="105"/>
      <c r="P1087" s="105"/>
      <c r="Q1087" s="105"/>
      <c r="R1087" s="105"/>
      <c r="S1087" s="105"/>
      <c r="T1087" s="105"/>
      <c r="U1087" s="105"/>
      <c r="V1087" s="105"/>
      <c r="W1087" s="105"/>
      <c r="X1087" s="105"/>
      <c r="Y1087" s="105"/>
      <c r="Z1087" s="105"/>
      <c r="AA1087" s="105"/>
      <c r="AB1087" s="105"/>
      <c r="AC1087" s="105"/>
      <c r="AD1087" s="105"/>
      <c r="AE1087" s="105"/>
      <c r="AF1087" s="105"/>
      <c r="AG1087" s="105"/>
      <c r="AH1087" s="105"/>
      <c r="AI1087" s="105"/>
      <c r="AJ1087" s="105"/>
      <c r="AK1087" s="105"/>
      <c r="AL1087" s="105"/>
      <c r="AM1087" s="105"/>
      <c r="AN1087" s="105"/>
      <c r="AO1087" s="105"/>
      <c r="AP1087" s="105"/>
      <c r="AQ1087" s="105"/>
      <c r="AR1087" s="105"/>
      <c r="AS1087" s="105"/>
      <c r="AT1087" s="105"/>
      <c r="AU1087" s="105"/>
      <c r="AV1087" s="105"/>
      <c r="AW1087" s="105"/>
    </row>
    <row r="1088" spans="1:49" s="62" customFormat="1" ht="11.25" x14ac:dyDescent="0.2">
      <c r="A1088" s="105"/>
      <c r="B1088" s="105"/>
      <c r="C1088" s="105"/>
      <c r="D1088" s="105"/>
      <c r="E1088" s="105"/>
      <c r="F1088" s="105"/>
      <c r="G1088" s="105"/>
      <c r="H1088" s="105"/>
      <c r="I1088" s="105"/>
      <c r="J1088" s="105"/>
      <c r="K1088" s="105"/>
      <c r="L1088" s="105"/>
      <c r="M1088" s="105"/>
      <c r="N1088" s="105"/>
      <c r="O1088" s="105"/>
      <c r="P1088" s="105"/>
      <c r="Q1088" s="105"/>
      <c r="R1088" s="105"/>
      <c r="S1088" s="105"/>
      <c r="T1088" s="105"/>
      <c r="U1088" s="105"/>
      <c r="V1088" s="105"/>
      <c r="W1088" s="105"/>
      <c r="X1088" s="105"/>
      <c r="Y1088" s="105"/>
      <c r="Z1088" s="105"/>
      <c r="AA1088" s="105"/>
      <c r="AB1088" s="105"/>
      <c r="AC1088" s="105"/>
      <c r="AD1088" s="105"/>
      <c r="AE1088" s="105"/>
      <c r="AF1088" s="105"/>
      <c r="AG1088" s="105"/>
      <c r="AH1088" s="105"/>
      <c r="AI1088" s="105"/>
      <c r="AJ1088" s="105"/>
      <c r="AK1088" s="105"/>
      <c r="AL1088" s="105"/>
      <c r="AM1088" s="105"/>
      <c r="AN1088" s="105"/>
      <c r="AO1088" s="105"/>
      <c r="AP1088" s="105"/>
      <c r="AQ1088" s="105"/>
      <c r="AR1088" s="105"/>
      <c r="AS1088" s="105"/>
      <c r="AT1088" s="105"/>
      <c r="AU1088" s="105"/>
      <c r="AV1088" s="105"/>
      <c r="AW1088" s="105"/>
    </row>
    <row r="1089" spans="1:49" s="62" customFormat="1" ht="11.25" x14ac:dyDescent="0.2">
      <c r="A1089" s="105"/>
      <c r="B1089" s="105"/>
      <c r="C1089" s="105"/>
      <c r="D1089" s="105"/>
      <c r="E1089" s="105"/>
      <c r="F1089" s="105"/>
      <c r="G1089" s="105"/>
      <c r="H1089" s="105"/>
      <c r="I1089" s="105"/>
      <c r="J1089" s="105"/>
      <c r="K1089" s="105"/>
      <c r="L1089" s="105"/>
      <c r="M1089" s="105"/>
      <c r="N1089" s="105"/>
      <c r="O1089" s="105"/>
      <c r="P1089" s="105"/>
      <c r="Q1089" s="105"/>
      <c r="R1089" s="105"/>
      <c r="S1089" s="105"/>
      <c r="T1089" s="105"/>
      <c r="U1089" s="105"/>
      <c r="V1089" s="105"/>
      <c r="W1089" s="105"/>
      <c r="X1089" s="105"/>
      <c r="Y1089" s="105"/>
      <c r="Z1089" s="105"/>
      <c r="AA1089" s="105"/>
      <c r="AB1089" s="105"/>
      <c r="AC1089" s="105"/>
      <c r="AD1089" s="105"/>
      <c r="AE1089" s="105"/>
      <c r="AF1089" s="105"/>
      <c r="AG1089" s="105"/>
      <c r="AH1089" s="105"/>
      <c r="AI1089" s="105"/>
      <c r="AJ1089" s="105"/>
      <c r="AK1089" s="105"/>
      <c r="AL1089" s="105"/>
      <c r="AM1089" s="105"/>
      <c r="AN1089" s="105"/>
      <c r="AO1089" s="105"/>
      <c r="AP1089" s="105"/>
      <c r="AQ1089" s="105"/>
      <c r="AR1089" s="105"/>
      <c r="AS1089" s="105"/>
      <c r="AT1089" s="105"/>
      <c r="AU1089" s="105"/>
      <c r="AV1089" s="105"/>
      <c r="AW1089" s="105"/>
    </row>
    <row r="1090" spans="1:49" s="62" customFormat="1" ht="11.25" x14ac:dyDescent="0.2">
      <c r="A1090" s="105"/>
      <c r="B1090" s="105"/>
      <c r="C1090" s="105"/>
      <c r="D1090" s="105"/>
      <c r="E1090" s="105"/>
      <c r="F1090" s="105"/>
      <c r="G1090" s="105"/>
      <c r="H1090" s="105"/>
      <c r="I1090" s="105"/>
      <c r="J1090" s="105"/>
      <c r="K1090" s="105"/>
      <c r="L1090" s="105"/>
      <c r="M1090" s="105"/>
      <c r="N1090" s="105"/>
      <c r="O1090" s="105"/>
      <c r="P1090" s="105"/>
      <c r="Q1090" s="105"/>
      <c r="R1090" s="105"/>
      <c r="S1090" s="105"/>
      <c r="T1090" s="105"/>
      <c r="U1090" s="105"/>
      <c r="V1090" s="105"/>
      <c r="W1090" s="105"/>
      <c r="X1090" s="105"/>
      <c r="Y1090" s="105"/>
      <c r="Z1090" s="105"/>
      <c r="AA1090" s="105"/>
      <c r="AB1090" s="105"/>
      <c r="AC1090" s="105"/>
      <c r="AD1090" s="105"/>
      <c r="AE1090" s="105"/>
      <c r="AF1090" s="105"/>
      <c r="AG1090" s="105"/>
      <c r="AH1090" s="105"/>
      <c r="AI1090" s="105"/>
      <c r="AJ1090" s="105"/>
      <c r="AK1090" s="105"/>
      <c r="AL1090" s="105"/>
      <c r="AM1090" s="105"/>
      <c r="AN1090" s="105"/>
      <c r="AO1090" s="105"/>
      <c r="AP1090" s="105"/>
      <c r="AQ1090" s="105"/>
      <c r="AR1090" s="105"/>
      <c r="AS1090" s="105"/>
      <c r="AT1090" s="105"/>
      <c r="AU1090" s="105"/>
      <c r="AV1090" s="105"/>
      <c r="AW1090" s="105"/>
    </row>
    <row r="1091" spans="1:49" s="62" customFormat="1" ht="11.25" x14ac:dyDescent="0.2">
      <c r="A1091" s="105"/>
      <c r="B1091" s="105"/>
      <c r="C1091" s="105"/>
      <c r="D1091" s="105"/>
      <c r="E1091" s="105"/>
      <c r="F1091" s="105"/>
      <c r="G1091" s="105"/>
      <c r="H1091" s="105"/>
      <c r="I1091" s="105"/>
      <c r="J1091" s="105"/>
      <c r="K1091" s="105"/>
      <c r="L1091" s="105"/>
      <c r="M1091" s="105"/>
      <c r="N1091" s="105"/>
      <c r="O1091" s="105"/>
      <c r="P1091" s="105"/>
      <c r="Q1091" s="105"/>
      <c r="R1091" s="105"/>
      <c r="S1091" s="105"/>
      <c r="T1091" s="105"/>
      <c r="U1091" s="105"/>
      <c r="V1091" s="105"/>
      <c r="W1091" s="105"/>
      <c r="X1091" s="105"/>
      <c r="Y1091" s="105"/>
      <c r="Z1091" s="105"/>
      <c r="AA1091" s="105"/>
      <c r="AB1091" s="105"/>
      <c r="AC1091" s="105"/>
      <c r="AD1091" s="105"/>
      <c r="AE1091" s="105"/>
      <c r="AF1091" s="105"/>
      <c r="AG1091" s="105"/>
      <c r="AH1091" s="105"/>
      <c r="AI1091" s="105"/>
      <c r="AJ1091" s="105"/>
      <c r="AK1091" s="105"/>
      <c r="AL1091" s="105"/>
      <c r="AM1091" s="105"/>
      <c r="AN1091" s="105"/>
      <c r="AO1091" s="105"/>
      <c r="AP1091" s="105"/>
      <c r="AQ1091" s="105"/>
      <c r="AR1091" s="105"/>
      <c r="AS1091" s="105"/>
      <c r="AT1091" s="105"/>
      <c r="AU1091" s="105"/>
      <c r="AV1091" s="105"/>
      <c r="AW1091" s="105"/>
    </row>
    <row r="1092" spans="1:49" s="62" customFormat="1" ht="11.25" x14ac:dyDescent="0.2">
      <c r="A1092" s="105"/>
      <c r="B1092" s="105"/>
      <c r="C1092" s="105"/>
      <c r="D1092" s="105"/>
      <c r="E1092" s="105"/>
      <c r="F1092" s="105"/>
      <c r="G1092" s="105"/>
      <c r="H1092" s="105"/>
      <c r="I1092" s="105"/>
      <c r="J1092" s="105"/>
      <c r="K1092" s="105"/>
      <c r="L1092" s="105"/>
      <c r="M1092" s="105"/>
      <c r="N1092" s="105"/>
      <c r="O1092" s="105"/>
      <c r="P1092" s="105"/>
      <c r="Q1092" s="105"/>
      <c r="R1092" s="105"/>
      <c r="S1092" s="105"/>
      <c r="T1092" s="105"/>
      <c r="U1092" s="105"/>
      <c r="V1092" s="105"/>
      <c r="W1092" s="105"/>
      <c r="X1092" s="105"/>
      <c r="Y1092" s="105"/>
      <c r="Z1092" s="105"/>
      <c r="AA1092" s="105"/>
      <c r="AB1092" s="105"/>
      <c r="AC1092" s="105"/>
      <c r="AD1092" s="105"/>
      <c r="AE1092" s="105"/>
      <c r="AF1092" s="105"/>
      <c r="AG1092" s="105"/>
      <c r="AH1092" s="105"/>
      <c r="AI1092" s="105"/>
      <c r="AJ1092" s="105"/>
      <c r="AK1092" s="105"/>
      <c r="AL1092" s="105"/>
      <c r="AM1092" s="105"/>
      <c r="AN1092" s="105"/>
      <c r="AO1092" s="105"/>
      <c r="AP1092" s="105"/>
      <c r="AQ1092" s="105"/>
      <c r="AR1092" s="105"/>
      <c r="AS1092" s="105"/>
      <c r="AT1092" s="105"/>
      <c r="AU1092" s="105"/>
      <c r="AV1092" s="105"/>
      <c r="AW1092" s="105"/>
    </row>
    <row r="1093" spans="1:49" s="62" customFormat="1" ht="11.25" x14ac:dyDescent="0.2">
      <c r="A1093" s="105"/>
      <c r="B1093" s="105"/>
      <c r="C1093" s="105"/>
      <c r="D1093" s="105"/>
      <c r="E1093" s="105"/>
      <c r="F1093" s="105"/>
      <c r="G1093" s="105"/>
      <c r="H1093" s="105"/>
      <c r="I1093" s="105"/>
      <c r="J1093" s="105"/>
      <c r="K1093" s="105"/>
      <c r="L1093" s="105"/>
      <c r="M1093" s="105"/>
      <c r="N1093" s="105"/>
      <c r="O1093" s="105"/>
      <c r="P1093" s="105"/>
      <c r="Q1093" s="105"/>
      <c r="R1093" s="105"/>
      <c r="S1093" s="105"/>
      <c r="T1093" s="105"/>
      <c r="U1093" s="105"/>
      <c r="V1093" s="105"/>
      <c r="W1093" s="105"/>
      <c r="X1093" s="105"/>
      <c r="Y1093" s="105"/>
      <c r="Z1093" s="105"/>
      <c r="AA1093" s="105"/>
      <c r="AB1093" s="105"/>
      <c r="AC1093" s="105"/>
      <c r="AD1093" s="105"/>
      <c r="AE1093" s="105"/>
      <c r="AF1093" s="105"/>
      <c r="AG1093" s="105"/>
      <c r="AH1093" s="105"/>
      <c r="AI1093" s="105"/>
      <c r="AJ1093" s="105"/>
      <c r="AK1093" s="105"/>
      <c r="AL1093" s="105"/>
      <c r="AM1093" s="105"/>
      <c r="AN1093" s="105"/>
      <c r="AO1093" s="105"/>
      <c r="AP1093" s="105"/>
      <c r="AQ1093" s="105"/>
      <c r="AR1093" s="105"/>
      <c r="AS1093" s="105"/>
      <c r="AT1093" s="105"/>
      <c r="AU1093" s="105"/>
      <c r="AV1093" s="105"/>
      <c r="AW1093" s="105"/>
    </row>
    <row r="1094" spans="1:49" s="62" customFormat="1" ht="11.25" x14ac:dyDescent="0.2">
      <c r="A1094" s="105"/>
      <c r="B1094" s="105"/>
      <c r="C1094" s="105"/>
      <c r="D1094" s="105"/>
      <c r="E1094" s="105"/>
      <c r="F1094" s="105"/>
      <c r="G1094" s="105"/>
      <c r="H1094" s="105"/>
      <c r="I1094" s="105"/>
      <c r="J1094" s="105"/>
      <c r="K1094" s="105"/>
      <c r="L1094" s="105"/>
      <c r="M1094" s="105"/>
      <c r="N1094" s="105"/>
      <c r="O1094" s="105"/>
      <c r="P1094" s="105"/>
      <c r="Q1094" s="105"/>
      <c r="R1094" s="105"/>
      <c r="S1094" s="105"/>
      <c r="T1094" s="105"/>
      <c r="U1094" s="105"/>
      <c r="V1094" s="105"/>
      <c r="W1094" s="105"/>
      <c r="X1094" s="105"/>
      <c r="Y1094" s="105"/>
      <c r="Z1094" s="105"/>
      <c r="AA1094" s="105"/>
      <c r="AB1094" s="105"/>
      <c r="AC1094" s="105"/>
      <c r="AD1094" s="105"/>
      <c r="AE1094" s="105"/>
      <c r="AF1094" s="105"/>
      <c r="AG1094" s="105"/>
      <c r="AH1094" s="105"/>
      <c r="AI1094" s="105"/>
      <c r="AJ1094" s="105"/>
      <c r="AK1094" s="105"/>
      <c r="AL1094" s="105"/>
      <c r="AM1094" s="105"/>
      <c r="AN1094" s="105"/>
      <c r="AO1094" s="105"/>
      <c r="AP1094" s="105"/>
      <c r="AQ1094" s="105"/>
      <c r="AR1094" s="105"/>
      <c r="AS1094" s="105"/>
      <c r="AT1094" s="105"/>
      <c r="AU1094" s="105"/>
      <c r="AV1094" s="105"/>
      <c r="AW1094" s="105"/>
    </row>
    <row r="1095" spans="1:49" s="62" customFormat="1" ht="11.25" x14ac:dyDescent="0.2">
      <c r="A1095" s="105"/>
      <c r="B1095" s="105"/>
      <c r="C1095" s="105"/>
      <c r="D1095" s="105"/>
      <c r="E1095" s="105"/>
      <c r="F1095" s="105"/>
      <c r="G1095" s="105"/>
      <c r="H1095" s="105"/>
      <c r="I1095" s="105"/>
      <c r="J1095" s="105"/>
      <c r="K1095" s="105"/>
      <c r="L1095" s="105"/>
      <c r="M1095" s="105"/>
      <c r="N1095" s="105"/>
      <c r="O1095" s="105"/>
      <c r="P1095" s="105"/>
      <c r="Q1095" s="105"/>
      <c r="R1095" s="105"/>
      <c r="S1095" s="105"/>
      <c r="T1095" s="105"/>
      <c r="U1095" s="105"/>
      <c r="V1095" s="105"/>
      <c r="W1095" s="105"/>
      <c r="X1095" s="105"/>
      <c r="Y1095" s="105"/>
      <c r="Z1095" s="105"/>
      <c r="AA1095" s="105"/>
      <c r="AB1095" s="105"/>
      <c r="AC1095" s="105"/>
      <c r="AD1095" s="105"/>
      <c r="AE1095" s="105"/>
      <c r="AF1095" s="105"/>
      <c r="AG1095" s="105"/>
      <c r="AH1095" s="105"/>
      <c r="AI1095" s="105"/>
      <c r="AJ1095" s="105"/>
      <c r="AK1095" s="105"/>
      <c r="AL1095" s="105"/>
      <c r="AM1095" s="105"/>
      <c r="AN1095" s="105"/>
      <c r="AO1095" s="105"/>
      <c r="AP1095" s="105"/>
      <c r="AQ1095" s="105"/>
      <c r="AR1095" s="105"/>
      <c r="AS1095" s="105"/>
      <c r="AT1095" s="105"/>
      <c r="AU1095" s="105"/>
      <c r="AV1095" s="105"/>
      <c r="AW1095" s="105"/>
    </row>
    <row r="1096" spans="1:49" s="62" customFormat="1" ht="11.25" x14ac:dyDescent="0.2">
      <c r="A1096" s="105"/>
      <c r="B1096" s="105"/>
      <c r="C1096" s="105"/>
      <c r="D1096" s="105"/>
      <c r="E1096" s="105"/>
      <c r="F1096" s="105"/>
      <c r="G1096" s="105"/>
      <c r="H1096" s="105"/>
      <c r="I1096" s="105"/>
      <c r="J1096" s="105"/>
      <c r="K1096" s="105"/>
      <c r="L1096" s="105"/>
      <c r="M1096" s="105"/>
      <c r="N1096" s="105"/>
      <c r="O1096" s="105"/>
      <c r="P1096" s="105"/>
      <c r="Q1096" s="105"/>
      <c r="R1096" s="105"/>
      <c r="S1096" s="105"/>
      <c r="T1096" s="105"/>
      <c r="U1096" s="105"/>
      <c r="V1096" s="105"/>
      <c r="W1096" s="105"/>
      <c r="X1096" s="105"/>
      <c r="Y1096" s="105"/>
      <c r="Z1096" s="105"/>
      <c r="AA1096" s="105"/>
      <c r="AB1096" s="105"/>
      <c r="AC1096" s="105"/>
      <c r="AD1096" s="105"/>
      <c r="AE1096" s="105"/>
      <c r="AF1096" s="105"/>
      <c r="AG1096" s="105"/>
      <c r="AH1096" s="105"/>
      <c r="AI1096" s="105"/>
      <c r="AJ1096" s="105"/>
      <c r="AK1096" s="105"/>
      <c r="AL1096" s="105"/>
      <c r="AM1096" s="105"/>
      <c r="AN1096" s="105"/>
      <c r="AO1096" s="105"/>
      <c r="AP1096" s="105"/>
      <c r="AQ1096" s="105"/>
      <c r="AR1096" s="105"/>
      <c r="AS1096" s="105"/>
      <c r="AT1096" s="105"/>
      <c r="AU1096" s="105"/>
      <c r="AV1096" s="105"/>
      <c r="AW1096" s="105"/>
    </row>
    <row r="1097" spans="1:49" s="62" customFormat="1" ht="11.25" x14ac:dyDescent="0.2">
      <c r="A1097" s="105"/>
      <c r="B1097" s="105"/>
      <c r="C1097" s="105"/>
      <c r="D1097" s="105"/>
      <c r="E1097" s="105"/>
      <c r="F1097" s="105"/>
      <c r="G1097" s="105"/>
      <c r="H1097" s="105"/>
      <c r="I1097" s="105"/>
      <c r="J1097" s="105"/>
      <c r="K1097" s="105"/>
      <c r="L1097" s="105"/>
      <c r="M1097" s="105"/>
      <c r="N1097" s="105"/>
      <c r="O1097" s="105"/>
      <c r="P1097" s="105"/>
      <c r="Q1097" s="105"/>
      <c r="R1097" s="105"/>
      <c r="S1097" s="105"/>
      <c r="T1097" s="105"/>
      <c r="U1097" s="105"/>
      <c r="V1097" s="105"/>
      <c r="W1097" s="105"/>
      <c r="X1097" s="105"/>
      <c r="Y1097" s="105"/>
      <c r="Z1097" s="105"/>
      <c r="AA1097" s="105"/>
      <c r="AB1097" s="105"/>
      <c r="AC1097" s="105"/>
      <c r="AD1097" s="105"/>
      <c r="AE1097" s="105"/>
      <c r="AF1097" s="105"/>
      <c r="AG1097" s="105"/>
      <c r="AH1097" s="105"/>
      <c r="AI1097" s="105"/>
      <c r="AJ1097" s="105"/>
      <c r="AK1097" s="105"/>
      <c r="AL1097" s="105"/>
      <c r="AM1097" s="105"/>
      <c r="AN1097" s="105"/>
      <c r="AO1097" s="105"/>
      <c r="AP1097" s="105"/>
      <c r="AQ1097" s="105"/>
      <c r="AR1097" s="105"/>
      <c r="AS1097" s="105"/>
      <c r="AT1097" s="105"/>
      <c r="AU1097" s="105"/>
      <c r="AV1097" s="105"/>
      <c r="AW1097" s="105"/>
    </row>
    <row r="1098" spans="1:49" s="62" customFormat="1" ht="11.25" x14ac:dyDescent="0.2">
      <c r="A1098" s="105"/>
      <c r="B1098" s="105"/>
      <c r="C1098" s="105"/>
      <c r="D1098" s="105"/>
      <c r="E1098" s="105"/>
      <c r="F1098" s="105"/>
      <c r="G1098" s="105"/>
      <c r="H1098" s="105"/>
      <c r="I1098" s="105"/>
      <c r="J1098" s="105"/>
      <c r="K1098" s="105"/>
      <c r="L1098" s="105"/>
      <c r="M1098" s="105"/>
      <c r="N1098" s="105"/>
      <c r="O1098" s="105"/>
      <c r="P1098" s="105"/>
      <c r="Q1098" s="105"/>
      <c r="R1098" s="105"/>
      <c r="S1098" s="105"/>
      <c r="T1098" s="105"/>
      <c r="U1098" s="105"/>
      <c r="V1098" s="105"/>
      <c r="W1098" s="105"/>
      <c r="X1098" s="105"/>
      <c r="Y1098" s="105"/>
      <c r="Z1098" s="105"/>
      <c r="AA1098" s="105"/>
      <c r="AB1098" s="105"/>
      <c r="AC1098" s="105"/>
      <c r="AD1098" s="105"/>
      <c r="AE1098" s="105"/>
      <c r="AF1098" s="105"/>
      <c r="AG1098" s="105"/>
      <c r="AH1098" s="105"/>
      <c r="AI1098" s="105"/>
      <c r="AJ1098" s="105"/>
      <c r="AK1098" s="105"/>
      <c r="AL1098" s="105"/>
      <c r="AM1098" s="105"/>
      <c r="AN1098" s="105"/>
      <c r="AO1098" s="105"/>
      <c r="AP1098" s="105"/>
      <c r="AQ1098" s="105"/>
      <c r="AR1098" s="105"/>
      <c r="AS1098" s="105"/>
      <c r="AT1098" s="105"/>
      <c r="AU1098" s="105"/>
      <c r="AV1098" s="105"/>
      <c r="AW1098" s="105"/>
    </row>
    <row r="1099" spans="1:49" s="62" customFormat="1" ht="11.25" x14ac:dyDescent="0.2">
      <c r="A1099" s="105"/>
      <c r="B1099" s="105"/>
      <c r="C1099" s="105"/>
      <c r="D1099" s="105"/>
      <c r="E1099" s="105"/>
      <c r="F1099" s="105"/>
      <c r="G1099" s="105"/>
      <c r="H1099" s="105"/>
      <c r="I1099" s="105"/>
      <c r="J1099" s="105"/>
      <c r="K1099" s="105"/>
      <c r="L1099" s="105"/>
      <c r="M1099" s="105"/>
      <c r="N1099" s="105"/>
      <c r="O1099" s="105"/>
      <c r="P1099" s="105"/>
      <c r="Q1099" s="105"/>
      <c r="R1099" s="105"/>
      <c r="S1099" s="105"/>
      <c r="T1099" s="105"/>
      <c r="U1099" s="105"/>
      <c r="V1099" s="105"/>
      <c r="W1099" s="105"/>
      <c r="X1099" s="105"/>
      <c r="Y1099" s="105"/>
      <c r="Z1099" s="105"/>
      <c r="AA1099" s="105"/>
      <c r="AB1099" s="105"/>
      <c r="AC1099" s="105"/>
      <c r="AD1099" s="105"/>
      <c r="AE1099" s="105"/>
      <c r="AF1099" s="105"/>
      <c r="AG1099" s="105"/>
      <c r="AH1099" s="105"/>
      <c r="AI1099" s="105"/>
      <c r="AJ1099" s="105"/>
      <c r="AK1099" s="105"/>
      <c r="AL1099" s="105"/>
      <c r="AM1099" s="105"/>
      <c r="AN1099" s="105"/>
      <c r="AO1099" s="105"/>
      <c r="AP1099" s="105"/>
      <c r="AQ1099" s="105"/>
      <c r="AR1099" s="105"/>
      <c r="AS1099" s="105"/>
      <c r="AT1099" s="105"/>
      <c r="AU1099" s="105"/>
      <c r="AV1099" s="105"/>
      <c r="AW1099" s="105"/>
    </row>
    <row r="1100" spans="1:49" s="62" customFormat="1" ht="11.25" x14ac:dyDescent="0.2">
      <c r="A1100" s="105"/>
      <c r="B1100" s="105"/>
      <c r="C1100" s="105"/>
      <c r="D1100" s="105"/>
      <c r="E1100" s="105"/>
      <c r="F1100" s="105"/>
      <c r="G1100" s="105"/>
      <c r="H1100" s="105"/>
      <c r="I1100" s="105"/>
      <c r="J1100" s="105"/>
      <c r="K1100" s="105"/>
      <c r="L1100" s="105"/>
      <c r="M1100" s="105"/>
      <c r="N1100" s="105"/>
      <c r="O1100" s="105"/>
      <c r="P1100" s="105"/>
      <c r="Q1100" s="105"/>
      <c r="R1100" s="105"/>
      <c r="S1100" s="105"/>
      <c r="T1100" s="105"/>
      <c r="U1100" s="105"/>
      <c r="V1100" s="105"/>
      <c r="W1100" s="105"/>
      <c r="X1100" s="105"/>
      <c r="Y1100" s="105"/>
      <c r="Z1100" s="105"/>
      <c r="AA1100" s="105"/>
      <c r="AB1100" s="105"/>
      <c r="AC1100" s="105"/>
      <c r="AD1100" s="105"/>
      <c r="AE1100" s="105"/>
      <c r="AF1100" s="105"/>
      <c r="AG1100" s="105"/>
      <c r="AH1100" s="105"/>
      <c r="AI1100" s="105"/>
      <c r="AJ1100" s="105"/>
      <c r="AK1100" s="105"/>
      <c r="AL1100" s="105"/>
      <c r="AM1100" s="105"/>
      <c r="AN1100" s="105"/>
      <c r="AO1100" s="105"/>
      <c r="AP1100" s="105"/>
      <c r="AQ1100" s="105"/>
      <c r="AR1100" s="105"/>
      <c r="AS1100" s="105"/>
      <c r="AT1100" s="105"/>
      <c r="AU1100" s="105"/>
      <c r="AV1100" s="105"/>
      <c r="AW1100" s="105"/>
    </row>
    <row r="1101" spans="1:49" s="62" customFormat="1" ht="11.25" hidden="1" x14ac:dyDescent="0.2"/>
    <row r="1102" spans="1:49" s="62" customFormat="1" ht="11.25" hidden="1" x14ac:dyDescent="0.2"/>
    <row r="1103" spans="1:49" s="62" customFormat="1" ht="11.25" hidden="1" x14ac:dyDescent="0.2"/>
    <row r="1104" spans="1:49" s="62" customFormat="1" ht="11.25" hidden="1" x14ac:dyDescent="0.2"/>
    <row r="1105" s="62" customFormat="1" ht="11.25" hidden="1" x14ac:dyDescent="0.2"/>
    <row r="1106" s="62" customFormat="1" ht="11.25" hidden="1" x14ac:dyDescent="0.2"/>
    <row r="1107" s="62" customFormat="1" ht="11.25" hidden="1" x14ac:dyDescent="0.2"/>
    <row r="1108" s="62" customFormat="1" ht="11.25" hidden="1" x14ac:dyDescent="0.2"/>
    <row r="1109" s="62" customFormat="1" ht="11.25" hidden="1" x14ac:dyDescent="0.2"/>
    <row r="1110" s="62" customFormat="1" ht="11.25" hidden="1" x14ac:dyDescent="0.2"/>
    <row r="1111" s="62" customFormat="1" ht="11.25" hidden="1" x14ac:dyDescent="0.2"/>
    <row r="1112" s="62" customFormat="1" ht="11.25" hidden="1" x14ac:dyDescent="0.2"/>
    <row r="1113" s="62" customFormat="1" ht="11.25" hidden="1" x14ac:dyDescent="0.2"/>
    <row r="1114" s="62" customFormat="1" ht="11.25" hidden="1" x14ac:dyDescent="0.2"/>
    <row r="1115" s="62" customFormat="1" ht="11.25" hidden="1" x14ac:dyDescent="0.2"/>
    <row r="1116" s="62" customFormat="1" ht="11.25" hidden="1" x14ac:dyDescent="0.2"/>
    <row r="1117" s="62" customFormat="1" ht="11.25" hidden="1" x14ac:dyDescent="0.2"/>
    <row r="1118" s="62" customFormat="1" ht="11.25" hidden="1" x14ac:dyDescent="0.2"/>
    <row r="1119" s="62" customFormat="1" ht="11.25" hidden="1" x14ac:dyDescent="0.2"/>
    <row r="1120" s="62" customFormat="1" ht="11.25" hidden="1" x14ac:dyDescent="0.2"/>
    <row r="1121" s="62" customFormat="1" ht="11.25" hidden="1" x14ac:dyDescent="0.2"/>
    <row r="1122" s="62" customFormat="1" ht="11.25" hidden="1" x14ac:dyDescent="0.2"/>
    <row r="1123" s="62" customFormat="1" ht="11.25" hidden="1" x14ac:dyDescent="0.2"/>
    <row r="1124" s="62" customFormat="1" ht="11.25" hidden="1" x14ac:dyDescent="0.2"/>
    <row r="1125" s="62" customFormat="1" ht="11.25" hidden="1" x14ac:dyDescent="0.2"/>
    <row r="1126" s="62" customFormat="1" ht="11.25" hidden="1" x14ac:dyDescent="0.2"/>
    <row r="1127" s="62" customFormat="1" ht="11.25" hidden="1" x14ac:dyDescent="0.2"/>
    <row r="1128" s="62" customFormat="1" ht="11.25" hidden="1" x14ac:dyDescent="0.2"/>
    <row r="1129" s="62" customFormat="1" ht="11.25" hidden="1" x14ac:dyDescent="0.2"/>
    <row r="1130" s="62" customFormat="1" ht="11.25" hidden="1" x14ac:dyDescent="0.2"/>
    <row r="1131" s="62" customFormat="1" ht="11.25" hidden="1" x14ac:dyDescent="0.2"/>
    <row r="1132" s="62" customFormat="1" ht="11.25" hidden="1" x14ac:dyDescent="0.2"/>
    <row r="1133" s="62" customFormat="1" ht="11.25" hidden="1" x14ac:dyDescent="0.2"/>
    <row r="1134" s="62" customFormat="1" ht="11.25" hidden="1" x14ac:dyDescent="0.2"/>
    <row r="1135" s="62" customFormat="1" ht="11.25" hidden="1" x14ac:dyDescent="0.2"/>
    <row r="1136" s="62" customFormat="1" ht="11.25" hidden="1" x14ac:dyDescent="0.2"/>
    <row r="1137" s="62" customFormat="1" ht="11.25" hidden="1" x14ac:dyDescent="0.2"/>
    <row r="1138" s="62" customFormat="1" ht="11.25" hidden="1" x14ac:dyDescent="0.2"/>
    <row r="1139" s="62" customFormat="1" ht="11.25" hidden="1" x14ac:dyDescent="0.2"/>
    <row r="1140" s="62" customFormat="1" ht="11.25" hidden="1" x14ac:dyDescent="0.2"/>
    <row r="1141" s="62" customFormat="1" ht="11.25" hidden="1" x14ac:dyDescent="0.2"/>
    <row r="1142" s="62" customFormat="1" ht="11.25" hidden="1" x14ac:dyDescent="0.2"/>
    <row r="1143" s="62" customFormat="1" ht="11.25" hidden="1" x14ac:dyDescent="0.2"/>
    <row r="1144" s="62" customFormat="1" ht="11.25" hidden="1" x14ac:dyDescent="0.2"/>
    <row r="1145" s="62" customFormat="1" ht="11.25" hidden="1" x14ac:dyDescent="0.2"/>
    <row r="1146" s="62" customFormat="1" ht="11.25" hidden="1" x14ac:dyDescent="0.2"/>
    <row r="1147" s="62" customFormat="1" ht="11.25" hidden="1" x14ac:dyDescent="0.2"/>
    <row r="1148" s="62" customFormat="1" ht="11.25" hidden="1" x14ac:dyDescent="0.2"/>
    <row r="1149" s="62" customFormat="1" ht="11.25" hidden="1" x14ac:dyDescent="0.2"/>
    <row r="1150" s="62" customFormat="1" ht="11.25" hidden="1" x14ac:dyDescent="0.2"/>
    <row r="1151" s="62" customFormat="1" ht="11.25" hidden="1" x14ac:dyDescent="0.2"/>
    <row r="1152" s="62" customFormat="1" ht="11.25" hidden="1" x14ac:dyDescent="0.2"/>
    <row r="1153" s="62" customFormat="1" ht="11.25" hidden="1" x14ac:dyDescent="0.2"/>
    <row r="1154" s="62" customFormat="1" ht="11.25" hidden="1" x14ac:dyDescent="0.2"/>
    <row r="1155" s="62" customFormat="1" ht="11.25" hidden="1" x14ac:dyDescent="0.2"/>
    <row r="1156" s="62" customFormat="1" ht="11.25" hidden="1" x14ac:dyDescent="0.2"/>
    <row r="1157" s="62" customFormat="1" ht="11.25" hidden="1" x14ac:dyDescent="0.2"/>
    <row r="1158" s="62" customFormat="1" ht="11.25" hidden="1" x14ac:dyDescent="0.2"/>
    <row r="1159" s="62" customFormat="1" ht="11.25" hidden="1" x14ac:dyDescent="0.2"/>
    <row r="1160" s="62" customFormat="1" ht="11.25" hidden="1" x14ac:dyDescent="0.2"/>
    <row r="1161" s="62" customFormat="1" ht="11.25" hidden="1" x14ac:dyDescent="0.2"/>
    <row r="1162" s="62" customFormat="1" ht="11.25" hidden="1" x14ac:dyDescent="0.2"/>
    <row r="1163" s="62" customFormat="1" ht="11.25" hidden="1" x14ac:dyDescent="0.2"/>
    <row r="1164" s="62" customFormat="1" ht="11.25" hidden="1" x14ac:dyDescent="0.2"/>
    <row r="1165" s="62" customFormat="1" ht="11.25" hidden="1" x14ac:dyDescent="0.2"/>
    <row r="1166" s="62" customFormat="1" ht="11.25" hidden="1" x14ac:dyDescent="0.2"/>
    <row r="1167" s="62" customFormat="1" ht="11.25" hidden="1" x14ac:dyDescent="0.2"/>
    <row r="1168" s="62" customFormat="1" ht="11.25" hidden="1" x14ac:dyDescent="0.2"/>
    <row r="1169" s="62" customFormat="1" ht="11.25" hidden="1" x14ac:dyDescent="0.2"/>
    <row r="1170" s="62" customFormat="1" ht="11.25" hidden="1" x14ac:dyDescent="0.2"/>
    <row r="1171" s="62" customFormat="1" ht="11.25" hidden="1" x14ac:dyDescent="0.2"/>
    <row r="1172" s="62" customFormat="1" ht="11.25" hidden="1" x14ac:dyDescent="0.2"/>
    <row r="1173" s="62" customFormat="1" ht="11.25" hidden="1" x14ac:dyDescent="0.2"/>
    <row r="1174" s="62" customFormat="1" ht="11.25" hidden="1" x14ac:dyDescent="0.2"/>
    <row r="1175" s="62" customFormat="1" ht="11.25" hidden="1" x14ac:dyDescent="0.2"/>
    <row r="1176" s="62" customFormat="1" ht="11.25" hidden="1" x14ac:dyDescent="0.2"/>
    <row r="1177" s="62" customFormat="1" ht="11.25" hidden="1" x14ac:dyDescent="0.2"/>
    <row r="1178" s="62" customFormat="1" ht="11.25" hidden="1" x14ac:dyDescent="0.2"/>
    <row r="1179" s="62" customFormat="1" ht="11.25" hidden="1" x14ac:dyDescent="0.2"/>
    <row r="1180" s="62" customFormat="1" ht="11.25" hidden="1" x14ac:dyDescent="0.2"/>
    <row r="1181" s="62" customFormat="1" ht="11.25" hidden="1" x14ac:dyDescent="0.2"/>
    <row r="1182" s="62" customFormat="1" ht="11.25" hidden="1" x14ac:dyDescent="0.2"/>
    <row r="1183" s="62" customFormat="1" ht="11.25" hidden="1" x14ac:dyDescent="0.2"/>
    <row r="1184" s="62" customFormat="1" ht="11.25" hidden="1" x14ac:dyDescent="0.2"/>
    <row r="1185" s="62" customFormat="1" ht="11.25" hidden="1" x14ac:dyDescent="0.2"/>
    <row r="1186" s="62" customFormat="1" ht="11.25" hidden="1" x14ac:dyDescent="0.2"/>
    <row r="1187" s="62" customFormat="1" ht="11.25" hidden="1" x14ac:dyDescent="0.2"/>
    <row r="1188" s="62" customFormat="1" ht="11.25" hidden="1" x14ac:dyDescent="0.2"/>
    <row r="1189" s="62" customFormat="1" ht="11.25" hidden="1" x14ac:dyDescent="0.2"/>
    <row r="1190" s="62" customFormat="1" ht="11.25" hidden="1" x14ac:dyDescent="0.2"/>
    <row r="1191" s="62" customFormat="1" ht="11.25" hidden="1" x14ac:dyDescent="0.2"/>
    <row r="1192" s="62" customFormat="1" ht="11.25" hidden="1" x14ac:dyDescent="0.2"/>
    <row r="1193" s="62" customFormat="1" ht="11.25" hidden="1" x14ac:dyDescent="0.2"/>
    <row r="1194" s="62" customFormat="1" ht="11.25" hidden="1" x14ac:dyDescent="0.2"/>
    <row r="1195" s="62" customFormat="1" ht="11.25" hidden="1" x14ac:dyDescent="0.2"/>
    <row r="1196" s="62" customFormat="1" ht="11.25" hidden="1" x14ac:dyDescent="0.2"/>
    <row r="1197" s="62" customFormat="1" ht="11.25" hidden="1" x14ac:dyDescent="0.2"/>
    <row r="1198" s="62" customFormat="1" ht="11.25" hidden="1" x14ac:dyDescent="0.2"/>
    <row r="1199" s="62" customFormat="1" ht="11.25" hidden="1" x14ac:dyDescent="0.2"/>
    <row r="1200" s="62" customFormat="1" ht="11.25" hidden="1" x14ac:dyDescent="0.2"/>
    <row r="1201" s="62" customFormat="1" ht="11.25" hidden="1" x14ac:dyDescent="0.2"/>
    <row r="1202" s="62" customFormat="1" ht="11.25" hidden="1" x14ac:dyDescent="0.2"/>
    <row r="1203" s="62" customFormat="1" ht="11.25" hidden="1" x14ac:dyDescent="0.2"/>
    <row r="1204" s="62" customFormat="1" ht="11.25" hidden="1" x14ac:dyDescent="0.2"/>
    <row r="1205" s="62" customFormat="1" ht="11.25" hidden="1" x14ac:dyDescent="0.2"/>
    <row r="1206" s="62" customFormat="1" ht="11.25" hidden="1" x14ac:dyDescent="0.2"/>
    <row r="1207" s="62" customFormat="1" ht="11.25" hidden="1" x14ac:dyDescent="0.2"/>
    <row r="1208" s="62" customFormat="1" ht="11.25" hidden="1" x14ac:dyDescent="0.2"/>
    <row r="1209" s="62" customFormat="1" ht="11.25" hidden="1" x14ac:dyDescent="0.2"/>
    <row r="1210" s="62" customFormat="1" ht="11.25" hidden="1" x14ac:dyDescent="0.2"/>
    <row r="1211" s="62" customFormat="1" ht="11.25" hidden="1" x14ac:dyDescent="0.2"/>
    <row r="1212" s="62" customFormat="1" ht="11.25" hidden="1" x14ac:dyDescent="0.2"/>
    <row r="1213" s="62" customFormat="1" ht="11.25" hidden="1" x14ac:dyDescent="0.2"/>
    <row r="1214" s="62" customFormat="1" ht="11.25" hidden="1" x14ac:dyDescent="0.2"/>
    <row r="1215" s="62" customFormat="1" ht="11.25" hidden="1" x14ac:dyDescent="0.2"/>
    <row r="1216" s="62" customFormat="1" ht="11.25" hidden="1" x14ac:dyDescent="0.2"/>
    <row r="1217" s="62" customFormat="1" ht="11.25" hidden="1" x14ac:dyDescent="0.2"/>
    <row r="1218" s="62" customFormat="1" ht="11.25" hidden="1" x14ac:dyDescent="0.2"/>
    <row r="1219" s="62" customFormat="1" ht="11.25" hidden="1" x14ac:dyDescent="0.2"/>
    <row r="1220" s="62" customFormat="1" ht="11.25" hidden="1" x14ac:dyDescent="0.2"/>
    <row r="1221" s="62" customFormat="1" ht="11.25" hidden="1" x14ac:dyDescent="0.2"/>
    <row r="1222" s="62" customFormat="1" ht="11.25" hidden="1" x14ac:dyDescent="0.2"/>
    <row r="1223" s="62" customFormat="1" ht="11.25" hidden="1" x14ac:dyDescent="0.2"/>
    <row r="1224" s="62" customFormat="1" ht="11.25" hidden="1" x14ac:dyDescent="0.2"/>
    <row r="1225" s="62" customFormat="1" ht="11.25" hidden="1" x14ac:dyDescent="0.2"/>
    <row r="1226" s="62" customFormat="1" ht="11.25" hidden="1" x14ac:dyDescent="0.2"/>
    <row r="1227" s="62" customFormat="1" ht="11.25" hidden="1" x14ac:dyDescent="0.2"/>
    <row r="1228" s="62" customFormat="1" ht="11.25" hidden="1" x14ac:dyDescent="0.2"/>
    <row r="1229" s="62" customFormat="1" ht="11.25" hidden="1" x14ac:dyDescent="0.2"/>
    <row r="1230" s="62" customFormat="1" ht="11.25" hidden="1" x14ac:dyDescent="0.2"/>
    <row r="1231" s="62" customFormat="1" ht="11.25" hidden="1" x14ac:dyDescent="0.2"/>
    <row r="1232" s="62" customFormat="1" ht="11.25" hidden="1" x14ac:dyDescent="0.2"/>
    <row r="1233" s="62" customFormat="1" ht="11.25" hidden="1" x14ac:dyDescent="0.2"/>
    <row r="1234" s="62" customFormat="1" ht="11.25" hidden="1" x14ac:dyDescent="0.2"/>
    <row r="1235" s="62" customFormat="1" ht="11.25" hidden="1" x14ac:dyDescent="0.2"/>
    <row r="1236" s="62" customFormat="1" ht="11.25" hidden="1" x14ac:dyDescent="0.2"/>
    <row r="1237" s="62" customFormat="1" ht="11.25" hidden="1" x14ac:dyDescent="0.2"/>
    <row r="1238" s="62" customFormat="1" ht="11.25" hidden="1" x14ac:dyDescent="0.2"/>
    <row r="1239" s="62" customFormat="1" ht="11.25" hidden="1" x14ac:dyDescent="0.2"/>
    <row r="1240" s="62" customFormat="1" ht="11.25" hidden="1" x14ac:dyDescent="0.2"/>
    <row r="1241" s="62" customFormat="1" ht="11.25" hidden="1" x14ac:dyDescent="0.2"/>
    <row r="1242" s="62" customFormat="1" ht="11.25" hidden="1" x14ac:dyDescent="0.2"/>
    <row r="1243" s="62" customFormat="1" ht="11.25" hidden="1" x14ac:dyDescent="0.2"/>
    <row r="1244" s="62" customFormat="1" ht="11.25" hidden="1" x14ac:dyDescent="0.2"/>
    <row r="1245" s="62" customFormat="1" ht="11.25" hidden="1" x14ac:dyDescent="0.2"/>
    <row r="1246" s="62" customFormat="1" ht="11.25" hidden="1" x14ac:dyDescent="0.2"/>
    <row r="1247" s="62" customFormat="1" ht="11.25" hidden="1" x14ac:dyDescent="0.2"/>
    <row r="1248" s="62" customFormat="1" ht="11.25" hidden="1" x14ac:dyDescent="0.2"/>
    <row r="1249" s="62" customFormat="1" ht="11.25" hidden="1" x14ac:dyDescent="0.2"/>
    <row r="1250" s="62" customFormat="1" ht="11.25" hidden="1" x14ac:dyDescent="0.2"/>
    <row r="1251" s="62" customFormat="1" ht="11.25" hidden="1" x14ac:dyDescent="0.2"/>
    <row r="1252" s="62" customFormat="1" ht="11.25" hidden="1" x14ac:dyDescent="0.2"/>
    <row r="1253" s="62" customFormat="1" ht="11.25" hidden="1" x14ac:dyDescent="0.2"/>
    <row r="1254" s="62" customFormat="1" ht="11.25" hidden="1" x14ac:dyDescent="0.2"/>
    <row r="1255" s="62" customFormat="1" ht="11.25" hidden="1" x14ac:dyDescent="0.2"/>
    <row r="1256" s="62" customFormat="1" ht="11.25" hidden="1" x14ac:dyDescent="0.2"/>
    <row r="1257" s="62" customFormat="1" ht="11.25" hidden="1" x14ac:dyDescent="0.2"/>
    <row r="1258" s="62" customFormat="1" ht="11.25" hidden="1" x14ac:dyDescent="0.2"/>
    <row r="1259" s="62" customFormat="1" ht="11.25" hidden="1" x14ac:dyDescent="0.2"/>
    <row r="1260" s="62" customFormat="1" ht="11.25" hidden="1" x14ac:dyDescent="0.2"/>
    <row r="1261" s="62" customFormat="1" ht="11.25" hidden="1" x14ac:dyDescent="0.2"/>
    <row r="1262" s="62" customFormat="1" ht="11.25" hidden="1" x14ac:dyDescent="0.2"/>
    <row r="1263" s="62" customFormat="1" ht="11.25" hidden="1" x14ac:dyDescent="0.2"/>
    <row r="1264" s="62" customFormat="1" ht="11.25" hidden="1" x14ac:dyDescent="0.2"/>
    <row r="1265" s="62" customFormat="1" ht="11.25" hidden="1" x14ac:dyDescent="0.2"/>
    <row r="1266" s="62" customFormat="1" ht="11.25" hidden="1" x14ac:dyDescent="0.2"/>
    <row r="1267" s="62" customFormat="1" ht="11.25" hidden="1" x14ac:dyDescent="0.2"/>
    <row r="1268" s="62" customFormat="1" ht="11.25" hidden="1" x14ac:dyDescent="0.2"/>
    <row r="1269" s="62" customFormat="1" ht="11.25" hidden="1" x14ac:dyDescent="0.2"/>
    <row r="1270" s="62" customFormat="1" ht="11.25" hidden="1" x14ac:dyDescent="0.2"/>
    <row r="1271" s="62" customFormat="1" ht="11.25" hidden="1" x14ac:dyDescent="0.2"/>
    <row r="1272" s="62" customFormat="1" ht="11.25" hidden="1" x14ac:dyDescent="0.2"/>
    <row r="1273" s="62" customFormat="1" ht="11.25" hidden="1" x14ac:dyDescent="0.2"/>
    <row r="1274" s="62" customFormat="1" ht="11.25" hidden="1" x14ac:dyDescent="0.2"/>
    <row r="1275" s="62" customFormat="1" ht="11.25" hidden="1" x14ac:dyDescent="0.2"/>
    <row r="1276" s="62" customFormat="1" ht="11.25" hidden="1" x14ac:dyDescent="0.2"/>
    <row r="1277" s="62" customFormat="1" ht="11.25" hidden="1" x14ac:dyDescent="0.2"/>
    <row r="1278" s="62" customFormat="1" ht="11.25" hidden="1" x14ac:dyDescent="0.2"/>
    <row r="1279" s="62" customFormat="1" ht="11.25" hidden="1" x14ac:dyDescent="0.2"/>
    <row r="1280" s="62" customFormat="1" ht="11.25" hidden="1" x14ac:dyDescent="0.2"/>
    <row r="1281" s="62" customFormat="1" ht="11.25" hidden="1" x14ac:dyDescent="0.2"/>
    <row r="1282" s="62" customFormat="1" ht="11.25" hidden="1" x14ac:dyDescent="0.2"/>
    <row r="1283" s="62" customFormat="1" ht="11.25" hidden="1" x14ac:dyDescent="0.2"/>
    <row r="1284" s="62" customFormat="1" ht="11.25" hidden="1" x14ac:dyDescent="0.2"/>
    <row r="1285" s="62" customFormat="1" ht="11.25" hidden="1" x14ac:dyDescent="0.2"/>
    <row r="1286" s="62" customFormat="1" ht="11.25" hidden="1" x14ac:dyDescent="0.2"/>
    <row r="1287" s="62" customFormat="1" ht="11.25" hidden="1" x14ac:dyDescent="0.2"/>
    <row r="1288" s="62" customFormat="1" ht="11.25" hidden="1" x14ac:dyDescent="0.2"/>
    <row r="1289" s="62" customFormat="1" ht="11.25" hidden="1" x14ac:dyDescent="0.2"/>
    <row r="1290" s="62" customFormat="1" ht="11.25" hidden="1" x14ac:dyDescent="0.2"/>
    <row r="1291" s="62" customFormat="1" ht="11.25" hidden="1" x14ac:dyDescent="0.2"/>
    <row r="1292" s="62" customFormat="1" ht="11.25" hidden="1" x14ac:dyDescent="0.2"/>
    <row r="1293" s="62" customFormat="1" ht="11.25" hidden="1" x14ac:dyDescent="0.2"/>
    <row r="1294" s="62" customFormat="1" ht="11.25" hidden="1" x14ac:dyDescent="0.2"/>
    <row r="1295" s="62" customFormat="1" ht="11.25" hidden="1" x14ac:dyDescent="0.2"/>
    <row r="1296" s="62" customFormat="1" ht="11.25" hidden="1" x14ac:dyDescent="0.2"/>
    <row r="1297" s="62" customFormat="1" ht="11.25" hidden="1" x14ac:dyDescent="0.2"/>
    <row r="1298" s="62" customFormat="1" ht="11.25" hidden="1" x14ac:dyDescent="0.2"/>
    <row r="1299" s="62" customFormat="1" ht="11.25" hidden="1" x14ac:dyDescent="0.2"/>
    <row r="1300" s="62" customFormat="1" ht="11.25" hidden="1" x14ac:dyDescent="0.2"/>
    <row r="1301" s="62" customFormat="1" ht="11.25" hidden="1" x14ac:dyDescent="0.2"/>
    <row r="1302" s="62" customFormat="1" ht="11.25" hidden="1" x14ac:dyDescent="0.2"/>
    <row r="1303" s="62" customFormat="1" ht="11.25" hidden="1" x14ac:dyDescent="0.2"/>
    <row r="1304" s="62" customFormat="1" ht="11.25" hidden="1" x14ac:dyDescent="0.2"/>
    <row r="1305" s="62" customFormat="1" ht="11.25" hidden="1" x14ac:dyDescent="0.2"/>
    <row r="1306" s="62" customFormat="1" ht="11.25" hidden="1" x14ac:dyDescent="0.2"/>
    <row r="1307" s="62" customFormat="1" ht="11.25" hidden="1" x14ac:dyDescent="0.2"/>
    <row r="1308" s="62" customFormat="1" ht="11.25" hidden="1" x14ac:dyDescent="0.2"/>
    <row r="1309" s="62" customFormat="1" ht="11.25" hidden="1" x14ac:dyDescent="0.2"/>
    <row r="1310" s="62" customFormat="1" ht="11.25" hidden="1" x14ac:dyDescent="0.2"/>
    <row r="1311" s="62" customFormat="1" ht="11.25" hidden="1" x14ac:dyDescent="0.2"/>
    <row r="1312" s="62" customFormat="1" ht="11.25" hidden="1" x14ac:dyDescent="0.2"/>
    <row r="1313" s="62" customFormat="1" ht="11.25" hidden="1" x14ac:dyDescent="0.2"/>
    <row r="1314" s="62" customFormat="1" ht="11.25" hidden="1" x14ac:dyDescent="0.2"/>
    <row r="1315" s="62" customFormat="1" ht="11.25" hidden="1" x14ac:dyDescent="0.2"/>
    <row r="1316" s="62" customFormat="1" ht="11.25" hidden="1" x14ac:dyDescent="0.2"/>
    <row r="1317" s="62" customFormat="1" ht="11.25" hidden="1" x14ac:dyDescent="0.2"/>
    <row r="1318" s="62" customFormat="1" ht="11.25" hidden="1" x14ac:dyDescent="0.2"/>
    <row r="1319" s="62" customFormat="1" ht="11.25" hidden="1" x14ac:dyDescent="0.2"/>
    <row r="1320" s="62" customFormat="1" ht="11.25" hidden="1" x14ac:dyDescent="0.2"/>
    <row r="1321" s="62" customFormat="1" ht="11.25" hidden="1" x14ac:dyDescent="0.2"/>
    <row r="1322" s="62" customFormat="1" ht="11.25" hidden="1" x14ac:dyDescent="0.2"/>
    <row r="1323" s="62" customFormat="1" ht="11.25" hidden="1" x14ac:dyDescent="0.2"/>
    <row r="1324" s="62" customFormat="1" ht="11.25" hidden="1" x14ac:dyDescent="0.2"/>
    <row r="1325" s="62" customFormat="1" ht="11.25" hidden="1" x14ac:dyDescent="0.2"/>
    <row r="1326" s="62" customFormat="1" ht="11.25" hidden="1" x14ac:dyDescent="0.2"/>
    <row r="1327" s="62" customFormat="1" ht="11.25" hidden="1" x14ac:dyDescent="0.2"/>
    <row r="1328" s="62" customFormat="1" ht="11.25" hidden="1" x14ac:dyDescent="0.2"/>
    <row r="1329" s="62" customFormat="1" ht="11.25" hidden="1" x14ac:dyDescent="0.2"/>
    <row r="1330" s="62" customFormat="1" ht="11.25" hidden="1" x14ac:dyDescent="0.2"/>
    <row r="1331" s="62" customFormat="1" ht="11.25" hidden="1" x14ac:dyDescent="0.2"/>
    <row r="1332" s="62" customFormat="1" ht="11.25" hidden="1" x14ac:dyDescent="0.2"/>
    <row r="1333" s="62" customFormat="1" ht="11.25" hidden="1" x14ac:dyDescent="0.2"/>
    <row r="1334" s="62" customFormat="1" ht="11.25" hidden="1" x14ac:dyDescent="0.2"/>
    <row r="1335" s="62" customFormat="1" ht="11.25" hidden="1" x14ac:dyDescent="0.2"/>
    <row r="1336" s="62" customFormat="1" ht="11.25" hidden="1" x14ac:dyDescent="0.2"/>
    <row r="1337" s="62" customFormat="1" ht="11.25" hidden="1" x14ac:dyDescent="0.2"/>
    <row r="1338" s="62" customFormat="1" ht="11.25" hidden="1" x14ac:dyDescent="0.2"/>
    <row r="1339" s="62" customFormat="1" ht="11.25" hidden="1" x14ac:dyDescent="0.2"/>
    <row r="1340" s="62" customFormat="1" ht="11.25" hidden="1" x14ac:dyDescent="0.2"/>
    <row r="1341" s="62" customFormat="1" ht="11.25" hidden="1" x14ac:dyDescent="0.2"/>
    <row r="1342" s="62" customFormat="1" ht="11.25" hidden="1" x14ac:dyDescent="0.2"/>
    <row r="1343" s="62" customFormat="1" ht="11.25" hidden="1" x14ac:dyDescent="0.2"/>
    <row r="1344" s="62" customFormat="1" ht="11.25" hidden="1" x14ac:dyDescent="0.2"/>
    <row r="1345" s="62" customFormat="1" ht="11.25" hidden="1" x14ac:dyDescent="0.2"/>
    <row r="1346" s="62" customFormat="1" ht="11.25" hidden="1" x14ac:dyDescent="0.2"/>
    <row r="1347" s="62" customFormat="1" ht="11.25" hidden="1" x14ac:dyDescent="0.2"/>
    <row r="1348" s="62" customFormat="1" ht="11.25" hidden="1" x14ac:dyDescent="0.2"/>
    <row r="1349" s="62" customFormat="1" ht="11.25" hidden="1" x14ac:dyDescent="0.2"/>
    <row r="1350" s="62" customFormat="1" ht="11.25" hidden="1" x14ac:dyDescent="0.2"/>
    <row r="1351" s="62" customFormat="1" ht="11.25" hidden="1" x14ac:dyDescent="0.2"/>
    <row r="1352" s="62" customFormat="1" ht="11.25" hidden="1" x14ac:dyDescent="0.2"/>
    <row r="1353" s="62" customFormat="1" ht="11.25" hidden="1" x14ac:dyDescent="0.2"/>
    <row r="1354" s="62" customFormat="1" ht="11.25" hidden="1" x14ac:dyDescent="0.2"/>
    <row r="1355" s="62" customFormat="1" ht="11.25" hidden="1" x14ac:dyDescent="0.2"/>
    <row r="1356" s="62" customFormat="1" ht="11.25" hidden="1" x14ac:dyDescent="0.2"/>
    <row r="1357" s="62" customFormat="1" ht="11.25" hidden="1" x14ac:dyDescent="0.2"/>
    <row r="1358" s="62" customFormat="1" ht="11.25" hidden="1" x14ac:dyDescent="0.2"/>
    <row r="1359" s="62" customFormat="1" ht="11.25" hidden="1" x14ac:dyDescent="0.2"/>
    <row r="1360" s="62" customFormat="1" ht="11.25" hidden="1" x14ac:dyDescent="0.2"/>
    <row r="1361" s="62" customFormat="1" ht="11.25" hidden="1" x14ac:dyDescent="0.2"/>
    <row r="1362" s="62" customFormat="1" ht="11.25" hidden="1" x14ac:dyDescent="0.2"/>
    <row r="1363" s="62" customFormat="1" ht="11.25" hidden="1" x14ac:dyDescent="0.2"/>
    <row r="1364" s="62" customFormat="1" ht="11.25" hidden="1" x14ac:dyDescent="0.2"/>
    <row r="1365" s="62" customFormat="1" ht="11.25" hidden="1" x14ac:dyDescent="0.2"/>
    <row r="1366" s="62" customFormat="1" ht="11.25" hidden="1" x14ac:dyDescent="0.2"/>
    <row r="1367" s="62" customFormat="1" ht="11.25" hidden="1" x14ac:dyDescent="0.2"/>
    <row r="1368" s="62" customFormat="1" ht="11.25" hidden="1" x14ac:dyDescent="0.2"/>
    <row r="1369" s="62" customFormat="1" ht="11.25" hidden="1" x14ac:dyDescent="0.2"/>
    <row r="1370" s="62" customFormat="1" ht="11.25" hidden="1" x14ac:dyDescent="0.2"/>
    <row r="1371" s="62" customFormat="1" ht="11.25" hidden="1" x14ac:dyDescent="0.2"/>
    <row r="1372" s="62" customFormat="1" ht="11.25" hidden="1" x14ac:dyDescent="0.2"/>
    <row r="1373" s="62" customFormat="1" ht="11.25" hidden="1" x14ac:dyDescent="0.2"/>
    <row r="1374" s="62" customFormat="1" ht="11.25" hidden="1" x14ac:dyDescent="0.2"/>
    <row r="1375" s="62" customFormat="1" ht="11.25" hidden="1" x14ac:dyDescent="0.2"/>
    <row r="1376" s="62" customFormat="1" ht="11.25" hidden="1" x14ac:dyDescent="0.2"/>
    <row r="1377" s="62" customFormat="1" ht="11.25" hidden="1" x14ac:dyDescent="0.2"/>
    <row r="1378" s="62" customFormat="1" ht="11.25" hidden="1" x14ac:dyDescent="0.2"/>
    <row r="1379" s="62" customFormat="1" ht="11.25" hidden="1" x14ac:dyDescent="0.2"/>
    <row r="1380" s="62" customFormat="1" ht="11.25" hidden="1" x14ac:dyDescent="0.2"/>
    <row r="1381" s="62" customFormat="1" ht="11.25" hidden="1" x14ac:dyDescent="0.2"/>
    <row r="1382" s="62" customFormat="1" ht="11.25" hidden="1" x14ac:dyDescent="0.2"/>
    <row r="1383" s="62" customFormat="1" ht="11.25" hidden="1" x14ac:dyDescent="0.2"/>
    <row r="1384" s="62" customFormat="1" ht="11.25" hidden="1" x14ac:dyDescent="0.2"/>
    <row r="1385" s="62" customFormat="1" ht="11.25" hidden="1" x14ac:dyDescent="0.2"/>
    <row r="1386" s="62" customFormat="1" ht="11.25" hidden="1" x14ac:dyDescent="0.2"/>
    <row r="1387" s="62" customFormat="1" ht="11.25" hidden="1" x14ac:dyDescent="0.2"/>
    <row r="1388" s="62" customFormat="1" ht="11.25" hidden="1" x14ac:dyDescent="0.2"/>
    <row r="1389" s="62" customFormat="1" ht="11.25" hidden="1" x14ac:dyDescent="0.2"/>
    <row r="1390" s="62" customFormat="1" ht="11.25" hidden="1" x14ac:dyDescent="0.2"/>
    <row r="1391" s="62" customFormat="1" ht="11.25" hidden="1" x14ac:dyDescent="0.2"/>
    <row r="1392" s="62" customFormat="1" ht="11.25" hidden="1" x14ac:dyDescent="0.2"/>
    <row r="1393" s="62" customFormat="1" ht="11.25" hidden="1" x14ac:dyDescent="0.2"/>
    <row r="1394" s="62" customFormat="1" ht="11.25" hidden="1" x14ac:dyDescent="0.2"/>
    <row r="1395" s="62" customFormat="1" ht="11.25" hidden="1" x14ac:dyDescent="0.2"/>
    <row r="1396" s="62" customFormat="1" ht="11.25" hidden="1" x14ac:dyDescent="0.2"/>
    <row r="1397" s="62" customFormat="1" ht="11.25" hidden="1" x14ac:dyDescent="0.2"/>
    <row r="1398" s="62" customFormat="1" ht="11.25" hidden="1" x14ac:dyDescent="0.2"/>
    <row r="1399" s="62" customFormat="1" ht="11.25" hidden="1" x14ac:dyDescent="0.2"/>
    <row r="1400" s="62" customFormat="1" ht="11.25" hidden="1" x14ac:dyDescent="0.2"/>
    <row r="1401" s="62" customFormat="1" ht="11.25" hidden="1" x14ac:dyDescent="0.2"/>
    <row r="1402" s="62" customFormat="1" ht="11.25" hidden="1" x14ac:dyDescent="0.2"/>
    <row r="1403" s="62" customFormat="1" ht="11.25" hidden="1" x14ac:dyDescent="0.2"/>
    <row r="1404" s="62" customFormat="1" ht="11.25" hidden="1" x14ac:dyDescent="0.2"/>
    <row r="1405" s="62" customFormat="1" ht="11.25" hidden="1" x14ac:dyDescent="0.2"/>
    <row r="1406" s="62" customFormat="1" ht="11.25" hidden="1" x14ac:dyDescent="0.2"/>
    <row r="1407" s="62" customFormat="1" ht="11.25" hidden="1" x14ac:dyDescent="0.2"/>
    <row r="1408" s="62" customFormat="1" ht="11.25" hidden="1" x14ac:dyDescent="0.2"/>
    <row r="1409" s="62" customFormat="1" ht="11.25" hidden="1" x14ac:dyDescent="0.2"/>
    <row r="1410" s="62" customFormat="1" ht="11.25" hidden="1" x14ac:dyDescent="0.2"/>
    <row r="1411" s="62" customFormat="1" ht="11.25" hidden="1" x14ac:dyDescent="0.2"/>
    <row r="1412" s="62" customFormat="1" ht="11.25" hidden="1" x14ac:dyDescent="0.2"/>
    <row r="1413" s="62" customFormat="1" ht="11.25" hidden="1" x14ac:dyDescent="0.2"/>
    <row r="1414" s="62" customFormat="1" ht="11.25" hidden="1" x14ac:dyDescent="0.2"/>
    <row r="1415" s="62" customFormat="1" ht="11.25" hidden="1" x14ac:dyDescent="0.2"/>
    <row r="1416" s="62" customFormat="1" ht="11.25" hidden="1" x14ac:dyDescent="0.2"/>
    <row r="1417" s="62" customFormat="1" ht="11.25" hidden="1" x14ac:dyDescent="0.2"/>
    <row r="1418" s="62" customFormat="1" ht="11.25" hidden="1" x14ac:dyDescent="0.2"/>
    <row r="1419" s="62" customFormat="1" ht="11.25" hidden="1" x14ac:dyDescent="0.2"/>
    <row r="1420" s="62" customFormat="1" ht="11.25" hidden="1" x14ac:dyDescent="0.2"/>
    <row r="1421" s="62" customFormat="1" ht="11.25" hidden="1" x14ac:dyDescent="0.2"/>
    <row r="1422" s="62" customFormat="1" ht="11.25" hidden="1" x14ac:dyDescent="0.2"/>
    <row r="1423" s="62" customFormat="1" ht="11.25" hidden="1" x14ac:dyDescent="0.2"/>
    <row r="1424" s="62" customFormat="1" ht="11.25" hidden="1" x14ac:dyDescent="0.2"/>
    <row r="1425" s="62" customFormat="1" ht="11.25" hidden="1" x14ac:dyDescent="0.2"/>
    <row r="1426" s="62" customFormat="1" ht="11.25" hidden="1" x14ac:dyDescent="0.2"/>
    <row r="1427" s="62" customFormat="1" ht="11.25" hidden="1" x14ac:dyDescent="0.2"/>
    <row r="1428" s="62" customFormat="1" ht="11.25" hidden="1" x14ac:dyDescent="0.2"/>
    <row r="1429" s="62" customFormat="1" ht="11.25" hidden="1" x14ac:dyDescent="0.2"/>
    <row r="1430" s="62" customFormat="1" ht="11.25" hidden="1" x14ac:dyDescent="0.2"/>
    <row r="1431" s="62" customFormat="1" ht="11.25" hidden="1" x14ac:dyDescent="0.2"/>
    <row r="1432" s="62" customFormat="1" ht="11.25" hidden="1" x14ac:dyDescent="0.2"/>
    <row r="1433" s="62" customFormat="1" ht="11.25" hidden="1" x14ac:dyDescent="0.2"/>
    <row r="1434" s="62" customFormat="1" ht="11.25" hidden="1" x14ac:dyDescent="0.2"/>
    <row r="1435" s="62" customFormat="1" ht="11.25" hidden="1" x14ac:dyDescent="0.2"/>
    <row r="1436" s="62" customFormat="1" ht="11.25" hidden="1" x14ac:dyDescent="0.2"/>
    <row r="1437" s="62" customFormat="1" ht="11.25" hidden="1" x14ac:dyDescent="0.2"/>
    <row r="1438" s="62" customFormat="1" ht="11.25" hidden="1" x14ac:dyDescent="0.2"/>
    <row r="1439" s="62" customFormat="1" ht="11.25" hidden="1" x14ac:dyDescent="0.2"/>
    <row r="1440" s="62" customFormat="1" ht="11.25" hidden="1" x14ac:dyDescent="0.2"/>
    <row r="1441" s="62" customFormat="1" ht="11.25" hidden="1" x14ac:dyDescent="0.2"/>
    <row r="1442" s="62" customFormat="1" ht="11.25" hidden="1" x14ac:dyDescent="0.2"/>
    <row r="1443" s="62" customFormat="1" ht="11.25" hidden="1" x14ac:dyDescent="0.2"/>
    <row r="1444" s="62" customFormat="1" ht="11.25" hidden="1" x14ac:dyDescent="0.2"/>
    <row r="1445" s="62" customFormat="1" ht="11.25" hidden="1" x14ac:dyDescent="0.2"/>
    <row r="1446" s="62" customFormat="1" ht="11.25" hidden="1" x14ac:dyDescent="0.2"/>
    <row r="1447" s="62" customFormat="1" ht="11.25" hidden="1" x14ac:dyDescent="0.2"/>
    <row r="1448" s="62" customFormat="1" ht="11.25" hidden="1" x14ac:dyDescent="0.2"/>
    <row r="1449" s="62" customFormat="1" ht="11.25" hidden="1" x14ac:dyDescent="0.2"/>
    <row r="1450" s="62" customFormat="1" ht="11.25" hidden="1" x14ac:dyDescent="0.2"/>
    <row r="1451" s="62" customFormat="1" ht="11.25" hidden="1" x14ac:dyDescent="0.2"/>
    <row r="1452" s="62" customFormat="1" ht="11.25" hidden="1" x14ac:dyDescent="0.2"/>
    <row r="1453" s="62" customFormat="1" ht="11.25" hidden="1" x14ac:dyDescent="0.2"/>
    <row r="1454" s="62" customFormat="1" ht="11.25" hidden="1" x14ac:dyDescent="0.2"/>
    <row r="1455" s="62" customFormat="1" ht="11.25" hidden="1" x14ac:dyDescent="0.2"/>
    <row r="1456" s="62" customFormat="1" ht="11.25" hidden="1" x14ac:dyDescent="0.2"/>
    <row r="1457" s="62" customFormat="1" ht="11.25" hidden="1" x14ac:dyDescent="0.2"/>
    <row r="1458" s="62" customFormat="1" ht="11.25" hidden="1" x14ac:dyDescent="0.2"/>
    <row r="1459" s="62" customFormat="1" ht="11.25" hidden="1" x14ac:dyDescent="0.2"/>
    <row r="1460" s="62" customFormat="1" ht="11.25" hidden="1" x14ac:dyDescent="0.2"/>
    <row r="1461" s="62" customFormat="1" ht="11.25" hidden="1" x14ac:dyDescent="0.2"/>
    <row r="1462" s="62" customFormat="1" ht="11.25" hidden="1" x14ac:dyDescent="0.2"/>
    <row r="1463" s="62" customFormat="1" ht="11.25" hidden="1" x14ac:dyDescent="0.2"/>
    <row r="1464" s="62" customFormat="1" ht="11.25" hidden="1" x14ac:dyDescent="0.2"/>
    <row r="1465" s="62" customFormat="1" ht="11.25" hidden="1" x14ac:dyDescent="0.2"/>
    <row r="1466" s="62" customFormat="1" ht="11.25" hidden="1" x14ac:dyDescent="0.2"/>
    <row r="1467" s="62" customFormat="1" ht="11.25" hidden="1" x14ac:dyDescent="0.2"/>
    <row r="1468" hidden="1" x14ac:dyDescent="0.2"/>
    <row r="1469" hidden="1" x14ac:dyDescent="0.2"/>
    <row r="1470" hidden="1" x14ac:dyDescent="0.2"/>
    <row r="1471" hidden="1" x14ac:dyDescent="0.2"/>
    <row r="1472" hidden="1" x14ac:dyDescent="0.2"/>
    <row r="1473" hidden="1" x14ac:dyDescent="0.2"/>
    <row r="1474" hidden="1" x14ac:dyDescent="0.2"/>
    <row r="1475" hidden="1" x14ac:dyDescent="0.2"/>
    <row r="1476" hidden="1" x14ac:dyDescent="0.2"/>
    <row r="1477" hidden="1" x14ac:dyDescent="0.2"/>
    <row r="1478" hidden="1" x14ac:dyDescent="0.2"/>
    <row r="1479" hidden="1" x14ac:dyDescent="0.2"/>
  </sheetData>
  <sheetProtection deleteRows="0"/>
  <dataConsolidate/>
  <mergeCells count="4683">
    <mergeCell ref="C91:C92"/>
    <mergeCell ref="D1041:F1041"/>
    <mergeCell ref="D1042:F1042"/>
    <mergeCell ref="D1045:F1045"/>
    <mergeCell ref="D1046:F1046"/>
    <mergeCell ref="D1048:F1048"/>
    <mergeCell ref="D1047:F1047"/>
    <mergeCell ref="AT15:AT16"/>
    <mergeCell ref="AT11:AT14"/>
    <mergeCell ref="AU11:AU14"/>
    <mergeCell ref="AU15:AU16"/>
    <mergeCell ref="G11:G14"/>
    <mergeCell ref="H11:H14"/>
    <mergeCell ref="G15:G16"/>
    <mergeCell ref="H15:H16"/>
    <mergeCell ref="E63:E64"/>
    <mergeCell ref="D91:D92"/>
    <mergeCell ref="E91:E92"/>
    <mergeCell ref="H19:H20"/>
    <mergeCell ref="AT19:AT20"/>
    <mergeCell ref="AU19:AU20"/>
    <mergeCell ref="G21:G22"/>
    <mergeCell ref="H21:H22"/>
    <mergeCell ref="AT21:AT22"/>
    <mergeCell ref="AU21:AU22"/>
    <mergeCell ref="G23:G24"/>
    <mergeCell ref="H23:H24"/>
    <mergeCell ref="AT23:AT24"/>
    <mergeCell ref="AU23:AU24"/>
    <mergeCell ref="D67:D68"/>
    <mergeCell ref="E61:E62"/>
    <mergeCell ref="E73:E74"/>
    <mergeCell ref="AV73:AV74"/>
    <mergeCell ref="B75:B76"/>
    <mergeCell ref="C75:C76"/>
    <mergeCell ref="D75:D76"/>
    <mergeCell ref="D1040:F1040"/>
    <mergeCell ref="B55:B56"/>
    <mergeCell ref="C55:C56"/>
    <mergeCell ref="D55:D56"/>
    <mergeCell ref="E55:E56"/>
    <mergeCell ref="AV55:AV56"/>
    <mergeCell ref="B65:B66"/>
    <mergeCell ref="C65:C66"/>
    <mergeCell ref="D65:D66"/>
    <mergeCell ref="E65:E66"/>
    <mergeCell ref="AV65:AV66"/>
    <mergeCell ref="B67:B68"/>
    <mergeCell ref="C67:C68"/>
    <mergeCell ref="D81:D82"/>
    <mergeCell ref="E81:E82"/>
    <mergeCell ref="AV81:AV82"/>
    <mergeCell ref="B89:B90"/>
    <mergeCell ref="C89:C90"/>
    <mergeCell ref="D89:D90"/>
    <mergeCell ref="E89:E90"/>
    <mergeCell ref="AV89:AV90"/>
    <mergeCell ref="B61:B62"/>
    <mergeCell ref="C61:C62"/>
    <mergeCell ref="B91:B92"/>
    <mergeCell ref="D61:D62"/>
    <mergeCell ref="B81:B82"/>
    <mergeCell ref="C81:C82"/>
    <mergeCell ref="AV61:AV62"/>
    <mergeCell ref="B63:B64"/>
    <mergeCell ref="C63:C64"/>
    <mergeCell ref="D63:D64"/>
    <mergeCell ref="B69:B70"/>
    <mergeCell ref="C69:C70"/>
    <mergeCell ref="D69:D70"/>
    <mergeCell ref="E69:E70"/>
    <mergeCell ref="AV69:AV70"/>
    <mergeCell ref="B71:B72"/>
    <mergeCell ref="C71:C72"/>
    <mergeCell ref="D71:D72"/>
    <mergeCell ref="E71:E72"/>
    <mergeCell ref="AV71:AV72"/>
    <mergeCell ref="G61:G62"/>
    <mergeCell ref="H61:H62"/>
    <mergeCell ref="AT61:AT62"/>
    <mergeCell ref="AU61:AU62"/>
    <mergeCell ref="G63:G64"/>
    <mergeCell ref="H63:H64"/>
    <mergeCell ref="AT63:AT64"/>
    <mergeCell ref="AU63:AU64"/>
    <mergeCell ref="G65:G66"/>
    <mergeCell ref="H65:H66"/>
    <mergeCell ref="AT65:AT66"/>
    <mergeCell ref="AU65:AU66"/>
    <mergeCell ref="G67:G68"/>
    <mergeCell ref="H67:H68"/>
    <mergeCell ref="AT67:AT68"/>
    <mergeCell ref="AV63:AV64"/>
    <mergeCell ref="E67:E68"/>
    <mergeCell ref="AV67:AV68"/>
    <mergeCell ref="B51:B52"/>
    <mergeCell ref="C51:C52"/>
    <mergeCell ref="D51:D52"/>
    <mergeCell ref="E51:E52"/>
    <mergeCell ref="B53:B54"/>
    <mergeCell ref="C53:C54"/>
    <mergeCell ref="D53:D54"/>
    <mergeCell ref="E53:E54"/>
    <mergeCell ref="B57:B58"/>
    <mergeCell ref="C57:C58"/>
    <mergeCell ref="D57:D58"/>
    <mergeCell ref="E57:E58"/>
    <mergeCell ref="AV57:AV58"/>
    <mergeCell ref="B59:B60"/>
    <mergeCell ref="C59:C60"/>
    <mergeCell ref="D59:D60"/>
    <mergeCell ref="E59:E60"/>
    <mergeCell ref="AV59:AV60"/>
    <mergeCell ref="G55:G56"/>
    <mergeCell ref="H55:H56"/>
    <mergeCell ref="AT55:AT56"/>
    <mergeCell ref="AU55:AU56"/>
    <mergeCell ref="G57:G58"/>
    <mergeCell ref="H57:H58"/>
    <mergeCell ref="AT57:AT58"/>
    <mergeCell ref="AU57:AU58"/>
    <mergeCell ref="G59:G60"/>
    <mergeCell ref="H59:H60"/>
    <mergeCell ref="AT59:AT60"/>
    <mergeCell ref="AU59:AU60"/>
    <mergeCell ref="G51:G52"/>
    <mergeCell ref="H51:H52"/>
    <mergeCell ref="H39:H40"/>
    <mergeCell ref="AT39:AT40"/>
    <mergeCell ref="AU39:AU40"/>
    <mergeCell ref="G41:G42"/>
    <mergeCell ref="H41:H42"/>
    <mergeCell ref="AT41:AT42"/>
    <mergeCell ref="AU41:AU42"/>
    <mergeCell ref="G43:G44"/>
    <mergeCell ref="H43:H44"/>
    <mergeCell ref="AT43:AT44"/>
    <mergeCell ref="AU43:AU44"/>
    <mergeCell ref="B47:B48"/>
    <mergeCell ref="C47:C48"/>
    <mergeCell ref="D47:D48"/>
    <mergeCell ref="E47:E48"/>
    <mergeCell ref="B49:B50"/>
    <mergeCell ref="C49:C50"/>
    <mergeCell ref="D49:D50"/>
    <mergeCell ref="E49:E50"/>
    <mergeCell ref="B39:B40"/>
    <mergeCell ref="C39:C40"/>
    <mergeCell ref="D39:D40"/>
    <mergeCell ref="E39:E40"/>
    <mergeCell ref="B41:B42"/>
    <mergeCell ref="C41:C42"/>
    <mergeCell ref="D41:D42"/>
    <mergeCell ref="E41:E42"/>
    <mergeCell ref="B43:B44"/>
    <mergeCell ref="C43:C44"/>
    <mergeCell ref="D43:D44"/>
    <mergeCell ref="E43:E44"/>
    <mergeCell ref="B45:B46"/>
    <mergeCell ref="C45:C46"/>
    <mergeCell ref="D45:D46"/>
    <mergeCell ref="E45:E46"/>
    <mergeCell ref="G39:G40"/>
    <mergeCell ref="G17:G18"/>
    <mergeCell ref="H17:H18"/>
    <mergeCell ref="AT17:AT18"/>
    <mergeCell ref="AU17:AU18"/>
    <mergeCell ref="G19:G20"/>
    <mergeCell ref="C31:C32"/>
    <mergeCell ref="D31:D32"/>
    <mergeCell ref="E31:E32"/>
    <mergeCell ref="B33:B34"/>
    <mergeCell ref="C33:C34"/>
    <mergeCell ref="D33:D34"/>
    <mergeCell ref="E33:E34"/>
    <mergeCell ref="B35:B36"/>
    <mergeCell ref="C35:C36"/>
    <mergeCell ref="D35:D36"/>
    <mergeCell ref="E35:E36"/>
    <mergeCell ref="B37:B38"/>
    <mergeCell ref="C37:C38"/>
    <mergeCell ref="D37:D38"/>
    <mergeCell ref="E37:E38"/>
    <mergeCell ref="H35:H36"/>
    <mergeCell ref="AT35:AT36"/>
    <mergeCell ref="AU35:AU36"/>
    <mergeCell ref="G37:G38"/>
    <mergeCell ref="H37:H38"/>
    <mergeCell ref="AT37:AT38"/>
    <mergeCell ref="AU37:AU38"/>
    <mergeCell ref="G25:G26"/>
    <mergeCell ref="B17:B18"/>
    <mergeCell ref="C17:C18"/>
    <mergeCell ref="D17:D18"/>
    <mergeCell ref="E17:E18"/>
    <mergeCell ref="B19:B20"/>
    <mergeCell ref="C19:C20"/>
    <mergeCell ref="D19:D20"/>
    <mergeCell ref="E19:E20"/>
    <mergeCell ref="B25:B26"/>
    <mergeCell ref="C25:C26"/>
    <mergeCell ref="D25:D26"/>
    <mergeCell ref="E25:E26"/>
    <mergeCell ref="B21:B22"/>
    <mergeCell ref="C21:C22"/>
    <mergeCell ref="D21:D22"/>
    <mergeCell ref="E21:E22"/>
    <mergeCell ref="B23:B24"/>
    <mergeCell ref="C23:C24"/>
    <mergeCell ref="D23:D24"/>
    <mergeCell ref="E23:E24"/>
    <mergeCell ref="E79:E80"/>
    <mergeCell ref="B73:B74"/>
    <mergeCell ref="C73:C74"/>
    <mergeCell ref="D73:D74"/>
    <mergeCell ref="E75:E76"/>
    <mergeCell ref="G35:G36"/>
    <mergeCell ref="W7:AI7"/>
    <mergeCell ref="AD2:AV2"/>
    <mergeCell ref="AD5:AV5"/>
    <mergeCell ref="B2:D5"/>
    <mergeCell ref="E2:AC2"/>
    <mergeCell ref="AJ7:AV7"/>
    <mergeCell ref="AV11:AV14"/>
    <mergeCell ref="B11:B14"/>
    <mergeCell ref="C11:C14"/>
    <mergeCell ref="D11:D14"/>
    <mergeCell ref="E11:E14"/>
    <mergeCell ref="F11:F14"/>
    <mergeCell ref="E3:AC4"/>
    <mergeCell ref="AD3:AV4"/>
    <mergeCell ref="E5:K5"/>
    <mergeCell ref="L5:AC5"/>
    <mergeCell ref="B7:D7"/>
    <mergeCell ref="B9:D9"/>
    <mergeCell ref="E7:U7"/>
    <mergeCell ref="E9:AC9"/>
    <mergeCell ref="AE9:AT9"/>
    <mergeCell ref="AU9:AV9"/>
    <mergeCell ref="C15:C16"/>
    <mergeCell ref="B15:B16"/>
    <mergeCell ref="D15:D16"/>
    <mergeCell ref="E15:E16"/>
    <mergeCell ref="AV93:AV94"/>
    <mergeCell ref="B95:B96"/>
    <mergeCell ref="C95:C96"/>
    <mergeCell ref="D95:D96"/>
    <mergeCell ref="E95:E96"/>
    <mergeCell ref="AV95:AV96"/>
    <mergeCell ref="G85:G86"/>
    <mergeCell ref="H85:H86"/>
    <mergeCell ref="AT85:AT86"/>
    <mergeCell ref="AU85:AU86"/>
    <mergeCell ref="G87:G88"/>
    <mergeCell ref="H87:H88"/>
    <mergeCell ref="B27:B28"/>
    <mergeCell ref="C27:C28"/>
    <mergeCell ref="D27:D28"/>
    <mergeCell ref="E27:E28"/>
    <mergeCell ref="B29:B30"/>
    <mergeCell ref="C29:C30"/>
    <mergeCell ref="D29:D30"/>
    <mergeCell ref="E29:E30"/>
    <mergeCell ref="B31:B32"/>
    <mergeCell ref="B83:B84"/>
    <mergeCell ref="C83:C84"/>
    <mergeCell ref="D83:D84"/>
    <mergeCell ref="E83:E84"/>
    <mergeCell ref="B77:B78"/>
    <mergeCell ref="C77:C78"/>
    <mergeCell ref="D77:D78"/>
    <mergeCell ref="E77:E78"/>
    <mergeCell ref="B79:B80"/>
    <mergeCell ref="C79:C80"/>
    <mergeCell ref="D79:D80"/>
    <mergeCell ref="E559:E560"/>
    <mergeCell ref="B113:B114"/>
    <mergeCell ref="C113:C114"/>
    <mergeCell ref="B123:B124"/>
    <mergeCell ref="C123:C124"/>
    <mergeCell ref="D123:D124"/>
    <mergeCell ref="E123:E124"/>
    <mergeCell ref="B125:B126"/>
    <mergeCell ref="C125:C126"/>
    <mergeCell ref="D125:D126"/>
    <mergeCell ref="E125:E126"/>
    <mergeCell ref="D121:D122"/>
    <mergeCell ref="AV91:AV92"/>
    <mergeCell ref="B85:B86"/>
    <mergeCell ref="C85:C86"/>
    <mergeCell ref="D85:D86"/>
    <mergeCell ref="E85:E86"/>
    <mergeCell ref="AV85:AV86"/>
    <mergeCell ref="B87:B88"/>
    <mergeCell ref="C87:C88"/>
    <mergeCell ref="D87:D88"/>
    <mergeCell ref="E87:E88"/>
    <mergeCell ref="AV87:AV88"/>
    <mergeCell ref="B97:B98"/>
    <mergeCell ref="C97:C98"/>
    <mergeCell ref="D97:D98"/>
    <mergeCell ref="E97:E98"/>
    <mergeCell ref="AV97:AV98"/>
    <mergeCell ref="B93:B94"/>
    <mergeCell ref="C93:C94"/>
    <mergeCell ref="D93:D94"/>
    <mergeCell ref="E93:E94"/>
    <mergeCell ref="H569:H570"/>
    <mergeCell ref="AT569:AT570"/>
    <mergeCell ref="AU569:AU570"/>
    <mergeCell ref="B561:B562"/>
    <mergeCell ref="C561:C562"/>
    <mergeCell ref="D561:D562"/>
    <mergeCell ref="E561:E562"/>
    <mergeCell ref="B101:B102"/>
    <mergeCell ref="C101:C102"/>
    <mergeCell ref="D101:D102"/>
    <mergeCell ref="E101:E102"/>
    <mergeCell ref="B557:B558"/>
    <mergeCell ref="C557:C558"/>
    <mergeCell ref="D557:D558"/>
    <mergeCell ref="E557:E558"/>
    <mergeCell ref="B117:B118"/>
    <mergeCell ref="C117:C118"/>
    <mergeCell ref="D117:D118"/>
    <mergeCell ref="E117:E118"/>
    <mergeCell ref="B119:B120"/>
    <mergeCell ref="C119:C120"/>
    <mergeCell ref="D119:D120"/>
    <mergeCell ref="E119:E120"/>
    <mergeCell ref="B121:B122"/>
    <mergeCell ref="C121:C122"/>
    <mergeCell ref="B111:B112"/>
    <mergeCell ref="C111:C112"/>
    <mergeCell ref="D111:D112"/>
    <mergeCell ref="E111:E112"/>
    <mergeCell ref="B559:B560"/>
    <mergeCell ref="C559:C560"/>
    <mergeCell ref="D559:D560"/>
    <mergeCell ref="B567:B568"/>
    <mergeCell ref="C567:C568"/>
    <mergeCell ref="D567:D568"/>
    <mergeCell ref="E567:E568"/>
    <mergeCell ref="B569:B570"/>
    <mergeCell ref="C569:C570"/>
    <mergeCell ref="D569:D570"/>
    <mergeCell ref="E569:E570"/>
    <mergeCell ref="B563:B564"/>
    <mergeCell ref="C563:C564"/>
    <mergeCell ref="D563:D564"/>
    <mergeCell ref="E563:E564"/>
    <mergeCell ref="B565:B566"/>
    <mergeCell ref="C565:C566"/>
    <mergeCell ref="D565:D566"/>
    <mergeCell ref="E565:E566"/>
    <mergeCell ref="G569:G570"/>
    <mergeCell ref="G587:G588"/>
    <mergeCell ref="H587:H588"/>
    <mergeCell ref="AT587:AT588"/>
    <mergeCell ref="AU587:AU588"/>
    <mergeCell ref="G589:G590"/>
    <mergeCell ref="H589:H590"/>
    <mergeCell ref="B575:B576"/>
    <mergeCell ref="C575:C576"/>
    <mergeCell ref="D575:D576"/>
    <mergeCell ref="E575:E576"/>
    <mergeCell ref="B577:B578"/>
    <mergeCell ref="C577:C578"/>
    <mergeCell ref="D577:D578"/>
    <mergeCell ref="E577:E578"/>
    <mergeCell ref="B571:B572"/>
    <mergeCell ref="C571:C572"/>
    <mergeCell ref="D571:D572"/>
    <mergeCell ref="E571:E572"/>
    <mergeCell ref="B573:B574"/>
    <mergeCell ref="C573:C574"/>
    <mergeCell ref="D573:D574"/>
    <mergeCell ref="E573:E574"/>
    <mergeCell ref="G571:G572"/>
    <mergeCell ref="H571:H572"/>
    <mergeCell ref="AT571:AT572"/>
    <mergeCell ref="AU571:AU572"/>
    <mergeCell ref="G573:G574"/>
    <mergeCell ref="H573:H574"/>
    <mergeCell ref="AT573:AT574"/>
    <mergeCell ref="AU573:AU574"/>
    <mergeCell ref="G575:G576"/>
    <mergeCell ref="H575:H576"/>
    <mergeCell ref="B583:B584"/>
    <mergeCell ref="C583:C584"/>
    <mergeCell ref="D583:D584"/>
    <mergeCell ref="E583:E584"/>
    <mergeCell ref="AV583:AV584"/>
    <mergeCell ref="B585:B586"/>
    <mergeCell ref="C585:C586"/>
    <mergeCell ref="D585:D586"/>
    <mergeCell ref="E585:E586"/>
    <mergeCell ref="AV585:AV586"/>
    <mergeCell ref="B579:B580"/>
    <mergeCell ref="C579:C580"/>
    <mergeCell ref="D579:D580"/>
    <mergeCell ref="E579:E580"/>
    <mergeCell ref="AV579:AV580"/>
    <mergeCell ref="B581:B582"/>
    <mergeCell ref="C581:C582"/>
    <mergeCell ref="D581:D582"/>
    <mergeCell ref="E581:E582"/>
    <mergeCell ref="AV581:AV582"/>
    <mergeCell ref="B139:B140"/>
    <mergeCell ref="C139:C140"/>
    <mergeCell ref="D139:D140"/>
    <mergeCell ref="E139:E140"/>
    <mergeCell ref="AV139:AV140"/>
    <mergeCell ref="B1037:B1038"/>
    <mergeCell ref="C1037:C1038"/>
    <mergeCell ref="D1037:D1038"/>
    <mergeCell ref="E1037:E1038"/>
    <mergeCell ref="B595:B596"/>
    <mergeCell ref="C595:C596"/>
    <mergeCell ref="D595:D596"/>
    <mergeCell ref="E595:E596"/>
    <mergeCell ref="B597:B598"/>
    <mergeCell ref="C597:C598"/>
    <mergeCell ref="D597:D598"/>
    <mergeCell ref="E597:E598"/>
    <mergeCell ref="B591:B592"/>
    <mergeCell ref="C591:C592"/>
    <mergeCell ref="D591:D592"/>
    <mergeCell ref="E591:E592"/>
    <mergeCell ref="B593:B594"/>
    <mergeCell ref="C593:C594"/>
    <mergeCell ref="D593:D594"/>
    <mergeCell ref="E593:E594"/>
    <mergeCell ref="B587:B588"/>
    <mergeCell ref="C587:C588"/>
    <mergeCell ref="D587:D588"/>
    <mergeCell ref="E587:E588"/>
    <mergeCell ref="AV587:AV588"/>
    <mergeCell ref="B589:B590"/>
    <mergeCell ref="C589:C590"/>
    <mergeCell ref="AV103:AV104"/>
    <mergeCell ref="B105:B106"/>
    <mergeCell ref="C105:C106"/>
    <mergeCell ref="D105:D106"/>
    <mergeCell ref="E105:E106"/>
    <mergeCell ref="AV105:AV106"/>
    <mergeCell ref="B107:B108"/>
    <mergeCell ref="C107:C108"/>
    <mergeCell ref="D107:D108"/>
    <mergeCell ref="E107:E108"/>
    <mergeCell ref="AV107:AV108"/>
    <mergeCell ref="B109:B110"/>
    <mergeCell ref="B127:B128"/>
    <mergeCell ref="D113:D114"/>
    <mergeCell ref="E113:E114"/>
    <mergeCell ref="B115:B116"/>
    <mergeCell ref="C115:C116"/>
    <mergeCell ref="D115:D116"/>
    <mergeCell ref="E115:E116"/>
    <mergeCell ref="D109:D110"/>
    <mergeCell ref="E109:E110"/>
    <mergeCell ref="C109:C110"/>
    <mergeCell ref="G107:G108"/>
    <mergeCell ref="H107:H108"/>
    <mergeCell ref="AT107:AT108"/>
    <mergeCell ref="AU107:AU108"/>
    <mergeCell ref="G109:G110"/>
    <mergeCell ref="H109:H110"/>
    <mergeCell ref="AT109:AT110"/>
    <mergeCell ref="AU109:AU110"/>
    <mergeCell ref="G111:G112"/>
    <mergeCell ref="H111:H112"/>
    <mergeCell ref="B99:B100"/>
    <mergeCell ref="C99:C100"/>
    <mergeCell ref="D99:D100"/>
    <mergeCell ref="E99:E100"/>
    <mergeCell ref="E121:E122"/>
    <mergeCell ref="B135:B136"/>
    <mergeCell ref="C135:C136"/>
    <mergeCell ref="D135:D136"/>
    <mergeCell ref="E135:E136"/>
    <mergeCell ref="B137:B138"/>
    <mergeCell ref="C137:C138"/>
    <mergeCell ref="D137:D138"/>
    <mergeCell ref="E137:E138"/>
    <mergeCell ref="B131:B132"/>
    <mergeCell ref="C131:C132"/>
    <mergeCell ref="D131:D132"/>
    <mergeCell ref="E131:E132"/>
    <mergeCell ref="B133:B134"/>
    <mergeCell ref="C133:C134"/>
    <mergeCell ref="D133:D134"/>
    <mergeCell ref="E133:E134"/>
    <mergeCell ref="C127:C128"/>
    <mergeCell ref="D127:D128"/>
    <mergeCell ref="E127:E128"/>
    <mergeCell ref="B129:B130"/>
    <mergeCell ref="C129:C130"/>
    <mergeCell ref="B103:B104"/>
    <mergeCell ref="C103:C104"/>
    <mergeCell ref="D103:D104"/>
    <mergeCell ref="E103:E104"/>
    <mergeCell ref="E129:E130"/>
    <mergeCell ref="D129:D130"/>
    <mergeCell ref="B141:B142"/>
    <mergeCell ref="C141:C142"/>
    <mergeCell ref="D141:D142"/>
    <mergeCell ref="E141:E142"/>
    <mergeCell ref="B151:B152"/>
    <mergeCell ref="C151:C152"/>
    <mergeCell ref="D151:D152"/>
    <mergeCell ref="E151:E152"/>
    <mergeCell ref="B153:B154"/>
    <mergeCell ref="C153:C154"/>
    <mergeCell ref="D153:D154"/>
    <mergeCell ref="E153:E154"/>
    <mergeCell ref="B147:B148"/>
    <mergeCell ref="C147:C148"/>
    <mergeCell ref="D147:D148"/>
    <mergeCell ref="E147:E148"/>
    <mergeCell ref="B149:B150"/>
    <mergeCell ref="C149:C150"/>
    <mergeCell ref="D149:D150"/>
    <mergeCell ref="E149:E150"/>
    <mergeCell ref="B143:B144"/>
    <mergeCell ref="C143:C144"/>
    <mergeCell ref="D143:D144"/>
    <mergeCell ref="E143:E144"/>
    <mergeCell ref="B145:B146"/>
    <mergeCell ref="C145:C146"/>
    <mergeCell ref="D145:D146"/>
    <mergeCell ref="E145:E146"/>
    <mergeCell ref="B159:B160"/>
    <mergeCell ref="C159:C160"/>
    <mergeCell ref="D159:D160"/>
    <mergeCell ref="E159:E160"/>
    <mergeCell ref="B161:B162"/>
    <mergeCell ref="C161:C162"/>
    <mergeCell ref="D161:D162"/>
    <mergeCell ref="E161:E162"/>
    <mergeCell ref="B155:B156"/>
    <mergeCell ref="C155:C156"/>
    <mergeCell ref="D155:D156"/>
    <mergeCell ref="E155:E156"/>
    <mergeCell ref="B157:B158"/>
    <mergeCell ref="C157:C158"/>
    <mergeCell ref="D157:D158"/>
    <mergeCell ref="E157:E158"/>
    <mergeCell ref="G159:G160"/>
    <mergeCell ref="G161:G162"/>
    <mergeCell ref="B163:B164"/>
    <mergeCell ref="C163:C164"/>
    <mergeCell ref="D163:D164"/>
    <mergeCell ref="E163:E164"/>
    <mergeCell ref="B165:B166"/>
    <mergeCell ref="C165:C166"/>
    <mergeCell ref="D165:D166"/>
    <mergeCell ref="E165:E166"/>
    <mergeCell ref="G163:G164"/>
    <mergeCell ref="H163:H164"/>
    <mergeCell ref="AT163:AT164"/>
    <mergeCell ref="AU163:AU164"/>
    <mergeCell ref="G165:G166"/>
    <mergeCell ref="H165:H166"/>
    <mergeCell ref="AT165:AT166"/>
    <mergeCell ref="AU165:AU166"/>
    <mergeCell ref="G167:G168"/>
    <mergeCell ref="H167:H168"/>
    <mergeCell ref="AT167:AT168"/>
    <mergeCell ref="AU167:AU168"/>
    <mergeCell ref="B175:B176"/>
    <mergeCell ref="C175:C176"/>
    <mergeCell ref="D175:D176"/>
    <mergeCell ref="E175:E176"/>
    <mergeCell ref="B177:B178"/>
    <mergeCell ref="C177:C178"/>
    <mergeCell ref="D177:D178"/>
    <mergeCell ref="E177:E178"/>
    <mergeCell ref="B171:B172"/>
    <mergeCell ref="C171:C172"/>
    <mergeCell ref="D171:D172"/>
    <mergeCell ref="E171:E172"/>
    <mergeCell ref="B173:B174"/>
    <mergeCell ref="C173:C174"/>
    <mergeCell ref="D173:D174"/>
    <mergeCell ref="E173:E174"/>
    <mergeCell ref="B167:B168"/>
    <mergeCell ref="C167:C168"/>
    <mergeCell ref="D167:D168"/>
    <mergeCell ref="E167:E168"/>
    <mergeCell ref="B169:B170"/>
    <mergeCell ref="C169:C170"/>
    <mergeCell ref="D169:D170"/>
    <mergeCell ref="E169:E170"/>
    <mergeCell ref="B179:B180"/>
    <mergeCell ref="C179:C180"/>
    <mergeCell ref="D179:D180"/>
    <mergeCell ref="E179:E180"/>
    <mergeCell ref="B181:B182"/>
    <mergeCell ref="C181:C182"/>
    <mergeCell ref="D181:D182"/>
    <mergeCell ref="E181:E182"/>
    <mergeCell ref="G179:G180"/>
    <mergeCell ref="H179:H180"/>
    <mergeCell ref="AT179:AT180"/>
    <mergeCell ref="AU179:AU180"/>
    <mergeCell ref="G181:G182"/>
    <mergeCell ref="H181:H182"/>
    <mergeCell ref="AT181:AT182"/>
    <mergeCell ref="AU181:AU182"/>
    <mergeCell ref="G183:G184"/>
    <mergeCell ref="H183:H184"/>
    <mergeCell ref="AT183:AT184"/>
    <mergeCell ref="AU183:AU184"/>
    <mergeCell ref="B191:B192"/>
    <mergeCell ref="C191:C192"/>
    <mergeCell ref="D191:D192"/>
    <mergeCell ref="E191:E192"/>
    <mergeCell ref="B193:B194"/>
    <mergeCell ref="C193:C194"/>
    <mergeCell ref="D193:D194"/>
    <mergeCell ref="E193:E194"/>
    <mergeCell ref="B187:B188"/>
    <mergeCell ref="C187:C188"/>
    <mergeCell ref="D187:D188"/>
    <mergeCell ref="E187:E188"/>
    <mergeCell ref="B189:B190"/>
    <mergeCell ref="C189:C190"/>
    <mergeCell ref="D189:D190"/>
    <mergeCell ref="E189:E190"/>
    <mergeCell ref="B183:B184"/>
    <mergeCell ref="C183:C184"/>
    <mergeCell ref="D183:D184"/>
    <mergeCell ref="E183:E184"/>
    <mergeCell ref="B185:B186"/>
    <mergeCell ref="C185:C186"/>
    <mergeCell ref="D185:D186"/>
    <mergeCell ref="E185:E186"/>
    <mergeCell ref="B195:B196"/>
    <mergeCell ref="C195:C196"/>
    <mergeCell ref="D195:D196"/>
    <mergeCell ref="E195:E196"/>
    <mergeCell ref="B197:B198"/>
    <mergeCell ref="C197:C198"/>
    <mergeCell ref="D197:D198"/>
    <mergeCell ref="E197:E198"/>
    <mergeCell ref="G195:G196"/>
    <mergeCell ref="H195:H196"/>
    <mergeCell ref="AT195:AT196"/>
    <mergeCell ref="AU195:AU196"/>
    <mergeCell ref="G197:G198"/>
    <mergeCell ref="H197:H198"/>
    <mergeCell ref="AT197:AT198"/>
    <mergeCell ref="AU197:AU198"/>
    <mergeCell ref="G199:G200"/>
    <mergeCell ref="H199:H200"/>
    <mergeCell ref="AT199:AT200"/>
    <mergeCell ref="AU199:AU200"/>
    <mergeCell ref="B207:B208"/>
    <mergeCell ref="C207:C208"/>
    <mergeCell ref="D207:D208"/>
    <mergeCell ref="E207:E208"/>
    <mergeCell ref="B209:B210"/>
    <mergeCell ref="C209:C210"/>
    <mergeCell ref="D209:D210"/>
    <mergeCell ref="E209:E210"/>
    <mergeCell ref="B203:B204"/>
    <mergeCell ref="C203:C204"/>
    <mergeCell ref="D203:D204"/>
    <mergeCell ref="E203:E204"/>
    <mergeCell ref="B205:B206"/>
    <mergeCell ref="C205:C206"/>
    <mergeCell ref="D205:D206"/>
    <mergeCell ref="E205:E206"/>
    <mergeCell ref="B199:B200"/>
    <mergeCell ref="C199:C200"/>
    <mergeCell ref="D199:D200"/>
    <mergeCell ref="E199:E200"/>
    <mergeCell ref="B201:B202"/>
    <mergeCell ref="C201:C202"/>
    <mergeCell ref="D201:D202"/>
    <mergeCell ref="E201:E202"/>
    <mergeCell ref="B211:B212"/>
    <mergeCell ref="C211:C212"/>
    <mergeCell ref="D211:D212"/>
    <mergeCell ref="E211:E212"/>
    <mergeCell ref="B213:B214"/>
    <mergeCell ref="C213:C214"/>
    <mergeCell ref="D213:D214"/>
    <mergeCell ref="E213:E214"/>
    <mergeCell ref="G211:G212"/>
    <mergeCell ref="H211:H212"/>
    <mergeCell ref="AT211:AT212"/>
    <mergeCell ref="AU211:AU212"/>
    <mergeCell ref="G213:G214"/>
    <mergeCell ref="H213:H214"/>
    <mergeCell ref="AT213:AT214"/>
    <mergeCell ref="AU213:AU214"/>
    <mergeCell ref="G215:G216"/>
    <mergeCell ref="H215:H216"/>
    <mergeCell ref="AT215:AT216"/>
    <mergeCell ref="AU215:AU216"/>
    <mergeCell ref="B223:B224"/>
    <mergeCell ref="C223:C224"/>
    <mergeCell ref="D223:D224"/>
    <mergeCell ref="E223:E224"/>
    <mergeCell ref="B225:B226"/>
    <mergeCell ref="C225:C226"/>
    <mergeCell ref="D225:D226"/>
    <mergeCell ref="E225:E226"/>
    <mergeCell ref="B219:B220"/>
    <mergeCell ref="C219:C220"/>
    <mergeCell ref="D219:D220"/>
    <mergeCell ref="E219:E220"/>
    <mergeCell ref="B221:B222"/>
    <mergeCell ref="C221:C222"/>
    <mergeCell ref="D221:D222"/>
    <mergeCell ref="E221:E222"/>
    <mergeCell ref="B215:B216"/>
    <mergeCell ref="C215:C216"/>
    <mergeCell ref="D215:D216"/>
    <mergeCell ref="E215:E216"/>
    <mergeCell ref="B217:B218"/>
    <mergeCell ref="C217:C218"/>
    <mergeCell ref="D217:D218"/>
    <mergeCell ref="E217:E218"/>
    <mergeCell ref="B227:B228"/>
    <mergeCell ref="C227:C228"/>
    <mergeCell ref="D227:D228"/>
    <mergeCell ref="E227:E228"/>
    <mergeCell ref="B229:B230"/>
    <mergeCell ref="C229:C230"/>
    <mergeCell ref="D229:D230"/>
    <mergeCell ref="E229:E230"/>
    <mergeCell ref="G227:G228"/>
    <mergeCell ref="H227:H228"/>
    <mergeCell ref="AT227:AT228"/>
    <mergeCell ref="AU227:AU228"/>
    <mergeCell ref="G229:G230"/>
    <mergeCell ref="H229:H230"/>
    <mergeCell ref="AT229:AT230"/>
    <mergeCell ref="AU229:AU230"/>
    <mergeCell ref="G231:G232"/>
    <mergeCell ref="H231:H232"/>
    <mergeCell ref="AT231:AT232"/>
    <mergeCell ref="AU231:AU232"/>
    <mergeCell ref="B239:B240"/>
    <mergeCell ref="C239:C240"/>
    <mergeCell ref="D239:D240"/>
    <mergeCell ref="E239:E240"/>
    <mergeCell ref="B241:B242"/>
    <mergeCell ref="C241:C242"/>
    <mergeCell ref="D241:D242"/>
    <mergeCell ref="E241:E242"/>
    <mergeCell ref="B235:B236"/>
    <mergeCell ref="C235:C236"/>
    <mergeCell ref="D235:D236"/>
    <mergeCell ref="E235:E236"/>
    <mergeCell ref="B237:B238"/>
    <mergeCell ref="C237:C238"/>
    <mergeCell ref="D237:D238"/>
    <mergeCell ref="E237:E238"/>
    <mergeCell ref="B231:B232"/>
    <mergeCell ref="C231:C232"/>
    <mergeCell ref="D231:D232"/>
    <mergeCell ref="E231:E232"/>
    <mergeCell ref="B233:B234"/>
    <mergeCell ref="C233:C234"/>
    <mergeCell ref="D233:D234"/>
    <mergeCell ref="E233:E234"/>
    <mergeCell ref="B243:B244"/>
    <mergeCell ref="C243:C244"/>
    <mergeCell ref="D243:D244"/>
    <mergeCell ref="E243:E244"/>
    <mergeCell ref="B245:B246"/>
    <mergeCell ref="C245:C246"/>
    <mergeCell ref="D245:D246"/>
    <mergeCell ref="E245:E246"/>
    <mergeCell ref="G243:G244"/>
    <mergeCell ref="H243:H244"/>
    <mergeCell ref="AT243:AT244"/>
    <mergeCell ref="AU243:AU244"/>
    <mergeCell ref="G245:G246"/>
    <mergeCell ref="H245:H246"/>
    <mergeCell ref="AT245:AT246"/>
    <mergeCell ref="AU245:AU246"/>
    <mergeCell ref="G247:G248"/>
    <mergeCell ref="H247:H248"/>
    <mergeCell ref="AT247:AT248"/>
    <mergeCell ref="AU247:AU248"/>
    <mergeCell ref="B255:B256"/>
    <mergeCell ref="C255:C256"/>
    <mergeCell ref="D255:D256"/>
    <mergeCell ref="E255:E256"/>
    <mergeCell ref="B257:B258"/>
    <mergeCell ref="C257:C258"/>
    <mergeCell ref="D257:D258"/>
    <mergeCell ref="E257:E258"/>
    <mergeCell ref="B251:B252"/>
    <mergeCell ref="C251:C252"/>
    <mergeCell ref="D251:D252"/>
    <mergeCell ref="E251:E252"/>
    <mergeCell ref="B253:B254"/>
    <mergeCell ref="C253:C254"/>
    <mergeCell ref="D253:D254"/>
    <mergeCell ref="E253:E254"/>
    <mergeCell ref="B247:B248"/>
    <mergeCell ref="C247:C248"/>
    <mergeCell ref="D247:D248"/>
    <mergeCell ref="E247:E248"/>
    <mergeCell ref="B249:B250"/>
    <mergeCell ref="C249:C250"/>
    <mergeCell ref="D249:D250"/>
    <mergeCell ref="E249:E250"/>
    <mergeCell ref="B259:B260"/>
    <mergeCell ref="C259:C260"/>
    <mergeCell ref="D259:D260"/>
    <mergeCell ref="E259:E260"/>
    <mergeCell ref="B261:B262"/>
    <mergeCell ref="C261:C262"/>
    <mergeCell ref="D261:D262"/>
    <mergeCell ref="E261:E262"/>
    <mergeCell ref="G259:G260"/>
    <mergeCell ref="H259:H260"/>
    <mergeCell ref="AT259:AT260"/>
    <mergeCell ref="AU259:AU260"/>
    <mergeCell ref="G261:G262"/>
    <mergeCell ref="H261:H262"/>
    <mergeCell ref="AT261:AT262"/>
    <mergeCell ref="AU261:AU262"/>
    <mergeCell ref="G263:G264"/>
    <mergeCell ref="H263:H264"/>
    <mergeCell ref="AT263:AT264"/>
    <mergeCell ref="AU263:AU264"/>
    <mergeCell ref="B271:B272"/>
    <mergeCell ref="C271:C272"/>
    <mergeCell ref="D271:D272"/>
    <mergeCell ref="E271:E272"/>
    <mergeCell ref="B273:B274"/>
    <mergeCell ref="C273:C274"/>
    <mergeCell ref="D273:D274"/>
    <mergeCell ref="E273:E274"/>
    <mergeCell ref="B267:B268"/>
    <mergeCell ref="C267:C268"/>
    <mergeCell ref="D267:D268"/>
    <mergeCell ref="E267:E268"/>
    <mergeCell ref="B269:B270"/>
    <mergeCell ref="C269:C270"/>
    <mergeCell ref="D269:D270"/>
    <mergeCell ref="E269:E270"/>
    <mergeCell ref="B263:B264"/>
    <mergeCell ref="C263:C264"/>
    <mergeCell ref="D263:D264"/>
    <mergeCell ref="E263:E264"/>
    <mergeCell ref="B265:B266"/>
    <mergeCell ref="C265:C266"/>
    <mergeCell ref="D265:D266"/>
    <mergeCell ref="E265:E266"/>
    <mergeCell ref="B275:B276"/>
    <mergeCell ref="C275:C276"/>
    <mergeCell ref="D275:D276"/>
    <mergeCell ref="E275:E276"/>
    <mergeCell ref="B277:B278"/>
    <mergeCell ref="C277:C278"/>
    <mergeCell ref="D277:D278"/>
    <mergeCell ref="E277:E278"/>
    <mergeCell ref="G275:G276"/>
    <mergeCell ref="H275:H276"/>
    <mergeCell ref="AT275:AT276"/>
    <mergeCell ref="AU275:AU276"/>
    <mergeCell ref="G277:G278"/>
    <mergeCell ref="H277:H278"/>
    <mergeCell ref="AT277:AT278"/>
    <mergeCell ref="AU277:AU278"/>
    <mergeCell ref="G279:G280"/>
    <mergeCell ref="H279:H280"/>
    <mergeCell ref="AT279:AT280"/>
    <mergeCell ref="AU279:AU280"/>
    <mergeCell ref="B287:B288"/>
    <mergeCell ref="C287:C288"/>
    <mergeCell ref="D287:D288"/>
    <mergeCell ref="E287:E288"/>
    <mergeCell ref="B289:B290"/>
    <mergeCell ref="C289:C290"/>
    <mergeCell ref="D289:D290"/>
    <mergeCell ref="E289:E290"/>
    <mergeCell ref="B283:B284"/>
    <mergeCell ref="C283:C284"/>
    <mergeCell ref="D283:D284"/>
    <mergeCell ref="E283:E284"/>
    <mergeCell ref="B285:B286"/>
    <mergeCell ref="C285:C286"/>
    <mergeCell ref="D285:D286"/>
    <mergeCell ref="E285:E286"/>
    <mergeCell ref="B279:B280"/>
    <mergeCell ref="C279:C280"/>
    <mergeCell ref="D279:D280"/>
    <mergeCell ref="E279:E280"/>
    <mergeCell ref="B281:B282"/>
    <mergeCell ref="C281:C282"/>
    <mergeCell ref="D281:D282"/>
    <mergeCell ref="E281:E282"/>
    <mergeCell ref="B291:B292"/>
    <mergeCell ref="C291:C292"/>
    <mergeCell ref="D291:D292"/>
    <mergeCell ref="E291:E292"/>
    <mergeCell ref="B293:B294"/>
    <mergeCell ref="C293:C294"/>
    <mergeCell ref="D293:D294"/>
    <mergeCell ref="E293:E294"/>
    <mergeCell ref="G291:G292"/>
    <mergeCell ref="H291:H292"/>
    <mergeCell ref="AT291:AT292"/>
    <mergeCell ref="AU291:AU292"/>
    <mergeCell ref="G293:G294"/>
    <mergeCell ref="H293:H294"/>
    <mergeCell ref="AT293:AT294"/>
    <mergeCell ref="AU293:AU294"/>
    <mergeCell ref="G295:G296"/>
    <mergeCell ref="H295:H296"/>
    <mergeCell ref="AT295:AT296"/>
    <mergeCell ref="AU295:AU296"/>
    <mergeCell ref="B303:B304"/>
    <mergeCell ref="C303:C304"/>
    <mergeCell ref="D303:D304"/>
    <mergeCell ref="E303:E304"/>
    <mergeCell ref="B305:B306"/>
    <mergeCell ref="C305:C306"/>
    <mergeCell ref="D305:D306"/>
    <mergeCell ref="E305:E306"/>
    <mergeCell ref="B299:B300"/>
    <mergeCell ref="C299:C300"/>
    <mergeCell ref="D299:D300"/>
    <mergeCell ref="E299:E300"/>
    <mergeCell ref="B301:B302"/>
    <mergeCell ref="C301:C302"/>
    <mergeCell ref="D301:D302"/>
    <mergeCell ref="E301:E302"/>
    <mergeCell ref="B295:B296"/>
    <mergeCell ref="C295:C296"/>
    <mergeCell ref="D295:D296"/>
    <mergeCell ref="E295:E296"/>
    <mergeCell ref="B297:B298"/>
    <mergeCell ref="C297:C298"/>
    <mergeCell ref="D297:D298"/>
    <mergeCell ref="E297:E298"/>
    <mergeCell ref="B307:B308"/>
    <mergeCell ref="C307:C308"/>
    <mergeCell ref="D307:D308"/>
    <mergeCell ref="E307:E308"/>
    <mergeCell ref="B309:B310"/>
    <mergeCell ref="C309:C310"/>
    <mergeCell ref="D309:D310"/>
    <mergeCell ref="E309:E310"/>
    <mergeCell ref="G307:G308"/>
    <mergeCell ref="H307:H308"/>
    <mergeCell ref="AT307:AT308"/>
    <mergeCell ref="AU307:AU308"/>
    <mergeCell ref="G309:G310"/>
    <mergeCell ref="H309:H310"/>
    <mergeCell ref="AT309:AT310"/>
    <mergeCell ref="AU309:AU310"/>
    <mergeCell ref="G311:G312"/>
    <mergeCell ref="H311:H312"/>
    <mergeCell ref="AT311:AT312"/>
    <mergeCell ref="AU311:AU312"/>
    <mergeCell ref="B319:B320"/>
    <mergeCell ref="C319:C320"/>
    <mergeCell ref="D319:D320"/>
    <mergeCell ref="E319:E320"/>
    <mergeCell ref="B321:B322"/>
    <mergeCell ref="C321:C322"/>
    <mergeCell ref="D321:D322"/>
    <mergeCell ref="E321:E322"/>
    <mergeCell ref="B315:B316"/>
    <mergeCell ref="C315:C316"/>
    <mergeCell ref="D315:D316"/>
    <mergeCell ref="E315:E316"/>
    <mergeCell ref="B317:B318"/>
    <mergeCell ref="C317:C318"/>
    <mergeCell ref="D317:D318"/>
    <mergeCell ref="E317:E318"/>
    <mergeCell ref="B311:B312"/>
    <mergeCell ref="C311:C312"/>
    <mergeCell ref="D311:D312"/>
    <mergeCell ref="E311:E312"/>
    <mergeCell ref="B313:B314"/>
    <mergeCell ref="C313:C314"/>
    <mergeCell ref="D313:D314"/>
    <mergeCell ref="E313:E314"/>
    <mergeCell ref="B323:B324"/>
    <mergeCell ref="C323:C324"/>
    <mergeCell ref="D323:D324"/>
    <mergeCell ref="E323:E324"/>
    <mergeCell ref="B325:B326"/>
    <mergeCell ref="C325:C326"/>
    <mergeCell ref="D325:D326"/>
    <mergeCell ref="E325:E326"/>
    <mergeCell ref="G323:G324"/>
    <mergeCell ref="H323:H324"/>
    <mergeCell ref="AT323:AT324"/>
    <mergeCell ref="AU323:AU324"/>
    <mergeCell ref="G325:G326"/>
    <mergeCell ref="H325:H326"/>
    <mergeCell ref="AT325:AT326"/>
    <mergeCell ref="AU325:AU326"/>
    <mergeCell ref="G327:G328"/>
    <mergeCell ref="H327:H328"/>
    <mergeCell ref="AT327:AT328"/>
    <mergeCell ref="AU327:AU328"/>
    <mergeCell ref="B335:B336"/>
    <mergeCell ref="C335:C336"/>
    <mergeCell ref="D335:D336"/>
    <mergeCell ref="E335:E336"/>
    <mergeCell ref="B337:B338"/>
    <mergeCell ref="C337:C338"/>
    <mergeCell ref="D337:D338"/>
    <mergeCell ref="E337:E338"/>
    <mergeCell ref="B331:B332"/>
    <mergeCell ref="C331:C332"/>
    <mergeCell ref="D331:D332"/>
    <mergeCell ref="E331:E332"/>
    <mergeCell ref="B333:B334"/>
    <mergeCell ref="C333:C334"/>
    <mergeCell ref="D333:D334"/>
    <mergeCell ref="E333:E334"/>
    <mergeCell ref="B327:B328"/>
    <mergeCell ref="C327:C328"/>
    <mergeCell ref="D327:D328"/>
    <mergeCell ref="E327:E328"/>
    <mergeCell ref="B329:B330"/>
    <mergeCell ref="C329:C330"/>
    <mergeCell ref="D329:D330"/>
    <mergeCell ref="E329:E330"/>
    <mergeCell ref="B339:B340"/>
    <mergeCell ref="C339:C340"/>
    <mergeCell ref="D339:D340"/>
    <mergeCell ref="E339:E340"/>
    <mergeCell ref="B341:B342"/>
    <mergeCell ref="C341:C342"/>
    <mergeCell ref="D341:D342"/>
    <mergeCell ref="E341:E342"/>
    <mergeCell ref="G339:G340"/>
    <mergeCell ref="H339:H340"/>
    <mergeCell ref="AT339:AT340"/>
    <mergeCell ref="AU339:AU340"/>
    <mergeCell ref="G341:G342"/>
    <mergeCell ref="H341:H342"/>
    <mergeCell ref="AT341:AT342"/>
    <mergeCell ref="AU341:AU342"/>
    <mergeCell ref="G343:G344"/>
    <mergeCell ref="H343:H344"/>
    <mergeCell ref="AT343:AT344"/>
    <mergeCell ref="AU343:AU344"/>
    <mergeCell ref="B351:B352"/>
    <mergeCell ref="C351:C352"/>
    <mergeCell ref="D351:D352"/>
    <mergeCell ref="E351:E352"/>
    <mergeCell ref="B353:B354"/>
    <mergeCell ref="C353:C354"/>
    <mergeCell ref="D353:D354"/>
    <mergeCell ref="E353:E354"/>
    <mergeCell ref="B347:B348"/>
    <mergeCell ref="C347:C348"/>
    <mergeCell ref="D347:D348"/>
    <mergeCell ref="E347:E348"/>
    <mergeCell ref="B349:B350"/>
    <mergeCell ref="C349:C350"/>
    <mergeCell ref="D349:D350"/>
    <mergeCell ref="E349:E350"/>
    <mergeCell ref="B343:B344"/>
    <mergeCell ref="C343:C344"/>
    <mergeCell ref="D343:D344"/>
    <mergeCell ref="E343:E344"/>
    <mergeCell ref="B345:B346"/>
    <mergeCell ref="C345:C346"/>
    <mergeCell ref="D345:D346"/>
    <mergeCell ref="E345:E346"/>
    <mergeCell ref="B355:B356"/>
    <mergeCell ref="C355:C356"/>
    <mergeCell ref="D355:D356"/>
    <mergeCell ref="E355:E356"/>
    <mergeCell ref="B357:B358"/>
    <mergeCell ref="C357:C358"/>
    <mergeCell ref="D357:D358"/>
    <mergeCell ref="E357:E358"/>
    <mergeCell ref="G355:G356"/>
    <mergeCell ref="H355:H356"/>
    <mergeCell ref="AT355:AT356"/>
    <mergeCell ref="AU355:AU356"/>
    <mergeCell ref="G357:G358"/>
    <mergeCell ref="H357:H358"/>
    <mergeCell ref="AT357:AT358"/>
    <mergeCell ref="AU357:AU358"/>
    <mergeCell ref="G359:G360"/>
    <mergeCell ref="H359:H360"/>
    <mergeCell ref="AT359:AT360"/>
    <mergeCell ref="AU359:AU360"/>
    <mergeCell ref="B367:B368"/>
    <mergeCell ref="C367:C368"/>
    <mergeCell ref="D367:D368"/>
    <mergeCell ref="E367:E368"/>
    <mergeCell ref="B369:B370"/>
    <mergeCell ref="C369:C370"/>
    <mergeCell ref="D369:D370"/>
    <mergeCell ref="E369:E370"/>
    <mergeCell ref="B363:B364"/>
    <mergeCell ref="C363:C364"/>
    <mergeCell ref="D363:D364"/>
    <mergeCell ref="E363:E364"/>
    <mergeCell ref="B365:B366"/>
    <mergeCell ref="C365:C366"/>
    <mergeCell ref="D365:D366"/>
    <mergeCell ref="E365:E366"/>
    <mergeCell ref="B359:B360"/>
    <mergeCell ref="C359:C360"/>
    <mergeCell ref="D359:D360"/>
    <mergeCell ref="E359:E360"/>
    <mergeCell ref="B361:B362"/>
    <mergeCell ref="C361:C362"/>
    <mergeCell ref="D361:D362"/>
    <mergeCell ref="E361:E362"/>
    <mergeCell ref="B371:B372"/>
    <mergeCell ref="C371:C372"/>
    <mergeCell ref="D371:D372"/>
    <mergeCell ref="E371:E372"/>
    <mergeCell ref="B373:B374"/>
    <mergeCell ref="C373:C374"/>
    <mergeCell ref="D373:D374"/>
    <mergeCell ref="E373:E374"/>
    <mergeCell ref="G371:G372"/>
    <mergeCell ref="H371:H372"/>
    <mergeCell ref="AT371:AT372"/>
    <mergeCell ref="AU371:AU372"/>
    <mergeCell ref="G373:G374"/>
    <mergeCell ref="H373:H374"/>
    <mergeCell ref="AT373:AT374"/>
    <mergeCell ref="AU373:AU374"/>
    <mergeCell ref="G375:G376"/>
    <mergeCell ref="H375:H376"/>
    <mergeCell ref="AT375:AT376"/>
    <mergeCell ref="AU375:AU376"/>
    <mergeCell ref="B383:B384"/>
    <mergeCell ref="C383:C384"/>
    <mergeCell ref="D383:D384"/>
    <mergeCell ref="E383:E384"/>
    <mergeCell ref="B385:B386"/>
    <mergeCell ref="C385:C386"/>
    <mergeCell ref="D385:D386"/>
    <mergeCell ref="E385:E386"/>
    <mergeCell ref="B379:B380"/>
    <mergeCell ref="C379:C380"/>
    <mergeCell ref="D379:D380"/>
    <mergeCell ref="E379:E380"/>
    <mergeCell ref="B381:B382"/>
    <mergeCell ref="C381:C382"/>
    <mergeCell ref="D381:D382"/>
    <mergeCell ref="E381:E382"/>
    <mergeCell ref="B375:B376"/>
    <mergeCell ref="C375:C376"/>
    <mergeCell ref="D375:D376"/>
    <mergeCell ref="E375:E376"/>
    <mergeCell ref="B377:B378"/>
    <mergeCell ref="C377:C378"/>
    <mergeCell ref="D377:D378"/>
    <mergeCell ref="E377:E378"/>
    <mergeCell ref="B387:B388"/>
    <mergeCell ref="C387:C388"/>
    <mergeCell ref="D387:D388"/>
    <mergeCell ref="E387:E388"/>
    <mergeCell ref="B389:B390"/>
    <mergeCell ref="C389:C390"/>
    <mergeCell ref="D389:D390"/>
    <mergeCell ref="E389:E390"/>
    <mergeCell ref="G387:G388"/>
    <mergeCell ref="H387:H388"/>
    <mergeCell ref="AT387:AT388"/>
    <mergeCell ref="AU387:AU388"/>
    <mergeCell ref="G389:G390"/>
    <mergeCell ref="H389:H390"/>
    <mergeCell ref="AT389:AT390"/>
    <mergeCell ref="AU389:AU390"/>
    <mergeCell ref="G391:G392"/>
    <mergeCell ref="H391:H392"/>
    <mergeCell ref="AT391:AT392"/>
    <mergeCell ref="AU391:AU392"/>
    <mergeCell ref="B399:B400"/>
    <mergeCell ref="C399:C400"/>
    <mergeCell ref="D399:D400"/>
    <mergeCell ref="E399:E400"/>
    <mergeCell ref="B401:B402"/>
    <mergeCell ref="C401:C402"/>
    <mergeCell ref="D401:D402"/>
    <mergeCell ref="E401:E402"/>
    <mergeCell ref="B395:B396"/>
    <mergeCell ref="C395:C396"/>
    <mergeCell ref="D395:D396"/>
    <mergeCell ref="E395:E396"/>
    <mergeCell ref="B397:B398"/>
    <mergeCell ref="C397:C398"/>
    <mergeCell ref="D397:D398"/>
    <mergeCell ref="E397:E398"/>
    <mergeCell ref="B391:B392"/>
    <mergeCell ref="C391:C392"/>
    <mergeCell ref="D391:D392"/>
    <mergeCell ref="E391:E392"/>
    <mergeCell ref="B393:B394"/>
    <mergeCell ref="C393:C394"/>
    <mergeCell ref="D393:D394"/>
    <mergeCell ref="E393:E394"/>
    <mergeCell ref="B403:B404"/>
    <mergeCell ref="C403:C404"/>
    <mergeCell ref="D403:D404"/>
    <mergeCell ref="E403:E404"/>
    <mergeCell ref="B405:B406"/>
    <mergeCell ref="C405:C406"/>
    <mergeCell ref="D405:D406"/>
    <mergeCell ref="E405:E406"/>
    <mergeCell ref="G403:G404"/>
    <mergeCell ref="H403:H404"/>
    <mergeCell ref="AT403:AT404"/>
    <mergeCell ref="AU403:AU404"/>
    <mergeCell ref="G405:G406"/>
    <mergeCell ref="H405:H406"/>
    <mergeCell ref="AT405:AT406"/>
    <mergeCell ref="AU405:AU406"/>
    <mergeCell ref="G407:G408"/>
    <mergeCell ref="H407:H408"/>
    <mergeCell ref="AT407:AT408"/>
    <mergeCell ref="AU407:AU408"/>
    <mergeCell ref="B415:B416"/>
    <mergeCell ref="C415:C416"/>
    <mergeCell ref="D415:D416"/>
    <mergeCell ref="E415:E416"/>
    <mergeCell ref="B417:B418"/>
    <mergeCell ref="C417:C418"/>
    <mergeCell ref="D417:D418"/>
    <mergeCell ref="E417:E418"/>
    <mergeCell ref="B411:B412"/>
    <mergeCell ref="C411:C412"/>
    <mergeCell ref="D411:D412"/>
    <mergeCell ref="E411:E412"/>
    <mergeCell ref="B413:B414"/>
    <mergeCell ref="C413:C414"/>
    <mergeCell ref="D413:D414"/>
    <mergeCell ref="E413:E414"/>
    <mergeCell ref="B407:B408"/>
    <mergeCell ref="C407:C408"/>
    <mergeCell ref="D407:D408"/>
    <mergeCell ref="E407:E408"/>
    <mergeCell ref="B409:B410"/>
    <mergeCell ref="C409:C410"/>
    <mergeCell ref="D409:D410"/>
    <mergeCell ref="E409:E410"/>
    <mergeCell ref="B419:B420"/>
    <mergeCell ref="C419:C420"/>
    <mergeCell ref="D419:D420"/>
    <mergeCell ref="E419:E420"/>
    <mergeCell ref="B421:B422"/>
    <mergeCell ref="C421:C422"/>
    <mergeCell ref="D421:D422"/>
    <mergeCell ref="E421:E422"/>
    <mergeCell ref="G419:G420"/>
    <mergeCell ref="H419:H420"/>
    <mergeCell ref="AT419:AT420"/>
    <mergeCell ref="AU419:AU420"/>
    <mergeCell ref="G421:G422"/>
    <mergeCell ref="H421:H422"/>
    <mergeCell ref="AT421:AT422"/>
    <mergeCell ref="AU421:AU422"/>
    <mergeCell ref="G423:G424"/>
    <mergeCell ref="H423:H424"/>
    <mergeCell ref="AT423:AT424"/>
    <mergeCell ref="AU423:AU424"/>
    <mergeCell ref="B431:B432"/>
    <mergeCell ref="C431:C432"/>
    <mergeCell ref="D431:D432"/>
    <mergeCell ref="E431:E432"/>
    <mergeCell ref="B433:B434"/>
    <mergeCell ref="C433:C434"/>
    <mergeCell ref="D433:D434"/>
    <mergeCell ref="E433:E434"/>
    <mergeCell ref="B427:B428"/>
    <mergeCell ref="C427:C428"/>
    <mergeCell ref="D427:D428"/>
    <mergeCell ref="E427:E428"/>
    <mergeCell ref="B429:B430"/>
    <mergeCell ref="C429:C430"/>
    <mergeCell ref="D429:D430"/>
    <mergeCell ref="E429:E430"/>
    <mergeCell ref="B423:B424"/>
    <mergeCell ref="C423:C424"/>
    <mergeCell ref="D423:D424"/>
    <mergeCell ref="E423:E424"/>
    <mergeCell ref="B425:B426"/>
    <mergeCell ref="C425:C426"/>
    <mergeCell ref="D425:D426"/>
    <mergeCell ref="E425:E426"/>
    <mergeCell ref="B435:B436"/>
    <mergeCell ref="C435:C436"/>
    <mergeCell ref="D435:D436"/>
    <mergeCell ref="E435:E436"/>
    <mergeCell ref="B437:B438"/>
    <mergeCell ref="C437:C438"/>
    <mergeCell ref="D437:D438"/>
    <mergeCell ref="E437:E438"/>
    <mergeCell ref="G435:G436"/>
    <mergeCell ref="H435:H436"/>
    <mergeCell ref="AT435:AT436"/>
    <mergeCell ref="AU435:AU436"/>
    <mergeCell ref="G437:G438"/>
    <mergeCell ref="H437:H438"/>
    <mergeCell ref="AT437:AT438"/>
    <mergeCell ref="AU437:AU438"/>
    <mergeCell ref="G439:G440"/>
    <mergeCell ref="H439:H440"/>
    <mergeCell ref="AT439:AT440"/>
    <mergeCell ref="AU439:AU440"/>
    <mergeCell ref="B447:B448"/>
    <mergeCell ref="C447:C448"/>
    <mergeCell ref="D447:D448"/>
    <mergeCell ref="E447:E448"/>
    <mergeCell ref="B449:B450"/>
    <mergeCell ref="C449:C450"/>
    <mergeCell ref="D449:D450"/>
    <mergeCell ref="E449:E450"/>
    <mergeCell ref="B443:B444"/>
    <mergeCell ref="C443:C444"/>
    <mergeCell ref="D443:D444"/>
    <mergeCell ref="E443:E444"/>
    <mergeCell ref="B445:B446"/>
    <mergeCell ref="C445:C446"/>
    <mergeCell ref="D445:D446"/>
    <mergeCell ref="E445:E446"/>
    <mergeCell ref="B439:B440"/>
    <mergeCell ref="C439:C440"/>
    <mergeCell ref="D439:D440"/>
    <mergeCell ref="E439:E440"/>
    <mergeCell ref="B441:B442"/>
    <mergeCell ref="C441:C442"/>
    <mergeCell ref="D441:D442"/>
    <mergeCell ref="E441:E442"/>
    <mergeCell ref="B451:B452"/>
    <mergeCell ref="C451:C452"/>
    <mergeCell ref="D451:D452"/>
    <mergeCell ref="E451:E452"/>
    <mergeCell ref="B453:B454"/>
    <mergeCell ref="C453:C454"/>
    <mergeCell ref="D453:D454"/>
    <mergeCell ref="E453:E454"/>
    <mergeCell ref="G451:G452"/>
    <mergeCell ref="H451:H452"/>
    <mergeCell ref="AT451:AT452"/>
    <mergeCell ref="AU451:AU452"/>
    <mergeCell ref="G453:G454"/>
    <mergeCell ref="H453:H454"/>
    <mergeCell ref="AT453:AT454"/>
    <mergeCell ref="AU453:AU454"/>
    <mergeCell ref="G455:G456"/>
    <mergeCell ref="H455:H456"/>
    <mergeCell ref="AT455:AT456"/>
    <mergeCell ref="AU455:AU456"/>
    <mergeCell ref="B463:B464"/>
    <mergeCell ref="C463:C464"/>
    <mergeCell ref="D463:D464"/>
    <mergeCell ref="E463:E464"/>
    <mergeCell ref="B465:B466"/>
    <mergeCell ref="C465:C466"/>
    <mergeCell ref="D465:D466"/>
    <mergeCell ref="E465:E466"/>
    <mergeCell ref="B459:B460"/>
    <mergeCell ref="C459:C460"/>
    <mergeCell ref="D459:D460"/>
    <mergeCell ref="E459:E460"/>
    <mergeCell ref="B461:B462"/>
    <mergeCell ref="C461:C462"/>
    <mergeCell ref="D461:D462"/>
    <mergeCell ref="E461:E462"/>
    <mergeCell ref="B455:B456"/>
    <mergeCell ref="C455:C456"/>
    <mergeCell ref="D455:D456"/>
    <mergeCell ref="E455:E456"/>
    <mergeCell ref="B457:B458"/>
    <mergeCell ref="C457:C458"/>
    <mergeCell ref="D457:D458"/>
    <mergeCell ref="E457:E458"/>
    <mergeCell ref="B467:B468"/>
    <mergeCell ref="C467:C468"/>
    <mergeCell ref="D467:D468"/>
    <mergeCell ref="E467:E468"/>
    <mergeCell ref="B469:B470"/>
    <mergeCell ref="C469:C470"/>
    <mergeCell ref="D469:D470"/>
    <mergeCell ref="E469:E470"/>
    <mergeCell ref="G467:G468"/>
    <mergeCell ref="H467:H468"/>
    <mergeCell ref="AT467:AT468"/>
    <mergeCell ref="AU467:AU468"/>
    <mergeCell ref="G469:G470"/>
    <mergeCell ref="H469:H470"/>
    <mergeCell ref="AT469:AT470"/>
    <mergeCell ref="AU469:AU470"/>
    <mergeCell ref="G471:G472"/>
    <mergeCell ref="H471:H472"/>
    <mergeCell ref="AT471:AT472"/>
    <mergeCell ref="AU471:AU472"/>
    <mergeCell ref="B479:B480"/>
    <mergeCell ref="C479:C480"/>
    <mergeCell ref="D479:D480"/>
    <mergeCell ref="E479:E480"/>
    <mergeCell ref="B481:B482"/>
    <mergeCell ref="C481:C482"/>
    <mergeCell ref="D481:D482"/>
    <mergeCell ref="E481:E482"/>
    <mergeCell ref="B475:B476"/>
    <mergeCell ref="C475:C476"/>
    <mergeCell ref="D475:D476"/>
    <mergeCell ref="E475:E476"/>
    <mergeCell ref="B477:B478"/>
    <mergeCell ref="C477:C478"/>
    <mergeCell ref="D477:D478"/>
    <mergeCell ref="E477:E478"/>
    <mergeCell ref="B471:B472"/>
    <mergeCell ref="C471:C472"/>
    <mergeCell ref="D471:D472"/>
    <mergeCell ref="E471:E472"/>
    <mergeCell ref="B473:B474"/>
    <mergeCell ref="C473:C474"/>
    <mergeCell ref="D473:D474"/>
    <mergeCell ref="E473:E474"/>
    <mergeCell ref="B483:B484"/>
    <mergeCell ref="C483:C484"/>
    <mergeCell ref="D483:D484"/>
    <mergeCell ref="E483:E484"/>
    <mergeCell ref="B485:B486"/>
    <mergeCell ref="C485:C486"/>
    <mergeCell ref="D485:D486"/>
    <mergeCell ref="E485:E486"/>
    <mergeCell ref="G483:G484"/>
    <mergeCell ref="H483:H484"/>
    <mergeCell ref="AT483:AT484"/>
    <mergeCell ref="AU483:AU484"/>
    <mergeCell ref="G485:G486"/>
    <mergeCell ref="H485:H486"/>
    <mergeCell ref="AT485:AT486"/>
    <mergeCell ref="AU485:AU486"/>
    <mergeCell ref="G487:G488"/>
    <mergeCell ref="H487:H488"/>
    <mergeCell ref="AT487:AT488"/>
    <mergeCell ref="AU487:AU488"/>
    <mergeCell ref="B495:B496"/>
    <mergeCell ref="C495:C496"/>
    <mergeCell ref="D495:D496"/>
    <mergeCell ref="E495:E496"/>
    <mergeCell ref="B497:B498"/>
    <mergeCell ref="C497:C498"/>
    <mergeCell ref="D497:D498"/>
    <mergeCell ref="E497:E498"/>
    <mergeCell ref="B491:B492"/>
    <mergeCell ref="C491:C492"/>
    <mergeCell ref="D491:D492"/>
    <mergeCell ref="E491:E492"/>
    <mergeCell ref="B493:B494"/>
    <mergeCell ref="C493:C494"/>
    <mergeCell ref="D493:D494"/>
    <mergeCell ref="E493:E494"/>
    <mergeCell ref="B487:B488"/>
    <mergeCell ref="C487:C488"/>
    <mergeCell ref="D487:D488"/>
    <mergeCell ref="E487:E488"/>
    <mergeCell ref="B489:B490"/>
    <mergeCell ref="C489:C490"/>
    <mergeCell ref="D489:D490"/>
    <mergeCell ref="E489:E490"/>
    <mergeCell ref="B499:B500"/>
    <mergeCell ref="C499:C500"/>
    <mergeCell ref="D499:D500"/>
    <mergeCell ref="E499:E500"/>
    <mergeCell ref="B501:B502"/>
    <mergeCell ref="C501:C502"/>
    <mergeCell ref="D501:D502"/>
    <mergeCell ref="E501:E502"/>
    <mergeCell ref="G499:G500"/>
    <mergeCell ref="H499:H500"/>
    <mergeCell ref="AT499:AT500"/>
    <mergeCell ref="AU499:AU500"/>
    <mergeCell ref="G501:G502"/>
    <mergeCell ref="H501:H502"/>
    <mergeCell ref="AT501:AT502"/>
    <mergeCell ref="AU501:AU502"/>
    <mergeCell ref="G503:G504"/>
    <mergeCell ref="H503:H504"/>
    <mergeCell ref="AT503:AT504"/>
    <mergeCell ref="AU503:AU504"/>
    <mergeCell ref="B511:B512"/>
    <mergeCell ref="C511:C512"/>
    <mergeCell ref="D511:D512"/>
    <mergeCell ref="E511:E512"/>
    <mergeCell ref="B513:B514"/>
    <mergeCell ref="C513:C514"/>
    <mergeCell ref="D513:D514"/>
    <mergeCell ref="E513:E514"/>
    <mergeCell ref="B507:B508"/>
    <mergeCell ref="C507:C508"/>
    <mergeCell ref="D507:D508"/>
    <mergeCell ref="E507:E508"/>
    <mergeCell ref="B509:B510"/>
    <mergeCell ref="C509:C510"/>
    <mergeCell ref="D509:D510"/>
    <mergeCell ref="E509:E510"/>
    <mergeCell ref="B503:B504"/>
    <mergeCell ref="C503:C504"/>
    <mergeCell ref="D503:D504"/>
    <mergeCell ref="E503:E504"/>
    <mergeCell ref="B505:B506"/>
    <mergeCell ref="C505:C506"/>
    <mergeCell ref="D505:D506"/>
    <mergeCell ref="E505:E506"/>
    <mergeCell ref="B519:B520"/>
    <mergeCell ref="C519:C520"/>
    <mergeCell ref="D519:D520"/>
    <mergeCell ref="E519:E520"/>
    <mergeCell ref="B521:B522"/>
    <mergeCell ref="C521:C522"/>
    <mergeCell ref="D521:D522"/>
    <mergeCell ref="E521:E522"/>
    <mergeCell ref="B515:B516"/>
    <mergeCell ref="C515:C516"/>
    <mergeCell ref="D515:D516"/>
    <mergeCell ref="E515:E516"/>
    <mergeCell ref="B517:B518"/>
    <mergeCell ref="C517:C518"/>
    <mergeCell ref="D517:D518"/>
    <mergeCell ref="E517:E518"/>
    <mergeCell ref="G515:G516"/>
    <mergeCell ref="G517:G518"/>
    <mergeCell ref="G519:G520"/>
    <mergeCell ref="B527:B528"/>
    <mergeCell ref="C527:C528"/>
    <mergeCell ref="D527:D528"/>
    <mergeCell ref="E527:E528"/>
    <mergeCell ref="B529:B530"/>
    <mergeCell ref="C529:C530"/>
    <mergeCell ref="D529:D530"/>
    <mergeCell ref="E529:E530"/>
    <mergeCell ref="B535:B536"/>
    <mergeCell ref="C535:C536"/>
    <mergeCell ref="D535:D536"/>
    <mergeCell ref="E535:E536"/>
    <mergeCell ref="B523:B524"/>
    <mergeCell ref="C523:C524"/>
    <mergeCell ref="D523:D524"/>
    <mergeCell ref="E523:E524"/>
    <mergeCell ref="B525:B526"/>
    <mergeCell ref="C525:C526"/>
    <mergeCell ref="D525:D526"/>
    <mergeCell ref="E525:E526"/>
    <mergeCell ref="G547:G548"/>
    <mergeCell ref="H547:H548"/>
    <mergeCell ref="AT547:AT548"/>
    <mergeCell ref="AU547:AU548"/>
    <mergeCell ref="AU539:AU540"/>
    <mergeCell ref="AU541:AU542"/>
    <mergeCell ref="AU543:AU544"/>
    <mergeCell ref="AU545:AU546"/>
    <mergeCell ref="H531:H532"/>
    <mergeCell ref="AT531:AT532"/>
    <mergeCell ref="AU531:AU532"/>
    <mergeCell ref="G533:G534"/>
    <mergeCell ref="H533:H534"/>
    <mergeCell ref="AT533:AT534"/>
    <mergeCell ref="AU533:AU534"/>
    <mergeCell ref="G535:G536"/>
    <mergeCell ref="H535:H536"/>
    <mergeCell ref="AT535:AT536"/>
    <mergeCell ref="AU535:AU536"/>
    <mergeCell ref="H539:H540"/>
    <mergeCell ref="AT539:AT540"/>
    <mergeCell ref="G541:G542"/>
    <mergeCell ref="H541:H542"/>
    <mergeCell ref="AT541:AT542"/>
    <mergeCell ref="G543:G544"/>
    <mergeCell ref="H543:H544"/>
    <mergeCell ref="AT543:AT544"/>
    <mergeCell ref="G545:G546"/>
    <mergeCell ref="H545:H546"/>
    <mergeCell ref="AT545:AT546"/>
    <mergeCell ref="B537:B538"/>
    <mergeCell ref="C537:C538"/>
    <mergeCell ref="D537:D538"/>
    <mergeCell ref="E537:E538"/>
    <mergeCell ref="B531:B532"/>
    <mergeCell ref="C531:C532"/>
    <mergeCell ref="D531:D532"/>
    <mergeCell ref="E531:E532"/>
    <mergeCell ref="B533:B534"/>
    <mergeCell ref="C533:C534"/>
    <mergeCell ref="D533:D534"/>
    <mergeCell ref="E533:E534"/>
    <mergeCell ref="G531:G532"/>
    <mergeCell ref="B543:B544"/>
    <mergeCell ref="C543:C544"/>
    <mergeCell ref="D543:D544"/>
    <mergeCell ref="E543:E544"/>
    <mergeCell ref="B545:B546"/>
    <mergeCell ref="C545:C546"/>
    <mergeCell ref="D545:D546"/>
    <mergeCell ref="E545:E546"/>
    <mergeCell ref="B539:B540"/>
    <mergeCell ref="C539:C540"/>
    <mergeCell ref="D539:D540"/>
    <mergeCell ref="E539:E540"/>
    <mergeCell ref="B541:B542"/>
    <mergeCell ref="C541:C542"/>
    <mergeCell ref="D541:D542"/>
    <mergeCell ref="E541:E542"/>
    <mergeCell ref="G539:G540"/>
    <mergeCell ref="B555:B556"/>
    <mergeCell ref="C555:C556"/>
    <mergeCell ref="D555:D556"/>
    <mergeCell ref="E555:E556"/>
    <mergeCell ref="B551:B552"/>
    <mergeCell ref="C551:C552"/>
    <mergeCell ref="D551:D552"/>
    <mergeCell ref="E551:E552"/>
    <mergeCell ref="B553:B554"/>
    <mergeCell ref="C553:C554"/>
    <mergeCell ref="D553:D554"/>
    <mergeCell ref="E553:E554"/>
    <mergeCell ref="B547:B548"/>
    <mergeCell ref="C547:C548"/>
    <mergeCell ref="D547:D548"/>
    <mergeCell ref="E547:E548"/>
    <mergeCell ref="B549:B550"/>
    <mergeCell ref="C549:C550"/>
    <mergeCell ref="D549:D550"/>
    <mergeCell ref="E549:E550"/>
    <mergeCell ref="H25:H26"/>
    <mergeCell ref="AT25:AT26"/>
    <mergeCell ref="AU25:AU26"/>
    <mergeCell ref="G27:G28"/>
    <mergeCell ref="H27:H28"/>
    <mergeCell ref="AT27:AT28"/>
    <mergeCell ref="AU27:AU28"/>
    <mergeCell ref="G29:G30"/>
    <mergeCell ref="H29:H30"/>
    <mergeCell ref="AT29:AT30"/>
    <mergeCell ref="AU29:AU30"/>
    <mergeCell ref="G31:G32"/>
    <mergeCell ref="H31:H32"/>
    <mergeCell ref="AT31:AT32"/>
    <mergeCell ref="AU31:AU32"/>
    <mergeCell ref="G33:G34"/>
    <mergeCell ref="H33:H34"/>
    <mergeCell ref="AT33:AT34"/>
    <mergeCell ref="AU33:AU34"/>
    <mergeCell ref="G45:G46"/>
    <mergeCell ref="H45:H46"/>
    <mergeCell ref="AT45:AT46"/>
    <mergeCell ref="AU45:AU46"/>
    <mergeCell ref="G47:G48"/>
    <mergeCell ref="H47:H48"/>
    <mergeCell ref="AT47:AT48"/>
    <mergeCell ref="AU47:AU48"/>
    <mergeCell ref="G49:G50"/>
    <mergeCell ref="H49:H50"/>
    <mergeCell ref="AT49:AT50"/>
    <mergeCell ref="AU49:AU50"/>
    <mergeCell ref="AT51:AT52"/>
    <mergeCell ref="AU51:AU52"/>
    <mergeCell ref="G53:G54"/>
    <mergeCell ref="H53:H54"/>
    <mergeCell ref="AT53:AT54"/>
    <mergeCell ref="AU53:AU54"/>
    <mergeCell ref="AU67:AU68"/>
    <mergeCell ref="G69:G70"/>
    <mergeCell ref="H69:H70"/>
    <mergeCell ref="AT69:AT70"/>
    <mergeCell ref="AU69:AU70"/>
    <mergeCell ref="G71:G72"/>
    <mergeCell ref="H71:H72"/>
    <mergeCell ref="AT71:AT72"/>
    <mergeCell ref="AU71:AU72"/>
    <mergeCell ref="G73:G74"/>
    <mergeCell ref="H73:H74"/>
    <mergeCell ref="AT73:AT74"/>
    <mergeCell ref="AU73:AU74"/>
    <mergeCell ref="G75:G76"/>
    <mergeCell ref="H75:H76"/>
    <mergeCell ref="AT75:AT76"/>
    <mergeCell ref="AU75:AU76"/>
    <mergeCell ref="G77:G78"/>
    <mergeCell ref="H77:H78"/>
    <mergeCell ref="AT77:AT78"/>
    <mergeCell ref="AU77:AU78"/>
    <mergeCell ref="G79:G80"/>
    <mergeCell ref="H79:H80"/>
    <mergeCell ref="AT79:AT80"/>
    <mergeCell ref="AU79:AU80"/>
    <mergeCell ref="G81:G82"/>
    <mergeCell ref="H81:H82"/>
    <mergeCell ref="AT81:AT82"/>
    <mergeCell ref="AU81:AU82"/>
    <mergeCell ref="G83:G84"/>
    <mergeCell ref="H83:H84"/>
    <mergeCell ref="AT83:AT84"/>
    <mergeCell ref="AU83:AU84"/>
    <mergeCell ref="AT87:AT88"/>
    <mergeCell ref="AU87:AU88"/>
    <mergeCell ref="G89:G90"/>
    <mergeCell ref="H89:H90"/>
    <mergeCell ref="AT89:AT90"/>
    <mergeCell ref="AU89:AU90"/>
    <mergeCell ref="G91:G92"/>
    <mergeCell ref="H91:H92"/>
    <mergeCell ref="AT91:AT92"/>
    <mergeCell ref="AU91:AU92"/>
    <mergeCell ref="G93:G94"/>
    <mergeCell ref="H93:H94"/>
    <mergeCell ref="AT93:AT94"/>
    <mergeCell ref="AU93:AU94"/>
    <mergeCell ref="G95:G96"/>
    <mergeCell ref="H95:H96"/>
    <mergeCell ref="AT95:AT96"/>
    <mergeCell ref="AU95:AU96"/>
    <mergeCell ref="G97:G98"/>
    <mergeCell ref="H97:H98"/>
    <mergeCell ref="AT97:AT98"/>
    <mergeCell ref="AU97:AU98"/>
    <mergeCell ref="G99:G100"/>
    <mergeCell ref="H99:H100"/>
    <mergeCell ref="AT99:AT100"/>
    <mergeCell ref="AU99:AU100"/>
    <mergeCell ref="G101:G102"/>
    <mergeCell ref="H101:H102"/>
    <mergeCell ref="AT101:AT102"/>
    <mergeCell ref="AU101:AU102"/>
    <mergeCell ref="G103:G104"/>
    <mergeCell ref="H103:H104"/>
    <mergeCell ref="AT103:AT104"/>
    <mergeCell ref="AU103:AU104"/>
    <mergeCell ref="G105:G106"/>
    <mergeCell ref="H105:H106"/>
    <mergeCell ref="AT105:AT106"/>
    <mergeCell ref="AU105:AU106"/>
    <mergeCell ref="AT111:AT112"/>
    <mergeCell ref="AU111:AU112"/>
    <mergeCell ref="G113:G114"/>
    <mergeCell ref="H113:H114"/>
    <mergeCell ref="AT113:AT114"/>
    <mergeCell ref="AU113:AU114"/>
    <mergeCell ref="G115:G116"/>
    <mergeCell ref="H115:H116"/>
    <mergeCell ref="AT115:AT116"/>
    <mergeCell ref="AU115:AU116"/>
    <mergeCell ref="G117:G118"/>
    <mergeCell ref="H117:H118"/>
    <mergeCell ref="AT117:AT118"/>
    <mergeCell ref="AU117:AU118"/>
    <mergeCell ref="G119:G120"/>
    <mergeCell ref="H119:H120"/>
    <mergeCell ref="AT119:AT120"/>
    <mergeCell ref="AU119:AU120"/>
    <mergeCell ref="G121:G122"/>
    <mergeCell ref="H121:H122"/>
    <mergeCell ref="AT121:AT122"/>
    <mergeCell ref="AU121:AU122"/>
    <mergeCell ref="G123:G124"/>
    <mergeCell ref="H123:H124"/>
    <mergeCell ref="AT123:AT124"/>
    <mergeCell ref="AU123:AU124"/>
    <mergeCell ref="G125:G126"/>
    <mergeCell ref="H125:H126"/>
    <mergeCell ref="AT125:AT126"/>
    <mergeCell ref="AU125:AU126"/>
    <mergeCell ref="G127:G128"/>
    <mergeCell ref="H127:H128"/>
    <mergeCell ref="AT127:AT128"/>
    <mergeCell ref="AU127:AU128"/>
    <mergeCell ref="G129:G130"/>
    <mergeCell ref="H129:H130"/>
    <mergeCell ref="AT129:AT130"/>
    <mergeCell ref="AU129:AU130"/>
    <mergeCell ref="G131:G132"/>
    <mergeCell ref="H131:H132"/>
    <mergeCell ref="AT131:AT132"/>
    <mergeCell ref="AU131:AU132"/>
    <mergeCell ref="G133:G134"/>
    <mergeCell ref="H133:H134"/>
    <mergeCell ref="AT133:AT134"/>
    <mergeCell ref="AU133:AU134"/>
    <mergeCell ref="G135:G136"/>
    <mergeCell ref="H135:H136"/>
    <mergeCell ref="AT135:AT136"/>
    <mergeCell ref="AU135:AU136"/>
    <mergeCell ref="G137:G138"/>
    <mergeCell ref="H137:H138"/>
    <mergeCell ref="AT137:AT138"/>
    <mergeCell ref="AU137:AU138"/>
    <mergeCell ref="G139:G140"/>
    <mergeCell ref="H139:H140"/>
    <mergeCell ref="AT139:AT140"/>
    <mergeCell ref="AU139:AU140"/>
    <mergeCell ref="G141:G142"/>
    <mergeCell ref="H141:H142"/>
    <mergeCell ref="AT141:AT142"/>
    <mergeCell ref="AU141:AU142"/>
    <mergeCell ref="G143:G144"/>
    <mergeCell ref="H143:H144"/>
    <mergeCell ref="AT143:AT144"/>
    <mergeCell ref="AU143:AU144"/>
    <mergeCell ref="G145:G146"/>
    <mergeCell ref="H145:H146"/>
    <mergeCell ref="AT145:AT146"/>
    <mergeCell ref="AU145:AU146"/>
    <mergeCell ref="AU149:AU150"/>
    <mergeCell ref="G147:G148"/>
    <mergeCell ref="H147:H148"/>
    <mergeCell ref="AT147:AT148"/>
    <mergeCell ref="AU147:AU148"/>
    <mergeCell ref="G149:G150"/>
    <mergeCell ref="H149:H150"/>
    <mergeCell ref="AT149:AT150"/>
    <mergeCell ref="G151:G152"/>
    <mergeCell ref="H151:H152"/>
    <mergeCell ref="AT151:AT152"/>
    <mergeCell ref="AU151:AU152"/>
    <mergeCell ref="G153:G154"/>
    <mergeCell ref="H153:H154"/>
    <mergeCell ref="AT153:AT154"/>
    <mergeCell ref="AU153:AU154"/>
    <mergeCell ref="G155:G156"/>
    <mergeCell ref="H155:H156"/>
    <mergeCell ref="AT155:AT156"/>
    <mergeCell ref="AU155:AU156"/>
    <mergeCell ref="G157:G158"/>
    <mergeCell ref="H157:H158"/>
    <mergeCell ref="AT157:AT158"/>
    <mergeCell ref="AU157:AU158"/>
    <mergeCell ref="G169:G170"/>
    <mergeCell ref="H169:H170"/>
    <mergeCell ref="AT169:AT170"/>
    <mergeCell ref="AU169:AU170"/>
    <mergeCell ref="H159:H160"/>
    <mergeCell ref="AT159:AT160"/>
    <mergeCell ref="AU159:AU160"/>
    <mergeCell ref="H161:H162"/>
    <mergeCell ref="AT161:AT162"/>
    <mergeCell ref="AU161:AU162"/>
    <mergeCell ref="G171:G172"/>
    <mergeCell ref="H171:H172"/>
    <mergeCell ref="AT171:AT172"/>
    <mergeCell ref="AU171:AU172"/>
    <mergeCell ref="G173:G174"/>
    <mergeCell ref="H173:H174"/>
    <mergeCell ref="AT173:AT174"/>
    <mergeCell ref="AU173:AU174"/>
    <mergeCell ref="G175:G176"/>
    <mergeCell ref="H175:H176"/>
    <mergeCell ref="AT175:AT176"/>
    <mergeCell ref="AU175:AU176"/>
    <mergeCell ref="G177:G178"/>
    <mergeCell ref="H177:H178"/>
    <mergeCell ref="AT177:AT178"/>
    <mergeCell ref="AU177:AU178"/>
    <mergeCell ref="G185:G186"/>
    <mergeCell ref="H185:H186"/>
    <mergeCell ref="AT185:AT186"/>
    <mergeCell ref="AU185:AU186"/>
    <mergeCell ref="G187:G188"/>
    <mergeCell ref="H187:H188"/>
    <mergeCell ref="AT187:AT188"/>
    <mergeCell ref="AU187:AU188"/>
    <mergeCell ref="G189:G190"/>
    <mergeCell ref="H189:H190"/>
    <mergeCell ref="AT189:AT190"/>
    <mergeCell ref="AU189:AU190"/>
    <mergeCell ref="G191:G192"/>
    <mergeCell ref="H191:H192"/>
    <mergeCell ref="AT191:AT192"/>
    <mergeCell ref="AU191:AU192"/>
    <mergeCell ref="G193:G194"/>
    <mergeCell ref="H193:H194"/>
    <mergeCell ref="AT193:AT194"/>
    <mergeCell ref="AU193:AU194"/>
    <mergeCell ref="G201:G202"/>
    <mergeCell ref="H201:H202"/>
    <mergeCell ref="AT201:AT202"/>
    <mergeCell ref="AU201:AU202"/>
    <mergeCell ref="G203:G204"/>
    <mergeCell ref="H203:H204"/>
    <mergeCell ref="AT203:AT204"/>
    <mergeCell ref="AU203:AU204"/>
    <mergeCell ref="G205:G206"/>
    <mergeCell ref="H205:H206"/>
    <mergeCell ref="AT205:AT206"/>
    <mergeCell ref="AU205:AU206"/>
    <mergeCell ref="G207:G208"/>
    <mergeCell ref="H207:H208"/>
    <mergeCell ref="AT207:AT208"/>
    <mergeCell ref="AU207:AU208"/>
    <mergeCell ref="G209:G210"/>
    <mergeCell ref="H209:H210"/>
    <mergeCell ref="AT209:AT210"/>
    <mergeCell ref="AU209:AU210"/>
    <mergeCell ref="G217:G218"/>
    <mergeCell ref="H217:H218"/>
    <mergeCell ref="AT217:AT218"/>
    <mergeCell ref="AU217:AU218"/>
    <mergeCell ref="G219:G220"/>
    <mergeCell ref="H219:H220"/>
    <mergeCell ref="AT219:AT220"/>
    <mergeCell ref="AU219:AU220"/>
    <mergeCell ref="G221:G222"/>
    <mergeCell ref="H221:H222"/>
    <mergeCell ref="AT221:AT222"/>
    <mergeCell ref="AU221:AU222"/>
    <mergeCell ref="G223:G224"/>
    <mergeCell ref="H223:H224"/>
    <mergeCell ref="AT223:AT224"/>
    <mergeCell ref="AU223:AU224"/>
    <mergeCell ref="G225:G226"/>
    <mergeCell ref="H225:H226"/>
    <mergeCell ref="AT225:AT226"/>
    <mergeCell ref="AU225:AU226"/>
    <mergeCell ref="G233:G234"/>
    <mergeCell ref="H233:H234"/>
    <mergeCell ref="AT233:AT234"/>
    <mergeCell ref="AU233:AU234"/>
    <mergeCell ref="G235:G236"/>
    <mergeCell ref="H235:H236"/>
    <mergeCell ref="AT235:AT236"/>
    <mergeCell ref="AU235:AU236"/>
    <mergeCell ref="G237:G238"/>
    <mergeCell ref="H237:H238"/>
    <mergeCell ref="AT237:AT238"/>
    <mergeCell ref="AU237:AU238"/>
    <mergeCell ref="G239:G240"/>
    <mergeCell ref="H239:H240"/>
    <mergeCell ref="AT239:AT240"/>
    <mergeCell ref="AU239:AU240"/>
    <mergeCell ref="G241:G242"/>
    <mergeCell ref="H241:H242"/>
    <mergeCell ref="AT241:AT242"/>
    <mergeCell ref="AU241:AU242"/>
    <mergeCell ref="G249:G250"/>
    <mergeCell ref="H249:H250"/>
    <mergeCell ref="AT249:AT250"/>
    <mergeCell ref="AU249:AU250"/>
    <mergeCell ref="G251:G252"/>
    <mergeCell ref="H251:H252"/>
    <mergeCell ref="AT251:AT252"/>
    <mergeCell ref="AU251:AU252"/>
    <mergeCell ref="G253:G254"/>
    <mergeCell ref="H253:H254"/>
    <mergeCell ref="AT253:AT254"/>
    <mergeCell ref="AU253:AU254"/>
    <mergeCell ref="G255:G256"/>
    <mergeCell ref="H255:H256"/>
    <mergeCell ref="AT255:AT256"/>
    <mergeCell ref="AU255:AU256"/>
    <mergeCell ref="G257:G258"/>
    <mergeCell ref="H257:H258"/>
    <mergeCell ref="AT257:AT258"/>
    <mergeCell ref="AU257:AU258"/>
    <mergeCell ref="G265:G266"/>
    <mergeCell ref="H265:H266"/>
    <mergeCell ref="AT265:AT266"/>
    <mergeCell ref="AU265:AU266"/>
    <mergeCell ref="G267:G268"/>
    <mergeCell ref="H267:H268"/>
    <mergeCell ref="AT267:AT268"/>
    <mergeCell ref="AU267:AU268"/>
    <mergeCell ref="G269:G270"/>
    <mergeCell ref="H269:H270"/>
    <mergeCell ref="AT269:AT270"/>
    <mergeCell ref="AU269:AU270"/>
    <mergeCell ref="G271:G272"/>
    <mergeCell ref="H271:H272"/>
    <mergeCell ref="AT271:AT272"/>
    <mergeCell ref="AU271:AU272"/>
    <mergeCell ref="G273:G274"/>
    <mergeCell ref="H273:H274"/>
    <mergeCell ref="AT273:AT274"/>
    <mergeCell ref="AU273:AU274"/>
    <mergeCell ref="G281:G282"/>
    <mergeCell ref="H281:H282"/>
    <mergeCell ref="AT281:AT282"/>
    <mergeCell ref="AU281:AU282"/>
    <mergeCell ref="G283:G284"/>
    <mergeCell ref="H283:H284"/>
    <mergeCell ref="AT283:AT284"/>
    <mergeCell ref="AU283:AU284"/>
    <mergeCell ref="G285:G286"/>
    <mergeCell ref="H285:H286"/>
    <mergeCell ref="AT285:AT286"/>
    <mergeCell ref="AU285:AU286"/>
    <mergeCell ref="G287:G288"/>
    <mergeCell ref="H287:H288"/>
    <mergeCell ref="AT287:AT288"/>
    <mergeCell ref="AU287:AU288"/>
    <mergeCell ref="G289:G290"/>
    <mergeCell ref="H289:H290"/>
    <mergeCell ref="AT289:AT290"/>
    <mergeCell ref="AU289:AU290"/>
    <mergeCell ref="G297:G298"/>
    <mergeCell ref="H297:H298"/>
    <mergeCell ref="AT297:AT298"/>
    <mergeCell ref="AU297:AU298"/>
    <mergeCell ref="G299:G300"/>
    <mergeCell ref="H299:H300"/>
    <mergeCell ref="AT299:AT300"/>
    <mergeCell ref="AU299:AU300"/>
    <mergeCell ref="G301:G302"/>
    <mergeCell ref="H301:H302"/>
    <mergeCell ref="AT301:AT302"/>
    <mergeCell ref="AU301:AU302"/>
    <mergeCell ref="G303:G304"/>
    <mergeCell ref="H303:H304"/>
    <mergeCell ref="AT303:AT304"/>
    <mergeCell ref="AU303:AU304"/>
    <mergeCell ref="G305:G306"/>
    <mergeCell ref="H305:H306"/>
    <mergeCell ref="AT305:AT306"/>
    <mergeCell ref="AU305:AU306"/>
    <mergeCell ref="G313:G314"/>
    <mergeCell ref="H313:H314"/>
    <mergeCell ref="AT313:AT314"/>
    <mergeCell ref="AU313:AU314"/>
    <mergeCell ref="G315:G316"/>
    <mergeCell ref="H315:H316"/>
    <mergeCell ref="AT315:AT316"/>
    <mergeCell ref="AU315:AU316"/>
    <mergeCell ref="G317:G318"/>
    <mergeCell ref="H317:H318"/>
    <mergeCell ref="AT317:AT318"/>
    <mergeCell ref="AU317:AU318"/>
    <mergeCell ref="G319:G320"/>
    <mergeCell ref="H319:H320"/>
    <mergeCell ref="AT319:AT320"/>
    <mergeCell ref="AU319:AU320"/>
    <mergeCell ref="G321:G322"/>
    <mergeCell ref="H321:H322"/>
    <mergeCell ref="AT321:AT322"/>
    <mergeCell ref="AU321:AU322"/>
    <mergeCell ref="G329:G330"/>
    <mergeCell ref="H329:H330"/>
    <mergeCell ref="AT329:AT330"/>
    <mergeCell ref="AU329:AU330"/>
    <mergeCell ref="G331:G332"/>
    <mergeCell ref="H331:H332"/>
    <mergeCell ref="AT331:AT332"/>
    <mergeCell ref="AU331:AU332"/>
    <mergeCell ref="G333:G334"/>
    <mergeCell ref="H333:H334"/>
    <mergeCell ref="AT333:AT334"/>
    <mergeCell ref="AU333:AU334"/>
    <mergeCell ref="G335:G336"/>
    <mergeCell ref="H335:H336"/>
    <mergeCell ref="AT335:AT336"/>
    <mergeCell ref="AU335:AU336"/>
    <mergeCell ref="G337:G338"/>
    <mergeCell ref="H337:H338"/>
    <mergeCell ref="AT337:AT338"/>
    <mergeCell ref="AU337:AU338"/>
    <mergeCell ref="G345:G346"/>
    <mergeCell ref="H345:H346"/>
    <mergeCell ref="AT345:AT346"/>
    <mergeCell ref="AU345:AU346"/>
    <mergeCell ref="G347:G348"/>
    <mergeCell ref="H347:H348"/>
    <mergeCell ref="AT347:AT348"/>
    <mergeCell ref="AU347:AU348"/>
    <mergeCell ref="G349:G350"/>
    <mergeCell ref="H349:H350"/>
    <mergeCell ref="AT349:AT350"/>
    <mergeCell ref="AU349:AU350"/>
    <mergeCell ref="G351:G352"/>
    <mergeCell ref="H351:H352"/>
    <mergeCell ref="AT351:AT352"/>
    <mergeCell ref="AU351:AU352"/>
    <mergeCell ref="G353:G354"/>
    <mergeCell ref="H353:H354"/>
    <mergeCell ref="AT353:AT354"/>
    <mergeCell ref="AU353:AU354"/>
    <mergeCell ref="G361:G362"/>
    <mergeCell ref="H361:H362"/>
    <mergeCell ref="AT361:AT362"/>
    <mergeCell ref="AU361:AU362"/>
    <mergeCell ref="G363:G364"/>
    <mergeCell ref="H363:H364"/>
    <mergeCell ref="AT363:AT364"/>
    <mergeCell ref="AU363:AU364"/>
    <mergeCell ref="G365:G366"/>
    <mergeCell ref="H365:H366"/>
    <mergeCell ref="AT365:AT366"/>
    <mergeCell ref="AU365:AU366"/>
    <mergeCell ref="G367:G368"/>
    <mergeCell ref="H367:H368"/>
    <mergeCell ref="AT367:AT368"/>
    <mergeCell ref="AU367:AU368"/>
    <mergeCell ref="G369:G370"/>
    <mergeCell ref="H369:H370"/>
    <mergeCell ref="AT369:AT370"/>
    <mergeCell ref="AU369:AU370"/>
    <mergeCell ref="G377:G378"/>
    <mergeCell ref="H377:H378"/>
    <mergeCell ref="AT377:AT378"/>
    <mergeCell ref="AU377:AU378"/>
    <mergeCell ref="G379:G380"/>
    <mergeCell ref="H379:H380"/>
    <mergeCell ref="AT379:AT380"/>
    <mergeCell ref="AU379:AU380"/>
    <mergeCell ref="G381:G382"/>
    <mergeCell ref="H381:H382"/>
    <mergeCell ref="AT381:AT382"/>
    <mergeCell ref="AU381:AU382"/>
    <mergeCell ref="G383:G384"/>
    <mergeCell ref="H383:H384"/>
    <mergeCell ref="AT383:AT384"/>
    <mergeCell ref="AU383:AU384"/>
    <mergeCell ref="G385:G386"/>
    <mergeCell ref="H385:H386"/>
    <mergeCell ref="AT385:AT386"/>
    <mergeCell ref="AU385:AU386"/>
    <mergeCell ref="G393:G394"/>
    <mergeCell ref="H393:H394"/>
    <mergeCell ref="AT393:AT394"/>
    <mergeCell ref="AU393:AU394"/>
    <mergeCell ref="G395:G396"/>
    <mergeCell ref="H395:H396"/>
    <mergeCell ref="AT395:AT396"/>
    <mergeCell ref="AU395:AU396"/>
    <mergeCell ref="G397:G398"/>
    <mergeCell ref="H397:H398"/>
    <mergeCell ref="AT397:AT398"/>
    <mergeCell ref="AU397:AU398"/>
    <mergeCell ref="G399:G400"/>
    <mergeCell ref="H399:H400"/>
    <mergeCell ref="AT399:AT400"/>
    <mergeCell ref="AU399:AU400"/>
    <mergeCell ref="G401:G402"/>
    <mergeCell ref="H401:H402"/>
    <mergeCell ref="AT401:AT402"/>
    <mergeCell ref="AU401:AU402"/>
    <mergeCell ref="G409:G410"/>
    <mergeCell ref="H409:H410"/>
    <mergeCell ref="AT409:AT410"/>
    <mergeCell ref="AU409:AU410"/>
    <mergeCell ref="G411:G412"/>
    <mergeCell ref="H411:H412"/>
    <mergeCell ref="AT411:AT412"/>
    <mergeCell ref="AU411:AU412"/>
    <mergeCell ref="G413:G414"/>
    <mergeCell ref="H413:H414"/>
    <mergeCell ref="AT413:AT414"/>
    <mergeCell ref="AU413:AU414"/>
    <mergeCell ref="G415:G416"/>
    <mergeCell ref="H415:H416"/>
    <mergeCell ref="AT415:AT416"/>
    <mergeCell ref="AU415:AU416"/>
    <mergeCell ref="G417:G418"/>
    <mergeCell ref="H417:H418"/>
    <mergeCell ref="AT417:AT418"/>
    <mergeCell ref="AU417:AU418"/>
    <mergeCell ref="G425:G426"/>
    <mergeCell ref="H425:H426"/>
    <mergeCell ref="AT425:AT426"/>
    <mergeCell ref="AU425:AU426"/>
    <mergeCell ref="G427:G428"/>
    <mergeCell ref="H427:H428"/>
    <mergeCell ref="AT427:AT428"/>
    <mergeCell ref="AU427:AU428"/>
    <mergeCell ref="G429:G430"/>
    <mergeCell ref="H429:H430"/>
    <mergeCell ref="AT429:AT430"/>
    <mergeCell ref="AU429:AU430"/>
    <mergeCell ref="G431:G432"/>
    <mergeCell ref="H431:H432"/>
    <mergeCell ref="AT431:AT432"/>
    <mergeCell ref="AU431:AU432"/>
    <mergeCell ref="G433:G434"/>
    <mergeCell ref="H433:H434"/>
    <mergeCell ref="AT433:AT434"/>
    <mergeCell ref="AU433:AU434"/>
    <mergeCell ref="G441:G442"/>
    <mergeCell ref="H441:H442"/>
    <mergeCell ref="AT441:AT442"/>
    <mergeCell ref="AU441:AU442"/>
    <mergeCell ref="G443:G444"/>
    <mergeCell ref="H443:H444"/>
    <mergeCell ref="AT443:AT444"/>
    <mergeCell ref="AU443:AU444"/>
    <mergeCell ref="G445:G446"/>
    <mergeCell ref="H445:H446"/>
    <mergeCell ref="AT445:AT446"/>
    <mergeCell ref="AU445:AU446"/>
    <mergeCell ref="G447:G448"/>
    <mergeCell ref="H447:H448"/>
    <mergeCell ref="AT447:AT448"/>
    <mergeCell ref="AU447:AU448"/>
    <mergeCell ref="G449:G450"/>
    <mergeCell ref="H449:H450"/>
    <mergeCell ref="AT449:AT450"/>
    <mergeCell ref="AU449:AU450"/>
    <mergeCell ref="G457:G458"/>
    <mergeCell ref="H457:H458"/>
    <mergeCell ref="AT457:AT458"/>
    <mergeCell ref="AU457:AU458"/>
    <mergeCell ref="G459:G460"/>
    <mergeCell ref="H459:H460"/>
    <mergeCell ref="AT459:AT460"/>
    <mergeCell ref="AU459:AU460"/>
    <mergeCell ref="G461:G462"/>
    <mergeCell ref="H461:H462"/>
    <mergeCell ref="AT461:AT462"/>
    <mergeCell ref="AU461:AU462"/>
    <mergeCell ref="G463:G464"/>
    <mergeCell ref="H463:H464"/>
    <mergeCell ref="AT463:AT464"/>
    <mergeCell ref="AU463:AU464"/>
    <mergeCell ref="G465:G466"/>
    <mergeCell ref="H465:H466"/>
    <mergeCell ref="AT465:AT466"/>
    <mergeCell ref="AU465:AU466"/>
    <mergeCell ref="G473:G474"/>
    <mergeCell ref="H473:H474"/>
    <mergeCell ref="AT473:AT474"/>
    <mergeCell ref="AU473:AU474"/>
    <mergeCell ref="G475:G476"/>
    <mergeCell ref="H475:H476"/>
    <mergeCell ref="AT475:AT476"/>
    <mergeCell ref="AU475:AU476"/>
    <mergeCell ref="G477:G478"/>
    <mergeCell ref="H477:H478"/>
    <mergeCell ref="AT477:AT478"/>
    <mergeCell ref="AU477:AU478"/>
    <mergeCell ref="G479:G480"/>
    <mergeCell ref="H479:H480"/>
    <mergeCell ref="AT479:AT480"/>
    <mergeCell ref="AU479:AU480"/>
    <mergeCell ref="G481:G482"/>
    <mergeCell ref="H481:H482"/>
    <mergeCell ref="AT481:AT482"/>
    <mergeCell ref="AU481:AU482"/>
    <mergeCell ref="G489:G490"/>
    <mergeCell ref="H489:H490"/>
    <mergeCell ref="AT489:AT490"/>
    <mergeCell ref="AU489:AU490"/>
    <mergeCell ref="G491:G492"/>
    <mergeCell ref="H491:H492"/>
    <mergeCell ref="AT491:AT492"/>
    <mergeCell ref="AU491:AU492"/>
    <mergeCell ref="G493:G494"/>
    <mergeCell ref="H493:H494"/>
    <mergeCell ref="AT493:AT494"/>
    <mergeCell ref="AU493:AU494"/>
    <mergeCell ref="G495:G496"/>
    <mergeCell ref="H495:H496"/>
    <mergeCell ref="AT495:AT496"/>
    <mergeCell ref="AU495:AU496"/>
    <mergeCell ref="G497:G498"/>
    <mergeCell ref="H497:H498"/>
    <mergeCell ref="AT497:AT498"/>
    <mergeCell ref="AU497:AU498"/>
    <mergeCell ref="G505:G506"/>
    <mergeCell ref="H505:H506"/>
    <mergeCell ref="AT505:AT506"/>
    <mergeCell ref="AU505:AU506"/>
    <mergeCell ref="G507:G508"/>
    <mergeCell ref="H507:H508"/>
    <mergeCell ref="AT507:AT508"/>
    <mergeCell ref="AU507:AU508"/>
    <mergeCell ref="G509:G510"/>
    <mergeCell ref="H509:H510"/>
    <mergeCell ref="AT509:AT510"/>
    <mergeCell ref="AU509:AU510"/>
    <mergeCell ref="G511:G512"/>
    <mergeCell ref="H511:H512"/>
    <mergeCell ref="AT511:AT512"/>
    <mergeCell ref="AU511:AU512"/>
    <mergeCell ref="G513:G514"/>
    <mergeCell ref="H513:H514"/>
    <mergeCell ref="AT513:AT514"/>
    <mergeCell ref="AU513:AU514"/>
    <mergeCell ref="G521:G522"/>
    <mergeCell ref="H521:H522"/>
    <mergeCell ref="AT521:AT522"/>
    <mergeCell ref="AU521:AU522"/>
    <mergeCell ref="H515:H516"/>
    <mergeCell ref="AT515:AT516"/>
    <mergeCell ref="AU515:AU516"/>
    <mergeCell ref="H517:H518"/>
    <mergeCell ref="AT517:AT518"/>
    <mergeCell ref="AU517:AU518"/>
    <mergeCell ref="H519:H520"/>
    <mergeCell ref="AT519:AT520"/>
    <mergeCell ref="AU519:AU520"/>
    <mergeCell ref="G523:G524"/>
    <mergeCell ref="H523:H524"/>
    <mergeCell ref="AT523:AT524"/>
    <mergeCell ref="AU523:AU524"/>
    <mergeCell ref="G525:G526"/>
    <mergeCell ref="H525:H526"/>
    <mergeCell ref="AT525:AT526"/>
    <mergeCell ref="AU525:AU526"/>
    <mergeCell ref="G527:G528"/>
    <mergeCell ref="H527:H528"/>
    <mergeCell ref="AT527:AT528"/>
    <mergeCell ref="AU527:AU528"/>
    <mergeCell ref="G529:G530"/>
    <mergeCell ref="H529:H530"/>
    <mergeCell ref="AT529:AT530"/>
    <mergeCell ref="AU529:AU530"/>
    <mergeCell ref="G537:G538"/>
    <mergeCell ref="H537:H538"/>
    <mergeCell ref="AT537:AT538"/>
    <mergeCell ref="AU537:AU538"/>
    <mergeCell ref="AU549:AU550"/>
    <mergeCell ref="G551:G552"/>
    <mergeCell ref="H551:H552"/>
    <mergeCell ref="AT551:AT552"/>
    <mergeCell ref="AU551:AU552"/>
    <mergeCell ref="G553:G554"/>
    <mergeCell ref="H553:H554"/>
    <mergeCell ref="AT553:AT554"/>
    <mergeCell ref="AU553:AU554"/>
    <mergeCell ref="G555:G556"/>
    <mergeCell ref="H555:H556"/>
    <mergeCell ref="AT555:AT556"/>
    <mergeCell ref="AU555:AU556"/>
    <mergeCell ref="G557:G558"/>
    <mergeCell ref="H557:H558"/>
    <mergeCell ref="AT557:AT558"/>
    <mergeCell ref="AU557:AU558"/>
    <mergeCell ref="G549:G550"/>
    <mergeCell ref="H549:H550"/>
    <mergeCell ref="AT549:AT550"/>
    <mergeCell ref="G559:G560"/>
    <mergeCell ref="H559:H560"/>
    <mergeCell ref="AT559:AT560"/>
    <mergeCell ref="AU559:AU560"/>
    <mergeCell ref="G561:G562"/>
    <mergeCell ref="H561:H562"/>
    <mergeCell ref="AT561:AT562"/>
    <mergeCell ref="AU561:AU562"/>
    <mergeCell ref="G563:G564"/>
    <mergeCell ref="H563:H564"/>
    <mergeCell ref="AT563:AT564"/>
    <mergeCell ref="AU563:AU564"/>
    <mergeCell ref="G565:G566"/>
    <mergeCell ref="H565:H566"/>
    <mergeCell ref="AT565:AT566"/>
    <mergeCell ref="AU565:AU566"/>
    <mergeCell ref="G567:G568"/>
    <mergeCell ref="H567:H568"/>
    <mergeCell ref="AT567:AT568"/>
    <mergeCell ref="AU567:AU568"/>
    <mergeCell ref="G577:G578"/>
    <mergeCell ref="H577:H578"/>
    <mergeCell ref="AT577:AT578"/>
    <mergeCell ref="AU577:AU578"/>
    <mergeCell ref="G579:G580"/>
    <mergeCell ref="H579:H580"/>
    <mergeCell ref="AT579:AT580"/>
    <mergeCell ref="AU579:AU580"/>
    <mergeCell ref="G581:G582"/>
    <mergeCell ref="H581:H582"/>
    <mergeCell ref="AT581:AT582"/>
    <mergeCell ref="AU581:AU582"/>
    <mergeCell ref="G583:G584"/>
    <mergeCell ref="H583:H584"/>
    <mergeCell ref="AT583:AT584"/>
    <mergeCell ref="AU583:AU584"/>
    <mergeCell ref="G585:G586"/>
    <mergeCell ref="H585:H586"/>
    <mergeCell ref="AT585:AT586"/>
    <mergeCell ref="AU585:AU586"/>
    <mergeCell ref="D1051:F1051"/>
    <mergeCell ref="D1052:F1052"/>
    <mergeCell ref="D1053:F1053"/>
    <mergeCell ref="G1037:G1038"/>
    <mergeCell ref="H1037:H1038"/>
    <mergeCell ref="AT1037:AT1038"/>
    <mergeCell ref="AU1037:AU1038"/>
    <mergeCell ref="AT589:AT590"/>
    <mergeCell ref="AU589:AU590"/>
    <mergeCell ref="G591:G592"/>
    <mergeCell ref="H591:H592"/>
    <mergeCell ref="AT591:AT592"/>
    <mergeCell ref="AU591:AU592"/>
    <mergeCell ref="G593:G594"/>
    <mergeCell ref="H593:H594"/>
    <mergeCell ref="AT593:AT594"/>
    <mergeCell ref="AU593:AU594"/>
    <mergeCell ref="G595:G596"/>
    <mergeCell ref="H595:H596"/>
    <mergeCell ref="AT595:AT596"/>
    <mergeCell ref="AU595:AU596"/>
    <mergeCell ref="G597:G598"/>
    <mergeCell ref="H597:H598"/>
    <mergeCell ref="AT597:AT598"/>
    <mergeCell ref="AU597:AU598"/>
    <mergeCell ref="D589:D590"/>
    <mergeCell ref="E589:E590"/>
    <mergeCell ref="AT599:AT600"/>
    <mergeCell ref="AU599:AU600"/>
    <mergeCell ref="AT613:AT614"/>
    <mergeCell ref="AU613:AU614"/>
    <mergeCell ref="AT627:AT628"/>
    <mergeCell ref="AV49:AV50"/>
    <mergeCell ref="AV51:AV52"/>
    <mergeCell ref="AV53:AV54"/>
    <mergeCell ref="AV75:AV76"/>
    <mergeCell ref="AV77:AV78"/>
    <mergeCell ref="AV79:AV80"/>
    <mergeCell ref="AV83:AV84"/>
    <mergeCell ref="AV99:AV100"/>
    <mergeCell ref="AV101:AV102"/>
    <mergeCell ref="AV109:AV110"/>
    <mergeCell ref="AV111:AV112"/>
    <mergeCell ref="AV113:AV114"/>
    <mergeCell ref="I1061:Y1061"/>
    <mergeCell ref="I1055:Y1055"/>
    <mergeCell ref="I1067:Y1067"/>
    <mergeCell ref="Z1067:AS1067"/>
    <mergeCell ref="Z1061:AS1061"/>
    <mergeCell ref="Z1055:AS1055"/>
    <mergeCell ref="Z1056:AD1056"/>
    <mergeCell ref="AE1056:AI1056"/>
    <mergeCell ref="AJ1056:AN1056"/>
    <mergeCell ref="AO1056:AS1056"/>
    <mergeCell ref="Z1057:AD1057"/>
    <mergeCell ref="AE1057:AI1057"/>
    <mergeCell ref="AJ1057:AN1057"/>
    <mergeCell ref="AO1057:AS1057"/>
    <mergeCell ref="Z1062:AD1062"/>
    <mergeCell ref="AE1062:AI1062"/>
    <mergeCell ref="AJ1062:AN1062"/>
    <mergeCell ref="AO1062:AS1062"/>
    <mergeCell ref="Z1063:AD1063"/>
    <mergeCell ref="AE1063:AI1063"/>
    <mergeCell ref="AV15:AV16"/>
    <mergeCell ref="AV17:AV18"/>
    <mergeCell ref="AV19:AV20"/>
    <mergeCell ref="AV21:AV22"/>
    <mergeCell ref="AV23:AV24"/>
    <mergeCell ref="AV25:AV26"/>
    <mergeCell ref="AV27:AV28"/>
    <mergeCell ref="AV29:AV30"/>
    <mergeCell ref="AV31:AV32"/>
    <mergeCell ref="AV33:AV34"/>
    <mergeCell ref="AV35:AV36"/>
    <mergeCell ref="AV37:AV38"/>
    <mergeCell ref="AV39:AV40"/>
    <mergeCell ref="AV41:AV42"/>
    <mergeCell ref="AV43:AV44"/>
    <mergeCell ref="AV45:AV46"/>
    <mergeCell ref="AV47:AV48"/>
    <mergeCell ref="AV115:AV116"/>
    <mergeCell ref="AV117:AV118"/>
    <mergeCell ref="AV119:AV120"/>
    <mergeCell ref="AV121:AV122"/>
    <mergeCell ref="AV123:AV124"/>
    <mergeCell ref="AV125:AV126"/>
    <mergeCell ref="AV127:AV128"/>
    <mergeCell ref="AV129:AV130"/>
    <mergeCell ref="AV131:AV132"/>
    <mergeCell ref="AV133:AV134"/>
    <mergeCell ref="AV135:AV136"/>
    <mergeCell ref="AV137:AV138"/>
    <mergeCell ref="AV141:AV142"/>
    <mergeCell ref="AV147:AV148"/>
    <mergeCell ref="AV149:AV150"/>
    <mergeCell ref="AV151:AV152"/>
    <mergeCell ref="AV153:AV154"/>
    <mergeCell ref="AV143:AV144"/>
    <mergeCell ref="AV145:AV146"/>
    <mergeCell ref="AV155:AV156"/>
    <mergeCell ref="AV157:AV158"/>
    <mergeCell ref="AV159:AV160"/>
    <mergeCell ref="AV161:AV162"/>
    <mergeCell ref="AV163:AV164"/>
    <mergeCell ref="AV165:AV166"/>
    <mergeCell ref="AV167:AV168"/>
    <mergeCell ref="AV169:AV170"/>
    <mergeCell ref="AV171:AV172"/>
    <mergeCell ref="AV173:AV174"/>
    <mergeCell ref="AV175:AV176"/>
    <mergeCell ref="AV177:AV178"/>
    <mergeCell ref="AV179:AV180"/>
    <mergeCell ref="AV181:AV182"/>
    <mergeCell ref="AV183:AV184"/>
    <mergeCell ref="AV185:AV186"/>
    <mergeCell ref="AV187:AV188"/>
    <mergeCell ref="AV189:AV190"/>
    <mergeCell ref="AV191:AV192"/>
    <mergeCell ref="AV193:AV194"/>
    <mergeCell ref="AV195:AV196"/>
    <mergeCell ref="AV197:AV198"/>
    <mergeCell ref="AV199:AV200"/>
    <mergeCell ref="AV201:AV202"/>
    <mergeCell ref="AV203:AV204"/>
    <mergeCell ref="AV205:AV206"/>
    <mergeCell ref="AV207:AV208"/>
    <mergeCell ref="AV209:AV210"/>
    <mergeCell ref="AV211:AV212"/>
    <mergeCell ref="AV213:AV214"/>
    <mergeCell ref="AV215:AV216"/>
    <mergeCell ref="AV217:AV218"/>
    <mergeCell ref="AV219:AV220"/>
    <mergeCell ref="AV221:AV222"/>
    <mergeCell ref="AV223:AV224"/>
    <mergeCell ref="AV225:AV226"/>
    <mergeCell ref="AV227:AV228"/>
    <mergeCell ref="AV229:AV230"/>
    <mergeCell ref="AV231:AV232"/>
    <mergeCell ref="AV233:AV234"/>
    <mergeCell ref="AV235:AV236"/>
    <mergeCell ref="AV237:AV238"/>
    <mergeCell ref="AV239:AV240"/>
    <mergeCell ref="AV241:AV242"/>
    <mergeCell ref="AV243:AV244"/>
    <mergeCell ref="AV245:AV246"/>
    <mergeCell ref="AV247:AV248"/>
    <mergeCell ref="AV249:AV250"/>
    <mergeCell ref="AV251:AV252"/>
    <mergeCell ref="AV253:AV254"/>
    <mergeCell ref="AV255:AV256"/>
    <mergeCell ref="AV257:AV258"/>
    <mergeCell ref="AV259:AV260"/>
    <mergeCell ref="AV261:AV262"/>
    <mergeCell ref="AV263:AV264"/>
    <mergeCell ref="AV265:AV266"/>
    <mergeCell ref="AV267:AV268"/>
    <mergeCell ref="AV269:AV270"/>
    <mergeCell ref="AV271:AV272"/>
    <mergeCell ref="AV273:AV274"/>
    <mergeCell ref="AV275:AV276"/>
    <mergeCell ref="AV277:AV278"/>
    <mergeCell ref="AV279:AV280"/>
    <mergeCell ref="AV281:AV282"/>
    <mergeCell ref="AV283:AV284"/>
    <mergeCell ref="AV285:AV286"/>
    <mergeCell ref="AV287:AV288"/>
    <mergeCell ref="AV289:AV290"/>
    <mergeCell ref="AV291:AV292"/>
    <mergeCell ref="AV293:AV294"/>
    <mergeCell ref="AV295:AV296"/>
    <mergeCell ref="AV297:AV298"/>
    <mergeCell ref="AV299:AV300"/>
    <mergeCell ref="AV301:AV302"/>
    <mergeCell ref="AV303:AV304"/>
    <mergeCell ref="AV305:AV306"/>
    <mergeCell ref="AV307:AV308"/>
    <mergeCell ref="AV309:AV310"/>
    <mergeCell ref="AV311:AV312"/>
    <mergeCell ref="AV313:AV314"/>
    <mergeCell ref="AV315:AV316"/>
    <mergeCell ref="AV317:AV318"/>
    <mergeCell ref="AV319:AV320"/>
    <mergeCell ref="AV321:AV322"/>
    <mergeCell ref="AV323:AV324"/>
    <mergeCell ref="AV325:AV326"/>
    <mergeCell ref="AV327:AV328"/>
    <mergeCell ref="AV329:AV330"/>
    <mergeCell ref="AV331:AV332"/>
    <mergeCell ref="AV333:AV334"/>
    <mergeCell ref="AV335:AV336"/>
    <mergeCell ref="AV337:AV338"/>
    <mergeCell ref="AV339:AV340"/>
    <mergeCell ref="AV341:AV342"/>
    <mergeCell ref="AV343:AV344"/>
    <mergeCell ref="AV345:AV346"/>
    <mergeCell ref="AV347:AV348"/>
    <mergeCell ref="AV349:AV350"/>
    <mergeCell ref="AV351:AV352"/>
    <mergeCell ref="AV353:AV354"/>
    <mergeCell ref="AV355:AV356"/>
    <mergeCell ref="AV357:AV358"/>
    <mergeCell ref="AV359:AV360"/>
    <mergeCell ref="AV361:AV362"/>
    <mergeCell ref="AV363:AV364"/>
    <mergeCell ref="AV365:AV366"/>
    <mergeCell ref="AV367:AV368"/>
    <mergeCell ref="AV369:AV370"/>
    <mergeCell ref="AV371:AV372"/>
    <mergeCell ref="AV373:AV374"/>
    <mergeCell ref="AV375:AV376"/>
    <mergeCell ref="AV377:AV378"/>
    <mergeCell ref="AV379:AV380"/>
    <mergeCell ref="AV381:AV382"/>
    <mergeCell ref="AV383:AV384"/>
    <mergeCell ref="AV385:AV386"/>
    <mergeCell ref="AV387:AV388"/>
    <mergeCell ref="AV389:AV390"/>
    <mergeCell ref="AV391:AV392"/>
    <mergeCell ref="AV393:AV394"/>
    <mergeCell ref="AV395:AV396"/>
    <mergeCell ref="AV397:AV398"/>
    <mergeCell ref="AV399:AV400"/>
    <mergeCell ref="AV401:AV402"/>
    <mergeCell ref="AV403:AV404"/>
    <mergeCell ref="AV405:AV406"/>
    <mergeCell ref="AV407:AV408"/>
    <mergeCell ref="AV409:AV410"/>
    <mergeCell ref="AV411:AV412"/>
    <mergeCell ref="AV413:AV414"/>
    <mergeCell ref="AV415:AV416"/>
    <mergeCell ref="AV417:AV418"/>
    <mergeCell ref="AV419:AV420"/>
    <mergeCell ref="AV421:AV422"/>
    <mergeCell ref="AV423:AV424"/>
    <mergeCell ref="AV425:AV426"/>
    <mergeCell ref="AV491:AV492"/>
    <mergeCell ref="AV493:AV494"/>
    <mergeCell ref="AV427:AV428"/>
    <mergeCell ref="AV429:AV430"/>
    <mergeCell ref="AV431:AV432"/>
    <mergeCell ref="AV433:AV434"/>
    <mergeCell ref="AV435:AV436"/>
    <mergeCell ref="AV437:AV438"/>
    <mergeCell ref="AV439:AV440"/>
    <mergeCell ref="AV441:AV442"/>
    <mergeCell ref="AV443:AV444"/>
    <mergeCell ref="AV445:AV446"/>
    <mergeCell ref="AV447:AV448"/>
    <mergeCell ref="AV449:AV450"/>
    <mergeCell ref="AV451:AV452"/>
    <mergeCell ref="AV453:AV454"/>
    <mergeCell ref="AV455:AV456"/>
    <mergeCell ref="AV457:AV458"/>
    <mergeCell ref="AV459:AV460"/>
    <mergeCell ref="AV557:AV558"/>
    <mergeCell ref="AV559:AV560"/>
    <mergeCell ref="AV561:AV562"/>
    <mergeCell ref="AV495:AV496"/>
    <mergeCell ref="AV497:AV498"/>
    <mergeCell ref="AV499:AV500"/>
    <mergeCell ref="AV501:AV502"/>
    <mergeCell ref="AV503:AV504"/>
    <mergeCell ref="AV505:AV506"/>
    <mergeCell ref="AV507:AV508"/>
    <mergeCell ref="AV509:AV510"/>
    <mergeCell ref="AV511:AV512"/>
    <mergeCell ref="AV513:AV514"/>
    <mergeCell ref="AV515:AV516"/>
    <mergeCell ref="AV517:AV518"/>
    <mergeCell ref="AV519:AV520"/>
    <mergeCell ref="AV521:AV522"/>
    <mergeCell ref="AV523:AV524"/>
    <mergeCell ref="AV525:AV526"/>
    <mergeCell ref="AV527:AV528"/>
    <mergeCell ref="I11:K11"/>
    <mergeCell ref="L11:AP11"/>
    <mergeCell ref="AQ11:AS11"/>
    <mergeCell ref="AV529:AV530"/>
    <mergeCell ref="AV531:AV532"/>
    <mergeCell ref="AV533:AV534"/>
    <mergeCell ref="AV535:AV536"/>
    <mergeCell ref="AV537:AV538"/>
    <mergeCell ref="AV539:AV540"/>
    <mergeCell ref="AV541:AV542"/>
    <mergeCell ref="AV543:AV544"/>
    <mergeCell ref="AV545:AV546"/>
    <mergeCell ref="AV547:AV548"/>
    <mergeCell ref="AV549:AV550"/>
    <mergeCell ref="AV551:AV552"/>
    <mergeCell ref="AV553:AV554"/>
    <mergeCell ref="AV555:AV556"/>
    <mergeCell ref="AV461:AV462"/>
    <mergeCell ref="AV463:AV464"/>
    <mergeCell ref="AV465:AV466"/>
    <mergeCell ref="AV467:AV468"/>
    <mergeCell ref="AV469:AV470"/>
    <mergeCell ref="AV471:AV472"/>
    <mergeCell ref="AV473:AV474"/>
    <mergeCell ref="AV475:AV476"/>
    <mergeCell ref="AV477:AV478"/>
    <mergeCell ref="AV479:AV480"/>
    <mergeCell ref="AV481:AV482"/>
    <mergeCell ref="AV483:AV484"/>
    <mergeCell ref="AV485:AV486"/>
    <mergeCell ref="AV487:AV488"/>
    <mergeCell ref="AV489:AV490"/>
    <mergeCell ref="I1070:Y1070"/>
    <mergeCell ref="Z1070:AS1070"/>
    <mergeCell ref="I1072:Y1072"/>
    <mergeCell ref="Z1072:AS1072"/>
    <mergeCell ref="I1074:Y1074"/>
    <mergeCell ref="Z1074:AS1074"/>
    <mergeCell ref="AV563:AV564"/>
    <mergeCell ref="AV565:AV566"/>
    <mergeCell ref="AV567:AV568"/>
    <mergeCell ref="AV569:AV570"/>
    <mergeCell ref="AV571:AV572"/>
    <mergeCell ref="AV573:AV574"/>
    <mergeCell ref="AV575:AV576"/>
    <mergeCell ref="AV577:AV578"/>
    <mergeCell ref="AV591:AV592"/>
    <mergeCell ref="AV593:AV594"/>
    <mergeCell ref="AV595:AV596"/>
    <mergeCell ref="AV597:AV598"/>
    <mergeCell ref="AV1037:AV1038"/>
    <mergeCell ref="AJ1065:AN1065"/>
    <mergeCell ref="AE1064:AI1064"/>
    <mergeCell ref="AJ1064:AN1064"/>
    <mergeCell ref="AJ1063:AN1063"/>
    <mergeCell ref="AO1063:AS1063"/>
    <mergeCell ref="AE1058:AI1058"/>
    <mergeCell ref="AE1059:AI1059"/>
    <mergeCell ref="AJ1058:AN1058"/>
    <mergeCell ref="AJ1059:AN1059"/>
    <mergeCell ref="AE1065:AI1065"/>
    <mergeCell ref="AV589:AV590"/>
    <mergeCell ref="AT575:AT576"/>
    <mergeCell ref="AU575:AU576"/>
    <mergeCell ref="AV599:AV600"/>
    <mergeCell ref="AT601:AT602"/>
    <mergeCell ref="AU601:AU602"/>
    <mergeCell ref="AV601:AV602"/>
    <mergeCell ref="AT603:AT604"/>
    <mergeCell ref="AU603:AU604"/>
    <mergeCell ref="AV603:AV604"/>
    <mergeCell ref="AT605:AT606"/>
    <mergeCell ref="AU605:AU606"/>
    <mergeCell ref="AV605:AV606"/>
    <mergeCell ref="AT607:AT608"/>
    <mergeCell ref="AU607:AU608"/>
    <mergeCell ref="AV607:AV608"/>
    <mergeCell ref="AT609:AT610"/>
    <mergeCell ref="AU609:AU610"/>
    <mergeCell ref="AV609:AV610"/>
    <mergeCell ref="AT611:AT612"/>
    <mergeCell ref="AU611:AU612"/>
    <mergeCell ref="AV611:AV612"/>
    <mergeCell ref="AV613:AV614"/>
    <mergeCell ref="AT615:AT616"/>
    <mergeCell ref="AU615:AU616"/>
    <mergeCell ref="AV615:AV616"/>
    <mergeCell ref="AT617:AT618"/>
    <mergeCell ref="AU617:AU618"/>
    <mergeCell ref="AV617:AV618"/>
    <mergeCell ref="AT619:AT620"/>
    <mergeCell ref="AU619:AU620"/>
    <mergeCell ref="AV619:AV620"/>
    <mergeCell ref="AT621:AT622"/>
    <mergeCell ref="AU621:AU622"/>
    <mergeCell ref="AV621:AV622"/>
    <mergeCell ref="AT623:AT624"/>
    <mergeCell ref="AU623:AU624"/>
    <mergeCell ref="AV623:AV624"/>
    <mergeCell ref="AT625:AT626"/>
    <mergeCell ref="AU625:AU626"/>
    <mergeCell ref="AV625:AV626"/>
    <mergeCell ref="AU627:AU628"/>
    <mergeCell ref="AV627:AV628"/>
    <mergeCell ref="AT629:AT630"/>
    <mergeCell ref="AU629:AU630"/>
    <mergeCell ref="AV629:AV630"/>
    <mergeCell ref="AT631:AT632"/>
    <mergeCell ref="AU631:AU632"/>
    <mergeCell ref="AV631:AV632"/>
    <mergeCell ref="AT633:AT634"/>
    <mergeCell ref="AU633:AU634"/>
    <mergeCell ref="AV633:AV634"/>
    <mergeCell ref="AT635:AT636"/>
    <mergeCell ref="AU635:AU636"/>
    <mergeCell ref="AV635:AV636"/>
    <mergeCell ref="AT637:AT638"/>
    <mergeCell ref="AU637:AU638"/>
    <mergeCell ref="AV637:AV638"/>
    <mergeCell ref="AT639:AT640"/>
    <mergeCell ref="AU639:AU640"/>
    <mergeCell ref="AV639:AV640"/>
    <mergeCell ref="AT641:AT642"/>
    <mergeCell ref="AU641:AU642"/>
    <mergeCell ref="AV641:AV642"/>
    <mergeCell ref="AT643:AT644"/>
    <mergeCell ref="AU643:AU644"/>
    <mergeCell ref="AV643:AV644"/>
    <mergeCell ref="AT645:AT646"/>
    <mergeCell ref="AU645:AU646"/>
    <mergeCell ref="AV645:AV646"/>
    <mergeCell ref="AT647:AT648"/>
    <mergeCell ref="AU647:AU648"/>
    <mergeCell ref="AV647:AV648"/>
    <mergeCell ref="AT649:AT650"/>
    <mergeCell ref="AU649:AU650"/>
    <mergeCell ref="AV649:AV650"/>
    <mergeCell ref="AT651:AT652"/>
    <mergeCell ref="AU651:AU652"/>
    <mergeCell ref="AV651:AV652"/>
    <mergeCell ref="AT653:AT654"/>
    <mergeCell ref="AU653:AU654"/>
    <mergeCell ref="AV653:AV654"/>
    <mergeCell ref="AT655:AT656"/>
    <mergeCell ref="AU655:AU656"/>
    <mergeCell ref="AV655:AV656"/>
    <mergeCell ref="AT657:AT658"/>
    <mergeCell ref="AU657:AU658"/>
    <mergeCell ref="AV657:AV658"/>
    <mergeCell ref="AT659:AT660"/>
    <mergeCell ref="AU659:AU660"/>
    <mergeCell ref="AV659:AV660"/>
    <mergeCell ref="AT661:AT662"/>
    <mergeCell ref="AU661:AU662"/>
    <mergeCell ref="AV661:AV662"/>
    <mergeCell ref="AT663:AT664"/>
    <mergeCell ref="AU663:AU664"/>
    <mergeCell ref="AV663:AV664"/>
    <mergeCell ref="AT665:AT666"/>
    <mergeCell ref="AU665:AU666"/>
    <mergeCell ref="AV665:AV666"/>
    <mergeCell ref="AT667:AT668"/>
    <mergeCell ref="AU667:AU668"/>
    <mergeCell ref="AV667:AV668"/>
    <mergeCell ref="AT669:AT670"/>
    <mergeCell ref="AU669:AU670"/>
    <mergeCell ref="AV669:AV670"/>
    <mergeCell ref="AT671:AT672"/>
    <mergeCell ref="AU671:AU672"/>
    <mergeCell ref="AV671:AV672"/>
    <mergeCell ref="AT673:AT674"/>
    <mergeCell ref="AU673:AU674"/>
    <mergeCell ref="AV673:AV674"/>
    <mergeCell ref="AT675:AT676"/>
    <mergeCell ref="AU675:AU676"/>
    <mergeCell ref="AV675:AV676"/>
    <mergeCell ref="AT677:AT678"/>
    <mergeCell ref="AU677:AU678"/>
    <mergeCell ref="AV677:AV678"/>
    <mergeCell ref="AT679:AT680"/>
    <mergeCell ref="AU679:AU680"/>
    <mergeCell ref="AV679:AV680"/>
    <mergeCell ref="AT681:AT682"/>
    <mergeCell ref="AU681:AU682"/>
    <mergeCell ref="AV681:AV682"/>
    <mergeCell ref="AT683:AT684"/>
    <mergeCell ref="AU683:AU684"/>
    <mergeCell ref="AV683:AV684"/>
    <mergeCell ref="AT685:AT686"/>
    <mergeCell ref="AU685:AU686"/>
    <mergeCell ref="AV685:AV686"/>
    <mergeCell ref="AT687:AT688"/>
    <mergeCell ref="AU687:AU688"/>
    <mergeCell ref="AV687:AV688"/>
    <mergeCell ref="AT689:AT690"/>
    <mergeCell ref="AU689:AU690"/>
    <mergeCell ref="AV689:AV690"/>
    <mergeCell ref="AT691:AT692"/>
    <mergeCell ref="AU691:AU692"/>
    <mergeCell ref="AV691:AV692"/>
    <mergeCell ref="AT693:AT694"/>
    <mergeCell ref="AU693:AU694"/>
    <mergeCell ref="AV693:AV694"/>
    <mergeCell ref="AT695:AT696"/>
    <mergeCell ref="AU695:AU696"/>
    <mergeCell ref="AV695:AV696"/>
    <mergeCell ref="AT697:AT698"/>
    <mergeCell ref="AU697:AU698"/>
    <mergeCell ref="AV697:AV698"/>
    <mergeCell ref="AT699:AT700"/>
    <mergeCell ref="AU699:AU700"/>
    <mergeCell ref="AV699:AV700"/>
    <mergeCell ref="AT701:AT702"/>
    <mergeCell ref="AU701:AU702"/>
    <mergeCell ref="AV701:AV702"/>
    <mergeCell ref="AT703:AT704"/>
    <mergeCell ref="AU703:AU704"/>
    <mergeCell ref="AV703:AV704"/>
    <mergeCell ref="AT705:AT706"/>
    <mergeCell ref="AU705:AU706"/>
    <mergeCell ref="AV705:AV706"/>
    <mergeCell ref="AT707:AT708"/>
    <mergeCell ref="AU707:AU708"/>
    <mergeCell ref="AV707:AV708"/>
    <mergeCell ref="AT709:AT710"/>
    <mergeCell ref="AU709:AU710"/>
    <mergeCell ref="AV709:AV710"/>
    <mergeCell ref="AT711:AT712"/>
    <mergeCell ref="AU711:AU712"/>
    <mergeCell ref="AV711:AV712"/>
    <mergeCell ref="AT713:AT714"/>
    <mergeCell ref="AU713:AU714"/>
    <mergeCell ref="AV713:AV714"/>
    <mergeCell ref="AT715:AT716"/>
    <mergeCell ref="AU715:AU716"/>
    <mergeCell ref="AV715:AV716"/>
    <mergeCell ref="AT717:AT718"/>
    <mergeCell ref="AU717:AU718"/>
    <mergeCell ref="AV717:AV718"/>
    <mergeCell ref="AT719:AT720"/>
    <mergeCell ref="AU719:AU720"/>
    <mergeCell ref="AV719:AV720"/>
    <mergeCell ref="AT721:AT722"/>
    <mergeCell ref="AU721:AU722"/>
    <mergeCell ref="AV721:AV722"/>
    <mergeCell ref="AT723:AT724"/>
    <mergeCell ref="AU723:AU724"/>
    <mergeCell ref="AV723:AV724"/>
    <mergeCell ref="AT725:AT726"/>
    <mergeCell ref="AU725:AU726"/>
    <mergeCell ref="AV725:AV726"/>
    <mergeCell ref="AT727:AT728"/>
    <mergeCell ref="AU727:AU728"/>
    <mergeCell ref="AV727:AV728"/>
    <mergeCell ref="AT729:AT730"/>
    <mergeCell ref="AU729:AU730"/>
    <mergeCell ref="AV729:AV730"/>
    <mergeCell ref="AT731:AT732"/>
    <mergeCell ref="AU731:AU732"/>
    <mergeCell ref="AV731:AV732"/>
    <mergeCell ref="AT733:AT734"/>
    <mergeCell ref="AU733:AU734"/>
    <mergeCell ref="AV733:AV734"/>
    <mergeCell ref="AT735:AT736"/>
    <mergeCell ref="AU735:AU736"/>
    <mergeCell ref="AV735:AV736"/>
    <mergeCell ref="AT737:AT738"/>
    <mergeCell ref="AU737:AU738"/>
    <mergeCell ref="AV737:AV738"/>
    <mergeCell ref="AT739:AT740"/>
    <mergeCell ref="AU739:AU740"/>
    <mergeCell ref="AV739:AV740"/>
    <mergeCell ref="AT741:AT742"/>
    <mergeCell ref="AU741:AU742"/>
    <mergeCell ref="AV741:AV742"/>
    <mergeCell ref="AT743:AT744"/>
    <mergeCell ref="AU743:AU744"/>
    <mergeCell ref="AV743:AV744"/>
    <mergeCell ref="AT745:AT746"/>
    <mergeCell ref="AU745:AU746"/>
    <mergeCell ref="AV745:AV746"/>
    <mergeCell ref="AT747:AT748"/>
    <mergeCell ref="AU747:AU748"/>
    <mergeCell ref="AV747:AV748"/>
    <mergeCell ref="AT749:AT750"/>
    <mergeCell ref="AU749:AU750"/>
    <mergeCell ref="AV749:AV750"/>
    <mergeCell ref="AT751:AT752"/>
    <mergeCell ref="AU751:AU752"/>
    <mergeCell ref="AV751:AV752"/>
    <mergeCell ref="AT753:AT754"/>
    <mergeCell ref="AU753:AU754"/>
    <mergeCell ref="AV753:AV754"/>
    <mergeCell ref="AT755:AT756"/>
    <mergeCell ref="AU755:AU756"/>
    <mergeCell ref="AV755:AV756"/>
    <mergeCell ref="AT757:AT758"/>
    <mergeCell ref="AU757:AU758"/>
    <mergeCell ref="AV757:AV758"/>
    <mergeCell ref="AT759:AT760"/>
    <mergeCell ref="AU759:AU760"/>
    <mergeCell ref="AV759:AV760"/>
    <mergeCell ref="AT761:AT762"/>
    <mergeCell ref="AU761:AU762"/>
    <mergeCell ref="AV761:AV762"/>
    <mergeCell ref="AT763:AT764"/>
    <mergeCell ref="AU763:AU764"/>
    <mergeCell ref="AV763:AV764"/>
    <mergeCell ref="AT765:AT766"/>
    <mergeCell ref="AU765:AU766"/>
    <mergeCell ref="AV765:AV766"/>
    <mergeCell ref="AT767:AT768"/>
    <mergeCell ref="AU767:AU768"/>
    <mergeCell ref="AV767:AV768"/>
    <mergeCell ref="AT769:AT770"/>
    <mergeCell ref="AU769:AU770"/>
    <mergeCell ref="AV769:AV770"/>
    <mergeCell ref="AT771:AT772"/>
    <mergeCell ref="AU771:AU772"/>
    <mergeCell ref="AV771:AV772"/>
    <mergeCell ref="AT773:AT774"/>
    <mergeCell ref="AU773:AU774"/>
    <mergeCell ref="AV773:AV774"/>
    <mergeCell ref="AT775:AT776"/>
    <mergeCell ref="AU775:AU776"/>
    <mergeCell ref="AV775:AV776"/>
    <mergeCell ref="AT777:AT778"/>
    <mergeCell ref="AU777:AU778"/>
    <mergeCell ref="AV777:AV778"/>
    <mergeCell ref="AT779:AT780"/>
    <mergeCell ref="AU779:AU780"/>
    <mergeCell ref="AV779:AV780"/>
    <mergeCell ref="AT781:AT782"/>
    <mergeCell ref="AU781:AU782"/>
    <mergeCell ref="AV781:AV782"/>
    <mergeCell ref="AT783:AT784"/>
    <mergeCell ref="AU783:AU784"/>
    <mergeCell ref="AV783:AV784"/>
    <mergeCell ref="AT785:AT786"/>
    <mergeCell ref="AU785:AU786"/>
    <mergeCell ref="AV785:AV786"/>
    <mergeCell ref="AT787:AT788"/>
    <mergeCell ref="AU787:AU788"/>
    <mergeCell ref="AV787:AV788"/>
    <mergeCell ref="AT789:AT790"/>
    <mergeCell ref="AU789:AU790"/>
    <mergeCell ref="AV789:AV790"/>
    <mergeCell ref="AT791:AT792"/>
    <mergeCell ref="AU791:AU792"/>
    <mergeCell ref="AV791:AV792"/>
    <mergeCell ref="AT793:AT794"/>
    <mergeCell ref="AU793:AU794"/>
    <mergeCell ref="AV793:AV794"/>
    <mergeCell ref="AT795:AT796"/>
    <mergeCell ref="AU795:AU796"/>
    <mergeCell ref="AV795:AV796"/>
    <mergeCell ref="AT797:AT798"/>
    <mergeCell ref="AU797:AU798"/>
    <mergeCell ref="AV797:AV798"/>
    <mergeCell ref="AT799:AT800"/>
    <mergeCell ref="AU799:AU800"/>
    <mergeCell ref="AV799:AV800"/>
    <mergeCell ref="AT801:AT802"/>
    <mergeCell ref="AU801:AU802"/>
    <mergeCell ref="AV801:AV802"/>
    <mergeCell ref="AT803:AT804"/>
    <mergeCell ref="AU803:AU804"/>
    <mergeCell ref="AV803:AV804"/>
    <mergeCell ref="AT805:AT806"/>
    <mergeCell ref="AU805:AU806"/>
    <mergeCell ref="AV805:AV806"/>
    <mergeCell ref="AT807:AT808"/>
    <mergeCell ref="AU807:AU808"/>
    <mergeCell ref="AV807:AV808"/>
    <mergeCell ref="AT809:AT810"/>
    <mergeCell ref="AU809:AU810"/>
    <mergeCell ref="AV809:AV810"/>
    <mergeCell ref="AT811:AT812"/>
    <mergeCell ref="AU811:AU812"/>
    <mergeCell ref="AV811:AV812"/>
    <mergeCell ref="AT813:AT814"/>
    <mergeCell ref="AU813:AU814"/>
    <mergeCell ref="AV813:AV814"/>
    <mergeCell ref="AT815:AT816"/>
    <mergeCell ref="AU815:AU816"/>
    <mergeCell ref="AV815:AV816"/>
    <mergeCell ref="AT817:AT818"/>
    <mergeCell ref="AU817:AU818"/>
    <mergeCell ref="AV817:AV818"/>
    <mergeCell ref="AT819:AT820"/>
    <mergeCell ref="AU819:AU820"/>
    <mergeCell ref="AV819:AV820"/>
    <mergeCell ref="AT821:AT822"/>
    <mergeCell ref="AU821:AU822"/>
    <mergeCell ref="AV821:AV822"/>
    <mergeCell ref="AT823:AT824"/>
    <mergeCell ref="AU823:AU824"/>
    <mergeCell ref="AV823:AV824"/>
    <mergeCell ref="AT825:AT826"/>
    <mergeCell ref="AU825:AU826"/>
    <mergeCell ref="AV825:AV826"/>
    <mergeCell ref="AT827:AT828"/>
    <mergeCell ref="AU827:AU828"/>
    <mergeCell ref="AV827:AV828"/>
    <mergeCell ref="AT829:AT830"/>
    <mergeCell ref="AU829:AU830"/>
    <mergeCell ref="AV829:AV830"/>
    <mergeCell ref="AT831:AT832"/>
    <mergeCell ref="AU831:AU832"/>
    <mergeCell ref="AV831:AV832"/>
    <mergeCell ref="AT833:AT834"/>
    <mergeCell ref="AU833:AU834"/>
    <mergeCell ref="AV833:AV834"/>
    <mergeCell ref="AT835:AT836"/>
    <mergeCell ref="AU835:AU836"/>
    <mergeCell ref="AV835:AV836"/>
    <mergeCell ref="AT837:AT838"/>
    <mergeCell ref="AU837:AU838"/>
    <mergeCell ref="AV837:AV838"/>
    <mergeCell ref="AT839:AT840"/>
    <mergeCell ref="AU839:AU840"/>
    <mergeCell ref="AV839:AV840"/>
    <mergeCell ref="AT841:AT842"/>
    <mergeCell ref="AU841:AU842"/>
    <mergeCell ref="AV841:AV842"/>
    <mergeCell ref="AT843:AT844"/>
    <mergeCell ref="AU843:AU844"/>
    <mergeCell ref="AV843:AV844"/>
    <mergeCell ref="AT845:AT846"/>
    <mergeCell ref="AU845:AU846"/>
    <mergeCell ref="AV845:AV846"/>
    <mergeCell ref="AT847:AT848"/>
    <mergeCell ref="AU847:AU848"/>
    <mergeCell ref="AV847:AV848"/>
    <mergeCell ref="AT849:AT850"/>
    <mergeCell ref="AU849:AU850"/>
    <mergeCell ref="AV849:AV850"/>
    <mergeCell ref="AT851:AT852"/>
    <mergeCell ref="AU851:AU852"/>
    <mergeCell ref="AV851:AV852"/>
    <mergeCell ref="AT853:AT854"/>
    <mergeCell ref="AU853:AU854"/>
    <mergeCell ref="AV853:AV854"/>
    <mergeCell ref="AT855:AT856"/>
    <mergeCell ref="AU855:AU856"/>
    <mergeCell ref="AV855:AV856"/>
    <mergeCell ref="AT857:AT858"/>
    <mergeCell ref="AU857:AU858"/>
    <mergeCell ref="AV857:AV858"/>
    <mergeCell ref="AT859:AT860"/>
    <mergeCell ref="AU859:AU860"/>
    <mergeCell ref="AV859:AV860"/>
    <mergeCell ref="AT861:AT862"/>
    <mergeCell ref="AU861:AU862"/>
    <mergeCell ref="AV861:AV862"/>
    <mergeCell ref="AT863:AT864"/>
    <mergeCell ref="AU863:AU864"/>
    <mergeCell ref="AV863:AV864"/>
    <mergeCell ref="AT865:AT866"/>
    <mergeCell ref="AU865:AU866"/>
    <mergeCell ref="AV865:AV866"/>
    <mergeCell ref="AT867:AT868"/>
    <mergeCell ref="AU867:AU868"/>
    <mergeCell ref="AV867:AV868"/>
    <mergeCell ref="AT869:AT870"/>
    <mergeCell ref="AU869:AU870"/>
    <mergeCell ref="AV869:AV870"/>
    <mergeCell ref="AT871:AT872"/>
    <mergeCell ref="AU871:AU872"/>
    <mergeCell ref="AV871:AV872"/>
    <mergeCell ref="AT873:AT874"/>
    <mergeCell ref="AU873:AU874"/>
    <mergeCell ref="AV873:AV874"/>
    <mergeCell ref="AT875:AT876"/>
    <mergeCell ref="AU875:AU876"/>
    <mergeCell ref="AV875:AV876"/>
    <mergeCell ref="AT877:AT878"/>
    <mergeCell ref="AU877:AU878"/>
    <mergeCell ref="AV877:AV878"/>
    <mergeCell ref="AT879:AT880"/>
    <mergeCell ref="AU879:AU880"/>
    <mergeCell ref="AV879:AV880"/>
    <mergeCell ref="AT881:AT882"/>
    <mergeCell ref="AU881:AU882"/>
    <mergeCell ref="AV881:AV882"/>
    <mergeCell ref="AT883:AT884"/>
    <mergeCell ref="AU883:AU884"/>
    <mergeCell ref="AV883:AV884"/>
    <mergeCell ref="AT885:AT886"/>
    <mergeCell ref="AU885:AU886"/>
    <mergeCell ref="AV885:AV886"/>
    <mergeCell ref="AT887:AT888"/>
    <mergeCell ref="AU887:AU888"/>
    <mergeCell ref="AV887:AV888"/>
    <mergeCell ref="AT889:AT890"/>
    <mergeCell ref="AU889:AU890"/>
    <mergeCell ref="AV889:AV890"/>
    <mergeCell ref="AT891:AT892"/>
    <mergeCell ref="AU891:AU892"/>
    <mergeCell ref="AV891:AV892"/>
    <mergeCell ref="AT893:AT894"/>
    <mergeCell ref="AU893:AU894"/>
    <mergeCell ref="AV893:AV894"/>
    <mergeCell ref="AT895:AT896"/>
    <mergeCell ref="AU895:AU896"/>
    <mergeCell ref="AV895:AV896"/>
    <mergeCell ref="AT897:AT898"/>
    <mergeCell ref="AU897:AU898"/>
    <mergeCell ref="AV897:AV898"/>
    <mergeCell ref="AT899:AT900"/>
    <mergeCell ref="AU899:AU900"/>
    <mergeCell ref="AV899:AV900"/>
    <mergeCell ref="AT901:AT902"/>
    <mergeCell ref="AU901:AU902"/>
    <mergeCell ref="AV901:AV902"/>
    <mergeCell ref="AT903:AT904"/>
    <mergeCell ref="AU903:AU904"/>
    <mergeCell ref="AV903:AV904"/>
    <mergeCell ref="AT905:AT906"/>
    <mergeCell ref="AU905:AU906"/>
    <mergeCell ref="AV905:AV906"/>
    <mergeCell ref="AT907:AT908"/>
    <mergeCell ref="AU907:AU908"/>
    <mergeCell ref="AV907:AV908"/>
    <mergeCell ref="AT909:AT910"/>
    <mergeCell ref="AU909:AU910"/>
    <mergeCell ref="AV909:AV910"/>
    <mergeCell ref="AT911:AT912"/>
    <mergeCell ref="AU911:AU912"/>
    <mergeCell ref="AV911:AV912"/>
    <mergeCell ref="AT913:AT914"/>
    <mergeCell ref="AU913:AU914"/>
    <mergeCell ref="AV913:AV914"/>
    <mergeCell ref="AT915:AT916"/>
    <mergeCell ref="AU915:AU916"/>
    <mergeCell ref="AV915:AV916"/>
    <mergeCell ref="AT917:AT918"/>
    <mergeCell ref="AU917:AU918"/>
    <mergeCell ref="AV917:AV918"/>
    <mergeCell ref="AT919:AT920"/>
    <mergeCell ref="AU919:AU920"/>
    <mergeCell ref="AV919:AV920"/>
    <mergeCell ref="AT921:AT922"/>
    <mergeCell ref="AU921:AU922"/>
    <mergeCell ref="AV921:AV922"/>
    <mergeCell ref="AT923:AT924"/>
    <mergeCell ref="AU923:AU924"/>
    <mergeCell ref="AV923:AV924"/>
    <mergeCell ref="AT925:AT926"/>
    <mergeCell ref="AU925:AU926"/>
    <mergeCell ref="AV925:AV926"/>
    <mergeCell ref="AT927:AT928"/>
    <mergeCell ref="AU927:AU928"/>
    <mergeCell ref="AV927:AV928"/>
    <mergeCell ref="AT929:AT930"/>
    <mergeCell ref="AU929:AU930"/>
    <mergeCell ref="AV929:AV930"/>
    <mergeCell ref="AT931:AT932"/>
    <mergeCell ref="AU931:AU932"/>
    <mergeCell ref="AV931:AV932"/>
    <mergeCell ref="AT933:AT934"/>
    <mergeCell ref="AU933:AU934"/>
    <mergeCell ref="AV933:AV934"/>
    <mergeCell ref="AT935:AT936"/>
    <mergeCell ref="AU935:AU936"/>
    <mergeCell ref="AV935:AV936"/>
    <mergeCell ref="AT937:AT938"/>
    <mergeCell ref="AU937:AU938"/>
    <mergeCell ref="AV937:AV938"/>
    <mergeCell ref="AT939:AT940"/>
    <mergeCell ref="AU939:AU940"/>
    <mergeCell ref="AV939:AV940"/>
    <mergeCell ref="AT941:AT942"/>
    <mergeCell ref="AU941:AU942"/>
    <mergeCell ref="AV941:AV942"/>
    <mergeCell ref="AT943:AT944"/>
    <mergeCell ref="AU943:AU944"/>
    <mergeCell ref="AV943:AV944"/>
    <mergeCell ref="AT945:AT946"/>
    <mergeCell ref="AU945:AU946"/>
    <mergeCell ref="AV945:AV946"/>
    <mergeCell ref="AT947:AT948"/>
    <mergeCell ref="AU947:AU948"/>
    <mergeCell ref="AV947:AV948"/>
    <mergeCell ref="AT949:AT950"/>
    <mergeCell ref="AU949:AU950"/>
    <mergeCell ref="AV949:AV950"/>
    <mergeCell ref="AT951:AT952"/>
    <mergeCell ref="AU951:AU952"/>
    <mergeCell ref="AV951:AV952"/>
    <mergeCell ref="AT953:AT954"/>
    <mergeCell ref="AU953:AU954"/>
    <mergeCell ref="AV953:AV954"/>
    <mergeCell ref="AT955:AT956"/>
    <mergeCell ref="AU955:AU956"/>
    <mergeCell ref="AV955:AV956"/>
    <mergeCell ref="AT957:AT958"/>
    <mergeCell ref="AU957:AU958"/>
    <mergeCell ref="AV957:AV958"/>
    <mergeCell ref="AT959:AT960"/>
    <mergeCell ref="AU959:AU960"/>
    <mergeCell ref="AV959:AV960"/>
    <mergeCell ref="AT961:AT962"/>
    <mergeCell ref="AU961:AU962"/>
    <mergeCell ref="AV961:AV962"/>
    <mergeCell ref="AT963:AT964"/>
    <mergeCell ref="AU963:AU964"/>
    <mergeCell ref="AV963:AV964"/>
    <mergeCell ref="AT965:AT966"/>
    <mergeCell ref="AU965:AU966"/>
    <mergeCell ref="AV965:AV966"/>
    <mergeCell ref="AT967:AT968"/>
    <mergeCell ref="AU967:AU968"/>
    <mergeCell ref="AV967:AV968"/>
    <mergeCell ref="AT969:AT970"/>
    <mergeCell ref="AU969:AU970"/>
    <mergeCell ref="AV969:AV970"/>
    <mergeCell ref="AT971:AT972"/>
    <mergeCell ref="AU971:AU972"/>
    <mergeCell ref="AV971:AV972"/>
    <mergeCell ref="AT973:AT974"/>
    <mergeCell ref="AU973:AU974"/>
    <mergeCell ref="AV973:AV974"/>
    <mergeCell ref="AT975:AT976"/>
    <mergeCell ref="AU975:AU976"/>
    <mergeCell ref="AV975:AV976"/>
    <mergeCell ref="AT977:AT978"/>
    <mergeCell ref="AU977:AU978"/>
    <mergeCell ref="AV977:AV978"/>
    <mergeCell ref="AT979:AT980"/>
    <mergeCell ref="AU979:AU980"/>
    <mergeCell ref="AV979:AV980"/>
    <mergeCell ref="AT981:AT982"/>
    <mergeCell ref="AU981:AU982"/>
    <mergeCell ref="AV981:AV982"/>
    <mergeCell ref="AT983:AT984"/>
    <mergeCell ref="AU983:AU984"/>
    <mergeCell ref="AV983:AV984"/>
    <mergeCell ref="AT985:AT986"/>
    <mergeCell ref="AU985:AU986"/>
    <mergeCell ref="AV985:AV986"/>
    <mergeCell ref="AT987:AT988"/>
    <mergeCell ref="AU987:AU988"/>
    <mergeCell ref="AV987:AV988"/>
    <mergeCell ref="AT989:AT990"/>
    <mergeCell ref="AU989:AU990"/>
    <mergeCell ref="AV989:AV990"/>
    <mergeCell ref="AT991:AT992"/>
    <mergeCell ref="AU991:AU992"/>
    <mergeCell ref="AV991:AV992"/>
    <mergeCell ref="AT993:AT994"/>
    <mergeCell ref="AU993:AU994"/>
    <mergeCell ref="AV993:AV994"/>
    <mergeCell ref="AT995:AT996"/>
    <mergeCell ref="AU995:AU996"/>
    <mergeCell ref="AV995:AV996"/>
    <mergeCell ref="AT997:AT998"/>
    <mergeCell ref="AU997:AU998"/>
    <mergeCell ref="AV997:AV998"/>
    <mergeCell ref="AT999:AT1000"/>
    <mergeCell ref="AU999:AU1000"/>
    <mergeCell ref="AV999:AV1000"/>
    <mergeCell ref="AT1001:AT1002"/>
    <mergeCell ref="AU1001:AU1002"/>
    <mergeCell ref="AV1001:AV1002"/>
    <mergeCell ref="AT1003:AT1004"/>
    <mergeCell ref="AU1003:AU1004"/>
    <mergeCell ref="AV1003:AV1004"/>
    <mergeCell ref="AT1005:AT1006"/>
    <mergeCell ref="AU1005:AU1006"/>
    <mergeCell ref="AV1005:AV1006"/>
    <mergeCell ref="AT1007:AT1008"/>
    <mergeCell ref="AU1007:AU1008"/>
    <mergeCell ref="AV1007:AV1008"/>
    <mergeCell ref="AT1009:AT1010"/>
    <mergeCell ref="AU1009:AU1010"/>
    <mergeCell ref="AV1009:AV1010"/>
    <mergeCell ref="AT1011:AT1012"/>
    <mergeCell ref="AU1011:AU1012"/>
    <mergeCell ref="AV1011:AV1012"/>
    <mergeCell ref="AT1013:AT1014"/>
    <mergeCell ref="AU1013:AU1014"/>
    <mergeCell ref="AV1013:AV1014"/>
    <mergeCell ref="AT1015:AT1016"/>
    <mergeCell ref="AU1015:AU1016"/>
    <mergeCell ref="AV1015:AV1016"/>
    <mergeCell ref="AT1017:AT1018"/>
    <mergeCell ref="AU1017:AU1018"/>
    <mergeCell ref="AV1017:AV1018"/>
    <mergeCell ref="AT1019:AT1020"/>
    <mergeCell ref="AU1019:AU1020"/>
    <mergeCell ref="AV1019:AV1020"/>
    <mergeCell ref="AT1021:AT1022"/>
    <mergeCell ref="AU1021:AU1022"/>
    <mergeCell ref="AV1021:AV1022"/>
    <mergeCell ref="AT1023:AT1024"/>
    <mergeCell ref="AU1023:AU1024"/>
    <mergeCell ref="AV1023:AV1024"/>
    <mergeCell ref="AT1025:AT1026"/>
    <mergeCell ref="AU1025:AU1026"/>
    <mergeCell ref="AV1025:AV1026"/>
    <mergeCell ref="AT1027:AT1028"/>
    <mergeCell ref="AU1027:AU1028"/>
    <mergeCell ref="AV1027:AV1028"/>
    <mergeCell ref="AT1029:AT1030"/>
    <mergeCell ref="AU1029:AU1030"/>
    <mergeCell ref="AV1029:AV1030"/>
    <mergeCell ref="AT1031:AT1032"/>
    <mergeCell ref="AU1031:AU1032"/>
    <mergeCell ref="AV1031:AV1032"/>
    <mergeCell ref="AT1033:AT1034"/>
    <mergeCell ref="AU1033:AU1034"/>
    <mergeCell ref="AV1033:AV1034"/>
    <mergeCell ref="AT1035:AT1036"/>
    <mergeCell ref="AU1035:AU1036"/>
    <mergeCell ref="AV1035:AV1036"/>
    <mergeCell ref="G599:G600"/>
    <mergeCell ref="H599:H600"/>
    <mergeCell ref="B599:B600"/>
    <mergeCell ref="C599:C600"/>
    <mergeCell ref="D599:D600"/>
    <mergeCell ref="E599:E600"/>
    <mergeCell ref="G601:G602"/>
    <mergeCell ref="H601:H602"/>
    <mergeCell ref="G603:G604"/>
    <mergeCell ref="H603:H604"/>
    <mergeCell ref="G605:G606"/>
    <mergeCell ref="H605:H606"/>
    <mergeCell ref="G607:G608"/>
    <mergeCell ref="H607:H608"/>
    <mergeCell ref="G609:G610"/>
    <mergeCell ref="H609:H610"/>
    <mergeCell ref="G611:G612"/>
    <mergeCell ref="H611:H612"/>
    <mergeCell ref="G613:G614"/>
    <mergeCell ref="H613:H614"/>
    <mergeCell ref="G615:G616"/>
    <mergeCell ref="H615:H616"/>
    <mergeCell ref="G617:G618"/>
    <mergeCell ref="H617:H618"/>
    <mergeCell ref="G619:G620"/>
    <mergeCell ref="H619:H620"/>
    <mergeCell ref="G621:G622"/>
    <mergeCell ref="H621:H622"/>
    <mergeCell ref="G623:G624"/>
    <mergeCell ref="H623:H624"/>
    <mergeCell ref="G625:G626"/>
    <mergeCell ref="H625:H626"/>
    <mergeCell ref="G627:G628"/>
    <mergeCell ref="H627:H628"/>
    <mergeCell ref="G629:G630"/>
    <mergeCell ref="H629:H630"/>
    <mergeCell ref="G631:G632"/>
    <mergeCell ref="H631:H632"/>
    <mergeCell ref="G633:G634"/>
    <mergeCell ref="H633:H634"/>
    <mergeCell ref="G635:G636"/>
    <mergeCell ref="H635:H636"/>
    <mergeCell ref="G637:G638"/>
    <mergeCell ref="H637:H638"/>
    <mergeCell ref="G639:G640"/>
    <mergeCell ref="H639:H640"/>
    <mergeCell ref="G641:G642"/>
    <mergeCell ref="H641:H642"/>
    <mergeCell ref="G643:G644"/>
    <mergeCell ref="H643:H644"/>
    <mergeCell ref="G645:G646"/>
    <mergeCell ref="H645:H646"/>
    <mergeCell ref="G647:G648"/>
    <mergeCell ref="H647:H648"/>
    <mergeCell ref="G649:G650"/>
    <mergeCell ref="H649:H650"/>
    <mergeCell ref="G651:G652"/>
    <mergeCell ref="H651:H652"/>
    <mergeCell ref="G653:G654"/>
    <mergeCell ref="H653:H654"/>
    <mergeCell ref="G655:G656"/>
    <mergeCell ref="H655:H656"/>
    <mergeCell ref="G657:G658"/>
    <mergeCell ref="H657:H658"/>
    <mergeCell ref="G659:G660"/>
    <mergeCell ref="H659:H660"/>
    <mergeCell ref="G661:G662"/>
    <mergeCell ref="H661:H662"/>
    <mergeCell ref="G663:G664"/>
    <mergeCell ref="H663:H664"/>
    <mergeCell ref="G665:G666"/>
    <mergeCell ref="H665:H666"/>
    <mergeCell ref="G667:G668"/>
    <mergeCell ref="H667:H668"/>
    <mergeCell ref="G669:G670"/>
    <mergeCell ref="H669:H670"/>
    <mergeCell ref="G671:G672"/>
    <mergeCell ref="H671:H672"/>
    <mergeCell ref="G673:G674"/>
    <mergeCell ref="H673:H674"/>
    <mergeCell ref="G675:G676"/>
    <mergeCell ref="H675:H676"/>
    <mergeCell ref="G677:G678"/>
    <mergeCell ref="H677:H678"/>
    <mergeCell ref="G679:G680"/>
    <mergeCell ref="H679:H680"/>
    <mergeCell ref="G681:G682"/>
    <mergeCell ref="H681:H682"/>
    <mergeCell ref="G683:G684"/>
    <mergeCell ref="H683:H684"/>
    <mergeCell ref="G685:G686"/>
    <mergeCell ref="H685:H686"/>
    <mergeCell ref="G687:G688"/>
    <mergeCell ref="H687:H688"/>
    <mergeCell ref="G689:G690"/>
    <mergeCell ref="H689:H690"/>
    <mergeCell ref="G691:G692"/>
    <mergeCell ref="H691:H692"/>
    <mergeCell ref="G693:G694"/>
    <mergeCell ref="H693:H694"/>
    <mergeCell ref="G695:G696"/>
    <mergeCell ref="H695:H696"/>
    <mergeCell ref="G697:G698"/>
    <mergeCell ref="H697:H698"/>
    <mergeCell ref="G699:G700"/>
    <mergeCell ref="H699:H700"/>
    <mergeCell ref="G701:G702"/>
    <mergeCell ref="H701:H702"/>
    <mergeCell ref="G703:G704"/>
    <mergeCell ref="H703:H704"/>
    <mergeCell ref="G705:G706"/>
    <mergeCell ref="H705:H706"/>
    <mergeCell ref="G707:G708"/>
    <mergeCell ref="H707:H708"/>
    <mergeCell ref="G709:G710"/>
    <mergeCell ref="H709:H710"/>
    <mergeCell ref="G711:G712"/>
    <mergeCell ref="H711:H712"/>
    <mergeCell ref="G713:G714"/>
    <mergeCell ref="H713:H714"/>
    <mergeCell ref="G715:G716"/>
    <mergeCell ref="H715:H716"/>
    <mergeCell ref="G717:G718"/>
    <mergeCell ref="H717:H718"/>
    <mergeCell ref="G719:G720"/>
    <mergeCell ref="H719:H720"/>
    <mergeCell ref="G721:G722"/>
    <mergeCell ref="H721:H722"/>
    <mergeCell ref="G723:G724"/>
    <mergeCell ref="H723:H724"/>
    <mergeCell ref="G725:G726"/>
    <mergeCell ref="H725:H726"/>
    <mergeCell ref="G727:G728"/>
    <mergeCell ref="H727:H728"/>
    <mergeCell ref="G729:G730"/>
    <mergeCell ref="H729:H730"/>
    <mergeCell ref="G731:G732"/>
    <mergeCell ref="H731:H732"/>
    <mergeCell ref="G733:G734"/>
    <mergeCell ref="H733:H734"/>
    <mergeCell ref="G735:G736"/>
    <mergeCell ref="H735:H736"/>
    <mergeCell ref="G737:G738"/>
    <mergeCell ref="H737:H738"/>
    <mergeCell ref="G739:G740"/>
    <mergeCell ref="H739:H740"/>
    <mergeCell ref="G741:G742"/>
    <mergeCell ref="H741:H742"/>
    <mergeCell ref="G743:G744"/>
    <mergeCell ref="H743:H744"/>
    <mergeCell ref="G745:G746"/>
    <mergeCell ref="H745:H746"/>
    <mergeCell ref="G747:G748"/>
    <mergeCell ref="H747:H748"/>
    <mergeCell ref="G749:G750"/>
    <mergeCell ref="H749:H750"/>
    <mergeCell ref="G751:G752"/>
    <mergeCell ref="H751:H752"/>
    <mergeCell ref="G753:G754"/>
    <mergeCell ref="H753:H754"/>
    <mergeCell ref="G755:G756"/>
    <mergeCell ref="H755:H756"/>
    <mergeCell ref="G757:G758"/>
    <mergeCell ref="H757:H758"/>
    <mergeCell ref="G759:G760"/>
    <mergeCell ref="H759:H760"/>
    <mergeCell ref="G761:G762"/>
    <mergeCell ref="H761:H762"/>
    <mergeCell ref="G763:G764"/>
    <mergeCell ref="H763:H764"/>
    <mergeCell ref="G765:G766"/>
    <mergeCell ref="H765:H766"/>
    <mergeCell ref="G767:G768"/>
    <mergeCell ref="H767:H768"/>
    <mergeCell ref="G769:G770"/>
    <mergeCell ref="H769:H770"/>
    <mergeCell ref="G771:G772"/>
    <mergeCell ref="H771:H772"/>
    <mergeCell ref="G773:G774"/>
    <mergeCell ref="H773:H774"/>
    <mergeCell ref="G775:G776"/>
    <mergeCell ref="H775:H776"/>
    <mergeCell ref="G777:G778"/>
    <mergeCell ref="H777:H778"/>
    <mergeCell ref="G779:G780"/>
    <mergeCell ref="H779:H780"/>
    <mergeCell ref="G781:G782"/>
    <mergeCell ref="H781:H782"/>
    <mergeCell ref="G783:G784"/>
    <mergeCell ref="H783:H784"/>
    <mergeCell ref="G785:G786"/>
    <mergeCell ref="H785:H786"/>
    <mergeCell ref="G787:G788"/>
    <mergeCell ref="H787:H788"/>
    <mergeCell ref="G789:G790"/>
    <mergeCell ref="H789:H790"/>
    <mergeCell ref="G791:G792"/>
    <mergeCell ref="H791:H792"/>
    <mergeCell ref="G793:G794"/>
    <mergeCell ref="H793:H794"/>
    <mergeCell ref="G795:G796"/>
    <mergeCell ref="H795:H796"/>
    <mergeCell ref="G797:G798"/>
    <mergeCell ref="H797:H798"/>
    <mergeCell ref="G799:G800"/>
    <mergeCell ref="H799:H800"/>
    <mergeCell ref="G801:G802"/>
    <mergeCell ref="H801:H802"/>
    <mergeCell ref="G803:G804"/>
    <mergeCell ref="H803:H804"/>
    <mergeCell ref="G805:G806"/>
    <mergeCell ref="H805:H806"/>
    <mergeCell ref="G807:G808"/>
    <mergeCell ref="H807:H808"/>
    <mergeCell ref="G809:G810"/>
    <mergeCell ref="H809:H810"/>
    <mergeCell ref="G811:G812"/>
    <mergeCell ref="H811:H812"/>
    <mergeCell ref="G813:G814"/>
    <mergeCell ref="H813:H814"/>
    <mergeCell ref="G815:G816"/>
    <mergeCell ref="H815:H816"/>
    <mergeCell ref="G817:G818"/>
    <mergeCell ref="H817:H818"/>
    <mergeCell ref="G819:G820"/>
    <mergeCell ref="H819:H820"/>
    <mergeCell ref="G821:G822"/>
    <mergeCell ref="H821:H822"/>
    <mergeCell ref="G823:G824"/>
    <mergeCell ref="H823:H824"/>
    <mergeCell ref="G825:G826"/>
    <mergeCell ref="H825:H826"/>
    <mergeCell ref="G827:G828"/>
    <mergeCell ref="H827:H828"/>
    <mergeCell ref="G829:G830"/>
    <mergeCell ref="H829:H830"/>
    <mergeCell ref="G831:G832"/>
    <mergeCell ref="H831:H832"/>
    <mergeCell ref="G833:G834"/>
    <mergeCell ref="H833:H834"/>
    <mergeCell ref="G835:G836"/>
    <mergeCell ref="H835:H836"/>
    <mergeCell ref="G837:G838"/>
    <mergeCell ref="H837:H838"/>
    <mergeCell ref="G839:G840"/>
    <mergeCell ref="H839:H840"/>
    <mergeCell ref="G841:G842"/>
    <mergeCell ref="H841:H842"/>
    <mergeCell ref="G843:G844"/>
    <mergeCell ref="H843:H844"/>
    <mergeCell ref="G845:G846"/>
    <mergeCell ref="H845:H846"/>
    <mergeCell ref="G847:G848"/>
    <mergeCell ref="H847:H848"/>
    <mergeCell ref="G849:G850"/>
    <mergeCell ref="H849:H850"/>
    <mergeCell ref="G851:G852"/>
    <mergeCell ref="H851:H852"/>
    <mergeCell ref="G853:G854"/>
    <mergeCell ref="H853:H854"/>
    <mergeCell ref="G855:G856"/>
    <mergeCell ref="H855:H856"/>
    <mergeCell ref="G857:G858"/>
    <mergeCell ref="H857:H858"/>
    <mergeCell ref="G859:G860"/>
    <mergeCell ref="H859:H860"/>
    <mergeCell ref="G861:G862"/>
    <mergeCell ref="H861:H862"/>
    <mergeCell ref="G863:G864"/>
    <mergeCell ref="H863:H864"/>
    <mergeCell ref="G865:G866"/>
    <mergeCell ref="H865:H866"/>
    <mergeCell ref="G867:G868"/>
    <mergeCell ref="H867:H868"/>
    <mergeCell ref="G869:G870"/>
    <mergeCell ref="H869:H870"/>
    <mergeCell ref="G871:G872"/>
    <mergeCell ref="H871:H872"/>
    <mergeCell ref="G873:G874"/>
    <mergeCell ref="H873:H874"/>
    <mergeCell ref="G875:G876"/>
    <mergeCell ref="H875:H876"/>
    <mergeCell ref="G877:G878"/>
    <mergeCell ref="H877:H878"/>
    <mergeCell ref="G879:G880"/>
    <mergeCell ref="H879:H880"/>
    <mergeCell ref="G881:G882"/>
    <mergeCell ref="H881:H882"/>
    <mergeCell ref="G883:G884"/>
    <mergeCell ref="H883:H884"/>
    <mergeCell ref="G885:G886"/>
    <mergeCell ref="H885:H886"/>
    <mergeCell ref="G887:G888"/>
    <mergeCell ref="H887:H888"/>
    <mergeCell ref="G889:G890"/>
    <mergeCell ref="H889:H890"/>
    <mergeCell ref="G891:G892"/>
    <mergeCell ref="H891:H892"/>
    <mergeCell ref="G893:G894"/>
    <mergeCell ref="H893:H894"/>
    <mergeCell ref="G895:G896"/>
    <mergeCell ref="H895:H896"/>
    <mergeCell ref="G897:G898"/>
    <mergeCell ref="H897:H898"/>
    <mergeCell ref="G899:G900"/>
    <mergeCell ref="H899:H900"/>
    <mergeCell ref="G901:G902"/>
    <mergeCell ref="H901:H902"/>
    <mergeCell ref="G903:G904"/>
    <mergeCell ref="H903:H904"/>
    <mergeCell ref="G905:G906"/>
    <mergeCell ref="H905:H906"/>
    <mergeCell ref="G907:G908"/>
    <mergeCell ref="H907:H908"/>
    <mergeCell ref="G909:G910"/>
    <mergeCell ref="H909:H910"/>
    <mergeCell ref="G911:G912"/>
    <mergeCell ref="H911:H912"/>
    <mergeCell ref="G913:G914"/>
    <mergeCell ref="H913:H914"/>
    <mergeCell ref="G915:G916"/>
    <mergeCell ref="H915:H916"/>
    <mergeCell ref="G917:G918"/>
    <mergeCell ref="H917:H918"/>
    <mergeCell ref="G919:G920"/>
    <mergeCell ref="H919:H920"/>
    <mergeCell ref="G921:G922"/>
    <mergeCell ref="H921:H922"/>
    <mergeCell ref="G923:G924"/>
    <mergeCell ref="H923:H924"/>
    <mergeCell ref="G925:G926"/>
    <mergeCell ref="H925:H926"/>
    <mergeCell ref="G927:G928"/>
    <mergeCell ref="H927:H928"/>
    <mergeCell ref="G929:G930"/>
    <mergeCell ref="H929:H930"/>
    <mergeCell ref="G931:G932"/>
    <mergeCell ref="H931:H932"/>
    <mergeCell ref="G933:G934"/>
    <mergeCell ref="H933:H934"/>
    <mergeCell ref="G935:G936"/>
    <mergeCell ref="H935:H936"/>
    <mergeCell ref="G937:G938"/>
    <mergeCell ref="H937:H938"/>
    <mergeCell ref="G939:G940"/>
    <mergeCell ref="H939:H940"/>
    <mergeCell ref="G941:G942"/>
    <mergeCell ref="H941:H942"/>
    <mergeCell ref="G943:G944"/>
    <mergeCell ref="H943:H944"/>
    <mergeCell ref="G945:G946"/>
    <mergeCell ref="H945:H946"/>
    <mergeCell ref="G947:G948"/>
    <mergeCell ref="H947:H948"/>
    <mergeCell ref="G949:G950"/>
    <mergeCell ref="H949:H950"/>
    <mergeCell ref="G951:G952"/>
    <mergeCell ref="H951:H952"/>
    <mergeCell ref="G953:G954"/>
    <mergeCell ref="H953:H954"/>
    <mergeCell ref="G955:G956"/>
    <mergeCell ref="H955:H956"/>
    <mergeCell ref="G957:G958"/>
    <mergeCell ref="H957:H958"/>
    <mergeCell ref="G959:G960"/>
    <mergeCell ref="H959:H960"/>
    <mergeCell ref="G961:G962"/>
    <mergeCell ref="H961:H962"/>
    <mergeCell ref="G963:G964"/>
    <mergeCell ref="H963:H964"/>
    <mergeCell ref="G965:G966"/>
    <mergeCell ref="H965:H966"/>
    <mergeCell ref="G967:G968"/>
    <mergeCell ref="H967:H968"/>
    <mergeCell ref="G969:G970"/>
    <mergeCell ref="H969:H970"/>
    <mergeCell ref="G971:G972"/>
    <mergeCell ref="H971:H972"/>
    <mergeCell ref="G973:G974"/>
    <mergeCell ref="H973:H974"/>
    <mergeCell ref="G975:G976"/>
    <mergeCell ref="H975:H976"/>
    <mergeCell ref="G977:G978"/>
    <mergeCell ref="H977:H978"/>
    <mergeCell ref="G979:G980"/>
    <mergeCell ref="H979:H980"/>
    <mergeCell ref="G981:G982"/>
    <mergeCell ref="H981:H982"/>
    <mergeCell ref="G983:G984"/>
    <mergeCell ref="H983:H984"/>
    <mergeCell ref="G985:G986"/>
    <mergeCell ref="H985:H986"/>
    <mergeCell ref="G987:G988"/>
    <mergeCell ref="H987:H988"/>
    <mergeCell ref="G989:G990"/>
    <mergeCell ref="H989:H990"/>
    <mergeCell ref="G991:G992"/>
    <mergeCell ref="H991:H992"/>
    <mergeCell ref="G993:G994"/>
    <mergeCell ref="H993:H994"/>
    <mergeCell ref="G995:G996"/>
    <mergeCell ref="H995:H996"/>
    <mergeCell ref="G997:G998"/>
    <mergeCell ref="H997:H998"/>
    <mergeCell ref="G999:G1000"/>
    <mergeCell ref="H999:H1000"/>
    <mergeCell ref="G1001:G1002"/>
    <mergeCell ref="H1001:H1002"/>
    <mergeCell ref="G1003:G1004"/>
    <mergeCell ref="H1003:H1004"/>
    <mergeCell ref="G1005:G1006"/>
    <mergeCell ref="H1005:H1006"/>
    <mergeCell ref="G1007:G1008"/>
    <mergeCell ref="H1007:H1008"/>
    <mergeCell ref="G1009:G1010"/>
    <mergeCell ref="H1009:H1010"/>
    <mergeCell ref="G1011:G1012"/>
    <mergeCell ref="H1011:H1012"/>
    <mergeCell ref="G1013:G1014"/>
    <mergeCell ref="H1013:H1014"/>
    <mergeCell ref="G1015:G1016"/>
    <mergeCell ref="H1015:H1016"/>
    <mergeCell ref="G1017:G1018"/>
    <mergeCell ref="H1017:H1018"/>
    <mergeCell ref="G1019:G1020"/>
    <mergeCell ref="H1019:H1020"/>
    <mergeCell ref="G1021:G1022"/>
    <mergeCell ref="H1021:H1022"/>
    <mergeCell ref="G1023:G1024"/>
    <mergeCell ref="H1023:H1024"/>
    <mergeCell ref="G1025:G1026"/>
    <mergeCell ref="H1025:H1026"/>
    <mergeCell ref="G1027:G1028"/>
    <mergeCell ref="H1027:H1028"/>
    <mergeCell ref="G1029:G1030"/>
    <mergeCell ref="H1029:H1030"/>
    <mergeCell ref="G1031:G1032"/>
    <mergeCell ref="H1031:H1032"/>
    <mergeCell ref="G1033:G1034"/>
    <mergeCell ref="H1033:H1034"/>
    <mergeCell ref="G1035:G1036"/>
    <mergeCell ref="H1035:H1036"/>
    <mergeCell ref="B601:B602"/>
    <mergeCell ref="C601:C602"/>
    <mergeCell ref="D601:D602"/>
    <mergeCell ref="E601:E602"/>
    <mergeCell ref="B603:B604"/>
    <mergeCell ref="C603:C604"/>
    <mergeCell ref="D603:D604"/>
    <mergeCell ref="E603:E604"/>
    <mergeCell ref="B605:B606"/>
    <mergeCell ref="C605:C606"/>
    <mergeCell ref="D605:D606"/>
    <mergeCell ref="E605:E606"/>
    <mergeCell ref="B607:B608"/>
    <mergeCell ref="C607:C608"/>
    <mergeCell ref="D607:D608"/>
    <mergeCell ref="E607:E608"/>
    <mergeCell ref="B609:B610"/>
    <mergeCell ref="C609:C610"/>
    <mergeCell ref="D609:D610"/>
    <mergeCell ref="E609:E610"/>
    <mergeCell ref="B611:B612"/>
    <mergeCell ref="C611:C612"/>
    <mergeCell ref="D611:D612"/>
    <mergeCell ref="E611:E612"/>
    <mergeCell ref="B613:B614"/>
    <mergeCell ref="C613:C614"/>
    <mergeCell ref="D613:D614"/>
    <mergeCell ref="E613:E614"/>
    <mergeCell ref="B615:B616"/>
    <mergeCell ref="C615:C616"/>
    <mergeCell ref="D615:D616"/>
    <mergeCell ref="E615:E616"/>
    <mergeCell ref="B617:B618"/>
    <mergeCell ref="C617:C618"/>
    <mergeCell ref="D617:D618"/>
    <mergeCell ref="E617:E618"/>
    <mergeCell ref="B619:B620"/>
    <mergeCell ref="C619:C620"/>
    <mergeCell ref="D619:D620"/>
    <mergeCell ref="E619:E620"/>
    <mergeCell ref="B621:B622"/>
    <mergeCell ref="C621:C622"/>
    <mergeCell ref="D621:D622"/>
    <mergeCell ref="E621:E622"/>
    <mergeCell ref="B623:B624"/>
    <mergeCell ref="C623:C624"/>
    <mergeCell ref="D623:D624"/>
    <mergeCell ref="E623:E624"/>
    <mergeCell ref="B625:B626"/>
    <mergeCell ref="C625:C626"/>
    <mergeCell ref="D625:D626"/>
    <mergeCell ref="E625:E626"/>
    <mergeCell ref="B627:B628"/>
    <mergeCell ref="C627:C628"/>
    <mergeCell ref="D627:D628"/>
    <mergeCell ref="E627:E628"/>
    <mergeCell ref="B629:B630"/>
    <mergeCell ref="C629:C630"/>
    <mergeCell ref="D629:D630"/>
    <mergeCell ref="E629:E630"/>
    <mergeCell ref="B631:B632"/>
    <mergeCell ref="C631:C632"/>
    <mergeCell ref="D631:D632"/>
    <mergeCell ref="E631:E632"/>
    <mergeCell ref="B633:B634"/>
    <mergeCell ref="C633:C634"/>
    <mergeCell ref="D633:D634"/>
    <mergeCell ref="E633:E634"/>
    <mergeCell ref="B635:B636"/>
    <mergeCell ref="C635:C636"/>
    <mergeCell ref="D635:D636"/>
    <mergeCell ref="E635:E636"/>
    <mergeCell ref="B637:B638"/>
    <mergeCell ref="C637:C638"/>
    <mergeCell ref="D637:D638"/>
    <mergeCell ref="E637:E638"/>
    <mergeCell ref="B639:B640"/>
    <mergeCell ref="C639:C640"/>
    <mergeCell ref="D639:D640"/>
    <mergeCell ref="E639:E640"/>
    <mergeCell ref="B641:B642"/>
    <mergeCell ref="C641:C642"/>
    <mergeCell ref="D641:D642"/>
    <mergeCell ref="E641:E642"/>
    <mergeCell ref="B643:B644"/>
    <mergeCell ref="C643:C644"/>
    <mergeCell ref="D643:D644"/>
    <mergeCell ref="E643:E644"/>
    <mergeCell ref="B645:B646"/>
    <mergeCell ref="C645:C646"/>
    <mergeCell ref="D645:D646"/>
    <mergeCell ref="E645:E646"/>
    <mergeCell ref="B647:B648"/>
    <mergeCell ref="C647:C648"/>
    <mergeCell ref="D647:D648"/>
    <mergeCell ref="E647:E648"/>
    <mergeCell ref="B649:B650"/>
    <mergeCell ref="C649:C650"/>
    <mergeCell ref="D649:D650"/>
    <mergeCell ref="E649:E650"/>
    <mergeCell ref="B651:B652"/>
    <mergeCell ref="C651:C652"/>
    <mergeCell ref="D651:D652"/>
    <mergeCell ref="E651:E652"/>
    <mergeCell ref="B653:B654"/>
    <mergeCell ref="C653:C654"/>
    <mergeCell ref="D653:D654"/>
    <mergeCell ref="E653:E654"/>
    <mergeCell ref="B655:B656"/>
    <mergeCell ref="C655:C656"/>
    <mergeCell ref="D655:D656"/>
    <mergeCell ref="E655:E656"/>
    <mergeCell ref="B657:B658"/>
    <mergeCell ref="C657:C658"/>
    <mergeCell ref="D657:D658"/>
    <mergeCell ref="E657:E658"/>
    <mergeCell ref="B659:B660"/>
    <mergeCell ref="C659:C660"/>
    <mergeCell ref="D659:D660"/>
    <mergeCell ref="E659:E660"/>
    <mergeCell ref="B661:B662"/>
    <mergeCell ref="C661:C662"/>
    <mergeCell ref="D661:D662"/>
    <mergeCell ref="E661:E662"/>
    <mergeCell ref="B663:B664"/>
    <mergeCell ref="C663:C664"/>
    <mergeCell ref="D663:D664"/>
    <mergeCell ref="E663:E664"/>
    <mergeCell ref="B665:B666"/>
    <mergeCell ref="C665:C666"/>
    <mergeCell ref="D665:D666"/>
    <mergeCell ref="E665:E666"/>
    <mergeCell ref="B667:B668"/>
    <mergeCell ref="C667:C668"/>
    <mergeCell ref="D667:D668"/>
    <mergeCell ref="E667:E668"/>
    <mergeCell ref="B669:B670"/>
    <mergeCell ref="C669:C670"/>
    <mergeCell ref="D669:D670"/>
    <mergeCell ref="E669:E670"/>
    <mergeCell ref="B671:B672"/>
    <mergeCell ref="C671:C672"/>
    <mergeCell ref="D671:D672"/>
    <mergeCell ref="E671:E672"/>
    <mergeCell ref="B673:B674"/>
    <mergeCell ref="C673:C674"/>
    <mergeCell ref="D673:D674"/>
    <mergeCell ref="E673:E674"/>
    <mergeCell ref="B675:B676"/>
    <mergeCell ref="C675:C676"/>
    <mergeCell ref="D675:D676"/>
    <mergeCell ref="E675:E676"/>
    <mergeCell ref="B677:B678"/>
    <mergeCell ref="C677:C678"/>
    <mergeCell ref="D677:D678"/>
    <mergeCell ref="E677:E678"/>
    <mergeCell ref="B679:B680"/>
    <mergeCell ref="C679:C680"/>
    <mergeCell ref="D679:D680"/>
    <mergeCell ref="E679:E680"/>
    <mergeCell ref="B681:B682"/>
    <mergeCell ref="C681:C682"/>
    <mergeCell ref="D681:D682"/>
    <mergeCell ref="E681:E682"/>
    <mergeCell ref="B683:B684"/>
    <mergeCell ref="C683:C684"/>
    <mergeCell ref="D683:D684"/>
    <mergeCell ref="E683:E684"/>
    <mergeCell ref="B685:B686"/>
    <mergeCell ref="C685:C686"/>
    <mergeCell ref="D685:D686"/>
    <mergeCell ref="E685:E686"/>
    <mergeCell ref="B687:B688"/>
    <mergeCell ref="C687:C688"/>
    <mergeCell ref="D687:D688"/>
    <mergeCell ref="E687:E688"/>
    <mergeCell ref="B689:B690"/>
    <mergeCell ref="C689:C690"/>
    <mergeCell ref="D689:D690"/>
    <mergeCell ref="E689:E690"/>
    <mergeCell ref="B691:B692"/>
    <mergeCell ref="C691:C692"/>
    <mergeCell ref="D691:D692"/>
    <mergeCell ref="E691:E692"/>
    <mergeCell ref="B693:B694"/>
    <mergeCell ref="C693:C694"/>
    <mergeCell ref="D693:D694"/>
    <mergeCell ref="E693:E694"/>
    <mergeCell ref="B695:B696"/>
    <mergeCell ref="C695:C696"/>
    <mergeCell ref="D695:D696"/>
    <mergeCell ref="E695:E696"/>
    <mergeCell ref="B697:B698"/>
    <mergeCell ref="C697:C698"/>
    <mergeCell ref="D697:D698"/>
    <mergeCell ref="E697:E698"/>
    <mergeCell ref="B699:B700"/>
    <mergeCell ref="C699:C700"/>
    <mergeCell ref="D699:D700"/>
    <mergeCell ref="E699:E700"/>
    <mergeCell ref="B701:B702"/>
    <mergeCell ref="C701:C702"/>
    <mergeCell ref="D701:D702"/>
    <mergeCell ref="E701:E702"/>
    <mergeCell ref="B703:B704"/>
    <mergeCell ref="C703:C704"/>
    <mergeCell ref="D703:D704"/>
    <mergeCell ref="E703:E704"/>
    <mergeCell ref="B705:B706"/>
    <mergeCell ref="C705:C706"/>
    <mergeCell ref="D705:D706"/>
    <mergeCell ref="E705:E706"/>
    <mergeCell ref="B707:B708"/>
    <mergeCell ref="C707:C708"/>
    <mergeCell ref="D707:D708"/>
    <mergeCell ref="E707:E708"/>
    <mergeCell ref="B709:B710"/>
    <mergeCell ref="C709:C710"/>
    <mergeCell ref="D709:D710"/>
    <mergeCell ref="E709:E710"/>
    <mergeCell ref="B711:B712"/>
    <mergeCell ref="C711:C712"/>
    <mergeCell ref="D711:D712"/>
    <mergeCell ref="E711:E712"/>
    <mergeCell ref="B713:B714"/>
    <mergeCell ref="C713:C714"/>
    <mergeCell ref="D713:D714"/>
    <mergeCell ref="E713:E714"/>
    <mergeCell ref="B715:B716"/>
    <mergeCell ref="C715:C716"/>
    <mergeCell ref="D715:D716"/>
    <mergeCell ref="E715:E716"/>
    <mergeCell ref="B717:B718"/>
    <mergeCell ref="C717:C718"/>
    <mergeCell ref="D717:D718"/>
    <mergeCell ref="E717:E718"/>
    <mergeCell ref="B719:B720"/>
    <mergeCell ref="C719:C720"/>
    <mergeCell ref="D719:D720"/>
    <mergeCell ref="E719:E720"/>
    <mergeCell ref="B721:B722"/>
    <mergeCell ref="C721:C722"/>
    <mergeCell ref="D721:D722"/>
    <mergeCell ref="E721:E722"/>
    <mergeCell ref="B723:B724"/>
    <mergeCell ref="C723:C724"/>
    <mergeCell ref="D723:D724"/>
    <mergeCell ref="E723:E724"/>
    <mergeCell ref="B725:B726"/>
    <mergeCell ref="C725:C726"/>
    <mergeCell ref="D725:D726"/>
    <mergeCell ref="E725:E726"/>
    <mergeCell ref="B727:B728"/>
    <mergeCell ref="C727:C728"/>
    <mergeCell ref="D727:D728"/>
    <mergeCell ref="E727:E728"/>
    <mergeCell ref="B729:B730"/>
    <mergeCell ref="C729:C730"/>
    <mergeCell ref="D729:D730"/>
    <mergeCell ref="E729:E730"/>
    <mergeCell ref="B731:B732"/>
    <mergeCell ref="C731:C732"/>
    <mergeCell ref="D731:D732"/>
    <mergeCell ref="E731:E732"/>
    <mergeCell ref="B733:B734"/>
    <mergeCell ref="C733:C734"/>
    <mergeCell ref="D733:D734"/>
    <mergeCell ref="E733:E734"/>
    <mergeCell ref="B735:B736"/>
    <mergeCell ref="C735:C736"/>
    <mergeCell ref="D735:D736"/>
    <mergeCell ref="E735:E736"/>
    <mergeCell ref="B737:B738"/>
    <mergeCell ref="C737:C738"/>
    <mergeCell ref="D737:D738"/>
    <mergeCell ref="E737:E738"/>
    <mergeCell ref="B739:B740"/>
    <mergeCell ref="C739:C740"/>
    <mergeCell ref="D739:D740"/>
    <mergeCell ref="E739:E740"/>
    <mergeCell ref="B741:B742"/>
    <mergeCell ref="C741:C742"/>
    <mergeCell ref="D741:D742"/>
    <mergeCell ref="E741:E742"/>
    <mergeCell ref="B743:B744"/>
    <mergeCell ref="C743:C744"/>
    <mergeCell ref="D743:D744"/>
    <mergeCell ref="E743:E744"/>
    <mergeCell ref="B745:B746"/>
    <mergeCell ref="C745:C746"/>
    <mergeCell ref="D745:D746"/>
    <mergeCell ref="E745:E746"/>
    <mergeCell ref="B747:B748"/>
    <mergeCell ref="C747:C748"/>
    <mergeCell ref="D747:D748"/>
    <mergeCell ref="E747:E748"/>
    <mergeCell ref="B749:B750"/>
    <mergeCell ref="C749:C750"/>
    <mergeCell ref="D749:D750"/>
    <mergeCell ref="E749:E750"/>
    <mergeCell ref="B751:B752"/>
    <mergeCell ref="C751:C752"/>
    <mergeCell ref="D751:D752"/>
    <mergeCell ref="E751:E752"/>
    <mergeCell ref="B753:B754"/>
    <mergeCell ref="C753:C754"/>
    <mergeCell ref="D753:D754"/>
    <mergeCell ref="E753:E754"/>
    <mergeCell ref="B755:B756"/>
    <mergeCell ref="C755:C756"/>
    <mergeCell ref="D755:D756"/>
    <mergeCell ref="E755:E756"/>
    <mergeCell ref="B757:B758"/>
    <mergeCell ref="C757:C758"/>
    <mergeCell ref="D757:D758"/>
    <mergeCell ref="E757:E758"/>
    <mergeCell ref="B759:B760"/>
    <mergeCell ref="C759:C760"/>
    <mergeCell ref="D759:D760"/>
    <mergeCell ref="E759:E760"/>
    <mergeCell ref="B761:B762"/>
    <mergeCell ref="C761:C762"/>
    <mergeCell ref="D761:D762"/>
    <mergeCell ref="E761:E762"/>
    <mergeCell ref="B763:B764"/>
    <mergeCell ref="C763:C764"/>
    <mergeCell ref="D763:D764"/>
    <mergeCell ref="E763:E764"/>
    <mergeCell ref="B765:B766"/>
    <mergeCell ref="C765:C766"/>
    <mergeCell ref="D765:D766"/>
    <mergeCell ref="E765:E766"/>
    <mergeCell ref="B767:B768"/>
    <mergeCell ref="C767:C768"/>
    <mergeCell ref="D767:D768"/>
    <mergeCell ref="E767:E768"/>
    <mergeCell ref="B769:B770"/>
    <mergeCell ref="C769:C770"/>
    <mergeCell ref="D769:D770"/>
    <mergeCell ref="E769:E770"/>
    <mergeCell ref="B771:B772"/>
    <mergeCell ref="C771:C772"/>
    <mergeCell ref="D771:D772"/>
    <mergeCell ref="E771:E772"/>
    <mergeCell ref="B773:B774"/>
    <mergeCell ref="C773:C774"/>
    <mergeCell ref="D773:D774"/>
    <mergeCell ref="E773:E774"/>
    <mergeCell ref="B775:B776"/>
    <mergeCell ref="C775:C776"/>
    <mergeCell ref="D775:D776"/>
    <mergeCell ref="E775:E776"/>
    <mergeCell ref="B777:B778"/>
    <mergeCell ref="C777:C778"/>
    <mergeCell ref="D777:D778"/>
    <mergeCell ref="E777:E778"/>
    <mergeCell ref="B779:B780"/>
    <mergeCell ref="C779:C780"/>
    <mergeCell ref="D779:D780"/>
    <mergeCell ref="E779:E780"/>
    <mergeCell ref="B781:B782"/>
    <mergeCell ref="C781:C782"/>
    <mergeCell ref="D781:D782"/>
    <mergeCell ref="E781:E782"/>
    <mergeCell ref="B783:B784"/>
    <mergeCell ref="C783:C784"/>
    <mergeCell ref="D783:D784"/>
    <mergeCell ref="E783:E784"/>
    <mergeCell ref="B785:B786"/>
    <mergeCell ref="C785:C786"/>
    <mergeCell ref="D785:D786"/>
    <mergeCell ref="E785:E786"/>
    <mergeCell ref="B787:B788"/>
    <mergeCell ref="C787:C788"/>
    <mergeCell ref="D787:D788"/>
    <mergeCell ref="E787:E788"/>
    <mergeCell ref="B789:B790"/>
    <mergeCell ref="C789:C790"/>
    <mergeCell ref="D789:D790"/>
    <mergeCell ref="E789:E790"/>
    <mergeCell ref="B791:B792"/>
    <mergeCell ref="C791:C792"/>
    <mergeCell ref="D791:D792"/>
    <mergeCell ref="E791:E792"/>
    <mergeCell ref="B793:B794"/>
    <mergeCell ref="C793:C794"/>
    <mergeCell ref="D793:D794"/>
    <mergeCell ref="E793:E794"/>
    <mergeCell ref="B795:B796"/>
    <mergeCell ref="C795:C796"/>
    <mergeCell ref="D795:D796"/>
    <mergeCell ref="E795:E796"/>
    <mergeCell ref="B797:B798"/>
    <mergeCell ref="C797:C798"/>
    <mergeCell ref="D797:D798"/>
    <mergeCell ref="E797:E798"/>
    <mergeCell ref="B799:B800"/>
    <mergeCell ref="C799:C800"/>
    <mergeCell ref="D799:D800"/>
    <mergeCell ref="E799:E800"/>
    <mergeCell ref="B801:B802"/>
    <mergeCell ref="C801:C802"/>
    <mergeCell ref="D801:D802"/>
    <mergeCell ref="E801:E802"/>
    <mergeCell ref="B803:B804"/>
    <mergeCell ref="C803:C804"/>
    <mergeCell ref="D803:D804"/>
    <mergeCell ref="E803:E804"/>
    <mergeCell ref="B805:B806"/>
    <mergeCell ref="C805:C806"/>
    <mergeCell ref="D805:D806"/>
    <mergeCell ref="E805:E806"/>
    <mergeCell ref="B807:B808"/>
    <mergeCell ref="C807:C808"/>
    <mergeCell ref="D807:D808"/>
    <mergeCell ref="E807:E808"/>
    <mergeCell ref="B809:B810"/>
    <mergeCell ref="C809:C810"/>
    <mergeCell ref="D809:D810"/>
    <mergeCell ref="E809:E810"/>
    <mergeCell ref="B811:B812"/>
    <mergeCell ref="C811:C812"/>
    <mergeCell ref="D811:D812"/>
    <mergeCell ref="E811:E812"/>
    <mergeCell ref="B813:B814"/>
    <mergeCell ref="C813:C814"/>
    <mergeCell ref="D813:D814"/>
    <mergeCell ref="E813:E814"/>
    <mergeCell ref="B815:B816"/>
    <mergeCell ref="C815:C816"/>
    <mergeCell ref="D815:D816"/>
    <mergeCell ref="E815:E816"/>
    <mergeCell ref="B817:B818"/>
    <mergeCell ref="C817:C818"/>
    <mergeCell ref="D817:D818"/>
    <mergeCell ref="E817:E818"/>
    <mergeCell ref="B819:B820"/>
    <mergeCell ref="C819:C820"/>
    <mergeCell ref="D819:D820"/>
    <mergeCell ref="E819:E820"/>
    <mergeCell ref="B821:B822"/>
    <mergeCell ref="C821:C822"/>
    <mergeCell ref="D821:D822"/>
    <mergeCell ref="E821:E822"/>
    <mergeCell ref="B823:B824"/>
    <mergeCell ref="C823:C824"/>
    <mergeCell ref="D823:D824"/>
    <mergeCell ref="E823:E824"/>
    <mergeCell ref="B825:B826"/>
    <mergeCell ref="C825:C826"/>
    <mergeCell ref="D825:D826"/>
    <mergeCell ref="E825:E826"/>
    <mergeCell ref="B827:B828"/>
    <mergeCell ref="C827:C828"/>
    <mergeCell ref="D827:D828"/>
    <mergeCell ref="E827:E828"/>
    <mergeCell ref="B829:B830"/>
    <mergeCell ref="C829:C830"/>
    <mergeCell ref="D829:D830"/>
    <mergeCell ref="E829:E830"/>
    <mergeCell ref="B831:B832"/>
    <mergeCell ref="C831:C832"/>
    <mergeCell ref="D831:D832"/>
    <mergeCell ref="E831:E832"/>
    <mergeCell ref="B833:B834"/>
    <mergeCell ref="C833:C834"/>
    <mergeCell ref="D833:D834"/>
    <mergeCell ref="E833:E834"/>
    <mergeCell ref="B835:B836"/>
    <mergeCell ref="C835:C836"/>
    <mergeCell ref="D835:D836"/>
    <mergeCell ref="E835:E836"/>
    <mergeCell ref="B837:B838"/>
    <mergeCell ref="C837:C838"/>
    <mergeCell ref="D837:D838"/>
    <mergeCell ref="E837:E838"/>
    <mergeCell ref="B839:B840"/>
    <mergeCell ref="C839:C840"/>
    <mergeCell ref="D839:D840"/>
    <mergeCell ref="E839:E840"/>
    <mergeCell ref="B841:B842"/>
    <mergeCell ref="C841:C842"/>
    <mergeCell ref="D841:D842"/>
    <mergeCell ref="E841:E842"/>
    <mergeCell ref="B843:B844"/>
    <mergeCell ref="C843:C844"/>
    <mergeCell ref="D843:D844"/>
    <mergeCell ref="E843:E844"/>
    <mergeCell ref="B845:B846"/>
    <mergeCell ref="C845:C846"/>
    <mergeCell ref="D845:D846"/>
    <mergeCell ref="E845:E846"/>
    <mergeCell ref="B847:B848"/>
    <mergeCell ref="C847:C848"/>
    <mergeCell ref="D847:D848"/>
    <mergeCell ref="E847:E848"/>
    <mergeCell ref="B849:B850"/>
    <mergeCell ref="C849:C850"/>
    <mergeCell ref="D849:D850"/>
    <mergeCell ref="E849:E850"/>
    <mergeCell ref="B851:B852"/>
    <mergeCell ref="C851:C852"/>
    <mergeCell ref="D851:D852"/>
    <mergeCell ref="E851:E852"/>
    <mergeCell ref="B853:B854"/>
    <mergeCell ref="C853:C854"/>
    <mergeCell ref="D853:D854"/>
    <mergeCell ref="E853:E854"/>
    <mergeCell ref="B855:B856"/>
    <mergeCell ref="C855:C856"/>
    <mergeCell ref="D855:D856"/>
    <mergeCell ref="E855:E856"/>
    <mergeCell ref="B857:B858"/>
    <mergeCell ref="C857:C858"/>
    <mergeCell ref="D857:D858"/>
    <mergeCell ref="E857:E858"/>
    <mergeCell ref="B859:B860"/>
    <mergeCell ref="C859:C860"/>
    <mergeCell ref="D859:D860"/>
    <mergeCell ref="E859:E860"/>
    <mergeCell ref="B861:B862"/>
    <mergeCell ref="C861:C862"/>
    <mergeCell ref="D861:D862"/>
    <mergeCell ref="E861:E862"/>
    <mergeCell ref="B863:B864"/>
    <mergeCell ref="C863:C864"/>
    <mergeCell ref="D863:D864"/>
    <mergeCell ref="E863:E864"/>
    <mergeCell ref="B865:B866"/>
    <mergeCell ref="C865:C866"/>
    <mergeCell ref="D865:D866"/>
    <mergeCell ref="E865:E866"/>
    <mergeCell ref="B867:B868"/>
    <mergeCell ref="C867:C868"/>
    <mergeCell ref="D867:D868"/>
    <mergeCell ref="E867:E868"/>
    <mergeCell ref="B869:B870"/>
    <mergeCell ref="C869:C870"/>
    <mergeCell ref="D869:D870"/>
    <mergeCell ref="E869:E870"/>
    <mergeCell ref="B871:B872"/>
    <mergeCell ref="C871:C872"/>
    <mergeCell ref="D871:D872"/>
    <mergeCell ref="E871:E872"/>
    <mergeCell ref="B873:B874"/>
    <mergeCell ref="C873:C874"/>
    <mergeCell ref="D873:D874"/>
    <mergeCell ref="E873:E874"/>
    <mergeCell ref="B875:B876"/>
    <mergeCell ref="C875:C876"/>
    <mergeCell ref="D875:D876"/>
    <mergeCell ref="E875:E876"/>
    <mergeCell ref="B877:B878"/>
    <mergeCell ref="C877:C878"/>
    <mergeCell ref="D877:D878"/>
    <mergeCell ref="E877:E878"/>
    <mergeCell ref="B879:B880"/>
    <mergeCell ref="C879:C880"/>
    <mergeCell ref="D879:D880"/>
    <mergeCell ref="E879:E880"/>
    <mergeCell ref="B881:B882"/>
    <mergeCell ref="C881:C882"/>
    <mergeCell ref="D881:D882"/>
    <mergeCell ref="E881:E882"/>
    <mergeCell ref="B883:B884"/>
    <mergeCell ref="C883:C884"/>
    <mergeCell ref="D883:D884"/>
    <mergeCell ref="E883:E884"/>
    <mergeCell ref="B885:B886"/>
    <mergeCell ref="C885:C886"/>
    <mergeCell ref="D885:D886"/>
    <mergeCell ref="E885:E886"/>
    <mergeCell ref="B887:B888"/>
    <mergeCell ref="C887:C888"/>
    <mergeCell ref="D887:D888"/>
    <mergeCell ref="E887:E888"/>
    <mergeCell ref="B889:B890"/>
    <mergeCell ref="C889:C890"/>
    <mergeCell ref="D889:D890"/>
    <mergeCell ref="E889:E890"/>
    <mergeCell ref="B891:B892"/>
    <mergeCell ref="C891:C892"/>
    <mergeCell ref="D891:D892"/>
    <mergeCell ref="E891:E892"/>
    <mergeCell ref="B893:B894"/>
    <mergeCell ref="C893:C894"/>
    <mergeCell ref="D893:D894"/>
    <mergeCell ref="E893:E894"/>
    <mergeCell ref="B895:B896"/>
    <mergeCell ref="C895:C896"/>
    <mergeCell ref="D895:D896"/>
    <mergeCell ref="E895:E896"/>
    <mergeCell ref="B897:B898"/>
    <mergeCell ref="C897:C898"/>
    <mergeCell ref="D897:D898"/>
    <mergeCell ref="E897:E898"/>
    <mergeCell ref="B899:B900"/>
    <mergeCell ref="C899:C900"/>
    <mergeCell ref="D899:D900"/>
    <mergeCell ref="E899:E900"/>
    <mergeCell ref="B901:B902"/>
    <mergeCell ref="C901:C902"/>
    <mergeCell ref="D901:D902"/>
    <mergeCell ref="E901:E902"/>
    <mergeCell ref="B903:B904"/>
    <mergeCell ref="C903:C904"/>
    <mergeCell ref="D903:D904"/>
    <mergeCell ref="E903:E904"/>
    <mergeCell ref="B905:B906"/>
    <mergeCell ref="C905:C906"/>
    <mergeCell ref="D905:D906"/>
    <mergeCell ref="E905:E906"/>
    <mergeCell ref="B907:B908"/>
    <mergeCell ref="C907:C908"/>
    <mergeCell ref="D907:D908"/>
    <mergeCell ref="E907:E908"/>
    <mergeCell ref="B909:B910"/>
    <mergeCell ref="C909:C910"/>
    <mergeCell ref="D909:D910"/>
    <mergeCell ref="E909:E910"/>
    <mergeCell ref="B911:B912"/>
    <mergeCell ref="C911:C912"/>
    <mergeCell ref="D911:D912"/>
    <mergeCell ref="E911:E912"/>
    <mergeCell ref="B913:B914"/>
    <mergeCell ref="C913:C914"/>
    <mergeCell ref="D913:D914"/>
    <mergeCell ref="E913:E914"/>
    <mergeCell ref="B915:B916"/>
    <mergeCell ref="C915:C916"/>
    <mergeCell ref="D915:D916"/>
    <mergeCell ref="E915:E916"/>
    <mergeCell ref="B917:B918"/>
    <mergeCell ref="C917:C918"/>
    <mergeCell ref="D917:D918"/>
    <mergeCell ref="E917:E918"/>
    <mergeCell ref="B919:B920"/>
    <mergeCell ref="C919:C920"/>
    <mergeCell ref="D919:D920"/>
    <mergeCell ref="E919:E920"/>
    <mergeCell ref="B921:B922"/>
    <mergeCell ref="C921:C922"/>
    <mergeCell ref="D921:D922"/>
    <mergeCell ref="E921:E922"/>
    <mergeCell ref="B923:B924"/>
    <mergeCell ref="C923:C924"/>
    <mergeCell ref="D923:D924"/>
    <mergeCell ref="E923:E924"/>
    <mergeCell ref="B925:B926"/>
    <mergeCell ref="C925:C926"/>
    <mergeCell ref="D925:D926"/>
    <mergeCell ref="E925:E926"/>
    <mergeCell ref="B927:B928"/>
    <mergeCell ref="C927:C928"/>
    <mergeCell ref="D927:D928"/>
    <mergeCell ref="E927:E928"/>
    <mergeCell ref="B929:B930"/>
    <mergeCell ref="C929:C930"/>
    <mergeCell ref="D929:D930"/>
    <mergeCell ref="E929:E930"/>
    <mergeCell ref="B931:B932"/>
    <mergeCell ref="C931:C932"/>
    <mergeCell ref="D931:D932"/>
    <mergeCell ref="E931:E932"/>
    <mergeCell ref="B933:B934"/>
    <mergeCell ref="C933:C934"/>
    <mergeCell ref="D933:D934"/>
    <mergeCell ref="E933:E934"/>
    <mergeCell ref="B935:B936"/>
    <mergeCell ref="C935:C936"/>
    <mergeCell ref="D935:D936"/>
    <mergeCell ref="E935:E936"/>
    <mergeCell ref="B937:B938"/>
    <mergeCell ref="C937:C938"/>
    <mergeCell ref="D937:D938"/>
    <mergeCell ref="E937:E938"/>
    <mergeCell ref="B939:B940"/>
    <mergeCell ref="C939:C940"/>
    <mergeCell ref="D939:D940"/>
    <mergeCell ref="E939:E940"/>
    <mergeCell ref="B941:B942"/>
    <mergeCell ref="C941:C942"/>
    <mergeCell ref="D941:D942"/>
    <mergeCell ref="E941:E942"/>
    <mergeCell ref="B943:B944"/>
    <mergeCell ref="C943:C944"/>
    <mergeCell ref="D943:D944"/>
    <mergeCell ref="E943:E944"/>
    <mergeCell ref="B945:B946"/>
    <mergeCell ref="C945:C946"/>
    <mergeCell ref="D945:D946"/>
    <mergeCell ref="E945:E946"/>
    <mergeCell ref="B947:B948"/>
    <mergeCell ref="C947:C948"/>
    <mergeCell ref="D947:D948"/>
    <mergeCell ref="E947:E948"/>
    <mergeCell ref="B949:B950"/>
    <mergeCell ref="C949:C950"/>
    <mergeCell ref="D949:D950"/>
    <mergeCell ref="E949:E950"/>
    <mergeCell ref="B951:B952"/>
    <mergeCell ref="C951:C952"/>
    <mergeCell ref="D951:D952"/>
    <mergeCell ref="E951:E952"/>
    <mergeCell ref="B953:B954"/>
    <mergeCell ref="C953:C954"/>
    <mergeCell ref="D953:D954"/>
    <mergeCell ref="E953:E954"/>
    <mergeCell ref="B955:B956"/>
    <mergeCell ref="C955:C956"/>
    <mergeCell ref="D955:D956"/>
    <mergeCell ref="E955:E956"/>
    <mergeCell ref="B957:B958"/>
    <mergeCell ref="C957:C958"/>
    <mergeCell ref="D957:D958"/>
    <mergeCell ref="E957:E958"/>
    <mergeCell ref="B959:B960"/>
    <mergeCell ref="C959:C960"/>
    <mergeCell ref="D959:D960"/>
    <mergeCell ref="E959:E960"/>
    <mergeCell ref="B961:B962"/>
    <mergeCell ref="C961:C962"/>
    <mergeCell ref="D961:D962"/>
    <mergeCell ref="E961:E962"/>
    <mergeCell ref="B963:B964"/>
    <mergeCell ref="C963:C964"/>
    <mergeCell ref="D963:D964"/>
    <mergeCell ref="E963:E964"/>
    <mergeCell ref="B965:B966"/>
    <mergeCell ref="C965:C966"/>
    <mergeCell ref="D965:D966"/>
    <mergeCell ref="E965:E966"/>
    <mergeCell ref="B967:B968"/>
    <mergeCell ref="C967:C968"/>
    <mergeCell ref="D967:D968"/>
    <mergeCell ref="E967:E968"/>
    <mergeCell ref="B969:B970"/>
    <mergeCell ref="C969:C970"/>
    <mergeCell ref="D969:D970"/>
    <mergeCell ref="E969:E970"/>
    <mergeCell ref="B971:B972"/>
    <mergeCell ref="C971:C972"/>
    <mergeCell ref="D971:D972"/>
    <mergeCell ref="E971:E972"/>
    <mergeCell ref="B973:B974"/>
    <mergeCell ref="C973:C974"/>
    <mergeCell ref="D973:D974"/>
    <mergeCell ref="E973:E974"/>
    <mergeCell ref="B975:B976"/>
    <mergeCell ref="C975:C976"/>
    <mergeCell ref="D975:D976"/>
    <mergeCell ref="E975:E976"/>
    <mergeCell ref="B977:B978"/>
    <mergeCell ref="C977:C978"/>
    <mergeCell ref="D977:D978"/>
    <mergeCell ref="E977:E978"/>
    <mergeCell ref="B979:B980"/>
    <mergeCell ref="C979:C980"/>
    <mergeCell ref="D979:D980"/>
    <mergeCell ref="E979:E980"/>
    <mergeCell ref="B981:B982"/>
    <mergeCell ref="C981:C982"/>
    <mergeCell ref="D981:D982"/>
    <mergeCell ref="E981:E982"/>
    <mergeCell ref="B983:B984"/>
    <mergeCell ref="C983:C984"/>
    <mergeCell ref="D983:D984"/>
    <mergeCell ref="E983:E984"/>
    <mergeCell ref="B985:B986"/>
    <mergeCell ref="C985:C986"/>
    <mergeCell ref="D985:D986"/>
    <mergeCell ref="E985:E986"/>
    <mergeCell ref="B987:B988"/>
    <mergeCell ref="C987:C988"/>
    <mergeCell ref="D987:D988"/>
    <mergeCell ref="E987:E988"/>
    <mergeCell ref="B989:B990"/>
    <mergeCell ref="C989:C990"/>
    <mergeCell ref="D989:D990"/>
    <mergeCell ref="E989:E990"/>
    <mergeCell ref="B991:B992"/>
    <mergeCell ref="C991:C992"/>
    <mergeCell ref="D991:D992"/>
    <mergeCell ref="E991:E992"/>
    <mergeCell ref="B993:B994"/>
    <mergeCell ref="C993:C994"/>
    <mergeCell ref="D993:D994"/>
    <mergeCell ref="E993:E994"/>
    <mergeCell ref="B995:B996"/>
    <mergeCell ref="C995:C996"/>
    <mergeCell ref="D995:D996"/>
    <mergeCell ref="E995:E996"/>
    <mergeCell ref="B997:B998"/>
    <mergeCell ref="C997:C998"/>
    <mergeCell ref="D997:D998"/>
    <mergeCell ref="E997:E998"/>
    <mergeCell ref="B999:B1000"/>
    <mergeCell ref="C999:C1000"/>
    <mergeCell ref="D999:D1000"/>
    <mergeCell ref="E999:E1000"/>
    <mergeCell ref="B1001:B1002"/>
    <mergeCell ref="C1001:C1002"/>
    <mergeCell ref="D1001:D1002"/>
    <mergeCell ref="E1001:E1002"/>
    <mergeCell ref="B1003:B1004"/>
    <mergeCell ref="C1003:C1004"/>
    <mergeCell ref="D1003:D1004"/>
    <mergeCell ref="E1003:E1004"/>
    <mergeCell ref="B1005:B1006"/>
    <mergeCell ref="C1005:C1006"/>
    <mergeCell ref="D1005:D1006"/>
    <mergeCell ref="E1005:E1006"/>
    <mergeCell ref="B1007:B1008"/>
    <mergeCell ref="C1007:C1008"/>
    <mergeCell ref="D1007:D1008"/>
    <mergeCell ref="E1007:E1008"/>
    <mergeCell ref="B1009:B1010"/>
    <mergeCell ref="C1009:C1010"/>
    <mergeCell ref="D1009:D1010"/>
    <mergeCell ref="E1009:E1010"/>
    <mergeCell ref="B1011:B1012"/>
    <mergeCell ref="C1011:C1012"/>
    <mergeCell ref="D1011:D1012"/>
    <mergeCell ref="E1011:E1012"/>
    <mergeCell ref="B1013:B1014"/>
    <mergeCell ref="C1013:C1014"/>
    <mergeCell ref="D1013:D1014"/>
    <mergeCell ref="E1013:E1014"/>
    <mergeCell ref="B1015:B1016"/>
    <mergeCell ref="C1015:C1016"/>
    <mergeCell ref="D1015:D1016"/>
    <mergeCell ref="E1015:E1016"/>
    <mergeCell ref="B1017:B1018"/>
    <mergeCell ref="C1017:C1018"/>
    <mergeCell ref="D1017:D1018"/>
    <mergeCell ref="E1017:E1018"/>
    <mergeCell ref="B1019:B1020"/>
    <mergeCell ref="C1019:C1020"/>
    <mergeCell ref="D1019:D1020"/>
    <mergeCell ref="E1019:E1020"/>
    <mergeCell ref="B1031:B1032"/>
    <mergeCell ref="C1031:C1032"/>
    <mergeCell ref="D1031:D1032"/>
    <mergeCell ref="E1031:E1032"/>
    <mergeCell ref="B1033:B1034"/>
    <mergeCell ref="C1033:C1034"/>
    <mergeCell ref="D1033:D1034"/>
    <mergeCell ref="E1033:E1034"/>
    <mergeCell ref="B1035:B1036"/>
    <mergeCell ref="C1035:C1036"/>
    <mergeCell ref="D1035:D1036"/>
    <mergeCell ref="E1035:E1036"/>
    <mergeCell ref="B1021:B1022"/>
    <mergeCell ref="C1021:C1022"/>
    <mergeCell ref="D1021:D1022"/>
    <mergeCell ref="E1021:E1022"/>
    <mergeCell ref="B1023:B1024"/>
    <mergeCell ref="C1023:C1024"/>
    <mergeCell ref="D1023:D1024"/>
    <mergeCell ref="E1023:E1024"/>
    <mergeCell ref="B1025:B1026"/>
    <mergeCell ref="C1025:C1026"/>
    <mergeCell ref="D1025:D1026"/>
    <mergeCell ref="E1025:E1026"/>
    <mergeCell ref="B1027:B1028"/>
    <mergeCell ref="C1027:C1028"/>
    <mergeCell ref="D1027:D1028"/>
    <mergeCell ref="E1027:E1028"/>
    <mergeCell ref="B1029:B1030"/>
    <mergeCell ref="C1029:C1030"/>
    <mergeCell ref="D1029:D1030"/>
    <mergeCell ref="E1029:E1030"/>
  </mergeCells>
  <conditionalFormatting sqref="AT15:AU15 AT17:AU17 AT19:AU19 AT21:AU21 AT23:AU23 AT25:AU25 AT27:AU27 AT29:AU29 AT31:AU31 AT33:AU33 AT35:AU35 AT37:AU37 AT39:AU39 AT41:AU41 AT43:AU43 AT45:AU45 AT47:AU47 AT49:AU49 AT51:AU51 AT53:AU53 AT55:AU55 AT57:AU57 AT59:AU59 AT61:AU61 AT63:AU63 AT65:AU65 AT67:AU67 AT69:AU69 AT71:AU71 AT73:AU73 AT75:AU75 AT77:AU77 AT79:AU79 AT81:AU81 AT83:AU83 AT85:AU85 AT87:AU87 AT89:AU89 AT91:AU91 AT93:AU93 AT95:AU95 AT97:AU97 AT99:AU99 AT101:AU101 AT103:AU103 AT105:AU105 AT107:AU107 AT109:AU109 AT111:AU111 AT113:AU113 AT115:AU115 AT117:AU117 AT119:AU119 AT121:AU121 AT123:AU123 AT125:AU125 AT127:AU127 AT129:AU129 AT131:AU131 AT133:AU133 AT135:AU135 AT137:AU137 AT139:AU139 AT141:AU141 AT143:AU143 AT145:AU145 AT147:AU147 AT149:AU149 AT151:AU151 AT153:AU153 AT155:AU155 AT157:AU157 AT159:AU159 AT161:AU161 AT163:AU163 AT165:AU165 AT167:AU167 AT169:AU169 AT171:AU171 AT173:AU173 AT175:AU175 AT177:AU177 AT179:AU179 AT181:AU181 AT183:AU183 AT185:AU185 AT187:AU187 AT189:AU189 AT191:AU191 AT193:AU193 AT195:AU195 AT197:AU197 AT199:AU199 AT201:AU201 AT203:AU203 AT205:AU205 AT207:AU207 AT209:AU209 AT211:AU211 AT213:AU213 AT215:AU215 AT217:AU217 AT219:AU219 AT221:AU221 AT223:AU223 AT225:AU225 AT227:AU227 AT229:AU229 AT231:AU231 AT233:AU233 AT235:AU235 AT237:AU237 AT239:AU239 AT241:AU241 AT243:AU243 AT245:AU245 AT247:AU247 AT249:AU249 AT251:AU251 AT253:AU253 AT255:AU255 AT257:AU257 AT259:AU259 AT261:AU261 AT263:AU263 AT265:AU265 AT267:AU267 AT269:AU269 AT271:AU271 AT273:AU273 AT275:AU275 AT277:AU277 AT279:AU279 AT281:AU281 AT283:AU283 AT285:AU285 AT287:AU287 AT289:AU289 AT291:AU291 AT293:AU293 AT295:AU295 AT297:AU297 AT299:AU299 AT301:AU301 AT303:AU303 AT305:AU305 AT307:AU307 AT309:AU309 AT311:AU311 AT313:AU313 AT315:AU315 AT317:AU317 AT319:AU319 AT321:AU321 AT323:AU323 AT325:AU325 AT327:AU327 AT329:AU329 AT331:AU331 AT333:AU333 AT335:AU335 AT337:AU337 AT339:AU339 AT341:AU341 AT343:AU343 AT345:AU345 AT347:AU347 AT349:AU349 AT351:AU351 AT353:AU353 AT355:AU355 AT357:AU357 AT359:AU359 AT361:AU361 AT363:AU363 AT365:AU365 AT367:AU367 AT369:AU369 AT371:AU371 AT373:AU373 AT375:AU375 AT377:AU377 AT379:AU379 AT381:AU381 AT383:AU383 AT385:AU385 AT387:AU387 AT389:AU389 AT391:AU391 AT393:AU393 AT395:AU395 AT397:AU397 AT399:AU399 AT401:AU401 AT403:AU403 AT405:AU405 AT407:AU407 AT409:AU409 AT411:AU411 AT413:AU413 AT415:AU415 AT417:AU417 AT419:AU419 AT421:AU421 AT423:AU423 AT425:AU425 AT427:AU427 AT429:AU429 AT431:AU431 AT433:AU433 AT435:AU435 AT437:AU437 AT439:AU439 AT441:AU441 AT443:AU443 AT445:AU445 AT447:AU447 AT449:AU449 AT451:AU451 AT453:AU453 AT455:AU455 AT457:AU457 AT459:AU459 AT461:AU461 AT463:AU463 AT465:AU465 AT467:AU467 AT469:AU469 AT471:AU471 AT473:AU473 AT475:AU475 AT477:AU477 AT479:AU479 AT481:AU481 AT483:AU483 AT485:AU485 AT487:AU487 AT489:AU489 AT491:AU491 AT493:AU493 AT495:AU495 AT497:AU497 AT499:AU499 AT501:AU501 AT503:AU503 AT505:AU505 AT507:AU507 AT509:AU509 AT511:AU511 AT513:AU513 AT515:AU515 AT517:AU517 AT519:AU519 AT521:AU521 AT523:AU523 AT525:AU525 AT527:AU527 AT529:AU529 AT531:AU531 AT533:AU533 AT535:AU535 AT537:AU537 AT539:AU539 AT541:AU541 AT543:AU543 AT545:AU545 AT547:AU547 AT549:AU549 AT551:AU551 AT553:AU553 AT555:AU555 AT557:AU557 AT559:AU559 AT561:AU561 AT563:AU563 AT565:AU565 AT567:AU567 AT569:AU569 AT571:AU571 AT573:AU573 AT575:AU575 AT577:AU577 AT579:AU579 AT581:AU581 AT583:AU583 AT585:AU585 AT587:AU587 AT589:AU589 AT591:AU591 AT593:AU593 AT595:AU595 AT597:AU597 AT1037:AU1037 AT599:AU599 AT601:AU601 AT603:AU603 AT605:AU605 AT607:AU607 AT609:AU609 AT611:AU611 AT613:AU613 AT615:AU615 AT617:AU617 AT619:AU619 AT621:AU621 AT623:AU623 AT625:AU625 AT627:AU627 AT629:AU629 AT631:AU631 AT633:AU633 AT635:AU635 AT637:AU637 AT639:AU639 AT641:AU641 AT643:AU643 AT645:AU645 AT647:AU647 AT649:AU649 AT651:AU651 AT653:AU653 AT655:AU655 AT657:AU657 AT659:AU659 AT661:AU661 AT663:AU663 AT665:AU665 AT667:AU667 AT669:AU669 AT671:AU671 AT673:AU673 AT675:AU675 AT677:AU677 AT679:AU679 AT681:AU681 AT683:AU683 AT685:AU685 AT687:AU687 AT689:AU689 AT691:AU691 AT693:AU693 AT695:AU695 AT697:AU697 AT699:AU699 AT701:AU701 AT703:AU703 AT705:AU705 AT707:AU707 AT709:AU709 AT711:AU711 AT713:AU713 AT715:AU715 AT717:AU717 AT719:AU719 AT721:AU721 AT723:AU723 AT725:AU725 AT727:AU727 AT729:AU729 AT731:AU731 AT733:AU733 AT735:AU735 AT737:AU737 AT739:AU739 AT741:AU741 AT743:AU743 AT745:AU745 AT747:AU747 AT749:AU749 AT751:AU751 AT753:AU753 AT755:AU755 AT757:AU757 AT759:AU759 AT761:AU761 AT763:AU763 AT765:AU765 AT767:AU767 AT769:AU769 AT771:AU771 AT773:AU773 AT775:AU775 AT777:AU777 AT779:AU779 AT781:AU781 AT783:AU783 AT785:AU785 AT787:AU787 AT789:AU789 AT791:AU791 AT793:AU793 AT795:AU795 AT797:AU797 AT799:AU799 AT801:AU801 AT803:AU803 AT805:AU805 AT807:AU807 AT809:AU809 AT811:AU811 AT813:AU813 AT815:AU815 AT817:AU817 AT819:AU819 AT821:AU821 AT823:AU823 AT825:AU825 AT827:AU827 AT829:AU829 AT831:AU831 AT833:AU833 AT835:AU835 AT837:AU837 AT839:AU839 AT841:AU841 AT843:AU843 AT845:AU845 AT847:AU847 AT849:AU849 AT851:AU851 AT853:AU853 AT855:AU855 AT857:AU857 AT859:AU859 AT861:AU861 AT863:AU863 AT865:AU865 AT867:AU867 AT869:AU869 AT871:AU871 AT873:AU873 AT875:AU875 AT877:AU877 AT879:AU879 AT881:AU881 AT883:AU883 AT885:AU885 AT887:AU887 AT889:AU889 AT891:AU891 AT893:AU893 AT895:AU895 AT897:AU897 AT899:AU899 AT901:AU901 AT903:AU903 AT905:AU905 AT907:AU907 AT909:AU909 AT911:AU911 AT913:AU913 AT915:AU915 AT917:AU917 AT919:AU919 AT921:AU921 AT923:AU923 AT925:AU925 AT927:AU927 AT929:AU929 AT931:AU931 AT933:AU933 AT935:AU935 AT937:AU937 AT939:AU939 AT941:AU941 AT943:AU943 AT945:AU945 AT947:AU947 AT949:AU949 AT951:AU951 AT953:AU953 AT955:AU955 AT957:AU957 AT959:AU959 AT961:AU961 AT963:AU963 AT965:AU965 AT967:AU967 AT969:AU969 AT971:AU971 AT973:AU973 AT975:AU975 AT977:AU977 AT979:AU979 AT981:AU981 AT983:AU983 AT985:AU985 AT987:AU987 AT989:AU989 AT991:AU991 AT993:AU993 AT995:AU995 AT997:AU997 AT999:AU999 AT1001:AU1001 AT1003:AU1003 AT1005:AU1005 AT1007:AU1007 AT1009:AU1009 AT1011:AU1011 AT1013:AU1013 AT1015:AU1015 AT1017:AU1017 AT1019:AU1019 AT1021:AU1021 AT1023:AU1023 AT1025:AU1025 AT1027:AU1027 AT1029:AU1029 AT1031:AU1031 AT1033:AU1033 AT1035:AU1035">
    <cfRule type="cellIs" dxfId="14" priority="20" operator="lessThan">
      <formula>0</formula>
    </cfRule>
  </conditionalFormatting>
  <conditionalFormatting sqref="I15:AS1038">
    <cfRule type="notContainsBlanks" dxfId="13" priority="10">
      <formula>LEN(TRIM(I15))&gt;0</formula>
    </cfRule>
  </conditionalFormatting>
  <conditionalFormatting sqref="AT15:AU15 AT17:AU17 AT19:AU19 AT21:AU21 AT23:AU23 AT25:AU25 AT27:AU27 AT29:AU29 AT31:AU31 AT33:AU33 AT35:AU35 AT37:AU37 AT39:AU39 AT41:AU41 AT43:AU43 AT45:AU45 AT47:AU47 AT49:AU49 AT51:AU51 AT53:AU53 AT55:AU55 AT57:AU57 AT59:AU59 AT61:AU61 AT63:AU63 AT65:AU65 AT67:AU67 AT69:AU69 AT71:AU71 AT73:AU73 AT75:AU75 AT77:AU77 AT79:AU79 AT81:AU81 AT83:AU83 AT85:AU85 AT87:AU87 AT89:AU89 AT91:AU91 AT93:AU93 AT95:AU95 AT97:AU97 AT99:AU99 AT101:AU101 AT103:AU103 AT105:AU105 AT107:AU107 AT109:AU109 AT111:AU111 AT113:AU113 AT115:AU115 AT117:AU117 AT119:AU119 AT121:AU121 AT123:AU123 AT125:AU125 AT127:AU127 AT129:AU129 AT131:AU131 AT133:AU133 AT135:AU135 AT137:AU137 AT139:AU139 AT141:AU141 AT143:AU143 AT145:AU145 AT147:AU147 AT149:AU149 AT151:AU151 AT153:AU153 AT155:AU155 AT157:AU157 AT159:AU159 AT161:AU161 AT163:AU163 AT165:AU165 AT167:AU167 AT169:AU169 AT171:AU171 AT173:AU173 AT175:AU175 AT177:AU177 AT179:AU179 AT181:AU181 AT183:AU183 AT185:AU185 AT187:AU187 AT189:AU189 AT191:AU191 AT193:AU193 AT195:AU195 AT197:AU197 AT199:AU199 AT201:AU201 AT203:AU203 AT205:AU205 AT207:AU207 AT209:AU209 AT211:AU211 AT213:AU213 AT215:AU215 AT217:AU217 AT219:AU219 AT221:AU221 AT223:AU223 AT225:AU225 AT227:AU227 AT229:AU229 AT231:AU231 AT233:AU233 AT235:AU235 AT237:AU237 AT239:AU239 AT241:AU241 AT243:AU243 AT245:AU245 AT247:AU247 AT249:AU249 AT251:AU251 AT253:AU253 AT255:AU255 AT257:AU257 AT259:AU259 AT261:AU261 AT263:AU263 AT265:AU265 AT267:AU267 AT269:AU269 AT271:AU271 AT273:AU273 AT275:AU275 AT277:AU277 AT279:AU279 AT281:AU281 AT283:AU283 AT285:AU285 AT287:AU287 AT289:AU289 AT291:AU291 AT293:AU293 AT295:AU295 AT297:AU297 AT299:AU299 AT301:AU301 AT303:AU303 AT305:AU305 AT307:AU307 AT309:AU309 AT311:AU311 AT313:AU313 AT315:AU315 AT317:AU317 AT319:AU319 AT321:AU321 AT323:AU323 AT325:AU325 AT327:AU327 AT329:AU329 AT331:AU331 AT333:AU333 AT335:AU335 AT337:AU337 AT339:AU339 AT341:AU341 AT343:AU343 AT345:AU345 AT347:AU347 AT349:AU349 AT351:AU351 AT353:AU353 AT355:AU355 AT357:AU357 AT359:AU359 AT361:AU361 AT363:AU363 AT365:AU365 AT367:AU367 AT369:AU369 AT371:AU371 AT373:AU373 AT375:AU375 AT377:AU377 AT379:AU379 AT381:AU381 AT383:AU383 AT385:AU385 AT387:AU387 AT389:AU389 AT391:AU391 AT393:AU393 AT395:AU395 AT397:AU397 AT399:AU399 AT401:AU401 AT403:AU403 AT405:AU405 AT407:AU407 AT409:AU409 AT411:AU411 AT413:AU413 AT415:AU415 AT417:AU417 AT419:AU419 AT421:AU421 AT423:AU423 AT425:AU425 AT427:AU427 AT429:AU429 AT431:AU431 AT433:AU433 AT435:AU435 AT437:AU437 AT439:AU439 AT441:AU441 AT443:AU443 AT445:AU445 AT447:AU447 AT449:AU449 AT451:AU451 AT453:AU453 AT455:AU455 AT457:AU457 AT459:AU459 AT461:AU461 AT463:AU463 AT465:AU465 AT467:AU467 AT469:AU469 AT471:AU471 AT473:AU473 AT475:AU475 AT477:AU477 AT479:AU479 AT481:AU481 AT483:AU483 AT485:AU485 AT487:AU487 AT489:AU489 AT491:AU491 AT493:AU493 AT495:AU495 AT497:AU497 AT499:AU499 AT501:AU501 AT503:AU503 AT505:AU505 AT507:AU507 AT509:AU509 AT511:AU511 AT513:AU513 AT515:AU515 AT517:AU517 AT519:AU519 AT521:AU521 AT523:AU523 AT525:AU525 AT527:AU527 AT529:AU529 AT531:AU531 AT533:AU533 AT535:AU535 AT537:AU537 AT539:AU539 AT541:AU541 AT543:AU543 AT545:AU545 AT547:AU547 AT549:AU549 AT551:AU551 AT553:AU553 AT555:AU555 AT557:AU557 AT559:AU559 AT561:AU561 AT563:AU563 AT565:AU565 AT567:AU567 AT569:AU569 AT571:AU571 AT573:AU573 AT575:AU575 AT577:AU577 AT579:AU579 AT581:AU581 AT583:AU583 AT585:AU585 AT587:AU587 AT589:AU589 AT591:AU591 AT593:AU593 AT595:AU595 AT597:AU597 AT1037:AU1037 AT599:AU599 AT601:AU601 AT603:AU603 AT605:AU605 AT607:AU607 AT609:AU609 AT611:AU611 AT613:AU613 AT615:AU615 AT617:AU617 AT619:AU619 AT621:AU621 AT623:AU623 AT625:AU625 AT627:AU627 AT629:AU629 AT631:AU631 AT633:AU633 AT635:AU635 AT637:AU637 AT639:AU639 AT641:AU641 AT643:AU643 AT645:AU645 AT647:AU647 AT649:AU649 AT651:AU651 AT653:AU653 AT655:AU655 AT657:AU657 AT659:AU659 AT661:AU661 AT663:AU663 AT665:AU665 AT667:AU667 AT669:AU669 AT671:AU671 AT673:AU673 AT675:AU675 AT677:AU677 AT679:AU679 AT681:AU681 AT683:AU683 AT685:AU685 AT687:AU687 AT689:AU689 AT691:AU691 AT693:AU693 AT695:AU695 AT697:AU697 AT699:AU699 AT701:AU701 AT703:AU703 AT705:AU705 AT707:AU707 AT709:AU709 AT711:AU711 AT713:AU713 AT715:AU715 AT717:AU717 AT719:AU719 AT721:AU721 AT723:AU723 AT725:AU725 AT727:AU727 AT729:AU729 AT731:AU731 AT733:AU733 AT735:AU735 AT737:AU737 AT739:AU739 AT741:AU741 AT743:AU743 AT745:AU745 AT747:AU747 AT749:AU749 AT751:AU751 AT753:AU753 AT755:AU755 AT757:AU757 AT759:AU759 AT761:AU761 AT763:AU763 AT765:AU765 AT767:AU767 AT769:AU769 AT771:AU771 AT773:AU773 AT775:AU775 AT777:AU777 AT779:AU779 AT781:AU781 AT783:AU783 AT785:AU785 AT787:AU787 AT789:AU789 AT791:AU791 AT793:AU793 AT795:AU795 AT797:AU797 AT799:AU799 AT801:AU801 AT803:AU803 AT805:AU805 AT807:AU807 AT809:AU809 AT811:AU811 AT813:AU813 AT815:AU815 AT817:AU817 AT819:AU819 AT821:AU821 AT823:AU823 AT825:AU825 AT827:AU827 AT829:AU829 AT831:AU831 AT833:AU833 AT835:AU835 AT837:AU837 AT839:AU839 AT841:AU841 AT843:AU843 AT845:AU845 AT847:AU847 AT849:AU849 AT851:AU851 AT853:AU853 AT855:AU855 AT857:AU857 AT859:AU859 AT861:AU861 AT863:AU863 AT865:AU865 AT867:AU867 AT869:AU869 AT871:AU871 AT873:AU873 AT875:AU875 AT877:AU877 AT879:AU879 AT881:AU881 AT883:AU883 AT885:AU885 AT887:AU887 AT889:AU889 AT891:AU891 AT893:AU893 AT895:AU895 AT897:AU897 AT899:AU899 AT901:AU901 AT903:AU903 AT905:AU905 AT907:AU907 AT909:AU909 AT911:AU911 AT913:AU913 AT915:AU915 AT917:AU917 AT919:AU919 AT921:AU921 AT923:AU923 AT925:AU925 AT927:AU927 AT929:AU929 AT931:AU931 AT933:AU933 AT935:AU935 AT937:AU937 AT939:AU939 AT941:AU941 AT943:AU943 AT945:AU945 AT947:AU947 AT949:AU949 AT951:AU951 AT953:AU953 AT955:AU955 AT957:AU957 AT959:AU959 AT961:AU961 AT963:AU963 AT965:AU965 AT967:AU967 AT969:AU969 AT971:AU971 AT973:AU973 AT975:AU975 AT977:AU977 AT979:AU979 AT981:AU981 AT983:AU983 AT985:AU985 AT987:AU987 AT989:AU989 AT991:AU991 AT993:AU993 AT995:AU995 AT997:AU997 AT999:AU999 AT1001:AU1001 AT1003:AU1003 AT1005:AU1005 AT1007:AU1007 AT1009:AU1009 AT1011:AU1011 AT1013:AU1013 AT1015:AU1015 AT1017:AU1017 AT1019:AU1019 AT1021:AU1021 AT1023:AU1023 AT1025:AU1025 AT1027:AU1027 AT1029:AU1029 AT1031:AU1031 AT1033:AU1033 AT1035:AU1035">
    <cfRule type="cellIs" dxfId="12" priority="9" operator="lessThan">
      <formula>0</formula>
    </cfRule>
  </conditionalFormatting>
  <conditionalFormatting sqref="I15:AS15 I17:AS17 I19:AS19 I21:AS21 I23:AS23 I25:AS25 I27:AS27 I29:AS29 I31:AS31 I33:AS33 I35:AS35 I37:AS37 I39:AS39 I41:AS41 I43:AS43 I45:AS45 I47:AS47 I49:AS49 I51:AS51 I53:AS53 I55:AS55 I57:AS57 I59:AS59 I61:AS61 I63:AS63 I65:AS65 I67:AS67 I69:AS69 I71:AS71 I73:AS73 I75:AS75 I77:AS77 I79:AS79 I81:AS81 I83:AS83 I85:AS85 I87:AS87 I89:AS89 I91:AS91 I93:AS93 I95:AS95 I97:AS97 I99:AS99 I101:AS101 I103:AS103 I105:AS105 I107:AS107 I109:AS109 I111:AS111 I113:AS113 I115:AS115 I117:AS117 I119:AS119 I121:AS121 I123:AS123 I125:AS125 I127:AS127 I129:AS129 I131:AS131 I133:AS133 I135:AS135 I137:AS137 I139:AS139 I141:AS141 I143:AS143 I145:AS145 I147:AS147 I149:AS149 I151:AS151 I153:AS153 I155:AS155 I157:AS157 I159:AS159 I161:AS161 I163:AS163 I165:AS165 I167:AS167 I169:AS169 I171:AS171 I173:AS173 I175:AS175 I177:AS177 I179:AS179 I181:AS181 I183:AS183 I185:AS185 I187:AS187 I189:AS189 I191:AS191 I193:AS193 I195:AS195 I197:AS197 I199:AS199 I201:AS201 I203:AS203 I205:AS205 I207:AS207 I209:AS209 I211:AS211 I213:AS213 I215:AS215 I217:AS217 I219:AS219 I221:AS221 I223:AS223 I225:AS225 I227:AS227 I229:AS229 I231:AS231 I233:AS233 I235:AS235 I237:AS237 I239:AS239 I241:AS241 I243:AS243 I245:AS245 I247:AS247 I249:AS249 I251:AS251 I253:AS253 I255:AS255 I257:AS257 I259:AS259 I261:AS261 I263:AS263 I265:AS265 I267:AS267 I269:AS269 I271:AS271 I273:AS273 I275:AS275 I277:AS277 I279:AS279 I281:AS281 I283:AS283 I285:AS285 I287:AS287 I289:AS289 I291:AS291 I293:AS293 I295:AS295 I297:AS297 I299:AS299 I301:AS301 I303:AS303 I305:AS305 I307:AS307 I309:AS309 I311:AS311 I313:AS313 I315:AS315 I317:AS317 I319:AS319 I321:AS321 I323:AS323 I325:AS325 I327:AS327 I329:AS329 I331:AS331 I333:AS333 I335:AS335 I337:AS337 I339:AS339 I341:AS341 I343:AS343 I345:AS345 I347:AS347 I349:AS349 I351:AS351 I353:AS353 I355:AS355 I357:AS357 I359:AS359 I361:AS361 I363:AS363 I365:AS365 I367:AS367 I369:AS369 I371:AS371 I373:AS373 I375:AS375 I377:AS377 I379:AS379 I381:AS381 I383:AS383 I385:AS385 I387:AS387 I389:AS389 I391:AS391 I393:AS393 I395:AS395 I397:AS397 I399:AS399 I401:AS401 I403:AS403 I405:AS405 I407:AS407 I409:AS409 I411:AS411 I413:AS413 I415:AS415 I417:AS417 I419:AS419 I421:AS421 I423:AS423 I425:AS425 I427:AS427 I429:AS429 I431:AS431 I433:AS433 I435:AS435 I437:AS437 I439:AS439 I441:AS441 I443:AS443 I445:AS445 I447:AS447 I449:AS449 I451:AS451 I453:AS453 I455:AS455 I457:AS457 I459:AS459 I461:AS461 I463:AS463 I465:AS465 I467:AS467 I469:AS469 I471:AS471 I473:AS473 I475:AS475 I477:AS477 I479:AS479 I481:AS481 I483:AS483 I485:AS485 I487:AS487 I489:AS489 I491:AS491 I493:AS493 I495:AS495 I497:AS497 I499:AS499 I501:AS501 I503:AS503 I505:AS505 I507:AS507 I509:AS509 I511:AS511 I513:AS513 I515:AS515 I517:AS517 I519:AS519 I521:AS521 I523:AS523 I525:AS525 I527:AS527 I529:AS529 I531:AS531 I533:AS533 I535:AS535 I537:AS537 I539:AS539 I541:AS541 I543:AS543 I545:AS545 I547:AS547 I549:AS549 I551:AS551 I553:AS553 I555:AS555 I557:AS557 I559:AS559 I561:AS561 I563:AS563 I565:AS565 I567:AS567 I569:AS569 I571:AS571 I573:AS573 I575:AS575 I577:AS577 I579:AS579 I581:AS581 I583:AS583 I585:AS585 I587:AS587 I589:AS589 I591:AS591 I593:AS593 I595:AS595 I597:AS597 I1037:AS1037 I599:AS599 I601:AS601 I603:AS603 I605:AS605 I607:AS607 I609:AS609 I611:AS611 I613:AS613 I615:AS615 I617:AS617 I619:AS619 I621:AS621 I623:AS623 I625:AS625 I627:AS627 I629:AS629 I631:AS631 I633:AS633 I635:AS635 I637:AS637 I639:AS639 I641:AS641 I643:AS643 I645:AS645 I647:AS647 I649:AS649 I651:AS651 I653:AS653 I655:AS655 I657:AS657 I659:AS659 I661:AS661 I663:AS663 I665:AS665 I667:AS667 I669:AS669 I671:AS671 I673:AS673 I675:AS675 I677:AS677 I679:AS679 I681:AS681 I683:AS683 I685:AS685 I687:AS687 I689:AS689 I691:AS691 I693:AS693 I695:AS695 I697:AS697 I699:AS699 I701:AS701 I703:AS703 I705:AS705 I707:AS707 I709:AS709 I711:AS711 I713:AS713 I715:AS715 I717:AS717 I719:AS719 I721:AS721 I723:AS723 I725:AS725 I727:AS727 I729:AS729 I731:AS731 I733:AS733 I735:AS735 I737:AS737 I739:AS739 I741:AS741 I743:AS743 I745:AS745 I747:AS747 I749:AS749 I751:AS751 I753:AS753 I755:AS755 I757:AS757 I759:AS759 I761:AS761 I763:AS763 I765:AS765 I767:AS767 I769:AS769 I771:AS771 I773:AS773 I775:AS775 I777:AS777 I779:AS779 I781:AS781 I783:AS783 I785:AS785 I787:AS787 I789:AS789 I791:AS791 I793:AS793 I795:AS795 I797:AS797 I799:AS799 I801:AS801 I803:AS803 I805:AS805 I807:AS807 I809:AS809 I811:AS811 I813:AS813 I815:AS815 I817:AS817 I819:AS819 I821:AS821 I823:AS823 I825:AS825 I827:AS827 I829:AS829 I831:AS831 I833:AS833 I835:AS835 I837:AS837 I839:AS839 I841:AS841 I843:AS843 I845:AS845 I847:AS847 I849:AS849 I851:AS851 I853:AS853 I855:AS855 I857:AS857 I859:AS859 I861:AS861 I863:AS863 I865:AS865 I867:AS867 I869:AS869 I871:AS871 I873:AS873 I875:AS875 I877:AS877 I879:AS879 I881:AS881 I883:AS883 I885:AS885 I887:AS887 I889:AS889 I891:AS891 I893:AS893 I895:AS895 I897:AS897 I899:AS899 I901:AS901 I903:AS903 I905:AS905 I907:AS907 I909:AS909 I911:AS911 I913:AS913 I915:AS915 I917:AS917 I919:AS919 I921:AS921 I923:AS923 I925:AS925 I927:AS927 I929:AS929 I931:AS931 I933:AS933 I935:AS935 I937:AS937 I939:AS939 I941:AS941 I943:AS943 I945:AS945 I947:AS947 I949:AS949 I951:AS951 I953:AS953 I955:AS955 I957:AS957 I959:AS959 I961:AS961 I963:AS963 I965:AS965 I967:AS967 I969:AS969 I971:AS971 I973:AS973 I975:AS975 I977:AS977 I979:AS979 I981:AS981 I983:AS983 I985:AS985 I987:AS987 I989:AS989 I991:AS991 I993:AS993 I995:AS995 I997:AS997 I999:AS999 I1001:AS1001 I1003:AS1003 I1005:AS1005 I1007:AS1007 I1009:AS1009 I1011:AS1011 I1013:AS1013 I1015:AS1015 I1017:AS1017 I1019:AS1019 I1021:AS1021 I1023:AS1023 I1025:AS1025 I1027:AS1027 I1029:AS1029 I1031:AS1031 I1033:AS1033 I1035:AS1035">
    <cfRule type="expression" dxfId="11" priority="8">
      <formula>AND(ISBLANK(I15)=TRUE,ISBLANK(I16)=FALSE)</formula>
    </cfRule>
  </conditionalFormatting>
  <conditionalFormatting sqref="I1040:AS1048 I1051:AS1053">
    <cfRule type="cellIs" dxfId="10" priority="18" operator="lessThan">
      <formula>0</formula>
    </cfRule>
    <cfRule type="cellIs" dxfId="9" priority="19" operator="greaterThan">
      <formula>0</formula>
    </cfRule>
  </conditionalFormatting>
  <conditionalFormatting sqref="AN12:AP1038">
    <cfRule type="expression" dxfId="8" priority="5">
      <formula>AN$14=""</formula>
    </cfRule>
  </conditionalFormatting>
  <conditionalFormatting sqref="I12:N1038">
    <cfRule type="expression" dxfId="7" priority="3">
      <formula>COUNTIF($I$13:I$13,"D")=0</formula>
    </cfRule>
  </conditionalFormatting>
  <conditionalFormatting sqref="AK12:AS1038">
    <cfRule type="expression" dxfId="6" priority="1">
      <formula>COUNTIF(AK$13:$AS$13,"S")=0</formula>
    </cfRule>
  </conditionalFormatting>
  <dataValidations xWindow="1139" yWindow="429" count="3">
    <dataValidation type="whole" allowBlank="1" showInputMessage="1" showErrorMessage="1" sqref="G15:H15 G17:H17 G19:H19 G21:H21 G23:H23 G25:H25 G27:H27 G29:H29 G31:H31 G33:H33 G35:H35 G37:H37 G39:H39 G41:H41 G43:H43 G45:H45 G47:H47 G49:H49 G51:H51 G53:H53 G55:H55 G57:H57 G59:H59 G61:H61 G63:H63 G65:H65 G67:H67 G69:H69 G71:H71 G73:H73 G75:H75 G77:H77 G79:H79 G81:H81 G83:H83 G85:H85 G87:H87 G89:H89 G91:H91 G93:H93 G95:H95 G97:H97 G99:H99 G101:H101 G103:H103 G105:H105 G107:H107 G109:H109 G111:H111 G113:H113 G115:H115 G117:H117 G119:H119 G121:H121 G123:H123 G125:H125 G127:H127 G129:H129 G131:H131 G133:H133 G135:H135 G137:H137 G139:H139 G141:H141 G143:H143 G145:H145 G147:H147 G149:H149 G151:H151 G153:H153 G155:H155 G157:H157 G159:H159 G161:H161 G163:H163 G165:H165 G167:H167 G169:H169 G171:H171 G173:H173 G175:H175 G177:H177 G179:H179 G181:H181 G183:H183 G185:H185 G187:H187 G189:H189 G191:H191 G193:H193 G195:H195 G197:H197 G199:H199 G201:H201 G203:H203 G205:H205 G207:H207 G209:H209 G211:H211 G213:H213 G215:H215 G217:H217 G219:H219 G221:H221 G223:H223 G225:H225 G227:H227 G229:H229 G231:H231 G233:H233 G235:H235 G237:H237 G239:H239 G241:H241 G243:H243 G245:H245 G247:H247 G249:H249 G251:H251 G253:H253 G255:H255 G257:H257 G259:H259 G261:H261 G263:H263 G265:H265 G267:H267 G269:H269 G271:H271 G273:H273 G275:H275 G277:H277 G279:H279 G281:H281 G283:H283 G285:H285 G287:H287 G289:H289 G291:H291 G293:H293 G295:H295 G297:H297 G299:H299 G301:H301 G303:H303 G305:H305 G307:H307 G309:H309 G311:H311 G313:H313 G315:H315 G317:H317 G319:H319 G321:H321 G323:H323 G325:H325 G327:H327 G329:H329 G331:H331 G333:H333 G335:H335 G337:H337 G339:H339 G341:H341 G343:H343 G345:H345 G347:H347 G349:H349 G351:H351 G353:H353 G355:H355 G357:H357 G359:H359 G361:H361 G363:H363 G365:H365 G367:H367 G369:H369 G371:H371 G373:H373 G375:H375 G377:H377 G379:H379 G381:H381 G383:H383 G385:H385 G387:H387 G389:H389 G391:H391 G393:H393 G395:H395 G397:H397 G399:H399 G401:H401 G403:H403 G405:H405 G407:H407 G409:H409 G411:H411 G413:H413 G415:H415 G417:H417 G419:H419 G421:H421 G423:H423 G425:H425 G427:H427 G429:H429 G431:H431 G433:H433 G435:H435 G437:H437 G439:H439 G441:H441 G443:H443 G445:H445 G447:H447 G449:H449 G451:H451 G453:H453 G455:H455 G457:H457 G459:H459 G461:H461 G463:H463 G465:H465 G467:H467 G469:H469 G471:H471 G473:H473 G475:H475 G477:H477 G479:H479 G481:H481 G483:H483 G485:H485 G487:H487 G489:H489 G491:H491 G493:H493 G495:H495 G497:H497 G499:H499 G501:H501 G503:H503 G505:H505 G507:H507 G509:H509 G511:H511 G513:H513 G515:H515 G517:H517 G519:H519 G521:H521 G523:H523 G525:H525 G527:H527 G529:H529 G531:H531 G533:H533 G535:H535 G537:H537 G539:H539 G541:H541 G543:H543 G545:H545 G547:H547 G549:H549 G551:H551 G553:H553 G555:H555 G557:H557 G559:H559 G561:H561 G563:H563 G565:H565 G567:H567 G569:H569 G571:H571 G573:H573 G575:H575 G577:H577 G579:H579 G581:H581 G583:H583 G585:H585 G587:H587 G589:H589 G591:H591 G593:H593 G595:H595 G597:H597 G1037:H1037 G599:H599 G601:H601 G603:H603 G605:H605 G607:H607 G609:H609 G611:H611 G613:H613 G615:H615 G617:H617 G619:H619 G621:H621 G623:H623 G625:H625 G627:H627 G629:H629 G631:H631 G633:H633 G635:H635 G637:H637 G639:H639 G641:H641 G643:H643 G645:H645 G647:H647 G649:H649 G651:H651 G653:H653 G655:H655 G657:H657 G659:H659 G661:H661 G663:H663 G665:H665 G667:H667 G669:H669 G671:H671 G673:H673 G675:H675 G677:H677 G679:H679 G681:H681 G683:H683 G685:H685 G687:H687 G689:H689 G691:H691 G693:H693 G695:H695 G697:H697 G699:H699 G701:H701 G703:H703 G705:H705 G707:H707 G709:H709 G711:H711 G713:H713 G715:H715 G717:H717 G719:H719 G721:H721 G723:H723 G725:H725 G727:H727 G729:H729 G731:H731 G733:H733 G735:H735 G737:H737 G739:H739 G741:H741 G743:H743 G745:H745 G747:H747 G749:H749 G751:H751 G753:H753 G755:H755 G757:H757 G759:H759 G761:H761 G763:H763 G765:H765 G767:H767 G769:H769 G771:H771 G773:H773 G775:H775 G777:H777 G779:H779 G781:H781 G783:H783 G785:H785 G787:H787 G789:H789 G791:H791 G793:H793 G795:H795 G797:H797 G799:H799 G801:H801 G803:H803 G805:H805 G807:H807 G809:H809 G811:H811 G813:H813 G815:H815 G817:H817 G819:H819 G821:H821 G823:H823 G825:H825 G827:H827 G829:H829 G831:H831 G833:H833 G835:H835 G837:H837 G839:H839 G841:H841 G843:H843 G845:H845 G847:H847 G849:H849 G851:H851 G853:H853 G855:H855 G857:H857 G859:H859 G861:H861 G863:H863 G865:H865 G867:H867 G869:H869 G871:H871 G873:H873 G875:H875 G877:H877 G879:H879 G881:H881 G883:H883 G885:H885 G887:H887 G889:H889 G891:H891 G893:H893 G895:H895 G897:H897 G899:H899 G901:H901 G903:H903 G905:H905 G907:H907 G909:H909 G911:H911 G913:H913 G915:H915 G917:H917 G919:H919 G921:H921 G923:H923 G925:H925 G927:H927 G929:H929 G931:H931 G933:H933 G935:H935 G937:H937 G939:H939 G941:H941 G943:H943 G945:H945 G947:H947 G949:H949 G951:H951 G953:H953 G955:H955 G957:H957 G959:H959 G961:H961 G963:H963 G965:H965 G967:H967 G969:H969 G971:H971 G973:H973 G975:H975 G977:H977 G979:H979 G981:H981 G983:H983 G985:H985 G987:H987 G989:H989 G991:H991 G993:H993 G995:H995 G997:H997 G999:H999 G1001:H1001 G1003:H1003 G1005:H1005 G1007:H1007 G1009:H1009 G1011:H1011 G1013:H1013 G1015:H1015 G1017:H1017 G1019:H1019 G1021:H1021 G1023:H1023 G1025:H1025 G1027:H1027 G1029:H1029 G1031:H1031 G1033:H1033 G1035:H1035">
      <formula1>0</formula1>
      <formula2>40</formula2>
    </dataValidation>
    <dataValidation type="date" allowBlank="1" showInputMessage="1" showErrorMessage="1" sqref="AU9:AV9">
      <formula1>36526</formula1>
      <formula2>73050</formula2>
    </dataValidation>
    <dataValidation type="date" allowBlank="1" showInputMessage="1" showErrorMessage="1" sqref="AJ7:AV7">
      <formula1>32874</formula1>
      <formula2>73050</formula2>
    </dataValidation>
  </dataValidations>
  <pageMargins left="0.47244094488188981" right="0.31496062992125984" top="0.35433070866141736" bottom="0.35433070866141736" header="0.31496062992125984" footer="0.31496062992125984"/>
  <pageSetup scale="96" orientation="landscape" verticalDpi="4294967293" r:id="rId1"/>
  <rowBreaks count="1" manualBreakCount="1">
    <brk id="1038" min="1" max="45" man="1"/>
  </rowBreaks>
  <drawing r:id="rId2"/>
  <legacyDrawing r:id="rId3"/>
  <extLst>
    <ext xmlns:x14="http://schemas.microsoft.com/office/spreadsheetml/2009/9/main" uri="{CCE6A557-97BC-4b89-ADB6-D9C93CAAB3DF}">
      <x14:dataValidations xmlns:xm="http://schemas.microsoft.com/office/excel/2006/main" xWindow="1139" yWindow="429" count="4">
        <x14:dataValidation type="list" showDropDown="1" showInputMessage="1" showErrorMessage="1">
          <x14:formula1>
            <xm:f>'V. Datos'!$A$1</xm:f>
          </x14:formula1>
          <xm:sqref>F15 F17 F19 F21 F23 F25 F27 F29 F31 F33 F35 F37 F39 F41 F43 F45 F47 F49 F51 F53 F55 F57 F59 F61 F63 F65 F67 F69 F71 F73 F75 F77 F79 F81 F83 F85 F87 F89 F91 F93 F95 F97 F99 F101 F103 F105 F107 F109 F111 F113 F115 F117 F119 F121 F123 F125 F127 F129 F131 F133 F135 F137 F139 F141 F143 F145 F147 F149 F151 F153 F155 F157 F159 F161 F163 F165 F167 F169 F171 F173 F175 F177 F179 F181 F183 F185 F187 F189 F191 F193 F195 F197 F199 F201 F203 F205 F207 F209 F211 F213 F215 F217 F219 F221 F223 F225 F227 F229 F231 F233 F235 F237 F239 F241 F243 F245 F247 F249 F251 F253 F255 F257 F259 F261 F263 F265 F267 F269 F271 F273 F275 F277 F279 F281 F283 F285 F287 F289 F291 F293 F295 F297 F299 F301 F303 F305 F307 F309 F311 F313 F315 F317 F319 F321 F323 F325 F327 F329 F331 F333 F335 F337 F339 F341 F343 F345 F347 F349 F351 F353 F355 F357 F359 F361 F363 F365 F367 F369 F371 F373 F375 F377 F379 F381 F383 F385 F387 F389 F391 F393 F395 F397 F399 F401 F403 F405 F407 F409 F411 F413 F415 F417 F419 F421 F423 F425 F427 F429 F431 F433 F435 F437 F439 F441 F443 F445 F447 F449 F451 F453 F455 F457 F459 F461 F463 F465 F467 F469 F471 F473 F475 F477 F479 F481 F483 F485 F487 F489 F491 F493 F495 F497 F499 F501 F503 F505 F507 F509 F511 F513 F515 F517 F519 F521 F523 F525 F527 F529 F531 F533 F535 F537 F539 F541 F543 F545 F547 F549 F551 F553 F555 F557 F559 F561 F563 F565 F567 F569 F571 F573 F575 F577 F579 F581 F583 F585 F587 F589 F591 F593 F595 F597 F1037 F599 F601 F603 F605 F607 F609 F611 F613 F615 F617 F619 F621 F623 F625 F627 F629 F631 F633 F635 F637 F639 F641 F643 F645 F647 F649 F651 F653 F655 F657 F659 F661 F663 F665 F667 F669 F671 F673 F675 F677 F679 F681 F683 F685 F687 F689 F691 F693 F695 F697 F699 F701 F703 F705 F707 F709 F711 F713 F715 F717 F719 F721 F723 F725 F727 F729 F731 F733 F735 F737 F739 F741 F743 F745 F747 F749 F751 F753 F755 F757 F759 F761 F763 F765 F767 F769 F771 F773 F775 F777 F779 F781 F783 F785 F787 F789 F791 F793 F795 F797 F799 F801 F803 F805 F807 F809 F811 F813 F815 F817 F819 F821 F823 F825 F827 F829 F831 F833 F835 F837 F839 F841 F843 F845 F847 F849 F851 F853 F855 F857 F859 F861 F863 F865 F867 F869 F871 F873 F875 F877 F879 F881 F883 F885 F887 F889 F891 F893 F895 F897 F899 F901 F903 F905 F907 F909 F911 F913 F915 F917 F919 F921 F923 F925 F927 F929 F931 F933 F935 F937 F939 F941 F943 F945 F947 F949 F951 F953 F955 F957 F959 F961 F963 F965 F967 F969 F971 F973 F975 F977 F979 F981 F983 F985 F987 F989 F991 F993 F995 F997 F999 F1001 F1003 F1005 F1007 F1009 F1011 F1013 F1015 F1017 F1019 F1021 F1023 F1025 F1027 F1029 F1031 F1033 F1035</xm:sqref>
        </x14:dataValidation>
        <x14:dataValidation type="list" showDropDown="1" showInputMessage="1" showErrorMessage="1">
          <x14:formula1>
            <xm:f>'V. Datos'!$C$1</xm:f>
          </x14:formula1>
          <xm:sqref>F16 F18 F20 F22 F24 F26 F28 F30 F32 F34 F36 F38 F40 F42 F44 F46 F48 F50 F52 F54 F56 F58 F60 F62 F64 F66 F68 F70 F72 F74 F76 F78 F80 F82 F84 F86 F88 F90 F92 F94 F96 F98 F100 F102 F104 F106 F108 F110 F112 F114 F116 F118 F120 F122 F124 F126 F128 F130 F132 F134 F136 F138 F140 F142 F144 F146 F148 F150 F152 F154 F156 F158 F160 F162 F164 F166 F168 F170 F172 F174 F176 F178 F180 F182 F184 F186 F188 F190 F192 F194 F196 F198 F200 F202 F204 F206 F208 F210 F212 F214 F216 F218 F220 F222 F224 F226 F228 F230 F232 F234 F236 F238 F240 F242 F244 F246 F248 F250 F252 F254 F256 F258 F260 F262 F264 F266 F268 F270 F272 F274 F276 F278 F280 F282 F284 F286 F288 F290 F292 F294 F296 F298 F300 F302 F304 F306 F308 F310 F312 F314 F316 F318 F320 F322 F324 F326 F328 F330 F332 F334 F336 F338 F340 F342 F344 F346 F348 F350 F352 F354 F356 F358 F360 F362 F364 F366 F368 F370 F372 F374 F376 F378 F380 F382 F384 F386 F388 F390 F392 F394 F396 F398 F400 F402 F404 F406 F408 F410 F412 F414 F416 F418 F420 F422 F424 F426 F428 F430 F432 F434 F436 F438 F440 F442 F444 F446 F448 F450 F452 F454 F456 F458 F460 F462 F464 F466 F468 F470 F472 F474 F476 F478 F480 F482 F484 F486 F488 F490 F492 F494 F496 F498 F500 F502 F504 F506 F508 F510 F512 F514 F516 F518 F520 F522 F524 F526 F528 F530 F532 F534 F536 F538 F540 F542 F544 F546 F548 F550 F552 F554 F556 F558 F560 F562 F564 F566 F568 F570 F572 F574 F576 F578 F580 F582 F584 F586 F588 F590 F592 F594 F596 F1038 F598 F600 F602 F604 F606 F608 F610 F612 F614 F616 F618 F620 F622 F624 F626 F628 F630 F632 F634 F636 F638 F640 F642 F644 F646 F648 F650 F652 F654 F656 F658 F660 F662 F664 F666 F668 F670 F672 F674 F676 F678 F680 F682 F684 F686 F688 F690 F692 F694 F696 F698 F700 F702 F704 F706 F708 F710 F712 F714 F716 F718 F720 F722 F724 F726 F728 F730 F732 F734 F736 F738 F740 F742 F744 F746 F748 F750 F752 F754 F756 F758 F760 F762 F764 F766 F768 F770 F772 F774 F776 F778 F780 F782 F784 F786 F788 F790 F792 F794 F796 F798 F800 F802 F804 F806 F808 F810 F812 F814 F816 F818 F820 F822 F824 F826 F828 F830 F832 F834 F836 F838 F840 F842 F844 F846 F848 F850 F852 F854 F856 F858 F860 F862 F864 F866 F868 F870 F872 F874 F876 F878 F880 F882 F884 F886 F888 F890 F892 F894 F896 F898 F900 F902 F904 F906 F908 F910 F912 F914 F916 F918 F920 F922 F924 F926 F928 F930 F932 F934 F936 F938 F940 F942 F944 F946 F948 F950 F952 F954 F956 F958 F960 F962 F964 F966 F968 F970 F972 F974 F976 F978 F980 F982 F984 F986 F988 F990 F992 F994 F996 F998 F1000 F1002 F1004 F1006 F1008 F1010 F1012 F1014 F1016 F1018 F1020 F1022 F1024 F1026 F1028 F1030 F1032 F1034 F1036</xm:sqref>
        </x14:dataValidation>
        <x14:dataValidation type="list" allowBlank="1" showInputMessage="1" showErrorMessage="1" promptTitle="Estado de la actividad" prompt="Determine si la actividad está:_x000a_E - Ejecutada_x000a_R - Reprogramada (con fecha definida)_x000a_A - Aplazada indefinidamente o sin fecha determinada_x000a_C - Cancelada_x000a_Nota: Si la actividad no se ejecutó, explicar el porqué en observaciones.">
          <x14:formula1>
            <xm:f>'V. Datos'!$C$2:$C$5</xm:f>
          </x14:formula1>
          <xm:sqref>I16:AS16 I18:AS18 I20:AS20 I22:AS22 I24:AS24 I26:AS26 I28:AS28 I30:AS30 I32:AS32 I34:AS34 I36:AS36 I38:AS38 I40:AS40 I42:AS42 I44:AS44 I46:AS46 I48:AS48 I50:AS50 I52:AS52 I54:AS54 I56:AS56 I58:AS58 I60:AS60 I62:AS62 I64:AS64 I66:AS66 I68:AS68 I70:AS70 I72:AS72 I74:AS74 I76:AS76 I78:AS78 I80:AS80 I82:AS82 I84:AS84 I86:AS86 I88:AS88 I90:AS90 I92:AS92 I94:AS94 I96:AS96 I98:AS98 I100:AS100 I102:AS102 I104:AS104 I106:AS106 I108:AS108 I110:AS110 I112:AS112 I114:AS114 I116:AS116 I118:AS118 I120:AS120 I122:AS122 I124:AS124 I126:AS126 I128:AS128 I130:AS130 I132:AS132 I134:AS134 I136:AS136 I138:AS138 I140:AS140 I142:AS142 I144:AS144 I146:AS146 I148:AS148 I150:AS150 I152:AS152 I154:AS154 I156:AS156 I158:AS158 I160:AS160 I162:AS162 I164:AS164 I166:AS166 I168:AS168 I170:AS170 I172:AS172 I174:AS174 I176:AS176 I178:AS178 I180:AS180 I182:AS182 I184:AS184 I186:AS186 I188:AS188 I190:AS190 I192:AS192 I194:AS194 I196:AS196 I198:AS198 I200:AS200 I202:AS202 I204:AS204 I206:AS206 I208:AS208 I210:AS210 I212:AS212 I214:AS214 I216:AS216 I218:AS218 I220:AS220 I222:AS222 I224:AS224 I226:AS226 I228:AS228 I230:AS230 I232:AS232 I234:AS234 I236:AS236 I238:AS238 I240:AS240 I242:AS242 I244:AS244 I246:AS246 I248:AS248 I250:AS250 I252:AS252 I254:AS254 I256:AS256 I258:AS258 I260:AS260 I262:AS262 I264:AS264 I266:AS266 I268:AS268 I270:AS270 I272:AS272 I274:AS274 I276:AS276 I278:AS278 I280:AS280 I282:AS282 I284:AS284 I286:AS286 I288:AS288 I290:AS290 I292:AS292 I294:AS294 I296:AS296 I298:AS298 I300:AS300 I302:AS302 I304:AS304 I306:AS306 I308:AS308 I310:AS310 I312:AS312 I314:AS314 I316:AS316 I318:AS318 I320:AS320 I322:AS322 I324:AS324 I326:AS326 I328:AS328 I330:AS330 I332:AS332 I334:AS334 I336:AS336 I338:AS338 I340:AS340 I342:AS342 I344:AS344 I346:AS346 I348:AS348 I350:AS350 I352:AS352 I354:AS354 I356:AS356 I358:AS358 I360:AS360 I362:AS362 I364:AS364 I366:AS366 I368:AS368 I370:AS370 I372:AS372 I374:AS374 I376:AS376 I378:AS378 I380:AS380 I382:AS382 I384:AS384 I386:AS386 I388:AS388 I390:AS390 I392:AS392 I394:AS394 I396:AS396 I398:AS398 I400:AS400 I402:AS402 I404:AS404 I406:AS406 I408:AS408 I410:AS410 I412:AS412 I414:AS414 I416:AS416 I418:AS418 I420:AS420 I422:AS422 I424:AS424 I426:AS426 I428:AS428 I430:AS430 I432:AS432 I434:AS434 I436:AS436 I438:AS438 I440:AS440 I442:AS442 I444:AS444 I446:AS446 I448:AS448 I450:AS450 I452:AS452 I454:AS454 I456:AS456 I458:AS458 I460:AS460 I462:AS462 I464:AS464 I466:AS466 I468:AS468 I470:AS470 I472:AS472 I474:AS474 I476:AS476 I478:AS478 I480:AS480 I482:AS482 I484:AS484 I486:AS486 I488:AS488 I490:AS490 I492:AS492 I494:AS494 I496:AS496 I498:AS498 I500:AS500 I502:AS502 I504:AS504 I506:AS506 I508:AS508 I510:AS510 I512:AS512 I514:AS514 I516:AS516 I518:AS518 I520:AS520 I522:AS522 I524:AS524 I526:AS526 I528:AS528 I530:AS530 I532:AS532 I534:AS534 I536:AS536 I538:AS538 I540:AS540 I542:AS542 I544:AS544 I546:AS546 I548:AS548 I550:AS550 I552:AS552 I554:AS554 I556:AS556 I558:AS558 I560:AS560 I562:AS562 I564:AS564 I566:AS566 I568:AS568 I570:AS570 I572:AS572 I574:AS574 I576:AS576 I578:AS578 I580:AS580 I582:AS582 I584:AS584 I586:AS586 I588:AS588 I590:AS590 I592:AS592 I594:AS594 I596:AS596 I1038:AS1038 I598:AS598 I600:AS600 I602:AS602 I604:AS604 I606:AS606 I608:AS608 I610:AS610 I612:AS612 I614:AS614 I616:AS616 I618:AS618 I620:AS620 I622:AS622 I624:AS624 I626:AS626 I628:AS628 I630:AS630 I632:AS632 I634:AS634 I636:AS636 I638:AS638 I640:AS640 I642:AS642 I644:AS644 I646:AS646 I648:AS648 I650:AS650 I652:AS652 I654:AS654 I656:AS656 I658:AS658 I660:AS660 I662:AS662 I664:AS664 I666:AS666 I668:AS668 I670:AS670 I672:AS672 I674:AS674 I676:AS676 I678:AS678 I680:AS680 I682:AS682 I684:AS684 I686:AS686 I688:AS688 I690:AS690 I692:AS692 I694:AS694 I696:AS696 I698:AS698 I700:AS700 I702:AS702 I704:AS704 I706:AS706 I708:AS708 I710:AS710 I712:AS712 I714:AS714 I716:AS716 I718:AS718 I720:AS720 I722:AS722 I724:AS724 I726:AS726 I728:AS728 I730:AS730 I732:AS732 I734:AS734 I736:AS736 I738:AS738 I740:AS740 I742:AS742 I744:AS744 I746:AS746 I748:AS748 I750:AS750 I752:AS752 I754:AS754 I756:AS756 I758:AS758 I760:AS760 I762:AS762 I764:AS764 I766:AS766 I768:AS768 I770:AS770 I772:AS772 I774:AS774 I776:AS776 I778:AS778 I780:AS780 I782:AS782 I784:AS784 I786:AS786 I788:AS788 I790:AS790 I792:AS792 I794:AS794 I796:AS796 I798:AS798 I800:AS800 I802:AS802 I804:AS804 I806:AS806 I808:AS808 I810:AS810 I812:AS812 I814:AS814 I816:AS816 I818:AS818 I820:AS820 I822:AS822 I824:AS824 I826:AS826 I828:AS828 I830:AS830 I832:AS832 I834:AS834 I836:AS836 I838:AS838 I840:AS840 I842:AS842 I844:AS844 I846:AS846 I848:AS848 I850:AS850 I852:AS852 I854:AS854 I856:AS856 I858:AS858 I860:AS860 I862:AS862 I864:AS864 I866:AS866 I868:AS868 I870:AS870 I872:AS872 I874:AS874 I876:AS876 I878:AS878 I880:AS880 I882:AS882 I884:AS884 I886:AS886 I888:AS888 I890:AS890 I892:AS892 I894:AS894 I896:AS896 I898:AS898 I900:AS900 I902:AS902 I904:AS904 I906:AS906 I908:AS908 I910:AS910 I912:AS912 I914:AS914 I916:AS916 I918:AS918 I920:AS920 I922:AS922 I924:AS924 I926:AS926 I928:AS928 I930:AS930 I932:AS932 I934:AS934 I936:AS936 I938:AS938 I940:AS940 I942:AS942 I944:AS944 I946:AS946 I948:AS948 I950:AS950 I952:AS952 I954:AS954 I956:AS956 I958:AS958 I960:AS960 I962:AS962 I964:AS964 I966:AS966 I968:AS968 I970:AS970 I972:AS972 I974:AS974 I976:AS976 I978:AS978 I980:AS980 I982:AS982 I984:AS984 I986:AS986 I988:AS988 I990:AS990 I992:AS992 I994:AS994 I996:AS996 I998:AS998 I1000:AS1000 I1002:AS1002 I1004:AS1004 I1006:AS1006 I1008:AS1008 I1010:AS1010 I1012:AS1012 I1014:AS1014 I1016:AS1016 I1018:AS1018 I1020:AS1020 I1022:AS1022 I1024:AS1024 I1026:AS1026 I1028:AS1028 I1030:AS1030 I1032:AS1032 I1034:AS1034 I1036:AS1036</xm:sqref>
        </x14:dataValidation>
        <x14:dataValidation type="list" allowBlank="1" showInputMessage="1" showErrorMessage="1" promptTitle="Tipo de programación" prompt="Determine si la actividad es:_x000a_P - Programada_x000a_R - Reprogramada_x000a_A - Definición de una actividad previamente aplazada_x000a_I - Imprevista_x000a_Nota: si una actividad pasada fue aplazada y posteriormente cancelada, especifíquelo en la fecha de cancelación de la misma.">
          <x14:formula1>
            <xm:f>'V. Datos'!$A$2:$A$5</xm:f>
          </x14:formula1>
          <xm:sqref>I15:AS15 I1037:AS1037 I597:AS597 I595:AS595 I593:AS593 I591:AS591 I589:AS589 I587:AS587 I585:AS585 I583:AS583 I581:AS581 I579:AS579 I577:AS577 I575:AS575 I573:AS573 I571:AS571 I569:AS569 I567:AS567 I565:AS565 I563:AS563 I561:AS561 I559:AS559 I557:AS557 I555:AS555 I553:AS553 I551:AS551 I549:AS549 I547:AS547 I545:AS545 I543:AS543 I541:AS541 I539:AS539 I537:AS537 I535:AS535 I533:AS533 I531:AS531 I529:AS529 I527:AS527 I525:AS525 I523:AS523 I521:AS521 I519:AS519 I517:AS517 I515:AS515 I513:AS513 I511:AS511 I509:AS509 I507:AS507 I505:AS505 I503:AS503 I501:AS501 I499:AS499 I497:AS497 I495:AS495 I493:AS493 I491:AS491 I489:AS489 I487:AS487 I485:AS485 I483:AS483 I481:AS481 I479:AS479 I477:AS477 I475:AS475 I473:AS473 I471:AS471 I469:AS469 I467:AS467 I465:AS465 I463:AS463 I461:AS461 I459:AS459 I457:AS457 I455:AS455 I453:AS453 I451:AS451 I449:AS449 I447:AS447 I445:AS445 I443:AS443 I441:AS441 I439:AS439 I437:AS437 I435:AS435 I433:AS433 I431:AS431 I429:AS429 I427:AS427 I425:AS425 I423:AS423 I421:AS421 I419:AS419 I417:AS417 I415:AS415 I413:AS413 I411:AS411 I409:AS409 I407:AS407 I405:AS405 I403:AS403 I401:AS401 I399:AS399 I397:AS397 I395:AS395 I393:AS393 I391:AS391 I389:AS389 I387:AS387 I385:AS385 I383:AS383 I381:AS381 I379:AS379 I377:AS377 I375:AS375 I373:AS373 I371:AS371 I369:AS369 I367:AS367 I365:AS365 I363:AS363 I361:AS361 I359:AS359 I357:AS357 I355:AS355 I353:AS353 I351:AS351 I349:AS349 I347:AS347 I345:AS345 I343:AS343 I341:AS341 I339:AS339 I337:AS337 I335:AS335 I333:AS333 I331:AS331 I329:AS329 I327:AS327 I325:AS325 I323:AS323 I321:AS321 I319:AS319 I317:AS317 I315:AS315 I313:AS313 I311:AS311 I309:AS309 I307:AS307 I305:AS305 I303:AS303 I301:AS301 I299:AS299 I297:AS297 I295:AS295 I293:AS293 I291:AS291 I289:AS289 I287:AS287 I285:AS285 I283:AS283 I281:AS281 I279:AS279 I277:AS277 I275:AS275 I273:AS273 I271:AS271 I269:AS269 I267:AS267 I265:AS265 I263:AS263 I261:AS261 I259:AS259 I257:AS257 I255:AS255 I253:AS253 I251:AS251 I249:AS249 I247:AS247 I245:AS245 I243:AS243 I241:AS241 I239:AS239 I237:AS237 I235:AS235 I233:AS233 I231:AS231 I229:AS229 I227:AS227 I225:AS225 I223:AS223 I221:AS221 I219:AS219 I217:AS217 I215:AS215 I213:AS213 I211:AS211 I209:AS209 I207:AS207 I205:AS205 I203:AS203 I201:AS201 I199:AS199 I197:AS197 I195:AS195 I193:AS193 I191:AS191 I189:AS189 I187:AS187 I185:AS185 I183:AS183 I181:AS181 I179:AS179 I177:AS177 I175:AS175 I173:AS173 I171:AS171 I169:AS169 I167:AS167 I165:AS165 I163:AS163 I161:AS161 I159:AS159 I157:AS157 I155:AS155 I153:AS153 I151:AS151 I149:AS149 I147:AS147 I145:AS145 I143:AS143 I141:AS141 I139:AS139 I137:AS137 I135:AS135 I133:AS133 I131:AS131 I129:AS129 I127:AS127 I125:AS125 I123:AS123 I121:AS121 I119:AS119 I117:AS117 I115:AS115 I113:AS113 I111:AS111 I109:AS109 I107:AS107 I105:AS105 I103:AS103 I101:AS101 I99:AS99 I97:AS97 I95:AS95 I93:AS93 I91:AS91 I89:AS89 I87:AS87 I85:AS85 I83:AS83 I81:AS81 I79:AS79 I77:AS77 I75:AS75 I73:AS73 I71:AS71 I69:AS69 I67:AS67 I65:AS65 I63:AS63 I61:AS61 I59:AS59 I57:AS57 I55:AS55 I53:AS53 I51:AS51 I49:AS49 I47:AS47 I45:AS45 I43:AS43 I41:AS41 I39:AS39 I37:AS37 I35:AS35 I33:AS33 I31:AS31 I29:AS29 I27:AS27 I25:AS25 I23:AS23 I21:AS21 I19:AS19 I17:AS17 I599:AS599 I601:AS601 I603:AS603 I605:AS605 I607:AS607 I609:AS609 I611:AS611 I613:AS613 I615:AS615 I617:AS617 I619:AS619 I621:AS621 I623:AS623 I625:AS625 I627:AS627 I629:AS629 I631:AS631 I633:AS633 I635:AS635 I637:AS637 I639:AS639 I641:AS641 I643:AS643 I645:AS645 I647:AS647 I649:AS649 I651:AS651 I653:AS653 I655:AS655 I657:AS657 I659:AS659 I661:AS661 I663:AS663 I665:AS665 I667:AS667 I669:AS669 I671:AS671 I673:AS673 I675:AS675 I677:AS677 I679:AS679 I681:AS681 I683:AS683 I685:AS685 I687:AS687 I689:AS689 I691:AS691 I693:AS693 I695:AS695 I697:AS697 I699:AS699 I701:AS701 I703:AS703 I705:AS705 I707:AS707 I709:AS709 I711:AS711 I713:AS713 I715:AS715 I717:AS717 I719:AS719 I721:AS721 I723:AS723 I725:AS725 I727:AS727 I729:AS729 I731:AS731 I733:AS733 I735:AS735 I737:AS737 I739:AS739 I741:AS741 I743:AS743 I745:AS745 I747:AS747 I749:AS749 I751:AS751 I753:AS753 I755:AS755 I757:AS757 I759:AS759 I761:AS761 I763:AS763 I765:AS765 I767:AS767 I769:AS769 I771:AS771 I773:AS773 I775:AS775 I777:AS777 I779:AS779 I781:AS781 I783:AS783 I785:AS785 I787:AS787 I789:AS789 I791:AS791 I793:AS793 I795:AS795 I797:AS797 I799:AS799 I801:AS801 I803:AS803 I805:AS805 I807:AS807 I809:AS809 I811:AS811 I813:AS813 I815:AS815 I817:AS817 I819:AS819 I821:AS821 I823:AS823 I825:AS825 I827:AS827 I829:AS829 I831:AS831 I833:AS833 I835:AS835 I837:AS837 I839:AS839 I841:AS841 I843:AS843 I845:AS845 I847:AS847 I849:AS849 I851:AS851 I853:AS853 I855:AS855 I857:AS857 I859:AS859 I861:AS861 I863:AS863 I865:AS865 I867:AS867 I869:AS869 I871:AS871 I873:AS873 I875:AS875 I877:AS877 I879:AS879 I881:AS881 I883:AS883 I885:AS885 I887:AS887 I889:AS889 I891:AS891 I893:AS893 I895:AS895 I897:AS897 I899:AS899 I901:AS901 I903:AS903 I905:AS905 I907:AS907 I909:AS909 I911:AS911 I913:AS913 I915:AS915 I917:AS917 I919:AS919 I921:AS921 I923:AS923 I925:AS925 I927:AS927 I929:AS929 I931:AS931 I933:AS933 I935:AS935 I937:AS937 I939:AS939 I941:AS941 I943:AS943 I945:AS945 I947:AS947 I949:AS949 I951:AS951 I953:AS953 I955:AS955 I957:AS957 I959:AS959 I961:AS961 I963:AS963 I965:AS965 I967:AS967 I969:AS969 I971:AS971 I973:AS973 I975:AS975 I977:AS977 I979:AS979 I981:AS981 I983:AS983 I985:AS985 I987:AS987 I989:AS989 I991:AS991 I993:AS993 I995:AS995 I997:AS997 I999:AS999 I1001:AS1001 I1003:AS1003 I1005:AS1005 I1007:AS1007 I1009:AS1009 I1011:AS1011 I1013:AS1013 I1015:AS1015 I1017:AS1017 I1019:AS1019 I1021:AS1021 I1023:AS1023 I1025:AS1025 I1027:AS1027 I1029:AS1029 I1031:AS1031 I1033:AS1033 I1035:AS1035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XFB1474"/>
  <sheetViews>
    <sheetView showGridLines="0" tabSelected="1" zoomScale="75" zoomScaleNormal="75" zoomScaleSheetLayoutView="100" workbookViewId="0">
      <selection activeCell="BJ25" sqref="BJ25"/>
    </sheetView>
  </sheetViews>
  <sheetFormatPr baseColWidth="10" defaultColWidth="0" defaultRowHeight="0" customHeight="1" zeroHeight="1" x14ac:dyDescent="0.2"/>
  <cols>
    <col min="1" max="1" width="1.42578125" style="26" customWidth="1"/>
    <col min="2" max="2" width="4.28515625" style="26" customWidth="1"/>
    <col min="3" max="3" width="42.85546875" style="26" customWidth="1"/>
    <col min="4" max="4" width="11.42578125" style="26" customWidth="1"/>
    <col min="5" max="5" width="17" style="26" customWidth="1"/>
    <col min="6" max="6" width="10.140625" style="26" customWidth="1"/>
    <col min="7" max="58" width="2.28515625" style="26" customWidth="1"/>
    <col min="59" max="60" width="4.28515625" style="26" customWidth="1"/>
    <col min="61" max="61" width="22.85546875" style="26" customWidth="1"/>
    <col min="62" max="62" width="1.42578125" style="26" customWidth="1"/>
    <col min="63" max="63" width="12.85546875" style="26" hidden="1" customWidth="1"/>
    <col min="64" max="67" width="11.42578125" style="26" hidden="1" customWidth="1"/>
    <col min="68" max="84" width="0" style="26" hidden="1" customWidth="1"/>
    <col min="85" max="16384" width="11.42578125" style="26" hidden="1"/>
  </cols>
  <sheetData>
    <row r="1" spans="2:83" ht="9" customHeight="1" x14ac:dyDescent="0.2"/>
    <row r="2" spans="2:83" s="27" customFormat="1" ht="14.25" customHeight="1" x14ac:dyDescent="0.2">
      <c r="B2" s="319"/>
      <c r="C2" s="320"/>
      <c r="D2" s="321"/>
      <c r="E2" s="234" t="s">
        <v>103</v>
      </c>
      <c r="F2" s="235"/>
      <c r="G2" s="235"/>
      <c r="H2" s="235"/>
      <c r="I2" s="235"/>
      <c r="J2" s="235"/>
      <c r="K2" s="235"/>
      <c r="L2" s="235"/>
      <c r="M2" s="235"/>
      <c r="N2" s="235"/>
      <c r="O2" s="235"/>
      <c r="P2" s="235"/>
      <c r="Q2" s="235"/>
      <c r="R2" s="235"/>
      <c r="S2" s="235"/>
      <c r="T2" s="235"/>
      <c r="U2" s="235"/>
      <c r="V2" s="235"/>
      <c r="W2" s="235"/>
      <c r="X2" s="235"/>
      <c r="Y2" s="235"/>
      <c r="Z2" s="235"/>
      <c r="AA2" s="235"/>
      <c r="AB2" s="235"/>
      <c r="AC2" s="235"/>
      <c r="AD2" s="235"/>
      <c r="AE2" s="235"/>
      <c r="AF2" s="235"/>
      <c r="AG2" s="235"/>
      <c r="AH2" s="235"/>
      <c r="AI2" s="235"/>
      <c r="AJ2" s="235"/>
      <c r="AK2" s="235"/>
      <c r="AL2" s="235"/>
      <c r="AM2" s="235"/>
      <c r="AN2" s="235"/>
      <c r="AO2" s="235"/>
      <c r="AP2" s="235"/>
      <c r="AQ2" s="235"/>
      <c r="AR2" s="235"/>
      <c r="AS2" s="235"/>
      <c r="AT2" s="235"/>
      <c r="AU2" s="235"/>
      <c r="AV2" s="235"/>
      <c r="AW2" s="236"/>
      <c r="AX2" s="163" t="s">
        <v>106</v>
      </c>
      <c r="AY2" s="163"/>
      <c r="AZ2" s="163"/>
      <c r="BA2" s="163"/>
      <c r="BB2" s="163"/>
      <c r="BC2" s="163"/>
      <c r="BD2" s="163"/>
      <c r="BE2" s="163"/>
      <c r="BF2" s="163"/>
      <c r="BG2" s="163"/>
      <c r="BH2" s="163"/>
      <c r="BI2" s="163"/>
    </row>
    <row r="3" spans="2:83" s="27" customFormat="1" ht="14.25" customHeight="1" x14ac:dyDescent="0.2">
      <c r="B3" s="322"/>
      <c r="C3" s="323"/>
      <c r="D3" s="324"/>
      <c r="E3" s="257" t="s">
        <v>11</v>
      </c>
      <c r="F3" s="258"/>
      <c r="G3" s="258"/>
      <c r="H3" s="258"/>
      <c r="I3" s="258"/>
      <c r="J3" s="258"/>
      <c r="K3" s="258"/>
      <c r="L3" s="258"/>
      <c r="M3" s="258"/>
      <c r="N3" s="258"/>
      <c r="O3" s="258"/>
      <c r="P3" s="258"/>
      <c r="Q3" s="258"/>
      <c r="R3" s="258"/>
      <c r="S3" s="258"/>
      <c r="T3" s="258"/>
      <c r="U3" s="258"/>
      <c r="V3" s="258"/>
      <c r="W3" s="258"/>
      <c r="X3" s="258"/>
      <c r="Y3" s="258"/>
      <c r="Z3" s="258"/>
      <c r="AA3" s="258"/>
      <c r="AB3" s="258"/>
      <c r="AC3" s="258"/>
      <c r="AD3" s="258"/>
      <c r="AE3" s="258"/>
      <c r="AF3" s="258"/>
      <c r="AG3" s="258"/>
      <c r="AH3" s="258"/>
      <c r="AI3" s="258"/>
      <c r="AJ3" s="258"/>
      <c r="AK3" s="258"/>
      <c r="AL3" s="258"/>
      <c r="AM3" s="258"/>
      <c r="AN3" s="258"/>
      <c r="AO3" s="258"/>
      <c r="AP3" s="258"/>
      <c r="AQ3" s="258"/>
      <c r="AR3" s="258"/>
      <c r="AS3" s="258"/>
      <c r="AT3" s="258"/>
      <c r="AU3" s="258"/>
      <c r="AV3" s="258"/>
      <c r="AW3" s="259"/>
      <c r="AX3" s="163" t="s">
        <v>107</v>
      </c>
      <c r="AY3" s="163"/>
      <c r="AZ3" s="163"/>
      <c r="BA3" s="163"/>
      <c r="BB3" s="163"/>
      <c r="BC3" s="163"/>
      <c r="BD3" s="163"/>
      <c r="BE3" s="163"/>
      <c r="BF3" s="163"/>
      <c r="BG3" s="163"/>
      <c r="BH3" s="163"/>
      <c r="BI3" s="163"/>
    </row>
    <row r="4" spans="2:83" s="27" customFormat="1" ht="14.25" customHeight="1" x14ac:dyDescent="0.2">
      <c r="B4" s="322"/>
      <c r="C4" s="323"/>
      <c r="D4" s="324"/>
      <c r="E4" s="260"/>
      <c r="F4" s="261"/>
      <c r="G4" s="261"/>
      <c r="H4" s="261"/>
      <c r="I4" s="261"/>
      <c r="J4" s="261"/>
      <c r="K4" s="261"/>
      <c r="L4" s="261"/>
      <c r="M4" s="261"/>
      <c r="N4" s="261"/>
      <c r="O4" s="261"/>
      <c r="P4" s="261"/>
      <c r="Q4" s="261"/>
      <c r="R4" s="261"/>
      <c r="S4" s="261"/>
      <c r="T4" s="261"/>
      <c r="U4" s="261"/>
      <c r="V4" s="261"/>
      <c r="W4" s="261"/>
      <c r="X4" s="261"/>
      <c r="Y4" s="261"/>
      <c r="Z4" s="261"/>
      <c r="AA4" s="261"/>
      <c r="AB4" s="261"/>
      <c r="AC4" s="261"/>
      <c r="AD4" s="261"/>
      <c r="AE4" s="261"/>
      <c r="AF4" s="261"/>
      <c r="AG4" s="261"/>
      <c r="AH4" s="261"/>
      <c r="AI4" s="261"/>
      <c r="AJ4" s="261"/>
      <c r="AK4" s="261"/>
      <c r="AL4" s="261"/>
      <c r="AM4" s="261"/>
      <c r="AN4" s="261"/>
      <c r="AO4" s="261"/>
      <c r="AP4" s="261"/>
      <c r="AQ4" s="261"/>
      <c r="AR4" s="261"/>
      <c r="AS4" s="261"/>
      <c r="AT4" s="261"/>
      <c r="AU4" s="261"/>
      <c r="AV4" s="261"/>
      <c r="AW4" s="262"/>
      <c r="AX4" s="163"/>
      <c r="AY4" s="163"/>
      <c r="AZ4" s="163"/>
      <c r="BA4" s="163"/>
      <c r="BB4" s="163"/>
      <c r="BC4" s="163"/>
      <c r="BD4" s="163"/>
      <c r="BE4" s="163"/>
      <c r="BF4" s="163"/>
      <c r="BG4" s="163"/>
      <c r="BH4" s="163"/>
      <c r="BI4" s="163"/>
    </row>
    <row r="5" spans="2:83" s="27" customFormat="1" ht="14.25" customHeight="1" x14ac:dyDescent="0.2">
      <c r="B5" s="325"/>
      <c r="C5" s="326"/>
      <c r="D5" s="327"/>
      <c r="E5" s="343" t="str">
        <f>+'Diario - Mes'!E5:K5</f>
        <v>Versión  7</v>
      </c>
      <c r="F5" s="344"/>
      <c r="G5" s="344"/>
      <c r="H5" s="344"/>
      <c r="I5" s="344"/>
      <c r="J5" s="344"/>
      <c r="K5" s="344"/>
      <c r="L5" s="344"/>
      <c r="M5" s="344"/>
      <c r="N5" s="344"/>
      <c r="O5" s="344"/>
      <c r="P5" s="344"/>
      <c r="Q5" s="344"/>
      <c r="R5" s="344"/>
      <c r="S5" s="344"/>
      <c r="T5" s="345"/>
      <c r="U5" s="343" t="str">
        <f>+'Diario - Mes'!L5</f>
        <v>Fecha:   09/02/2015</v>
      </c>
      <c r="V5" s="344"/>
      <c r="W5" s="344"/>
      <c r="X5" s="344"/>
      <c r="Y5" s="344"/>
      <c r="Z5" s="344"/>
      <c r="AA5" s="344"/>
      <c r="AB5" s="344"/>
      <c r="AC5" s="344"/>
      <c r="AD5" s="344"/>
      <c r="AE5" s="344"/>
      <c r="AF5" s="344"/>
      <c r="AG5" s="344"/>
      <c r="AH5" s="344"/>
      <c r="AI5" s="344"/>
      <c r="AJ5" s="344"/>
      <c r="AK5" s="344"/>
      <c r="AL5" s="344"/>
      <c r="AM5" s="344"/>
      <c r="AN5" s="344"/>
      <c r="AO5" s="344"/>
      <c r="AP5" s="344"/>
      <c r="AQ5" s="344"/>
      <c r="AR5" s="344"/>
      <c r="AS5" s="344"/>
      <c r="AT5" s="344"/>
      <c r="AU5" s="344"/>
      <c r="AV5" s="344"/>
      <c r="AW5" s="149"/>
      <c r="AX5" s="342" t="s">
        <v>108</v>
      </c>
      <c r="AY5" s="342"/>
      <c r="AZ5" s="342"/>
      <c r="BA5" s="342"/>
      <c r="BB5" s="342"/>
      <c r="BC5" s="342"/>
      <c r="BD5" s="342"/>
      <c r="BE5" s="342"/>
      <c r="BF5" s="342"/>
      <c r="BG5" s="342"/>
      <c r="BH5" s="342"/>
      <c r="BI5" s="342"/>
    </row>
    <row r="6" spans="2:83" s="15" customFormat="1" ht="7.5" customHeight="1" x14ac:dyDescent="0.2">
      <c r="B6" s="28"/>
      <c r="C6" s="28"/>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30"/>
      <c r="BK6" s="30"/>
      <c r="BL6" s="30"/>
      <c r="BM6" s="30"/>
      <c r="BN6" s="30"/>
      <c r="BO6" s="30"/>
    </row>
    <row r="7" spans="2:83" s="31" customFormat="1" ht="21" customHeight="1" x14ac:dyDescent="0.2">
      <c r="B7" s="270" t="s">
        <v>6</v>
      </c>
      <c r="C7" s="271"/>
      <c r="D7" s="271"/>
      <c r="E7" s="272"/>
      <c r="F7" s="273"/>
      <c r="G7" s="273"/>
      <c r="H7" s="273"/>
      <c r="I7" s="273"/>
      <c r="J7" s="273"/>
      <c r="K7" s="273"/>
      <c r="L7" s="273"/>
      <c r="M7" s="273"/>
      <c r="N7" s="273"/>
      <c r="O7" s="273"/>
      <c r="P7" s="273"/>
      <c r="Q7" s="273"/>
      <c r="R7" s="273"/>
      <c r="S7" s="274"/>
      <c r="U7" s="339" t="s">
        <v>8</v>
      </c>
      <c r="V7" s="340"/>
      <c r="W7" s="340"/>
      <c r="X7" s="340"/>
      <c r="Y7" s="340"/>
      <c r="Z7" s="340"/>
      <c r="AA7" s="340"/>
      <c r="AB7" s="340"/>
      <c r="AC7" s="340"/>
      <c r="AD7" s="340"/>
      <c r="AE7" s="340"/>
      <c r="AF7" s="340"/>
      <c r="AG7" s="341"/>
      <c r="AH7" s="237"/>
      <c r="AI7" s="238"/>
      <c r="AJ7" s="238"/>
      <c r="AK7" s="238"/>
      <c r="AL7" s="238"/>
      <c r="AM7" s="238"/>
      <c r="AN7" s="238"/>
      <c r="AO7" s="238"/>
      <c r="AP7" s="238"/>
      <c r="AQ7" s="238"/>
      <c r="AR7" s="238"/>
      <c r="AS7" s="238"/>
      <c r="AT7" s="238"/>
      <c r="AU7" s="238"/>
      <c r="AV7" s="238"/>
      <c r="AW7" s="238"/>
      <c r="AX7" s="238"/>
      <c r="AY7" s="238"/>
      <c r="AZ7" s="238"/>
      <c r="BA7" s="238"/>
      <c r="BB7" s="238"/>
      <c r="BC7" s="238"/>
      <c r="BD7" s="238"/>
      <c r="BE7" s="238"/>
      <c r="BF7" s="238"/>
      <c r="BG7" s="238"/>
      <c r="BH7" s="238"/>
      <c r="BI7" s="239"/>
      <c r="BJ7" s="2"/>
      <c r="BK7" s="2"/>
      <c r="BL7" s="2"/>
      <c r="BM7" s="2"/>
      <c r="BN7" s="30"/>
      <c r="BO7" s="30"/>
    </row>
    <row r="8" spans="2:83" s="3" customFormat="1" ht="4.5" customHeight="1" x14ac:dyDescent="0.15">
      <c r="B8" s="32"/>
      <c r="C8" s="32"/>
      <c r="D8" s="32"/>
      <c r="BJ8" s="30"/>
      <c r="BK8" s="30"/>
      <c r="BL8" s="30"/>
      <c r="BM8" s="30"/>
      <c r="BN8" s="30"/>
      <c r="BO8" s="30"/>
    </row>
    <row r="9" spans="2:83" s="31" customFormat="1" ht="21" customHeight="1" x14ac:dyDescent="0.15">
      <c r="B9" s="339" t="s">
        <v>5</v>
      </c>
      <c r="C9" s="340"/>
      <c r="D9" s="340"/>
      <c r="E9" s="275"/>
      <c r="F9" s="275"/>
      <c r="G9" s="275"/>
      <c r="H9" s="275"/>
      <c r="I9" s="275"/>
      <c r="J9" s="275"/>
      <c r="K9" s="275"/>
      <c r="L9" s="275"/>
      <c r="M9" s="275"/>
      <c r="N9" s="275"/>
      <c r="O9" s="275"/>
      <c r="P9" s="275"/>
      <c r="Q9" s="275"/>
      <c r="R9" s="275"/>
      <c r="S9" s="275"/>
      <c r="T9" s="275"/>
      <c r="U9" s="275"/>
      <c r="V9" s="275"/>
      <c r="W9" s="275"/>
      <c r="X9" s="275"/>
      <c r="Y9" s="275"/>
      <c r="Z9" s="275"/>
      <c r="AA9" s="275"/>
      <c r="AB9" s="275"/>
      <c r="AC9" s="275"/>
      <c r="AD9" s="275"/>
      <c r="AE9" s="275"/>
      <c r="AF9" s="275"/>
      <c r="AG9" s="3"/>
      <c r="AH9" s="303" t="s">
        <v>75</v>
      </c>
      <c r="AI9" s="303"/>
      <c r="AJ9" s="303"/>
      <c r="AK9" s="303"/>
      <c r="AL9" s="303"/>
      <c r="AM9" s="303"/>
      <c r="AN9" s="303"/>
      <c r="AO9" s="303"/>
      <c r="AP9" s="303"/>
      <c r="AQ9" s="303"/>
      <c r="AR9" s="303"/>
      <c r="AS9" s="303"/>
      <c r="AT9" s="303"/>
      <c r="AU9" s="303"/>
      <c r="AV9" s="303"/>
      <c r="AW9" s="303"/>
      <c r="AX9" s="303"/>
      <c r="AY9" s="303"/>
      <c r="AZ9" s="303"/>
      <c r="BA9" s="303"/>
      <c r="BB9" s="303"/>
      <c r="BC9" s="303"/>
      <c r="BD9" s="303"/>
      <c r="BE9" s="303"/>
      <c r="BF9" s="303"/>
      <c r="BG9" s="303"/>
      <c r="BH9" s="237">
        <v>41214</v>
      </c>
      <c r="BI9" s="239"/>
      <c r="BJ9" s="30"/>
      <c r="BK9" s="30"/>
      <c r="BL9" s="30"/>
      <c r="BM9" s="30"/>
      <c r="BN9" s="30"/>
      <c r="BO9" s="30"/>
    </row>
    <row r="10" spans="2:83" s="3" customFormat="1" ht="4.5" customHeight="1" thickBot="1" x14ac:dyDescent="0.2">
      <c r="B10" s="32"/>
      <c r="C10" s="32"/>
      <c r="D10" s="32"/>
      <c r="E10" s="32"/>
      <c r="F10" s="32"/>
      <c r="G10" s="32"/>
      <c r="H10" s="32"/>
      <c r="I10" s="32"/>
      <c r="J10" s="32"/>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0"/>
      <c r="BK10" s="30"/>
      <c r="BL10" s="30"/>
      <c r="BM10" s="30"/>
      <c r="BN10" s="30"/>
      <c r="BO10" s="30"/>
    </row>
    <row r="11" spans="2:83" s="15" customFormat="1" ht="30" x14ac:dyDescent="0.2">
      <c r="B11" s="304" t="s">
        <v>10</v>
      </c>
      <c r="C11" s="336" t="s">
        <v>0</v>
      </c>
      <c r="D11" s="336" t="s">
        <v>9</v>
      </c>
      <c r="E11" s="333" t="s">
        <v>1</v>
      </c>
      <c r="F11" s="330" t="s">
        <v>4</v>
      </c>
      <c r="G11" s="124">
        <f>+G12+3</f>
        <v>41213</v>
      </c>
      <c r="H11" s="125">
        <f t="shared" ref="H11:BF11" si="0">+H12+3</f>
        <v>41220</v>
      </c>
      <c r="I11" s="125">
        <f t="shared" si="0"/>
        <v>41227</v>
      </c>
      <c r="J11" s="125">
        <f t="shared" si="0"/>
        <v>41234</v>
      </c>
      <c r="K11" s="125">
        <f t="shared" si="0"/>
        <v>41241</v>
      </c>
      <c r="L11" s="125">
        <f t="shared" si="0"/>
        <v>41248</v>
      </c>
      <c r="M11" s="125">
        <f t="shared" si="0"/>
        <v>41255</v>
      </c>
      <c r="N11" s="125">
        <f t="shared" si="0"/>
        <v>41262</v>
      </c>
      <c r="O11" s="125">
        <f t="shared" si="0"/>
        <v>41269</v>
      </c>
      <c r="P11" s="125">
        <f t="shared" si="0"/>
        <v>41276</v>
      </c>
      <c r="Q11" s="125">
        <f t="shared" si="0"/>
        <v>41283</v>
      </c>
      <c r="R11" s="125">
        <f t="shared" si="0"/>
        <v>41290</v>
      </c>
      <c r="S11" s="125">
        <f t="shared" si="0"/>
        <v>41297</v>
      </c>
      <c r="T11" s="125">
        <f t="shared" si="0"/>
        <v>41304</v>
      </c>
      <c r="U11" s="125">
        <f t="shared" si="0"/>
        <v>41311</v>
      </c>
      <c r="V11" s="125">
        <f t="shared" si="0"/>
        <v>41318</v>
      </c>
      <c r="W11" s="125">
        <f t="shared" si="0"/>
        <v>41325</v>
      </c>
      <c r="X11" s="125">
        <f t="shared" si="0"/>
        <v>41332</v>
      </c>
      <c r="Y11" s="125">
        <f t="shared" si="0"/>
        <v>41339</v>
      </c>
      <c r="Z11" s="125">
        <f t="shared" si="0"/>
        <v>41346</v>
      </c>
      <c r="AA11" s="125">
        <f t="shared" si="0"/>
        <v>41353</v>
      </c>
      <c r="AB11" s="125">
        <f t="shared" si="0"/>
        <v>41360</v>
      </c>
      <c r="AC11" s="125">
        <f t="shared" si="0"/>
        <v>41367</v>
      </c>
      <c r="AD11" s="125">
        <f t="shared" si="0"/>
        <v>41374</v>
      </c>
      <c r="AE11" s="125">
        <f t="shared" si="0"/>
        <v>41381</v>
      </c>
      <c r="AF11" s="125">
        <f t="shared" si="0"/>
        <v>41388</v>
      </c>
      <c r="AG11" s="125">
        <f t="shared" si="0"/>
        <v>41395</v>
      </c>
      <c r="AH11" s="125">
        <f t="shared" si="0"/>
        <v>41402</v>
      </c>
      <c r="AI11" s="125">
        <f t="shared" si="0"/>
        <v>41409</v>
      </c>
      <c r="AJ11" s="125">
        <f t="shared" si="0"/>
        <v>41416</v>
      </c>
      <c r="AK11" s="125">
        <f t="shared" si="0"/>
        <v>41423</v>
      </c>
      <c r="AL11" s="125">
        <f t="shared" si="0"/>
        <v>41430</v>
      </c>
      <c r="AM11" s="125">
        <f t="shared" si="0"/>
        <v>41437</v>
      </c>
      <c r="AN11" s="125">
        <f t="shared" si="0"/>
        <v>41444</v>
      </c>
      <c r="AO11" s="125">
        <f t="shared" si="0"/>
        <v>41451</v>
      </c>
      <c r="AP11" s="125">
        <f t="shared" si="0"/>
        <v>41458</v>
      </c>
      <c r="AQ11" s="125">
        <f t="shared" si="0"/>
        <v>41465</v>
      </c>
      <c r="AR11" s="125">
        <f t="shared" si="0"/>
        <v>41472</v>
      </c>
      <c r="AS11" s="125">
        <f t="shared" si="0"/>
        <v>41479</v>
      </c>
      <c r="AT11" s="125">
        <f t="shared" si="0"/>
        <v>41486</v>
      </c>
      <c r="AU11" s="125">
        <f t="shared" si="0"/>
        <v>41493</v>
      </c>
      <c r="AV11" s="125">
        <f t="shared" si="0"/>
        <v>41500</v>
      </c>
      <c r="AW11" s="125">
        <f t="shared" si="0"/>
        <v>41507</v>
      </c>
      <c r="AX11" s="125">
        <f t="shared" si="0"/>
        <v>41514</v>
      </c>
      <c r="AY11" s="125">
        <f t="shared" si="0"/>
        <v>41521</v>
      </c>
      <c r="AZ11" s="125">
        <f t="shared" si="0"/>
        <v>41528</v>
      </c>
      <c r="BA11" s="125">
        <f t="shared" si="0"/>
        <v>41535</v>
      </c>
      <c r="BB11" s="125">
        <f t="shared" si="0"/>
        <v>41542</v>
      </c>
      <c r="BC11" s="125">
        <f t="shared" si="0"/>
        <v>41549</v>
      </c>
      <c r="BD11" s="125">
        <f t="shared" si="0"/>
        <v>41556</v>
      </c>
      <c r="BE11" s="125">
        <f t="shared" si="0"/>
        <v>41563</v>
      </c>
      <c r="BF11" s="125">
        <f t="shared" si="0"/>
        <v>41570</v>
      </c>
      <c r="BG11" s="316" t="s">
        <v>56</v>
      </c>
      <c r="BH11" s="316" t="s">
        <v>40</v>
      </c>
      <c r="BI11" s="307" t="s">
        <v>7</v>
      </c>
      <c r="BJ11" s="30"/>
      <c r="BK11" s="30"/>
      <c r="BL11" s="30"/>
      <c r="BM11" s="30"/>
      <c r="BN11" s="30"/>
    </row>
    <row r="12" spans="2:83" s="15" customFormat="1" ht="0.75" customHeight="1" x14ac:dyDescent="0.2">
      <c r="B12" s="305"/>
      <c r="C12" s="337"/>
      <c r="D12" s="337"/>
      <c r="E12" s="334"/>
      <c r="F12" s="331"/>
      <c r="G12" s="126">
        <f>+BH9-WEEKDAY(BH9,1)+1</f>
        <v>41210</v>
      </c>
      <c r="H12" s="127">
        <f>+G12+7</f>
        <v>41217</v>
      </c>
      <c r="I12" s="127">
        <f t="shared" ref="I12:AP12" si="1">+H12+7</f>
        <v>41224</v>
      </c>
      <c r="J12" s="127">
        <f t="shared" si="1"/>
        <v>41231</v>
      </c>
      <c r="K12" s="127">
        <f t="shared" si="1"/>
        <v>41238</v>
      </c>
      <c r="L12" s="127">
        <f t="shared" si="1"/>
        <v>41245</v>
      </c>
      <c r="M12" s="127">
        <f t="shared" si="1"/>
        <v>41252</v>
      </c>
      <c r="N12" s="127">
        <f t="shared" si="1"/>
        <v>41259</v>
      </c>
      <c r="O12" s="127">
        <f t="shared" si="1"/>
        <v>41266</v>
      </c>
      <c r="P12" s="127">
        <f t="shared" si="1"/>
        <v>41273</v>
      </c>
      <c r="Q12" s="127">
        <f t="shared" si="1"/>
        <v>41280</v>
      </c>
      <c r="R12" s="127">
        <f t="shared" si="1"/>
        <v>41287</v>
      </c>
      <c r="S12" s="127">
        <f t="shared" si="1"/>
        <v>41294</v>
      </c>
      <c r="T12" s="127">
        <f t="shared" si="1"/>
        <v>41301</v>
      </c>
      <c r="U12" s="127">
        <f t="shared" si="1"/>
        <v>41308</v>
      </c>
      <c r="V12" s="127">
        <f t="shared" si="1"/>
        <v>41315</v>
      </c>
      <c r="W12" s="127">
        <f t="shared" si="1"/>
        <v>41322</v>
      </c>
      <c r="X12" s="127">
        <f t="shared" si="1"/>
        <v>41329</v>
      </c>
      <c r="Y12" s="127">
        <f t="shared" si="1"/>
        <v>41336</v>
      </c>
      <c r="Z12" s="127">
        <f t="shared" si="1"/>
        <v>41343</v>
      </c>
      <c r="AA12" s="127">
        <f t="shared" si="1"/>
        <v>41350</v>
      </c>
      <c r="AB12" s="127">
        <f t="shared" si="1"/>
        <v>41357</v>
      </c>
      <c r="AC12" s="127">
        <f t="shared" si="1"/>
        <v>41364</v>
      </c>
      <c r="AD12" s="127">
        <f t="shared" si="1"/>
        <v>41371</v>
      </c>
      <c r="AE12" s="127">
        <f t="shared" si="1"/>
        <v>41378</v>
      </c>
      <c r="AF12" s="127">
        <f t="shared" si="1"/>
        <v>41385</v>
      </c>
      <c r="AG12" s="127">
        <f t="shared" si="1"/>
        <v>41392</v>
      </c>
      <c r="AH12" s="127">
        <f t="shared" si="1"/>
        <v>41399</v>
      </c>
      <c r="AI12" s="127">
        <f t="shared" si="1"/>
        <v>41406</v>
      </c>
      <c r="AJ12" s="127">
        <f t="shared" si="1"/>
        <v>41413</v>
      </c>
      <c r="AK12" s="127">
        <f t="shared" si="1"/>
        <v>41420</v>
      </c>
      <c r="AL12" s="127">
        <f t="shared" si="1"/>
        <v>41427</v>
      </c>
      <c r="AM12" s="127">
        <f t="shared" si="1"/>
        <v>41434</v>
      </c>
      <c r="AN12" s="127">
        <f t="shared" si="1"/>
        <v>41441</v>
      </c>
      <c r="AO12" s="127">
        <f t="shared" si="1"/>
        <v>41448</v>
      </c>
      <c r="AP12" s="127">
        <f t="shared" si="1"/>
        <v>41455</v>
      </c>
      <c r="AQ12" s="127">
        <f t="shared" ref="AQ12:AW12" si="2">+AP12+7</f>
        <v>41462</v>
      </c>
      <c r="AR12" s="127">
        <f t="shared" si="2"/>
        <v>41469</v>
      </c>
      <c r="AS12" s="127">
        <f t="shared" si="2"/>
        <v>41476</v>
      </c>
      <c r="AT12" s="127">
        <f t="shared" si="2"/>
        <v>41483</v>
      </c>
      <c r="AU12" s="127">
        <f t="shared" si="2"/>
        <v>41490</v>
      </c>
      <c r="AV12" s="127">
        <f t="shared" si="2"/>
        <v>41497</v>
      </c>
      <c r="AW12" s="127">
        <f t="shared" si="2"/>
        <v>41504</v>
      </c>
      <c r="AX12" s="127">
        <f t="shared" ref="AX12" si="3">+AW12+7</f>
        <v>41511</v>
      </c>
      <c r="AY12" s="127">
        <f t="shared" ref="AY12" si="4">+AX12+7</f>
        <v>41518</v>
      </c>
      <c r="AZ12" s="127">
        <f t="shared" ref="AZ12" si="5">+AY12+7</f>
        <v>41525</v>
      </c>
      <c r="BA12" s="127">
        <f t="shared" ref="BA12" si="6">+AZ12+7</f>
        <v>41532</v>
      </c>
      <c r="BB12" s="127">
        <f t="shared" ref="BB12" si="7">+BA12+7</f>
        <v>41539</v>
      </c>
      <c r="BC12" s="127">
        <f t="shared" ref="BC12" si="8">+BB12+7</f>
        <v>41546</v>
      </c>
      <c r="BD12" s="127">
        <f t="shared" ref="BD12" si="9">+BC12+7</f>
        <v>41553</v>
      </c>
      <c r="BE12" s="127">
        <f t="shared" ref="BE12" si="10">+BD12+7</f>
        <v>41560</v>
      </c>
      <c r="BF12" s="127">
        <f t="shared" ref="BF12" si="11">+BE12+7</f>
        <v>41567</v>
      </c>
      <c r="BG12" s="317"/>
      <c r="BH12" s="317"/>
      <c r="BI12" s="308"/>
      <c r="BJ12" s="30"/>
      <c r="BK12" s="30"/>
      <c r="BL12" s="30"/>
      <c r="BM12" s="30"/>
      <c r="BN12" s="30"/>
    </row>
    <row r="13" spans="2:83" s="15" customFormat="1" ht="9.75" customHeight="1" x14ac:dyDescent="0.2">
      <c r="B13" s="305"/>
      <c r="C13" s="337"/>
      <c r="D13" s="337"/>
      <c r="E13" s="334"/>
      <c r="F13" s="331"/>
      <c r="G13" s="128">
        <f t="shared" ref="G13:AP13" si="12">+DAY(G12)</f>
        <v>28</v>
      </c>
      <c r="H13" s="129">
        <f t="shared" si="12"/>
        <v>4</v>
      </c>
      <c r="I13" s="129">
        <f t="shared" si="12"/>
        <v>11</v>
      </c>
      <c r="J13" s="129">
        <f t="shared" si="12"/>
        <v>18</v>
      </c>
      <c r="K13" s="129">
        <f t="shared" si="12"/>
        <v>25</v>
      </c>
      <c r="L13" s="129">
        <f t="shared" si="12"/>
        <v>2</v>
      </c>
      <c r="M13" s="129">
        <f t="shared" si="12"/>
        <v>9</v>
      </c>
      <c r="N13" s="129">
        <f t="shared" si="12"/>
        <v>16</v>
      </c>
      <c r="O13" s="129">
        <f t="shared" si="12"/>
        <v>23</v>
      </c>
      <c r="P13" s="129">
        <f t="shared" si="12"/>
        <v>30</v>
      </c>
      <c r="Q13" s="129">
        <f t="shared" si="12"/>
        <v>6</v>
      </c>
      <c r="R13" s="129">
        <f t="shared" si="12"/>
        <v>13</v>
      </c>
      <c r="S13" s="129">
        <f t="shared" si="12"/>
        <v>20</v>
      </c>
      <c r="T13" s="129">
        <f t="shared" si="12"/>
        <v>27</v>
      </c>
      <c r="U13" s="129">
        <f t="shared" si="12"/>
        <v>3</v>
      </c>
      <c r="V13" s="129">
        <f t="shared" si="12"/>
        <v>10</v>
      </c>
      <c r="W13" s="129">
        <f t="shared" si="12"/>
        <v>17</v>
      </c>
      <c r="X13" s="129">
        <f t="shared" si="12"/>
        <v>24</v>
      </c>
      <c r="Y13" s="129">
        <f t="shared" si="12"/>
        <v>3</v>
      </c>
      <c r="Z13" s="129">
        <f t="shared" si="12"/>
        <v>10</v>
      </c>
      <c r="AA13" s="129">
        <f t="shared" si="12"/>
        <v>17</v>
      </c>
      <c r="AB13" s="129">
        <f t="shared" si="12"/>
        <v>24</v>
      </c>
      <c r="AC13" s="129">
        <f t="shared" si="12"/>
        <v>31</v>
      </c>
      <c r="AD13" s="129">
        <f t="shared" si="12"/>
        <v>7</v>
      </c>
      <c r="AE13" s="129">
        <f t="shared" si="12"/>
        <v>14</v>
      </c>
      <c r="AF13" s="129">
        <f t="shared" si="12"/>
        <v>21</v>
      </c>
      <c r="AG13" s="129">
        <f t="shared" si="12"/>
        <v>28</v>
      </c>
      <c r="AH13" s="129">
        <f t="shared" si="12"/>
        <v>5</v>
      </c>
      <c r="AI13" s="129">
        <f t="shared" si="12"/>
        <v>12</v>
      </c>
      <c r="AJ13" s="129">
        <f t="shared" si="12"/>
        <v>19</v>
      </c>
      <c r="AK13" s="129">
        <f t="shared" si="12"/>
        <v>26</v>
      </c>
      <c r="AL13" s="129">
        <f t="shared" si="12"/>
        <v>2</v>
      </c>
      <c r="AM13" s="129">
        <f t="shared" si="12"/>
        <v>9</v>
      </c>
      <c r="AN13" s="129">
        <f t="shared" si="12"/>
        <v>16</v>
      </c>
      <c r="AO13" s="129">
        <f t="shared" si="12"/>
        <v>23</v>
      </c>
      <c r="AP13" s="129">
        <f t="shared" si="12"/>
        <v>30</v>
      </c>
      <c r="AQ13" s="129">
        <f t="shared" ref="AQ13:AW13" si="13">+DAY(AQ12)</f>
        <v>7</v>
      </c>
      <c r="AR13" s="129">
        <f t="shared" si="13"/>
        <v>14</v>
      </c>
      <c r="AS13" s="129">
        <f t="shared" si="13"/>
        <v>21</v>
      </c>
      <c r="AT13" s="129">
        <f t="shared" si="13"/>
        <v>28</v>
      </c>
      <c r="AU13" s="129">
        <f t="shared" si="13"/>
        <v>4</v>
      </c>
      <c r="AV13" s="129">
        <f t="shared" si="13"/>
        <v>11</v>
      </c>
      <c r="AW13" s="129">
        <f t="shared" si="13"/>
        <v>18</v>
      </c>
      <c r="AX13" s="129">
        <f t="shared" ref="AX13:BF13" si="14">+DAY(AX12)</f>
        <v>25</v>
      </c>
      <c r="AY13" s="129">
        <f t="shared" si="14"/>
        <v>1</v>
      </c>
      <c r="AZ13" s="129">
        <f t="shared" si="14"/>
        <v>8</v>
      </c>
      <c r="BA13" s="129">
        <f t="shared" si="14"/>
        <v>15</v>
      </c>
      <c r="BB13" s="129">
        <f t="shared" si="14"/>
        <v>22</v>
      </c>
      <c r="BC13" s="129">
        <f t="shared" si="14"/>
        <v>29</v>
      </c>
      <c r="BD13" s="129">
        <f t="shared" si="14"/>
        <v>6</v>
      </c>
      <c r="BE13" s="129">
        <f t="shared" si="14"/>
        <v>13</v>
      </c>
      <c r="BF13" s="129">
        <f t="shared" si="14"/>
        <v>20</v>
      </c>
      <c r="BG13" s="317"/>
      <c r="BH13" s="317"/>
      <c r="BI13" s="308"/>
      <c r="BJ13" s="30"/>
      <c r="BK13" s="30"/>
      <c r="BL13" s="30"/>
      <c r="BM13" s="30"/>
      <c r="BN13" s="30"/>
      <c r="BO13" s="4"/>
      <c r="BP13" s="4"/>
      <c r="BQ13" s="4"/>
      <c r="BR13" s="4"/>
      <c r="BS13" s="5"/>
      <c r="BT13" s="5"/>
      <c r="BU13" s="5"/>
      <c r="BV13" s="5"/>
      <c r="BW13" s="5"/>
      <c r="BX13" s="5"/>
      <c r="BY13" s="5"/>
      <c r="BZ13" s="5"/>
      <c r="CA13" s="5"/>
      <c r="CB13" s="5"/>
      <c r="CC13" s="5"/>
      <c r="CD13" s="34"/>
      <c r="CE13" s="34"/>
    </row>
    <row r="14" spans="2:83" s="15" customFormat="1" ht="3" customHeight="1" x14ac:dyDescent="0.2">
      <c r="B14" s="305"/>
      <c r="C14" s="337"/>
      <c r="D14" s="337"/>
      <c r="E14" s="334"/>
      <c r="F14" s="331"/>
      <c r="G14" s="130" t="s">
        <v>73</v>
      </c>
      <c r="H14" s="131" t="s">
        <v>73</v>
      </c>
      <c r="I14" s="131" t="s">
        <v>73</v>
      </c>
      <c r="J14" s="131" t="s">
        <v>73</v>
      </c>
      <c r="K14" s="131" t="s">
        <v>73</v>
      </c>
      <c r="L14" s="131" t="s">
        <v>73</v>
      </c>
      <c r="M14" s="131" t="s">
        <v>73</v>
      </c>
      <c r="N14" s="131" t="s">
        <v>73</v>
      </c>
      <c r="O14" s="131" t="s">
        <v>73</v>
      </c>
      <c r="P14" s="131" t="s">
        <v>73</v>
      </c>
      <c r="Q14" s="131" t="s">
        <v>73</v>
      </c>
      <c r="R14" s="131" t="s">
        <v>73</v>
      </c>
      <c r="S14" s="131" t="s">
        <v>73</v>
      </c>
      <c r="T14" s="131" t="s">
        <v>73</v>
      </c>
      <c r="U14" s="131" t="s">
        <v>73</v>
      </c>
      <c r="V14" s="131" t="s">
        <v>73</v>
      </c>
      <c r="W14" s="131" t="s">
        <v>73</v>
      </c>
      <c r="X14" s="131" t="s">
        <v>73</v>
      </c>
      <c r="Y14" s="131" t="s">
        <v>73</v>
      </c>
      <c r="Z14" s="131" t="s">
        <v>73</v>
      </c>
      <c r="AA14" s="131" t="s">
        <v>73</v>
      </c>
      <c r="AB14" s="131" t="s">
        <v>73</v>
      </c>
      <c r="AC14" s="131" t="s">
        <v>73</v>
      </c>
      <c r="AD14" s="131" t="s">
        <v>73</v>
      </c>
      <c r="AE14" s="131" t="s">
        <v>73</v>
      </c>
      <c r="AF14" s="131" t="s">
        <v>73</v>
      </c>
      <c r="AG14" s="131" t="s">
        <v>73</v>
      </c>
      <c r="AH14" s="131" t="s">
        <v>73</v>
      </c>
      <c r="AI14" s="131" t="s">
        <v>73</v>
      </c>
      <c r="AJ14" s="131" t="s">
        <v>73</v>
      </c>
      <c r="AK14" s="131" t="s">
        <v>73</v>
      </c>
      <c r="AL14" s="131" t="s">
        <v>73</v>
      </c>
      <c r="AM14" s="131" t="s">
        <v>73</v>
      </c>
      <c r="AN14" s="131" t="s">
        <v>73</v>
      </c>
      <c r="AO14" s="131" t="s">
        <v>73</v>
      </c>
      <c r="AP14" s="131" t="s">
        <v>73</v>
      </c>
      <c r="AQ14" s="131" t="s">
        <v>73</v>
      </c>
      <c r="AR14" s="131" t="s">
        <v>73</v>
      </c>
      <c r="AS14" s="131" t="s">
        <v>73</v>
      </c>
      <c r="AT14" s="131" t="s">
        <v>73</v>
      </c>
      <c r="AU14" s="131" t="s">
        <v>73</v>
      </c>
      <c r="AV14" s="131" t="s">
        <v>73</v>
      </c>
      <c r="AW14" s="131" t="s">
        <v>73</v>
      </c>
      <c r="AX14" s="131" t="s">
        <v>73</v>
      </c>
      <c r="AY14" s="131" t="s">
        <v>73</v>
      </c>
      <c r="AZ14" s="131" t="s">
        <v>73</v>
      </c>
      <c r="BA14" s="131" t="s">
        <v>73</v>
      </c>
      <c r="BB14" s="131" t="s">
        <v>73</v>
      </c>
      <c r="BC14" s="131" t="s">
        <v>73</v>
      </c>
      <c r="BD14" s="131" t="s">
        <v>73</v>
      </c>
      <c r="BE14" s="131" t="s">
        <v>73</v>
      </c>
      <c r="BF14" s="131" t="s">
        <v>73</v>
      </c>
      <c r="BG14" s="317"/>
      <c r="BH14" s="317"/>
      <c r="BI14" s="308"/>
      <c r="BJ14" s="30"/>
      <c r="BK14" s="30"/>
      <c r="BL14" s="30"/>
      <c r="BM14" s="30"/>
      <c r="BN14" s="30"/>
      <c r="BO14" s="4"/>
      <c r="BP14" s="4"/>
      <c r="BQ14" s="4"/>
      <c r="BR14" s="4"/>
      <c r="BS14" s="5"/>
      <c r="BT14" s="5"/>
      <c r="BU14" s="5"/>
      <c r="BV14" s="5"/>
      <c r="BW14" s="5"/>
      <c r="BX14" s="5"/>
      <c r="BY14" s="5"/>
      <c r="BZ14" s="5"/>
      <c r="CA14" s="5"/>
      <c r="CB14" s="5"/>
      <c r="CC14" s="5"/>
      <c r="CD14" s="34"/>
      <c r="CE14" s="34"/>
    </row>
    <row r="15" spans="2:83" s="15" customFormat="1" ht="9.75" customHeight="1" thickBot="1" x14ac:dyDescent="0.25">
      <c r="B15" s="305"/>
      <c r="C15" s="337"/>
      <c r="D15" s="337"/>
      <c r="E15" s="334"/>
      <c r="F15" s="331"/>
      <c r="G15" s="132">
        <f t="shared" ref="G15:AP15" si="15">+DAY(G12+6)</f>
        <v>3</v>
      </c>
      <c r="H15" s="133">
        <f t="shared" si="15"/>
        <v>10</v>
      </c>
      <c r="I15" s="133">
        <f t="shared" si="15"/>
        <v>17</v>
      </c>
      <c r="J15" s="133">
        <f t="shared" si="15"/>
        <v>24</v>
      </c>
      <c r="K15" s="133">
        <f t="shared" si="15"/>
        <v>1</v>
      </c>
      <c r="L15" s="133">
        <f t="shared" si="15"/>
        <v>8</v>
      </c>
      <c r="M15" s="133">
        <f t="shared" si="15"/>
        <v>15</v>
      </c>
      <c r="N15" s="133">
        <f t="shared" si="15"/>
        <v>22</v>
      </c>
      <c r="O15" s="133">
        <f t="shared" si="15"/>
        <v>29</v>
      </c>
      <c r="P15" s="133">
        <f t="shared" si="15"/>
        <v>5</v>
      </c>
      <c r="Q15" s="133">
        <f t="shared" si="15"/>
        <v>12</v>
      </c>
      <c r="R15" s="133">
        <f t="shared" si="15"/>
        <v>19</v>
      </c>
      <c r="S15" s="133">
        <f t="shared" si="15"/>
        <v>26</v>
      </c>
      <c r="T15" s="133">
        <f t="shared" si="15"/>
        <v>2</v>
      </c>
      <c r="U15" s="133">
        <f t="shared" si="15"/>
        <v>9</v>
      </c>
      <c r="V15" s="133">
        <f t="shared" si="15"/>
        <v>16</v>
      </c>
      <c r="W15" s="133">
        <f t="shared" si="15"/>
        <v>23</v>
      </c>
      <c r="X15" s="133">
        <f t="shared" si="15"/>
        <v>2</v>
      </c>
      <c r="Y15" s="133">
        <f t="shared" si="15"/>
        <v>9</v>
      </c>
      <c r="Z15" s="133">
        <f t="shared" si="15"/>
        <v>16</v>
      </c>
      <c r="AA15" s="133">
        <f t="shared" si="15"/>
        <v>23</v>
      </c>
      <c r="AB15" s="133">
        <f t="shared" si="15"/>
        <v>30</v>
      </c>
      <c r="AC15" s="133">
        <f t="shared" si="15"/>
        <v>6</v>
      </c>
      <c r="AD15" s="133">
        <f t="shared" si="15"/>
        <v>13</v>
      </c>
      <c r="AE15" s="133">
        <f t="shared" si="15"/>
        <v>20</v>
      </c>
      <c r="AF15" s="133">
        <f t="shared" si="15"/>
        <v>27</v>
      </c>
      <c r="AG15" s="133">
        <f t="shared" si="15"/>
        <v>4</v>
      </c>
      <c r="AH15" s="133">
        <f t="shared" si="15"/>
        <v>11</v>
      </c>
      <c r="AI15" s="133">
        <f t="shared" si="15"/>
        <v>18</v>
      </c>
      <c r="AJ15" s="133">
        <f t="shared" si="15"/>
        <v>25</v>
      </c>
      <c r="AK15" s="133">
        <f t="shared" si="15"/>
        <v>1</v>
      </c>
      <c r="AL15" s="133">
        <f t="shared" si="15"/>
        <v>8</v>
      </c>
      <c r="AM15" s="133">
        <f t="shared" si="15"/>
        <v>15</v>
      </c>
      <c r="AN15" s="133">
        <f t="shared" si="15"/>
        <v>22</v>
      </c>
      <c r="AO15" s="133">
        <f t="shared" si="15"/>
        <v>29</v>
      </c>
      <c r="AP15" s="133">
        <f t="shared" si="15"/>
        <v>6</v>
      </c>
      <c r="AQ15" s="133">
        <f t="shared" ref="AQ15:AW15" si="16">+DAY(AQ12+6)</f>
        <v>13</v>
      </c>
      <c r="AR15" s="133">
        <f t="shared" si="16"/>
        <v>20</v>
      </c>
      <c r="AS15" s="133">
        <f t="shared" si="16"/>
        <v>27</v>
      </c>
      <c r="AT15" s="133">
        <f t="shared" si="16"/>
        <v>3</v>
      </c>
      <c r="AU15" s="133">
        <f t="shared" si="16"/>
        <v>10</v>
      </c>
      <c r="AV15" s="133">
        <f t="shared" si="16"/>
        <v>17</v>
      </c>
      <c r="AW15" s="133">
        <f t="shared" si="16"/>
        <v>24</v>
      </c>
      <c r="AX15" s="133">
        <f t="shared" ref="AX15:BF15" si="17">+DAY(AX12+6)</f>
        <v>31</v>
      </c>
      <c r="AY15" s="133">
        <f t="shared" si="17"/>
        <v>7</v>
      </c>
      <c r="AZ15" s="133">
        <f t="shared" si="17"/>
        <v>14</v>
      </c>
      <c r="BA15" s="133">
        <f t="shared" si="17"/>
        <v>21</v>
      </c>
      <c r="BB15" s="133">
        <f t="shared" si="17"/>
        <v>28</v>
      </c>
      <c r="BC15" s="133">
        <f t="shared" si="17"/>
        <v>5</v>
      </c>
      <c r="BD15" s="133">
        <f t="shared" si="17"/>
        <v>12</v>
      </c>
      <c r="BE15" s="133">
        <f t="shared" si="17"/>
        <v>19</v>
      </c>
      <c r="BF15" s="133">
        <f t="shared" si="17"/>
        <v>26</v>
      </c>
      <c r="BG15" s="317"/>
      <c r="BH15" s="317"/>
      <c r="BI15" s="308"/>
      <c r="BJ15" s="30"/>
      <c r="BK15" s="30"/>
      <c r="BL15" s="30"/>
      <c r="BM15" s="30"/>
      <c r="BN15" s="30"/>
      <c r="BO15" s="4"/>
      <c r="BP15" s="4"/>
      <c r="BQ15" s="4"/>
      <c r="BR15" s="4"/>
      <c r="BS15" s="5"/>
      <c r="BT15" s="5"/>
      <c r="BU15" s="5"/>
      <c r="BV15" s="5"/>
      <c r="BW15" s="5"/>
      <c r="BX15" s="5"/>
      <c r="BY15" s="5"/>
      <c r="BZ15" s="5"/>
      <c r="CA15" s="5"/>
      <c r="CB15" s="5"/>
      <c r="CC15" s="5"/>
      <c r="CD15" s="34"/>
      <c r="CE15" s="34"/>
    </row>
    <row r="16" spans="2:83" s="15" customFormat="1" ht="13.5" customHeight="1" thickBot="1" x14ac:dyDescent="0.25">
      <c r="B16" s="306"/>
      <c r="C16" s="338"/>
      <c r="D16" s="338"/>
      <c r="E16" s="335"/>
      <c r="F16" s="332"/>
      <c r="G16" s="134">
        <f>+WEEKNUM(G11,1)</f>
        <v>44</v>
      </c>
      <c r="H16" s="135">
        <f t="shared" ref="H16:AW16" si="18">+WEEKNUM(H11,1)</f>
        <v>45</v>
      </c>
      <c r="I16" s="135">
        <f t="shared" si="18"/>
        <v>46</v>
      </c>
      <c r="J16" s="135">
        <f t="shared" si="18"/>
        <v>47</v>
      </c>
      <c r="K16" s="135">
        <f t="shared" si="18"/>
        <v>48</v>
      </c>
      <c r="L16" s="135">
        <f t="shared" si="18"/>
        <v>49</v>
      </c>
      <c r="M16" s="135">
        <f t="shared" si="18"/>
        <v>50</v>
      </c>
      <c r="N16" s="135">
        <f t="shared" si="18"/>
        <v>51</v>
      </c>
      <c r="O16" s="135">
        <f t="shared" si="18"/>
        <v>52</v>
      </c>
      <c r="P16" s="135">
        <f t="shared" si="18"/>
        <v>1</v>
      </c>
      <c r="Q16" s="135">
        <f t="shared" si="18"/>
        <v>2</v>
      </c>
      <c r="R16" s="135">
        <f t="shared" si="18"/>
        <v>3</v>
      </c>
      <c r="S16" s="135">
        <f t="shared" si="18"/>
        <v>4</v>
      </c>
      <c r="T16" s="135">
        <f t="shared" si="18"/>
        <v>5</v>
      </c>
      <c r="U16" s="135">
        <f t="shared" si="18"/>
        <v>6</v>
      </c>
      <c r="V16" s="135">
        <f t="shared" si="18"/>
        <v>7</v>
      </c>
      <c r="W16" s="135">
        <f t="shared" si="18"/>
        <v>8</v>
      </c>
      <c r="X16" s="135">
        <f t="shared" si="18"/>
        <v>9</v>
      </c>
      <c r="Y16" s="135">
        <f t="shared" si="18"/>
        <v>10</v>
      </c>
      <c r="Z16" s="135">
        <f t="shared" si="18"/>
        <v>11</v>
      </c>
      <c r="AA16" s="135">
        <f t="shared" si="18"/>
        <v>12</v>
      </c>
      <c r="AB16" s="135">
        <f t="shared" si="18"/>
        <v>13</v>
      </c>
      <c r="AC16" s="135">
        <f t="shared" si="18"/>
        <v>14</v>
      </c>
      <c r="AD16" s="135">
        <f t="shared" si="18"/>
        <v>15</v>
      </c>
      <c r="AE16" s="135">
        <f t="shared" si="18"/>
        <v>16</v>
      </c>
      <c r="AF16" s="135">
        <f t="shared" si="18"/>
        <v>17</v>
      </c>
      <c r="AG16" s="135">
        <f t="shared" si="18"/>
        <v>18</v>
      </c>
      <c r="AH16" s="135">
        <f t="shared" si="18"/>
        <v>19</v>
      </c>
      <c r="AI16" s="135">
        <f t="shared" si="18"/>
        <v>20</v>
      </c>
      <c r="AJ16" s="135">
        <f t="shared" si="18"/>
        <v>21</v>
      </c>
      <c r="AK16" s="135">
        <f t="shared" si="18"/>
        <v>22</v>
      </c>
      <c r="AL16" s="135">
        <f t="shared" si="18"/>
        <v>23</v>
      </c>
      <c r="AM16" s="135">
        <f t="shared" si="18"/>
        <v>24</v>
      </c>
      <c r="AN16" s="135">
        <f t="shared" si="18"/>
        <v>25</v>
      </c>
      <c r="AO16" s="135">
        <f t="shared" si="18"/>
        <v>26</v>
      </c>
      <c r="AP16" s="135">
        <f t="shared" si="18"/>
        <v>27</v>
      </c>
      <c r="AQ16" s="135">
        <f t="shared" si="18"/>
        <v>28</v>
      </c>
      <c r="AR16" s="135">
        <f t="shared" si="18"/>
        <v>29</v>
      </c>
      <c r="AS16" s="135">
        <f t="shared" si="18"/>
        <v>30</v>
      </c>
      <c r="AT16" s="135">
        <f t="shared" si="18"/>
        <v>31</v>
      </c>
      <c r="AU16" s="135">
        <f t="shared" si="18"/>
        <v>32</v>
      </c>
      <c r="AV16" s="135">
        <f t="shared" si="18"/>
        <v>33</v>
      </c>
      <c r="AW16" s="135">
        <f t="shared" si="18"/>
        <v>34</v>
      </c>
      <c r="AX16" s="135">
        <f t="shared" ref="AX16:BF16" si="19">+WEEKNUM(AX11,1)</f>
        <v>35</v>
      </c>
      <c r="AY16" s="135">
        <f t="shared" si="19"/>
        <v>36</v>
      </c>
      <c r="AZ16" s="135">
        <f t="shared" si="19"/>
        <v>37</v>
      </c>
      <c r="BA16" s="135">
        <f t="shared" si="19"/>
        <v>38</v>
      </c>
      <c r="BB16" s="135">
        <f t="shared" si="19"/>
        <v>39</v>
      </c>
      <c r="BC16" s="135">
        <f t="shared" si="19"/>
        <v>40</v>
      </c>
      <c r="BD16" s="135">
        <f t="shared" si="19"/>
        <v>41</v>
      </c>
      <c r="BE16" s="135">
        <f t="shared" si="19"/>
        <v>42</v>
      </c>
      <c r="BF16" s="135">
        <f t="shared" si="19"/>
        <v>43</v>
      </c>
      <c r="BG16" s="318"/>
      <c r="BH16" s="318"/>
      <c r="BI16" s="309"/>
      <c r="BJ16" s="30"/>
      <c r="BK16" s="30"/>
      <c r="BL16" s="30"/>
      <c r="BM16" s="30"/>
      <c r="BN16" s="30"/>
      <c r="BO16" s="4"/>
      <c r="BP16" s="4"/>
      <c r="BQ16" s="4"/>
      <c r="BR16" s="4"/>
      <c r="BS16" s="5"/>
      <c r="BT16" s="5"/>
      <c r="BU16" s="5"/>
      <c r="BV16" s="5"/>
      <c r="BW16" s="5"/>
      <c r="BX16" s="5"/>
      <c r="BY16" s="5"/>
      <c r="BZ16" s="5"/>
      <c r="CA16" s="5"/>
      <c r="CB16" s="5"/>
      <c r="CC16" s="5"/>
      <c r="CD16" s="34"/>
      <c r="CE16" s="34"/>
    </row>
    <row r="17" spans="2:83" s="15" customFormat="1" ht="17.25" customHeight="1" x14ac:dyDescent="0.2">
      <c r="B17" s="279"/>
      <c r="C17" s="278"/>
      <c r="D17" s="280"/>
      <c r="E17" s="281"/>
      <c r="F17" s="95" t="s">
        <v>24</v>
      </c>
      <c r="G17" s="36"/>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9"/>
      <c r="AR17" s="39"/>
      <c r="AS17" s="39"/>
      <c r="AT17" s="39"/>
      <c r="AU17" s="39"/>
      <c r="AV17" s="39"/>
      <c r="AW17" s="39"/>
      <c r="AX17" s="39"/>
      <c r="AY17" s="39"/>
      <c r="AZ17" s="39"/>
      <c r="BA17" s="39"/>
      <c r="BB17" s="39"/>
      <c r="BC17" s="39"/>
      <c r="BD17" s="39"/>
      <c r="BE17" s="39"/>
      <c r="BF17" s="39"/>
      <c r="BG17" s="328">
        <f>+COUNTIF($G18:$BF18,'V. Datos'!$A$3)-COUNTIFS($G17:$BF17,'V. Datos'!$A$3)</f>
        <v>0</v>
      </c>
      <c r="BH17" s="328">
        <f>+COUNTIF($G18:$BF18,'V. Datos'!$A$4)-COUNTIFS($G17:$BF17,'V. Datos'!$C$4)</f>
        <v>0</v>
      </c>
      <c r="BI17" s="329"/>
      <c r="BJ17" s="46"/>
      <c r="BK17" s="30"/>
      <c r="BL17" s="30"/>
      <c r="BM17" s="30"/>
      <c r="BN17" s="30"/>
      <c r="BO17" s="4"/>
      <c r="BP17" s="4"/>
      <c r="BQ17" s="4"/>
      <c r="BR17" s="4"/>
      <c r="BS17" s="5"/>
      <c r="BT17" s="5"/>
      <c r="BU17" s="5"/>
      <c r="BV17" s="5"/>
      <c r="BW17" s="5"/>
      <c r="BX17" s="5"/>
      <c r="BY17" s="5"/>
      <c r="BZ17" s="5"/>
      <c r="CA17" s="5"/>
      <c r="CB17" s="5"/>
      <c r="CC17" s="5"/>
      <c r="CD17" s="34"/>
      <c r="CE17" s="34"/>
    </row>
    <row r="18" spans="2:83" s="46" customFormat="1" ht="18" customHeight="1" thickBot="1" x14ac:dyDescent="0.25">
      <c r="B18" s="168"/>
      <c r="C18" s="170"/>
      <c r="D18" s="172"/>
      <c r="E18" s="174"/>
      <c r="F18" s="96" t="s">
        <v>4</v>
      </c>
      <c r="G18" s="42"/>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5"/>
      <c r="AR18" s="45"/>
      <c r="AS18" s="45"/>
      <c r="AT18" s="45"/>
      <c r="AU18" s="45"/>
      <c r="AV18" s="45"/>
      <c r="AW18" s="45"/>
      <c r="AX18" s="45"/>
      <c r="AY18" s="45"/>
      <c r="AZ18" s="45"/>
      <c r="BA18" s="45"/>
      <c r="BB18" s="45"/>
      <c r="BC18" s="45"/>
      <c r="BD18" s="45"/>
      <c r="BE18" s="45"/>
      <c r="BF18" s="45"/>
      <c r="BG18" s="176"/>
      <c r="BH18" s="176"/>
      <c r="BI18" s="178"/>
      <c r="BK18" s="30"/>
      <c r="BL18" s="30"/>
      <c r="BM18" s="30"/>
      <c r="BN18" s="30"/>
    </row>
    <row r="19" spans="2:83" s="46" customFormat="1" ht="18" customHeight="1" x14ac:dyDescent="0.2">
      <c r="B19" s="167"/>
      <c r="C19" s="169"/>
      <c r="D19" s="171"/>
      <c r="E19" s="173"/>
      <c r="F19" s="95" t="s">
        <v>24</v>
      </c>
      <c r="G19" s="36"/>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9"/>
      <c r="AR19" s="39"/>
      <c r="AS19" s="39"/>
      <c r="AT19" s="39"/>
      <c r="AU19" s="39"/>
      <c r="AV19" s="39"/>
      <c r="AW19" s="39"/>
      <c r="AX19" s="39"/>
      <c r="AY19" s="39"/>
      <c r="AZ19" s="39"/>
      <c r="BA19" s="39"/>
      <c r="BB19" s="39"/>
      <c r="BC19" s="39"/>
      <c r="BD19" s="39"/>
      <c r="BE19" s="39"/>
      <c r="BF19" s="39"/>
      <c r="BG19" s="175">
        <f>+COUNTIF($G20:$BF20,'V. Datos'!$A$3)-COUNTIFS($G19:$BF19,'V. Datos'!$A$3)</f>
        <v>0</v>
      </c>
      <c r="BH19" s="175">
        <f>+COUNTIF($G20:$BF20,'V. Datos'!$A$4)-COUNTIFS($G19:$BF19,'V. Datos'!$C$4)</f>
        <v>0</v>
      </c>
      <c r="BI19" s="177"/>
      <c r="BK19" s="30"/>
      <c r="BL19" s="30"/>
      <c r="BM19" s="30"/>
      <c r="BN19" s="30"/>
    </row>
    <row r="20" spans="2:83" s="46" customFormat="1" ht="18" customHeight="1" thickBot="1" x14ac:dyDescent="0.25">
      <c r="B20" s="168"/>
      <c r="C20" s="170"/>
      <c r="D20" s="172"/>
      <c r="E20" s="174"/>
      <c r="F20" s="96" t="s">
        <v>4</v>
      </c>
      <c r="G20" s="42"/>
      <c r="H20" s="43"/>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5"/>
      <c r="AR20" s="45"/>
      <c r="AS20" s="45"/>
      <c r="AT20" s="45"/>
      <c r="AU20" s="45"/>
      <c r="AV20" s="45"/>
      <c r="AW20" s="45"/>
      <c r="AX20" s="45"/>
      <c r="AY20" s="45"/>
      <c r="AZ20" s="45"/>
      <c r="BA20" s="45"/>
      <c r="BB20" s="45"/>
      <c r="BC20" s="45"/>
      <c r="BD20" s="45"/>
      <c r="BE20" s="45"/>
      <c r="BF20" s="45"/>
      <c r="BG20" s="176"/>
      <c r="BH20" s="176"/>
      <c r="BI20" s="178"/>
      <c r="BK20" s="30"/>
      <c r="BL20" s="30"/>
      <c r="BM20" s="30"/>
      <c r="BN20" s="30"/>
    </row>
    <row r="21" spans="2:83" s="46" customFormat="1" ht="18" customHeight="1" x14ac:dyDescent="0.2">
      <c r="B21" s="167"/>
      <c r="C21" s="169"/>
      <c r="D21" s="171"/>
      <c r="E21" s="173"/>
      <c r="F21" s="95" t="s">
        <v>24</v>
      </c>
      <c r="G21" s="36"/>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9"/>
      <c r="AR21" s="39"/>
      <c r="AS21" s="39"/>
      <c r="AT21" s="39"/>
      <c r="AU21" s="39"/>
      <c r="AV21" s="39"/>
      <c r="AW21" s="39"/>
      <c r="AX21" s="39"/>
      <c r="AY21" s="39"/>
      <c r="AZ21" s="39"/>
      <c r="BA21" s="39"/>
      <c r="BB21" s="39"/>
      <c r="BC21" s="39"/>
      <c r="BD21" s="39"/>
      <c r="BE21" s="39"/>
      <c r="BF21" s="39"/>
      <c r="BG21" s="175">
        <f>+COUNTIF($G22:$BF22,'V. Datos'!$A$3)-COUNTIFS($G21:$BF21,'V. Datos'!$A$3)</f>
        <v>0</v>
      </c>
      <c r="BH21" s="175">
        <f>+COUNTIF($G22:$BF22,'V. Datos'!$A$4)-COUNTIFS($G21:$BF21,'V. Datos'!$C$4)</f>
        <v>0</v>
      </c>
      <c r="BI21" s="177"/>
      <c r="BK21" s="30"/>
      <c r="BL21" s="30"/>
      <c r="BM21" s="30"/>
      <c r="BN21" s="30"/>
    </row>
    <row r="22" spans="2:83" s="46" customFormat="1" ht="18" customHeight="1" thickBot="1" x14ac:dyDescent="0.25">
      <c r="B22" s="168"/>
      <c r="C22" s="170"/>
      <c r="D22" s="172"/>
      <c r="E22" s="174"/>
      <c r="F22" s="96" t="s">
        <v>4</v>
      </c>
      <c r="G22" s="42"/>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5"/>
      <c r="AR22" s="45"/>
      <c r="AS22" s="45"/>
      <c r="AT22" s="45"/>
      <c r="AU22" s="45"/>
      <c r="AV22" s="45"/>
      <c r="AW22" s="45"/>
      <c r="AX22" s="45"/>
      <c r="AY22" s="45"/>
      <c r="AZ22" s="45"/>
      <c r="BA22" s="45"/>
      <c r="BB22" s="45"/>
      <c r="BC22" s="45"/>
      <c r="BD22" s="45"/>
      <c r="BE22" s="45"/>
      <c r="BF22" s="45"/>
      <c r="BG22" s="176"/>
      <c r="BH22" s="176"/>
      <c r="BI22" s="178"/>
      <c r="BK22" s="30"/>
      <c r="BL22" s="30"/>
      <c r="BM22" s="30"/>
      <c r="BN22" s="30"/>
    </row>
    <row r="23" spans="2:83" s="46" customFormat="1" ht="18" customHeight="1" x14ac:dyDescent="0.2">
      <c r="B23" s="167"/>
      <c r="C23" s="169"/>
      <c r="D23" s="171"/>
      <c r="E23" s="173"/>
      <c r="F23" s="95" t="s">
        <v>24</v>
      </c>
      <c r="G23" s="36"/>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9"/>
      <c r="AR23" s="39"/>
      <c r="AS23" s="39"/>
      <c r="AT23" s="39"/>
      <c r="AU23" s="39"/>
      <c r="AV23" s="39"/>
      <c r="AW23" s="39"/>
      <c r="AX23" s="39"/>
      <c r="AY23" s="39"/>
      <c r="AZ23" s="39"/>
      <c r="BA23" s="39"/>
      <c r="BB23" s="39"/>
      <c r="BC23" s="39"/>
      <c r="BD23" s="39"/>
      <c r="BE23" s="39"/>
      <c r="BF23" s="39"/>
      <c r="BG23" s="175">
        <f>+COUNTIF($G24:$BF24,'V. Datos'!$A$3)-COUNTIFS($G23:$BF23,'V. Datos'!$A$3)</f>
        <v>0</v>
      </c>
      <c r="BH23" s="175">
        <f>+COUNTIF($G24:$BF24,'V. Datos'!$A$4)-COUNTIFS($G23:$BF23,'V. Datos'!$C$4)</f>
        <v>0</v>
      </c>
      <c r="BI23" s="177"/>
      <c r="BK23" s="30"/>
      <c r="BL23" s="30"/>
      <c r="BM23" s="30"/>
      <c r="BN23" s="30"/>
    </row>
    <row r="24" spans="2:83" s="46" customFormat="1" ht="18" customHeight="1" thickBot="1" x14ac:dyDescent="0.25">
      <c r="B24" s="168"/>
      <c r="C24" s="170"/>
      <c r="D24" s="172"/>
      <c r="E24" s="174"/>
      <c r="F24" s="96" t="s">
        <v>4</v>
      </c>
      <c r="G24" s="42"/>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5"/>
      <c r="AR24" s="45"/>
      <c r="AS24" s="45"/>
      <c r="AT24" s="45"/>
      <c r="AU24" s="45"/>
      <c r="AV24" s="45"/>
      <c r="AW24" s="45"/>
      <c r="AX24" s="45"/>
      <c r="AY24" s="45"/>
      <c r="AZ24" s="45"/>
      <c r="BA24" s="45"/>
      <c r="BB24" s="45"/>
      <c r="BC24" s="45"/>
      <c r="BD24" s="45"/>
      <c r="BE24" s="45"/>
      <c r="BF24" s="45"/>
      <c r="BG24" s="176"/>
      <c r="BH24" s="176"/>
      <c r="BI24" s="178"/>
      <c r="BK24" s="30"/>
      <c r="BL24" s="30"/>
      <c r="BM24" s="30"/>
      <c r="BN24" s="30"/>
    </row>
    <row r="25" spans="2:83" s="46" customFormat="1" ht="18" customHeight="1" x14ac:dyDescent="0.2">
      <c r="B25" s="167"/>
      <c r="C25" s="169"/>
      <c r="D25" s="171"/>
      <c r="E25" s="173"/>
      <c r="F25" s="95" t="s">
        <v>24</v>
      </c>
      <c r="G25" s="36"/>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9"/>
      <c r="AR25" s="39"/>
      <c r="AS25" s="39"/>
      <c r="AT25" s="39"/>
      <c r="AU25" s="39"/>
      <c r="AV25" s="39"/>
      <c r="AW25" s="39"/>
      <c r="AX25" s="39"/>
      <c r="AY25" s="39"/>
      <c r="AZ25" s="39"/>
      <c r="BA25" s="39"/>
      <c r="BB25" s="39"/>
      <c r="BC25" s="39"/>
      <c r="BD25" s="39"/>
      <c r="BE25" s="39"/>
      <c r="BF25" s="39"/>
      <c r="BG25" s="175">
        <f>+COUNTIF($G26:$BF26,'V. Datos'!$A$3)-COUNTIFS($G25:$BF25,'V. Datos'!$A$3)</f>
        <v>0</v>
      </c>
      <c r="BH25" s="175">
        <f>+COUNTIF($G26:$BF26,'V. Datos'!$A$4)-COUNTIFS($G25:$BF25,'V. Datos'!$C$4)</f>
        <v>0</v>
      </c>
      <c r="BI25" s="177"/>
      <c r="BK25" s="30"/>
      <c r="BL25" s="30"/>
      <c r="BM25" s="30"/>
      <c r="BN25" s="30"/>
    </row>
    <row r="26" spans="2:83" s="46" customFormat="1" ht="18" customHeight="1" thickBot="1" x14ac:dyDescent="0.25">
      <c r="B26" s="168"/>
      <c r="C26" s="170"/>
      <c r="D26" s="172"/>
      <c r="E26" s="174"/>
      <c r="F26" s="96" t="s">
        <v>4</v>
      </c>
      <c r="G26" s="42"/>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5"/>
      <c r="AR26" s="45"/>
      <c r="AS26" s="45"/>
      <c r="AT26" s="45"/>
      <c r="AU26" s="45"/>
      <c r="AV26" s="45"/>
      <c r="AW26" s="45"/>
      <c r="AX26" s="45"/>
      <c r="AY26" s="45"/>
      <c r="AZ26" s="45"/>
      <c r="BA26" s="45"/>
      <c r="BB26" s="45"/>
      <c r="BC26" s="45"/>
      <c r="BD26" s="45"/>
      <c r="BE26" s="45"/>
      <c r="BF26" s="45"/>
      <c r="BG26" s="176"/>
      <c r="BH26" s="176"/>
      <c r="BI26" s="178"/>
      <c r="BK26" s="30"/>
      <c r="BL26" s="30"/>
      <c r="BM26" s="30"/>
      <c r="BN26" s="30"/>
    </row>
    <row r="27" spans="2:83" s="46" customFormat="1" ht="18" customHeight="1" x14ac:dyDescent="0.2">
      <c r="B27" s="167"/>
      <c r="C27" s="169"/>
      <c r="D27" s="171"/>
      <c r="E27" s="173"/>
      <c r="F27" s="95" t="s">
        <v>24</v>
      </c>
      <c r="G27" s="36"/>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9"/>
      <c r="AR27" s="39"/>
      <c r="AS27" s="39"/>
      <c r="AT27" s="39"/>
      <c r="AU27" s="39"/>
      <c r="AV27" s="39"/>
      <c r="AW27" s="39"/>
      <c r="AX27" s="39"/>
      <c r="AY27" s="39"/>
      <c r="AZ27" s="39"/>
      <c r="BA27" s="39"/>
      <c r="BB27" s="39"/>
      <c r="BC27" s="39"/>
      <c r="BD27" s="39"/>
      <c r="BE27" s="39"/>
      <c r="BF27" s="39"/>
      <c r="BG27" s="175">
        <f>+COUNTIF($G28:$BF28,'V. Datos'!$A$3)-COUNTIFS($G27:$BF27,'V. Datos'!$A$3)</f>
        <v>0</v>
      </c>
      <c r="BH27" s="175">
        <f>+COUNTIF($G28:$BF28,'V. Datos'!$A$4)-COUNTIFS($G27:$BF27,'V. Datos'!$C$4)</f>
        <v>0</v>
      </c>
      <c r="BI27" s="177"/>
      <c r="BK27" s="30"/>
      <c r="BL27" s="30"/>
      <c r="BM27" s="30"/>
      <c r="BN27" s="30"/>
    </row>
    <row r="28" spans="2:83" s="46" customFormat="1" ht="18" customHeight="1" thickBot="1" x14ac:dyDescent="0.25">
      <c r="B28" s="168"/>
      <c r="C28" s="170"/>
      <c r="D28" s="172"/>
      <c r="E28" s="174"/>
      <c r="F28" s="96" t="s">
        <v>4</v>
      </c>
      <c r="G28" s="42"/>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5"/>
      <c r="AR28" s="45"/>
      <c r="AS28" s="45"/>
      <c r="AT28" s="45"/>
      <c r="AU28" s="45"/>
      <c r="AV28" s="45"/>
      <c r="AW28" s="45"/>
      <c r="AX28" s="45"/>
      <c r="AY28" s="45"/>
      <c r="AZ28" s="45"/>
      <c r="BA28" s="45"/>
      <c r="BB28" s="45"/>
      <c r="BC28" s="45"/>
      <c r="BD28" s="45"/>
      <c r="BE28" s="45"/>
      <c r="BF28" s="45"/>
      <c r="BG28" s="176"/>
      <c r="BH28" s="176"/>
      <c r="BI28" s="178"/>
      <c r="BK28" s="30"/>
      <c r="BL28" s="30"/>
      <c r="BM28" s="30"/>
      <c r="BN28" s="30"/>
    </row>
    <row r="29" spans="2:83" s="46" customFormat="1" ht="18" customHeight="1" x14ac:dyDescent="0.2">
      <c r="B29" s="167"/>
      <c r="C29" s="169"/>
      <c r="D29" s="171"/>
      <c r="E29" s="173"/>
      <c r="F29" s="95" t="s">
        <v>24</v>
      </c>
      <c r="G29" s="36"/>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9"/>
      <c r="AR29" s="39"/>
      <c r="AS29" s="39"/>
      <c r="AT29" s="39"/>
      <c r="AU29" s="39"/>
      <c r="AV29" s="39"/>
      <c r="AW29" s="39"/>
      <c r="AX29" s="39"/>
      <c r="AY29" s="39"/>
      <c r="AZ29" s="39"/>
      <c r="BA29" s="39"/>
      <c r="BB29" s="39"/>
      <c r="BC29" s="39"/>
      <c r="BD29" s="39"/>
      <c r="BE29" s="39"/>
      <c r="BF29" s="39"/>
      <c r="BG29" s="175">
        <f>+COUNTIF($G30:$BF30,'V. Datos'!$A$3)-COUNTIFS($G29:$BF29,'V. Datos'!$A$3)</f>
        <v>0</v>
      </c>
      <c r="BH29" s="175">
        <f>+COUNTIF($G30:$BF30,'V. Datos'!$A$4)-COUNTIFS($G29:$BF29,'V. Datos'!$C$4)</f>
        <v>0</v>
      </c>
      <c r="BI29" s="177"/>
      <c r="BK29" s="30"/>
      <c r="BL29" s="30"/>
      <c r="BM29" s="30"/>
      <c r="BN29" s="30"/>
    </row>
    <row r="30" spans="2:83" s="46" customFormat="1" ht="18" customHeight="1" thickBot="1" x14ac:dyDescent="0.25">
      <c r="B30" s="168"/>
      <c r="C30" s="170"/>
      <c r="D30" s="172"/>
      <c r="E30" s="174"/>
      <c r="F30" s="96" t="s">
        <v>4</v>
      </c>
      <c r="G30" s="42"/>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5"/>
      <c r="AR30" s="45"/>
      <c r="AS30" s="45"/>
      <c r="AT30" s="45"/>
      <c r="AU30" s="45"/>
      <c r="AV30" s="45"/>
      <c r="AW30" s="45"/>
      <c r="AX30" s="45"/>
      <c r="AY30" s="45"/>
      <c r="AZ30" s="45"/>
      <c r="BA30" s="45"/>
      <c r="BB30" s="45"/>
      <c r="BC30" s="45"/>
      <c r="BD30" s="45"/>
      <c r="BE30" s="45"/>
      <c r="BF30" s="45"/>
      <c r="BG30" s="176"/>
      <c r="BH30" s="176"/>
      <c r="BI30" s="178"/>
      <c r="BK30" s="30"/>
      <c r="BL30" s="30"/>
      <c r="BM30" s="30"/>
      <c r="BN30" s="30"/>
    </row>
    <row r="31" spans="2:83" s="46" customFormat="1" ht="18" customHeight="1" x14ac:dyDescent="0.2">
      <c r="B31" s="167"/>
      <c r="C31" s="169"/>
      <c r="D31" s="171"/>
      <c r="E31" s="173"/>
      <c r="F31" s="95" t="s">
        <v>24</v>
      </c>
      <c r="G31" s="36"/>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9"/>
      <c r="AR31" s="39"/>
      <c r="AS31" s="39"/>
      <c r="AT31" s="39"/>
      <c r="AU31" s="39"/>
      <c r="AV31" s="39"/>
      <c r="AW31" s="39"/>
      <c r="AX31" s="39"/>
      <c r="AY31" s="39"/>
      <c r="AZ31" s="39"/>
      <c r="BA31" s="39"/>
      <c r="BB31" s="39"/>
      <c r="BC31" s="39"/>
      <c r="BD31" s="39"/>
      <c r="BE31" s="39"/>
      <c r="BF31" s="39"/>
      <c r="BG31" s="175">
        <f>+COUNTIF($G32:$BF32,'V. Datos'!$A$3)-COUNTIFS($G31:$BF31,'V. Datos'!$A$3)</f>
        <v>0</v>
      </c>
      <c r="BH31" s="175">
        <f>+COUNTIF($G32:$BF32,'V. Datos'!$A$4)-COUNTIFS($G31:$BF31,'V. Datos'!$C$4)</f>
        <v>0</v>
      </c>
      <c r="BI31" s="177"/>
      <c r="BK31" s="30"/>
      <c r="BL31" s="30"/>
      <c r="BM31" s="30"/>
      <c r="BN31" s="30"/>
    </row>
    <row r="32" spans="2:83" s="46" customFormat="1" ht="18" customHeight="1" thickBot="1" x14ac:dyDescent="0.25">
      <c r="B32" s="168"/>
      <c r="C32" s="170"/>
      <c r="D32" s="172"/>
      <c r="E32" s="174"/>
      <c r="F32" s="96" t="s">
        <v>4</v>
      </c>
      <c r="G32" s="42"/>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5"/>
      <c r="AR32" s="45"/>
      <c r="AS32" s="45"/>
      <c r="AT32" s="45"/>
      <c r="AU32" s="45"/>
      <c r="AV32" s="45"/>
      <c r="AW32" s="45"/>
      <c r="AX32" s="45"/>
      <c r="AY32" s="45"/>
      <c r="AZ32" s="45"/>
      <c r="BA32" s="45"/>
      <c r="BB32" s="45"/>
      <c r="BC32" s="45"/>
      <c r="BD32" s="45"/>
      <c r="BE32" s="45"/>
      <c r="BF32" s="45"/>
      <c r="BG32" s="176"/>
      <c r="BH32" s="176"/>
      <c r="BI32" s="178"/>
      <c r="BK32" s="30"/>
      <c r="BL32" s="30"/>
      <c r="BM32" s="30"/>
      <c r="BN32" s="30"/>
    </row>
    <row r="33" spans="2:66" s="46" customFormat="1" ht="18" customHeight="1" x14ac:dyDescent="0.2">
      <c r="B33" s="167"/>
      <c r="C33" s="169"/>
      <c r="D33" s="171"/>
      <c r="E33" s="173"/>
      <c r="F33" s="95" t="s">
        <v>24</v>
      </c>
      <c r="G33" s="36"/>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9"/>
      <c r="AR33" s="39"/>
      <c r="AS33" s="39"/>
      <c r="AT33" s="39"/>
      <c r="AU33" s="39"/>
      <c r="AV33" s="39"/>
      <c r="AW33" s="39"/>
      <c r="AX33" s="39"/>
      <c r="AY33" s="39"/>
      <c r="AZ33" s="39"/>
      <c r="BA33" s="39"/>
      <c r="BB33" s="39"/>
      <c r="BC33" s="39"/>
      <c r="BD33" s="39"/>
      <c r="BE33" s="39"/>
      <c r="BF33" s="39"/>
      <c r="BG33" s="175">
        <f>+COUNTIF($G34:$BF34,'V. Datos'!$A$3)-COUNTIFS($G33:$BF33,'V. Datos'!$A$3)</f>
        <v>0</v>
      </c>
      <c r="BH33" s="175">
        <f>+COUNTIF($G34:$BF34,'V. Datos'!$A$4)-COUNTIFS($G33:$BF33,'V. Datos'!$C$4)</f>
        <v>0</v>
      </c>
      <c r="BI33" s="177"/>
      <c r="BK33" s="30"/>
      <c r="BL33" s="30"/>
      <c r="BM33" s="30"/>
      <c r="BN33" s="30"/>
    </row>
    <row r="34" spans="2:66" s="46" customFormat="1" ht="18" customHeight="1" thickBot="1" x14ac:dyDescent="0.25">
      <c r="B34" s="168"/>
      <c r="C34" s="170"/>
      <c r="D34" s="172"/>
      <c r="E34" s="174"/>
      <c r="F34" s="96" t="s">
        <v>4</v>
      </c>
      <c r="G34" s="42"/>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5"/>
      <c r="AR34" s="45"/>
      <c r="AS34" s="45"/>
      <c r="AT34" s="45"/>
      <c r="AU34" s="45"/>
      <c r="AV34" s="45"/>
      <c r="AW34" s="45"/>
      <c r="AX34" s="45"/>
      <c r="AY34" s="45"/>
      <c r="AZ34" s="45"/>
      <c r="BA34" s="45"/>
      <c r="BB34" s="45"/>
      <c r="BC34" s="45"/>
      <c r="BD34" s="45"/>
      <c r="BE34" s="45"/>
      <c r="BF34" s="45"/>
      <c r="BG34" s="176"/>
      <c r="BH34" s="176"/>
      <c r="BI34" s="178"/>
      <c r="BK34" s="30"/>
      <c r="BL34" s="30"/>
      <c r="BM34" s="30"/>
      <c r="BN34" s="30"/>
    </row>
    <row r="35" spans="2:66" s="46" customFormat="1" ht="18" customHeight="1" x14ac:dyDescent="0.2">
      <c r="B35" s="167"/>
      <c r="C35" s="169"/>
      <c r="D35" s="171"/>
      <c r="E35" s="173"/>
      <c r="F35" s="95" t="s">
        <v>24</v>
      </c>
      <c r="G35" s="36"/>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9"/>
      <c r="AR35" s="39"/>
      <c r="AS35" s="39"/>
      <c r="AT35" s="39"/>
      <c r="AU35" s="39"/>
      <c r="AV35" s="39"/>
      <c r="AW35" s="39"/>
      <c r="AX35" s="39"/>
      <c r="AY35" s="39"/>
      <c r="AZ35" s="39"/>
      <c r="BA35" s="39"/>
      <c r="BB35" s="39"/>
      <c r="BC35" s="39"/>
      <c r="BD35" s="39"/>
      <c r="BE35" s="39"/>
      <c r="BF35" s="39"/>
      <c r="BG35" s="175">
        <f>+COUNTIF($G36:$BF36,'V. Datos'!$A$3)-COUNTIFS($G35:$BF35,'V. Datos'!$A$3)</f>
        <v>0</v>
      </c>
      <c r="BH35" s="175">
        <f>+COUNTIF($G36:$BF36,'V. Datos'!$A$4)-COUNTIFS($G35:$BF35,'V. Datos'!$C$4)</f>
        <v>0</v>
      </c>
      <c r="BI35" s="177"/>
      <c r="BK35" s="30"/>
      <c r="BL35" s="30"/>
      <c r="BM35" s="30"/>
      <c r="BN35" s="30"/>
    </row>
    <row r="36" spans="2:66" s="46" customFormat="1" ht="18" customHeight="1" thickBot="1" x14ac:dyDescent="0.25">
      <c r="B36" s="168"/>
      <c r="C36" s="170"/>
      <c r="D36" s="172"/>
      <c r="E36" s="174"/>
      <c r="F36" s="96" t="s">
        <v>4</v>
      </c>
      <c r="G36" s="42"/>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5"/>
      <c r="AR36" s="45"/>
      <c r="AS36" s="45"/>
      <c r="AT36" s="45"/>
      <c r="AU36" s="45"/>
      <c r="AV36" s="45"/>
      <c r="AW36" s="45"/>
      <c r="AX36" s="45"/>
      <c r="AY36" s="45"/>
      <c r="AZ36" s="45"/>
      <c r="BA36" s="45"/>
      <c r="BB36" s="45"/>
      <c r="BC36" s="45"/>
      <c r="BD36" s="45"/>
      <c r="BE36" s="45"/>
      <c r="BF36" s="45"/>
      <c r="BG36" s="176"/>
      <c r="BH36" s="176"/>
      <c r="BI36" s="178"/>
      <c r="BK36" s="30"/>
      <c r="BL36" s="30"/>
      <c r="BM36" s="30"/>
      <c r="BN36" s="30"/>
    </row>
    <row r="37" spans="2:66" s="46" customFormat="1" ht="18" customHeight="1" x14ac:dyDescent="0.2">
      <c r="B37" s="167"/>
      <c r="C37" s="169"/>
      <c r="D37" s="171"/>
      <c r="E37" s="173"/>
      <c r="F37" s="95" t="s">
        <v>24</v>
      </c>
      <c r="G37" s="36"/>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9"/>
      <c r="AR37" s="39"/>
      <c r="AS37" s="39"/>
      <c r="AT37" s="39"/>
      <c r="AU37" s="39"/>
      <c r="AV37" s="39"/>
      <c r="AW37" s="39"/>
      <c r="AX37" s="39"/>
      <c r="AY37" s="39"/>
      <c r="AZ37" s="39"/>
      <c r="BA37" s="39"/>
      <c r="BB37" s="39"/>
      <c r="BC37" s="39"/>
      <c r="BD37" s="39"/>
      <c r="BE37" s="39"/>
      <c r="BF37" s="39"/>
      <c r="BG37" s="175">
        <f>+COUNTIF($G38:$BF38,'V. Datos'!$A$3)-COUNTIFS($G37:$BF37,'V. Datos'!$A$3)</f>
        <v>0</v>
      </c>
      <c r="BH37" s="175">
        <f>+COUNTIF($G38:$BF38,'V. Datos'!$A$4)-COUNTIFS($G37:$BF37,'V. Datos'!$C$4)</f>
        <v>0</v>
      </c>
      <c r="BI37" s="177"/>
      <c r="BK37" s="30"/>
      <c r="BL37" s="30"/>
      <c r="BM37" s="30"/>
      <c r="BN37" s="30"/>
    </row>
    <row r="38" spans="2:66" s="46" customFormat="1" ht="18" customHeight="1" thickBot="1" x14ac:dyDescent="0.25">
      <c r="B38" s="168"/>
      <c r="C38" s="170"/>
      <c r="D38" s="172"/>
      <c r="E38" s="174"/>
      <c r="F38" s="96" t="s">
        <v>4</v>
      </c>
      <c r="G38" s="42"/>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5"/>
      <c r="AR38" s="45"/>
      <c r="AS38" s="45"/>
      <c r="AT38" s="45"/>
      <c r="AU38" s="45"/>
      <c r="AV38" s="45"/>
      <c r="AW38" s="45"/>
      <c r="AX38" s="45"/>
      <c r="AY38" s="45"/>
      <c r="AZ38" s="45"/>
      <c r="BA38" s="45"/>
      <c r="BB38" s="45"/>
      <c r="BC38" s="45"/>
      <c r="BD38" s="45"/>
      <c r="BE38" s="45"/>
      <c r="BF38" s="45"/>
      <c r="BG38" s="176"/>
      <c r="BH38" s="176"/>
      <c r="BI38" s="178"/>
      <c r="BK38" s="30"/>
      <c r="BL38" s="30"/>
      <c r="BM38" s="30"/>
      <c r="BN38" s="30"/>
    </row>
    <row r="39" spans="2:66" s="46" customFormat="1" ht="18" customHeight="1" x14ac:dyDescent="0.2">
      <c r="B39" s="167"/>
      <c r="C39" s="169"/>
      <c r="D39" s="171"/>
      <c r="E39" s="173"/>
      <c r="F39" s="95" t="s">
        <v>24</v>
      </c>
      <c r="G39" s="36"/>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9"/>
      <c r="AR39" s="39"/>
      <c r="AS39" s="39"/>
      <c r="AT39" s="39"/>
      <c r="AU39" s="39"/>
      <c r="AV39" s="39"/>
      <c r="AW39" s="39"/>
      <c r="AX39" s="39"/>
      <c r="AY39" s="39"/>
      <c r="AZ39" s="39"/>
      <c r="BA39" s="39"/>
      <c r="BB39" s="39"/>
      <c r="BC39" s="39"/>
      <c r="BD39" s="39"/>
      <c r="BE39" s="39"/>
      <c r="BF39" s="39"/>
      <c r="BG39" s="175">
        <f>+COUNTIF($G40:$BF40,'V. Datos'!$A$3)-COUNTIFS($G39:$BF39,'V. Datos'!$A$3)</f>
        <v>0</v>
      </c>
      <c r="BH39" s="175">
        <f>+COUNTIF($G40:$BF40,'V. Datos'!$A$4)-COUNTIFS($G39:$BF39,'V. Datos'!$C$4)</f>
        <v>0</v>
      </c>
      <c r="BI39" s="177"/>
      <c r="BK39" s="30"/>
      <c r="BL39" s="30"/>
      <c r="BM39" s="30"/>
      <c r="BN39" s="30"/>
    </row>
    <row r="40" spans="2:66" s="46" customFormat="1" ht="18" customHeight="1" thickBot="1" x14ac:dyDescent="0.25">
      <c r="B40" s="168"/>
      <c r="C40" s="170"/>
      <c r="D40" s="172"/>
      <c r="E40" s="174"/>
      <c r="F40" s="96" t="s">
        <v>4</v>
      </c>
      <c r="G40" s="42"/>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5"/>
      <c r="AR40" s="45"/>
      <c r="AS40" s="45"/>
      <c r="AT40" s="45"/>
      <c r="AU40" s="45"/>
      <c r="AV40" s="45"/>
      <c r="AW40" s="45"/>
      <c r="AX40" s="45"/>
      <c r="AY40" s="45"/>
      <c r="AZ40" s="45"/>
      <c r="BA40" s="45"/>
      <c r="BB40" s="45"/>
      <c r="BC40" s="45"/>
      <c r="BD40" s="45"/>
      <c r="BE40" s="45"/>
      <c r="BF40" s="45"/>
      <c r="BG40" s="176"/>
      <c r="BH40" s="176"/>
      <c r="BI40" s="178"/>
      <c r="BK40" s="30"/>
      <c r="BL40" s="30"/>
      <c r="BM40" s="30"/>
      <c r="BN40" s="30"/>
    </row>
    <row r="41" spans="2:66" s="46" customFormat="1" ht="18" customHeight="1" x14ac:dyDescent="0.2">
      <c r="B41" s="167"/>
      <c r="C41" s="169"/>
      <c r="D41" s="171"/>
      <c r="E41" s="173"/>
      <c r="F41" s="95" t="s">
        <v>24</v>
      </c>
      <c r="G41" s="36"/>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9"/>
      <c r="AR41" s="39"/>
      <c r="AS41" s="39"/>
      <c r="AT41" s="39"/>
      <c r="AU41" s="39"/>
      <c r="AV41" s="39"/>
      <c r="AW41" s="39"/>
      <c r="AX41" s="39"/>
      <c r="AY41" s="39"/>
      <c r="AZ41" s="39"/>
      <c r="BA41" s="39"/>
      <c r="BB41" s="39"/>
      <c r="BC41" s="39"/>
      <c r="BD41" s="39"/>
      <c r="BE41" s="39"/>
      <c r="BF41" s="39"/>
      <c r="BG41" s="175">
        <f>+COUNTIF($G42:$BF42,'V. Datos'!$A$3)-COUNTIFS($G41:$BF41,'V. Datos'!$A$3)</f>
        <v>0</v>
      </c>
      <c r="BH41" s="175">
        <f>+COUNTIF($G42:$BF42,'V. Datos'!$A$4)-COUNTIFS($G41:$BF41,'V. Datos'!$C$4)</f>
        <v>0</v>
      </c>
      <c r="BI41" s="177"/>
      <c r="BK41" s="30"/>
      <c r="BL41" s="30"/>
      <c r="BM41" s="30"/>
      <c r="BN41" s="30"/>
    </row>
    <row r="42" spans="2:66" s="46" customFormat="1" ht="18" customHeight="1" thickBot="1" x14ac:dyDescent="0.25">
      <c r="B42" s="168"/>
      <c r="C42" s="170"/>
      <c r="D42" s="172"/>
      <c r="E42" s="174"/>
      <c r="F42" s="96" t="s">
        <v>4</v>
      </c>
      <c r="G42" s="42"/>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5"/>
      <c r="AR42" s="45"/>
      <c r="AS42" s="45"/>
      <c r="AT42" s="45"/>
      <c r="AU42" s="45"/>
      <c r="AV42" s="45"/>
      <c r="AW42" s="45"/>
      <c r="AX42" s="45"/>
      <c r="AY42" s="45"/>
      <c r="AZ42" s="45"/>
      <c r="BA42" s="45"/>
      <c r="BB42" s="45"/>
      <c r="BC42" s="45"/>
      <c r="BD42" s="45"/>
      <c r="BE42" s="45"/>
      <c r="BF42" s="45"/>
      <c r="BG42" s="176"/>
      <c r="BH42" s="176"/>
      <c r="BI42" s="178"/>
      <c r="BK42" s="30"/>
      <c r="BL42" s="30"/>
      <c r="BM42" s="30"/>
      <c r="BN42" s="30"/>
    </row>
    <row r="43" spans="2:66" s="46" customFormat="1" ht="18" customHeight="1" x14ac:dyDescent="0.2">
      <c r="B43" s="167"/>
      <c r="C43" s="169"/>
      <c r="D43" s="171"/>
      <c r="E43" s="173"/>
      <c r="F43" s="95" t="s">
        <v>24</v>
      </c>
      <c r="G43" s="36"/>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9"/>
      <c r="AR43" s="39"/>
      <c r="AS43" s="39"/>
      <c r="AT43" s="39"/>
      <c r="AU43" s="39"/>
      <c r="AV43" s="39"/>
      <c r="AW43" s="39"/>
      <c r="AX43" s="39"/>
      <c r="AY43" s="39"/>
      <c r="AZ43" s="39"/>
      <c r="BA43" s="39"/>
      <c r="BB43" s="39"/>
      <c r="BC43" s="39"/>
      <c r="BD43" s="39"/>
      <c r="BE43" s="39"/>
      <c r="BF43" s="39"/>
      <c r="BG43" s="175">
        <f>+COUNTIF($G44:$BF44,'V. Datos'!$A$3)-COUNTIFS($G43:$BF43,'V. Datos'!$A$3)</f>
        <v>0</v>
      </c>
      <c r="BH43" s="175">
        <f>+COUNTIF($G44:$BF44,'V. Datos'!$A$4)-COUNTIFS($G43:$BF43,'V. Datos'!$C$4)</f>
        <v>0</v>
      </c>
      <c r="BI43" s="177"/>
      <c r="BK43" s="30"/>
      <c r="BL43" s="30"/>
      <c r="BM43" s="30"/>
      <c r="BN43" s="30"/>
    </row>
    <row r="44" spans="2:66" s="46" customFormat="1" ht="18" customHeight="1" thickBot="1" x14ac:dyDescent="0.25">
      <c r="B44" s="168"/>
      <c r="C44" s="170"/>
      <c r="D44" s="172"/>
      <c r="E44" s="174"/>
      <c r="F44" s="96" t="s">
        <v>4</v>
      </c>
      <c r="G44" s="42"/>
      <c r="H44" s="43"/>
      <c r="I44" s="43"/>
      <c r="J44" s="43"/>
      <c r="K44" s="43"/>
      <c r="L44" s="43"/>
      <c r="M44" s="43"/>
      <c r="N44" s="43"/>
      <c r="O44" s="43"/>
      <c r="P44" s="43"/>
      <c r="Q44" s="43"/>
      <c r="R44" s="43"/>
      <c r="S44" s="43"/>
      <c r="T44" s="43"/>
      <c r="U44" s="43"/>
      <c r="V44" s="43"/>
      <c r="W44" s="43"/>
      <c r="X44" s="43"/>
      <c r="Y44" s="43"/>
      <c r="Z44" s="43"/>
      <c r="AA44" s="43"/>
      <c r="AB44" s="43"/>
      <c r="AC44" s="43"/>
      <c r="AD44" s="43"/>
      <c r="AE44" s="43"/>
      <c r="AF44" s="43"/>
      <c r="AG44" s="43"/>
      <c r="AH44" s="43"/>
      <c r="AI44" s="43"/>
      <c r="AJ44" s="43"/>
      <c r="AK44" s="43"/>
      <c r="AL44" s="43"/>
      <c r="AM44" s="43"/>
      <c r="AN44" s="43"/>
      <c r="AO44" s="43"/>
      <c r="AP44" s="43"/>
      <c r="AQ44" s="45"/>
      <c r="AR44" s="45"/>
      <c r="AS44" s="45"/>
      <c r="AT44" s="45"/>
      <c r="AU44" s="45"/>
      <c r="AV44" s="45"/>
      <c r="AW44" s="45"/>
      <c r="AX44" s="45"/>
      <c r="AY44" s="45"/>
      <c r="AZ44" s="45"/>
      <c r="BA44" s="45"/>
      <c r="BB44" s="45"/>
      <c r="BC44" s="45"/>
      <c r="BD44" s="45"/>
      <c r="BE44" s="45"/>
      <c r="BF44" s="45"/>
      <c r="BG44" s="176"/>
      <c r="BH44" s="176"/>
      <c r="BI44" s="178"/>
      <c r="BJ44" s="30"/>
      <c r="BK44" s="30"/>
      <c r="BL44" s="30"/>
      <c r="BM44" s="30"/>
      <c r="BN44" s="30"/>
    </row>
    <row r="45" spans="2:66" s="46" customFormat="1" ht="18" customHeight="1" x14ac:dyDescent="0.2">
      <c r="B45" s="167"/>
      <c r="C45" s="169"/>
      <c r="D45" s="171"/>
      <c r="E45" s="173"/>
      <c r="F45" s="95" t="s">
        <v>24</v>
      </c>
      <c r="G45" s="36"/>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9"/>
      <c r="AR45" s="39"/>
      <c r="AS45" s="39"/>
      <c r="AT45" s="39"/>
      <c r="AU45" s="39"/>
      <c r="AV45" s="39"/>
      <c r="AW45" s="39"/>
      <c r="AX45" s="39"/>
      <c r="AY45" s="39"/>
      <c r="AZ45" s="39"/>
      <c r="BA45" s="39"/>
      <c r="BB45" s="39"/>
      <c r="BC45" s="39"/>
      <c r="BD45" s="39"/>
      <c r="BE45" s="39"/>
      <c r="BF45" s="39"/>
      <c r="BG45" s="175">
        <f>+COUNTIF($G46:$BF46,'V. Datos'!$A$3)-COUNTIFS($G45:$BF45,'V. Datos'!$A$3)</f>
        <v>0</v>
      </c>
      <c r="BH45" s="175">
        <f>+COUNTIF($G46:$BF46,'V. Datos'!$A$4)-COUNTIFS($G45:$BF45,'V. Datos'!$C$4)</f>
        <v>0</v>
      </c>
      <c r="BI45" s="177"/>
      <c r="BJ45" s="30"/>
      <c r="BK45" s="30"/>
      <c r="BL45" s="30"/>
      <c r="BM45" s="30"/>
      <c r="BN45" s="30"/>
    </row>
    <row r="46" spans="2:66" s="46" customFormat="1" ht="18" customHeight="1" thickBot="1" x14ac:dyDescent="0.25">
      <c r="B46" s="168"/>
      <c r="C46" s="170"/>
      <c r="D46" s="172"/>
      <c r="E46" s="174"/>
      <c r="F46" s="96" t="s">
        <v>4</v>
      </c>
      <c r="G46" s="42"/>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5"/>
      <c r="AR46" s="45"/>
      <c r="AS46" s="45"/>
      <c r="AT46" s="45"/>
      <c r="AU46" s="45"/>
      <c r="AV46" s="45"/>
      <c r="AW46" s="45"/>
      <c r="AX46" s="45"/>
      <c r="AY46" s="45"/>
      <c r="AZ46" s="45"/>
      <c r="BA46" s="45"/>
      <c r="BB46" s="45"/>
      <c r="BC46" s="45"/>
      <c r="BD46" s="45"/>
      <c r="BE46" s="45"/>
      <c r="BF46" s="45"/>
      <c r="BG46" s="176"/>
      <c r="BH46" s="176"/>
      <c r="BI46" s="178"/>
      <c r="BJ46" s="30"/>
      <c r="BK46" s="30"/>
      <c r="BL46" s="30"/>
      <c r="BM46" s="30"/>
      <c r="BN46" s="30"/>
    </row>
    <row r="47" spans="2:66" s="46" customFormat="1" ht="18" customHeight="1" x14ac:dyDescent="0.2">
      <c r="B47" s="167"/>
      <c r="C47" s="169"/>
      <c r="D47" s="171"/>
      <c r="E47" s="173"/>
      <c r="F47" s="95" t="s">
        <v>24</v>
      </c>
      <c r="G47" s="36"/>
      <c r="H47" s="37"/>
      <c r="I47" s="3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9"/>
      <c r="AR47" s="39"/>
      <c r="AS47" s="39"/>
      <c r="AT47" s="39"/>
      <c r="AU47" s="39"/>
      <c r="AV47" s="39"/>
      <c r="AW47" s="39"/>
      <c r="AX47" s="39"/>
      <c r="AY47" s="39"/>
      <c r="AZ47" s="39"/>
      <c r="BA47" s="39"/>
      <c r="BB47" s="39"/>
      <c r="BC47" s="39"/>
      <c r="BD47" s="39"/>
      <c r="BE47" s="39"/>
      <c r="BF47" s="39"/>
      <c r="BG47" s="175">
        <f>+COUNTIF($G48:$BF48,'V. Datos'!$A$3)-COUNTIFS($G47:$BF47,'V. Datos'!$A$3)</f>
        <v>0</v>
      </c>
      <c r="BH47" s="175">
        <f>+COUNTIF($G48:$BF48,'V. Datos'!$A$4)-COUNTIFS($G47:$BF47,'V. Datos'!$C$4)</f>
        <v>0</v>
      </c>
      <c r="BI47" s="177"/>
      <c r="BJ47" s="30"/>
      <c r="BK47" s="30"/>
      <c r="BL47" s="30"/>
      <c r="BM47" s="30"/>
      <c r="BN47" s="30"/>
    </row>
    <row r="48" spans="2:66" s="46" customFormat="1" ht="18" customHeight="1" thickBot="1" x14ac:dyDescent="0.25">
      <c r="B48" s="168"/>
      <c r="C48" s="170"/>
      <c r="D48" s="172"/>
      <c r="E48" s="174"/>
      <c r="F48" s="96" t="s">
        <v>4</v>
      </c>
      <c r="G48" s="42"/>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5"/>
      <c r="AR48" s="45"/>
      <c r="AS48" s="45"/>
      <c r="AT48" s="45"/>
      <c r="AU48" s="45"/>
      <c r="AV48" s="45"/>
      <c r="AW48" s="45"/>
      <c r="AX48" s="45"/>
      <c r="AY48" s="45"/>
      <c r="AZ48" s="45"/>
      <c r="BA48" s="45"/>
      <c r="BB48" s="45"/>
      <c r="BC48" s="45"/>
      <c r="BD48" s="45"/>
      <c r="BE48" s="45"/>
      <c r="BF48" s="45"/>
      <c r="BG48" s="176"/>
      <c r="BH48" s="176"/>
      <c r="BI48" s="178"/>
      <c r="BJ48" s="30"/>
      <c r="BK48" s="30"/>
      <c r="BL48" s="30"/>
      <c r="BM48" s="30"/>
      <c r="BN48" s="30"/>
    </row>
    <row r="49" spans="2:66" s="46" customFormat="1" ht="18" customHeight="1" x14ac:dyDescent="0.2">
      <c r="B49" s="167"/>
      <c r="C49" s="169"/>
      <c r="D49" s="171"/>
      <c r="E49" s="173"/>
      <c r="F49" s="95" t="s">
        <v>24</v>
      </c>
      <c r="G49" s="36"/>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9"/>
      <c r="AR49" s="39"/>
      <c r="AS49" s="39"/>
      <c r="AT49" s="39"/>
      <c r="AU49" s="39"/>
      <c r="AV49" s="39"/>
      <c r="AW49" s="39"/>
      <c r="AX49" s="39"/>
      <c r="AY49" s="39"/>
      <c r="AZ49" s="39"/>
      <c r="BA49" s="39"/>
      <c r="BB49" s="39"/>
      <c r="BC49" s="39"/>
      <c r="BD49" s="39"/>
      <c r="BE49" s="39"/>
      <c r="BF49" s="39"/>
      <c r="BG49" s="175">
        <f>+COUNTIF($G50:$BF50,'V. Datos'!$A$3)-COUNTIFS($G49:$BF49,'V. Datos'!$A$3)</f>
        <v>0</v>
      </c>
      <c r="BH49" s="175">
        <f>+COUNTIF($G50:$BF50,'V. Datos'!$A$4)-COUNTIFS($G49:$BF49,'V. Datos'!$C$4)</f>
        <v>0</v>
      </c>
      <c r="BI49" s="177"/>
      <c r="BJ49" s="30"/>
      <c r="BK49" s="30"/>
      <c r="BL49" s="30"/>
      <c r="BM49" s="30"/>
      <c r="BN49" s="30"/>
    </row>
    <row r="50" spans="2:66" s="46" customFormat="1" ht="18" customHeight="1" thickBot="1" x14ac:dyDescent="0.25">
      <c r="B50" s="168"/>
      <c r="C50" s="170"/>
      <c r="D50" s="172"/>
      <c r="E50" s="174"/>
      <c r="F50" s="96" t="s">
        <v>4</v>
      </c>
      <c r="G50" s="42"/>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5"/>
      <c r="AR50" s="45"/>
      <c r="AS50" s="45"/>
      <c r="AT50" s="45"/>
      <c r="AU50" s="45"/>
      <c r="AV50" s="45"/>
      <c r="AW50" s="45"/>
      <c r="AX50" s="45"/>
      <c r="AY50" s="45"/>
      <c r="AZ50" s="45"/>
      <c r="BA50" s="45"/>
      <c r="BB50" s="45"/>
      <c r="BC50" s="45"/>
      <c r="BD50" s="45"/>
      <c r="BE50" s="45"/>
      <c r="BF50" s="45"/>
      <c r="BG50" s="176"/>
      <c r="BH50" s="176"/>
      <c r="BI50" s="178"/>
      <c r="BJ50" s="30"/>
      <c r="BK50" s="30"/>
      <c r="BL50" s="30"/>
      <c r="BM50" s="30"/>
      <c r="BN50" s="30"/>
    </row>
    <row r="51" spans="2:66" s="46" customFormat="1" ht="18" customHeight="1" x14ac:dyDescent="0.2">
      <c r="B51" s="167"/>
      <c r="C51" s="169"/>
      <c r="D51" s="171"/>
      <c r="E51" s="173"/>
      <c r="F51" s="95" t="s">
        <v>24</v>
      </c>
      <c r="G51" s="36"/>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9"/>
      <c r="AR51" s="39"/>
      <c r="AS51" s="39"/>
      <c r="AT51" s="39"/>
      <c r="AU51" s="39"/>
      <c r="AV51" s="39"/>
      <c r="AW51" s="39"/>
      <c r="AX51" s="39"/>
      <c r="AY51" s="39"/>
      <c r="AZ51" s="39"/>
      <c r="BA51" s="39"/>
      <c r="BB51" s="39"/>
      <c r="BC51" s="39"/>
      <c r="BD51" s="39"/>
      <c r="BE51" s="39"/>
      <c r="BF51" s="39"/>
      <c r="BG51" s="175">
        <f>+COUNTIF($G52:$BF52,'V. Datos'!$A$3)-COUNTIFS($G51:$BF51,'V. Datos'!$A$3)</f>
        <v>0</v>
      </c>
      <c r="BH51" s="175">
        <f>+COUNTIF($G52:$BF52,'V. Datos'!$A$4)-COUNTIFS($G51:$BF51,'V. Datos'!$C$4)</f>
        <v>0</v>
      </c>
      <c r="BI51" s="177"/>
      <c r="BJ51" s="30"/>
      <c r="BK51" s="30"/>
      <c r="BL51" s="30"/>
      <c r="BM51" s="30"/>
      <c r="BN51" s="30"/>
    </row>
    <row r="52" spans="2:66" s="46" customFormat="1" ht="18" customHeight="1" thickBot="1" x14ac:dyDescent="0.25">
      <c r="B52" s="168"/>
      <c r="C52" s="170"/>
      <c r="D52" s="172"/>
      <c r="E52" s="174"/>
      <c r="F52" s="96" t="s">
        <v>4</v>
      </c>
      <c r="G52" s="42"/>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43"/>
      <c r="AJ52" s="43"/>
      <c r="AK52" s="43"/>
      <c r="AL52" s="43"/>
      <c r="AM52" s="43"/>
      <c r="AN52" s="43"/>
      <c r="AO52" s="43"/>
      <c r="AP52" s="43"/>
      <c r="AQ52" s="45"/>
      <c r="AR52" s="45"/>
      <c r="AS52" s="45"/>
      <c r="AT52" s="45"/>
      <c r="AU52" s="45"/>
      <c r="AV52" s="45"/>
      <c r="AW52" s="45"/>
      <c r="AX52" s="45"/>
      <c r="AY52" s="45"/>
      <c r="AZ52" s="45"/>
      <c r="BA52" s="45"/>
      <c r="BB52" s="45"/>
      <c r="BC52" s="45"/>
      <c r="BD52" s="45"/>
      <c r="BE52" s="45"/>
      <c r="BF52" s="45"/>
      <c r="BG52" s="176"/>
      <c r="BH52" s="176"/>
      <c r="BI52" s="178"/>
      <c r="BJ52" s="30"/>
      <c r="BK52" s="30"/>
      <c r="BL52" s="30"/>
      <c r="BM52" s="30"/>
      <c r="BN52" s="30"/>
    </row>
    <row r="53" spans="2:66" s="46" customFormat="1" ht="18" customHeight="1" x14ac:dyDescent="0.2">
      <c r="B53" s="167"/>
      <c r="C53" s="169"/>
      <c r="D53" s="171"/>
      <c r="E53" s="173"/>
      <c r="F53" s="95" t="s">
        <v>24</v>
      </c>
      <c r="G53" s="36"/>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9"/>
      <c r="AR53" s="39"/>
      <c r="AS53" s="39"/>
      <c r="AT53" s="39"/>
      <c r="AU53" s="39"/>
      <c r="AV53" s="39"/>
      <c r="AW53" s="39"/>
      <c r="AX53" s="39"/>
      <c r="AY53" s="39"/>
      <c r="AZ53" s="39"/>
      <c r="BA53" s="39"/>
      <c r="BB53" s="39"/>
      <c r="BC53" s="39"/>
      <c r="BD53" s="39"/>
      <c r="BE53" s="39"/>
      <c r="BF53" s="39"/>
      <c r="BG53" s="175">
        <f>+COUNTIF($G54:$BF54,'V. Datos'!$A$3)-COUNTIFS($G53:$BF53,'V. Datos'!$A$3)</f>
        <v>0</v>
      </c>
      <c r="BH53" s="175">
        <f>+COUNTIF($G54:$BF54,'V. Datos'!$A$4)-COUNTIFS($G53:$BF53,'V. Datos'!$C$4)</f>
        <v>0</v>
      </c>
      <c r="BI53" s="177"/>
      <c r="BJ53" s="30"/>
      <c r="BK53" s="30"/>
      <c r="BL53" s="30"/>
      <c r="BM53" s="30"/>
      <c r="BN53" s="30"/>
    </row>
    <row r="54" spans="2:66" s="46" customFormat="1" ht="18" customHeight="1" thickBot="1" x14ac:dyDescent="0.25">
      <c r="B54" s="168"/>
      <c r="C54" s="170"/>
      <c r="D54" s="172"/>
      <c r="E54" s="174"/>
      <c r="F54" s="96" t="s">
        <v>4</v>
      </c>
      <c r="G54" s="42"/>
      <c r="H54" s="43"/>
      <c r="I54" s="43"/>
      <c r="J54" s="43"/>
      <c r="K54" s="43"/>
      <c r="L54" s="43"/>
      <c r="M54" s="43"/>
      <c r="N54" s="43"/>
      <c r="O54" s="43"/>
      <c r="P54" s="43"/>
      <c r="Q54" s="43"/>
      <c r="R54" s="43"/>
      <c r="S54" s="43"/>
      <c r="T54" s="43"/>
      <c r="U54" s="43"/>
      <c r="V54" s="43"/>
      <c r="W54" s="43"/>
      <c r="X54" s="43"/>
      <c r="Y54" s="43"/>
      <c r="Z54" s="43"/>
      <c r="AA54" s="43"/>
      <c r="AB54" s="43"/>
      <c r="AC54" s="43"/>
      <c r="AD54" s="43"/>
      <c r="AE54" s="43"/>
      <c r="AF54" s="43"/>
      <c r="AG54" s="43"/>
      <c r="AH54" s="43"/>
      <c r="AI54" s="43"/>
      <c r="AJ54" s="43"/>
      <c r="AK54" s="43"/>
      <c r="AL54" s="43"/>
      <c r="AM54" s="43"/>
      <c r="AN54" s="43"/>
      <c r="AO54" s="43"/>
      <c r="AP54" s="43"/>
      <c r="AQ54" s="45"/>
      <c r="AR54" s="45"/>
      <c r="AS54" s="45"/>
      <c r="AT54" s="45"/>
      <c r="AU54" s="45"/>
      <c r="AV54" s="45"/>
      <c r="AW54" s="45"/>
      <c r="AX54" s="45"/>
      <c r="AY54" s="45"/>
      <c r="AZ54" s="45"/>
      <c r="BA54" s="45"/>
      <c r="BB54" s="45"/>
      <c r="BC54" s="45"/>
      <c r="BD54" s="45"/>
      <c r="BE54" s="45"/>
      <c r="BF54" s="45"/>
      <c r="BG54" s="176"/>
      <c r="BH54" s="176"/>
      <c r="BI54" s="178"/>
      <c r="BJ54" s="30"/>
      <c r="BK54" s="30"/>
      <c r="BL54" s="30"/>
      <c r="BM54" s="30"/>
      <c r="BN54" s="30"/>
    </row>
    <row r="55" spans="2:66" s="46" customFormat="1" ht="18" customHeight="1" x14ac:dyDescent="0.2">
      <c r="B55" s="167"/>
      <c r="C55" s="169"/>
      <c r="D55" s="171"/>
      <c r="E55" s="173"/>
      <c r="F55" s="95" t="s">
        <v>24</v>
      </c>
      <c r="G55" s="36"/>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9"/>
      <c r="AR55" s="39"/>
      <c r="AS55" s="39"/>
      <c r="AT55" s="39"/>
      <c r="AU55" s="39"/>
      <c r="AV55" s="39"/>
      <c r="AW55" s="39"/>
      <c r="AX55" s="39"/>
      <c r="AY55" s="39"/>
      <c r="AZ55" s="39"/>
      <c r="BA55" s="39"/>
      <c r="BB55" s="39"/>
      <c r="BC55" s="39"/>
      <c r="BD55" s="39"/>
      <c r="BE55" s="39"/>
      <c r="BF55" s="39"/>
      <c r="BG55" s="175">
        <f>+COUNTIF($G56:$BF56,'V. Datos'!$A$3)-COUNTIFS($G55:$BF55,'V. Datos'!$A$3)</f>
        <v>0</v>
      </c>
      <c r="BH55" s="175">
        <f>+COUNTIF($G56:$BF56,'V. Datos'!$A$4)-COUNTIFS($G55:$BF55,'V. Datos'!$C$4)</f>
        <v>0</v>
      </c>
      <c r="BI55" s="177"/>
      <c r="BJ55" s="30"/>
      <c r="BK55" s="30"/>
      <c r="BL55" s="30"/>
      <c r="BM55" s="30"/>
      <c r="BN55" s="30"/>
    </row>
    <row r="56" spans="2:66" s="46" customFormat="1" ht="18" customHeight="1" thickBot="1" x14ac:dyDescent="0.25">
      <c r="B56" s="168"/>
      <c r="C56" s="170"/>
      <c r="D56" s="172"/>
      <c r="E56" s="174"/>
      <c r="F56" s="96" t="s">
        <v>4</v>
      </c>
      <c r="G56" s="42"/>
      <c r="H56" s="43"/>
      <c r="I56" s="43"/>
      <c r="J56" s="43"/>
      <c r="K56" s="43"/>
      <c r="L56" s="43"/>
      <c r="M56" s="43"/>
      <c r="N56" s="43"/>
      <c r="O56" s="43"/>
      <c r="P56" s="43"/>
      <c r="Q56" s="43"/>
      <c r="R56" s="43"/>
      <c r="S56" s="43"/>
      <c r="T56" s="43"/>
      <c r="U56" s="43"/>
      <c r="V56" s="43"/>
      <c r="W56" s="43"/>
      <c r="X56" s="43"/>
      <c r="Y56" s="43"/>
      <c r="Z56" s="43"/>
      <c r="AA56" s="43"/>
      <c r="AB56" s="43"/>
      <c r="AC56" s="43"/>
      <c r="AD56" s="43"/>
      <c r="AE56" s="43"/>
      <c r="AF56" s="43"/>
      <c r="AG56" s="43"/>
      <c r="AH56" s="43"/>
      <c r="AI56" s="43"/>
      <c r="AJ56" s="43"/>
      <c r="AK56" s="43"/>
      <c r="AL56" s="43"/>
      <c r="AM56" s="43"/>
      <c r="AN56" s="43"/>
      <c r="AO56" s="43"/>
      <c r="AP56" s="43"/>
      <c r="AQ56" s="45"/>
      <c r="AR56" s="45"/>
      <c r="AS56" s="45"/>
      <c r="AT56" s="45"/>
      <c r="AU56" s="45"/>
      <c r="AV56" s="45"/>
      <c r="AW56" s="45"/>
      <c r="AX56" s="45"/>
      <c r="AY56" s="45"/>
      <c r="AZ56" s="45"/>
      <c r="BA56" s="45"/>
      <c r="BB56" s="45"/>
      <c r="BC56" s="45"/>
      <c r="BD56" s="45"/>
      <c r="BE56" s="45"/>
      <c r="BF56" s="45"/>
      <c r="BG56" s="176"/>
      <c r="BH56" s="176"/>
      <c r="BI56" s="178"/>
      <c r="BJ56" s="30"/>
      <c r="BK56" s="30"/>
      <c r="BL56" s="30"/>
      <c r="BM56" s="30"/>
      <c r="BN56" s="30"/>
    </row>
    <row r="57" spans="2:66" s="46" customFormat="1" ht="18" customHeight="1" x14ac:dyDescent="0.2">
      <c r="B57" s="167"/>
      <c r="C57" s="169"/>
      <c r="D57" s="171"/>
      <c r="E57" s="173"/>
      <c r="F57" s="95" t="s">
        <v>24</v>
      </c>
      <c r="G57" s="36"/>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9"/>
      <c r="AR57" s="39"/>
      <c r="AS57" s="39"/>
      <c r="AT57" s="39"/>
      <c r="AU57" s="39"/>
      <c r="AV57" s="39"/>
      <c r="AW57" s="39"/>
      <c r="AX57" s="39"/>
      <c r="AY57" s="39"/>
      <c r="AZ57" s="39"/>
      <c r="BA57" s="39"/>
      <c r="BB57" s="39"/>
      <c r="BC57" s="39"/>
      <c r="BD57" s="39"/>
      <c r="BE57" s="39"/>
      <c r="BF57" s="39"/>
      <c r="BG57" s="175">
        <f>+COUNTIF($G58:$BF58,'V. Datos'!$A$3)-COUNTIFS($G57:$BF57,'V. Datos'!$A$3)</f>
        <v>0</v>
      </c>
      <c r="BH57" s="175">
        <f>+COUNTIF($G58:$BF58,'V. Datos'!$A$4)-COUNTIFS($G57:$BF57,'V. Datos'!$C$4)</f>
        <v>0</v>
      </c>
      <c r="BI57" s="177"/>
      <c r="BJ57" s="30"/>
      <c r="BK57" s="30"/>
      <c r="BL57" s="30"/>
      <c r="BM57" s="30"/>
      <c r="BN57" s="30"/>
    </row>
    <row r="58" spans="2:66" s="46" customFormat="1" ht="18" customHeight="1" thickBot="1" x14ac:dyDescent="0.25">
      <c r="B58" s="168"/>
      <c r="C58" s="170"/>
      <c r="D58" s="172"/>
      <c r="E58" s="174"/>
      <c r="F58" s="96" t="s">
        <v>4</v>
      </c>
      <c r="G58" s="42"/>
      <c r="H58" s="43"/>
      <c r="I58" s="43"/>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5"/>
      <c r="AR58" s="45"/>
      <c r="AS58" s="45"/>
      <c r="AT58" s="45"/>
      <c r="AU58" s="45"/>
      <c r="AV58" s="45"/>
      <c r="AW58" s="45"/>
      <c r="AX58" s="45"/>
      <c r="AY58" s="45"/>
      <c r="AZ58" s="45"/>
      <c r="BA58" s="45"/>
      <c r="BB58" s="45"/>
      <c r="BC58" s="45"/>
      <c r="BD58" s="45"/>
      <c r="BE58" s="45"/>
      <c r="BF58" s="45"/>
      <c r="BG58" s="176"/>
      <c r="BH58" s="176"/>
      <c r="BI58" s="178"/>
      <c r="BJ58" s="30"/>
      <c r="BK58" s="30"/>
      <c r="BL58" s="30"/>
      <c r="BM58" s="30"/>
      <c r="BN58" s="30"/>
    </row>
    <row r="59" spans="2:66" s="46" customFormat="1" ht="18" customHeight="1" x14ac:dyDescent="0.2">
      <c r="B59" s="167"/>
      <c r="C59" s="169"/>
      <c r="D59" s="171"/>
      <c r="E59" s="173"/>
      <c r="F59" s="95" t="s">
        <v>24</v>
      </c>
      <c r="G59" s="36"/>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9"/>
      <c r="AR59" s="39"/>
      <c r="AS59" s="39"/>
      <c r="AT59" s="39"/>
      <c r="AU59" s="39"/>
      <c r="AV59" s="39"/>
      <c r="AW59" s="39"/>
      <c r="AX59" s="39"/>
      <c r="AY59" s="39"/>
      <c r="AZ59" s="39"/>
      <c r="BA59" s="39"/>
      <c r="BB59" s="39"/>
      <c r="BC59" s="39"/>
      <c r="BD59" s="39"/>
      <c r="BE59" s="39"/>
      <c r="BF59" s="39"/>
      <c r="BG59" s="175">
        <f>+COUNTIF($G60:$BF60,'V. Datos'!$A$3)-COUNTIFS($G59:$BF59,'V. Datos'!$A$3)</f>
        <v>0</v>
      </c>
      <c r="BH59" s="175">
        <f>+COUNTIF($G60:$BF60,'V. Datos'!$A$4)-COUNTIFS($G59:$BF59,'V. Datos'!$C$4)</f>
        <v>0</v>
      </c>
      <c r="BI59" s="177"/>
      <c r="BJ59" s="30"/>
      <c r="BK59" s="30"/>
      <c r="BL59" s="30"/>
      <c r="BM59" s="30"/>
      <c r="BN59" s="30"/>
    </row>
    <row r="60" spans="2:66" s="46" customFormat="1" ht="18" customHeight="1" thickBot="1" x14ac:dyDescent="0.25">
      <c r="B60" s="168"/>
      <c r="C60" s="170"/>
      <c r="D60" s="172"/>
      <c r="E60" s="174"/>
      <c r="F60" s="96" t="s">
        <v>4</v>
      </c>
      <c r="G60" s="42"/>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5"/>
      <c r="AR60" s="45"/>
      <c r="AS60" s="45"/>
      <c r="AT60" s="45"/>
      <c r="AU60" s="45"/>
      <c r="AV60" s="45"/>
      <c r="AW60" s="45"/>
      <c r="AX60" s="45"/>
      <c r="AY60" s="45"/>
      <c r="AZ60" s="45"/>
      <c r="BA60" s="45"/>
      <c r="BB60" s="45"/>
      <c r="BC60" s="45"/>
      <c r="BD60" s="45"/>
      <c r="BE60" s="45"/>
      <c r="BF60" s="45"/>
      <c r="BG60" s="176"/>
      <c r="BH60" s="176"/>
      <c r="BI60" s="178"/>
      <c r="BJ60" s="30"/>
      <c r="BK60" s="30"/>
      <c r="BL60" s="30"/>
      <c r="BM60" s="30"/>
      <c r="BN60" s="30"/>
    </row>
    <row r="61" spans="2:66" s="46" customFormat="1" ht="18" customHeight="1" x14ac:dyDescent="0.2">
      <c r="B61" s="167"/>
      <c r="C61" s="169"/>
      <c r="D61" s="171"/>
      <c r="E61" s="173"/>
      <c r="F61" s="95" t="s">
        <v>24</v>
      </c>
      <c r="G61" s="36"/>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9"/>
      <c r="AR61" s="39"/>
      <c r="AS61" s="39"/>
      <c r="AT61" s="39"/>
      <c r="AU61" s="39"/>
      <c r="AV61" s="39"/>
      <c r="AW61" s="39"/>
      <c r="AX61" s="39"/>
      <c r="AY61" s="39"/>
      <c r="AZ61" s="39"/>
      <c r="BA61" s="39"/>
      <c r="BB61" s="39"/>
      <c r="BC61" s="39"/>
      <c r="BD61" s="39"/>
      <c r="BE61" s="39"/>
      <c r="BF61" s="39"/>
      <c r="BG61" s="175">
        <f>+COUNTIF($G62:$BF62,'V. Datos'!$A$3)-COUNTIFS($G61:$BF61,'V. Datos'!$A$3)</f>
        <v>0</v>
      </c>
      <c r="BH61" s="175">
        <f>+COUNTIF($G62:$BF62,'V. Datos'!$A$4)-COUNTIFS($G61:$BF61,'V. Datos'!$C$4)</f>
        <v>0</v>
      </c>
      <c r="BI61" s="177"/>
      <c r="BJ61" s="30"/>
      <c r="BK61" s="30"/>
      <c r="BL61" s="30"/>
      <c r="BM61" s="30"/>
      <c r="BN61" s="30"/>
    </row>
    <row r="62" spans="2:66" s="46" customFormat="1" ht="18" customHeight="1" thickBot="1" x14ac:dyDescent="0.25">
      <c r="B62" s="168"/>
      <c r="C62" s="170"/>
      <c r="D62" s="172"/>
      <c r="E62" s="174"/>
      <c r="F62" s="96" t="s">
        <v>4</v>
      </c>
      <c r="G62" s="42"/>
      <c r="H62" s="43"/>
      <c r="I62" s="43"/>
      <c r="J62" s="43"/>
      <c r="K62" s="43"/>
      <c r="L62" s="43"/>
      <c r="M62" s="43"/>
      <c r="N62" s="43"/>
      <c r="O62" s="43"/>
      <c r="P62" s="43"/>
      <c r="Q62" s="43"/>
      <c r="R62" s="43"/>
      <c r="S62" s="43"/>
      <c r="T62" s="43"/>
      <c r="U62" s="43"/>
      <c r="V62" s="43"/>
      <c r="W62" s="43"/>
      <c r="X62" s="43"/>
      <c r="Y62" s="43"/>
      <c r="Z62" s="43"/>
      <c r="AA62" s="43"/>
      <c r="AB62" s="43"/>
      <c r="AC62" s="43"/>
      <c r="AD62" s="43"/>
      <c r="AE62" s="43"/>
      <c r="AF62" s="43"/>
      <c r="AG62" s="43"/>
      <c r="AH62" s="43"/>
      <c r="AI62" s="43"/>
      <c r="AJ62" s="43"/>
      <c r="AK62" s="43"/>
      <c r="AL62" s="43"/>
      <c r="AM62" s="43"/>
      <c r="AN62" s="43"/>
      <c r="AO62" s="43"/>
      <c r="AP62" s="43"/>
      <c r="AQ62" s="45"/>
      <c r="AR62" s="45"/>
      <c r="AS62" s="45"/>
      <c r="AT62" s="45"/>
      <c r="AU62" s="45"/>
      <c r="AV62" s="45"/>
      <c r="AW62" s="45"/>
      <c r="AX62" s="45"/>
      <c r="AY62" s="45"/>
      <c r="AZ62" s="45"/>
      <c r="BA62" s="45"/>
      <c r="BB62" s="45"/>
      <c r="BC62" s="45"/>
      <c r="BD62" s="45"/>
      <c r="BE62" s="45"/>
      <c r="BF62" s="45"/>
      <c r="BG62" s="176"/>
      <c r="BH62" s="176"/>
      <c r="BI62" s="178"/>
      <c r="BJ62" s="30"/>
      <c r="BK62" s="30"/>
      <c r="BL62" s="30"/>
      <c r="BM62" s="30"/>
      <c r="BN62" s="30"/>
    </row>
    <row r="63" spans="2:66" s="46" customFormat="1" ht="18" customHeight="1" x14ac:dyDescent="0.2">
      <c r="B63" s="167"/>
      <c r="C63" s="169"/>
      <c r="D63" s="171"/>
      <c r="E63" s="173"/>
      <c r="F63" s="95" t="s">
        <v>24</v>
      </c>
      <c r="G63" s="36"/>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9"/>
      <c r="AR63" s="39"/>
      <c r="AS63" s="39"/>
      <c r="AT63" s="39"/>
      <c r="AU63" s="39"/>
      <c r="AV63" s="39"/>
      <c r="AW63" s="39"/>
      <c r="AX63" s="39"/>
      <c r="AY63" s="39"/>
      <c r="AZ63" s="39"/>
      <c r="BA63" s="39"/>
      <c r="BB63" s="39"/>
      <c r="BC63" s="39"/>
      <c r="BD63" s="39"/>
      <c r="BE63" s="39"/>
      <c r="BF63" s="39"/>
      <c r="BG63" s="175">
        <f>+COUNTIF($G64:$BF64,'V. Datos'!$A$3)-COUNTIFS($G63:$BF63,'V. Datos'!$A$3)</f>
        <v>0</v>
      </c>
      <c r="BH63" s="175">
        <f>+COUNTIF($G64:$BF64,'V. Datos'!$A$4)-COUNTIFS($G63:$BF63,'V. Datos'!$C$4)</f>
        <v>0</v>
      </c>
      <c r="BI63" s="177"/>
      <c r="BJ63" s="30"/>
      <c r="BK63" s="30"/>
      <c r="BL63" s="30"/>
      <c r="BM63" s="30"/>
      <c r="BN63" s="30"/>
    </row>
    <row r="64" spans="2:66" s="46" customFormat="1" ht="18" customHeight="1" thickBot="1" x14ac:dyDescent="0.25">
      <c r="B64" s="168"/>
      <c r="C64" s="170"/>
      <c r="D64" s="172"/>
      <c r="E64" s="174"/>
      <c r="F64" s="96" t="s">
        <v>4</v>
      </c>
      <c r="G64" s="42"/>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c r="AO64" s="43"/>
      <c r="AP64" s="43"/>
      <c r="AQ64" s="45"/>
      <c r="AR64" s="45"/>
      <c r="AS64" s="45"/>
      <c r="AT64" s="45"/>
      <c r="AU64" s="45"/>
      <c r="AV64" s="45"/>
      <c r="AW64" s="45"/>
      <c r="AX64" s="45"/>
      <c r="AY64" s="45"/>
      <c r="AZ64" s="45"/>
      <c r="BA64" s="45"/>
      <c r="BB64" s="45"/>
      <c r="BC64" s="45"/>
      <c r="BD64" s="45"/>
      <c r="BE64" s="45"/>
      <c r="BF64" s="45"/>
      <c r="BG64" s="176"/>
      <c r="BH64" s="176"/>
      <c r="BI64" s="178"/>
      <c r="BJ64" s="30"/>
      <c r="BK64" s="30"/>
      <c r="BL64" s="30"/>
      <c r="BM64" s="30"/>
      <c r="BN64" s="30"/>
    </row>
    <row r="65" spans="2:66" s="46" customFormat="1" ht="18" customHeight="1" x14ac:dyDescent="0.2">
      <c r="B65" s="167"/>
      <c r="C65" s="169"/>
      <c r="D65" s="171"/>
      <c r="E65" s="173"/>
      <c r="F65" s="95" t="s">
        <v>24</v>
      </c>
      <c r="G65" s="36"/>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9"/>
      <c r="AR65" s="39"/>
      <c r="AS65" s="39"/>
      <c r="AT65" s="39"/>
      <c r="AU65" s="39"/>
      <c r="AV65" s="39"/>
      <c r="AW65" s="39"/>
      <c r="AX65" s="39"/>
      <c r="AY65" s="39"/>
      <c r="AZ65" s="39"/>
      <c r="BA65" s="39"/>
      <c r="BB65" s="39"/>
      <c r="BC65" s="39"/>
      <c r="BD65" s="39"/>
      <c r="BE65" s="39"/>
      <c r="BF65" s="39"/>
      <c r="BG65" s="175">
        <f>+COUNTIF($G66:$BF66,'V. Datos'!$A$3)-COUNTIFS($G65:$BF65,'V. Datos'!$A$3)</f>
        <v>0</v>
      </c>
      <c r="BH65" s="175">
        <f>+COUNTIF($G66:$BF66,'V. Datos'!$A$4)-COUNTIFS($G65:$BF65,'V. Datos'!$C$4)</f>
        <v>0</v>
      </c>
      <c r="BI65" s="177"/>
      <c r="BJ65" s="30"/>
      <c r="BK65" s="30"/>
      <c r="BL65" s="30"/>
      <c r="BM65" s="30"/>
      <c r="BN65" s="30"/>
    </row>
    <row r="66" spans="2:66" s="46" customFormat="1" ht="18" customHeight="1" thickBot="1" x14ac:dyDescent="0.25">
      <c r="B66" s="168"/>
      <c r="C66" s="170"/>
      <c r="D66" s="172"/>
      <c r="E66" s="174"/>
      <c r="F66" s="96" t="s">
        <v>4</v>
      </c>
      <c r="G66" s="42"/>
      <c r="H66" s="43"/>
      <c r="I66" s="43"/>
      <c r="J66" s="43"/>
      <c r="K66" s="43"/>
      <c r="L66" s="43"/>
      <c r="M66" s="43"/>
      <c r="N66" s="43"/>
      <c r="O66" s="43"/>
      <c r="P66" s="43"/>
      <c r="Q66" s="43"/>
      <c r="R66" s="43"/>
      <c r="S66" s="43"/>
      <c r="T66" s="43"/>
      <c r="U66" s="43"/>
      <c r="V66" s="43"/>
      <c r="W66" s="43"/>
      <c r="X66" s="43"/>
      <c r="Y66" s="43"/>
      <c r="Z66" s="43"/>
      <c r="AA66" s="43"/>
      <c r="AB66" s="43"/>
      <c r="AC66" s="43"/>
      <c r="AD66" s="43"/>
      <c r="AE66" s="43"/>
      <c r="AF66" s="43"/>
      <c r="AG66" s="43"/>
      <c r="AH66" s="43"/>
      <c r="AI66" s="43"/>
      <c r="AJ66" s="43"/>
      <c r="AK66" s="43"/>
      <c r="AL66" s="43"/>
      <c r="AM66" s="43"/>
      <c r="AN66" s="43"/>
      <c r="AO66" s="43"/>
      <c r="AP66" s="43"/>
      <c r="AQ66" s="45"/>
      <c r="AR66" s="45"/>
      <c r="AS66" s="45"/>
      <c r="AT66" s="45"/>
      <c r="AU66" s="45"/>
      <c r="AV66" s="45"/>
      <c r="AW66" s="45"/>
      <c r="AX66" s="45"/>
      <c r="AY66" s="45"/>
      <c r="AZ66" s="45"/>
      <c r="BA66" s="45"/>
      <c r="BB66" s="45"/>
      <c r="BC66" s="45"/>
      <c r="BD66" s="45"/>
      <c r="BE66" s="45"/>
      <c r="BF66" s="45"/>
      <c r="BG66" s="176"/>
      <c r="BH66" s="176"/>
      <c r="BI66" s="178"/>
      <c r="BJ66" s="30"/>
      <c r="BK66" s="30"/>
      <c r="BL66" s="30"/>
      <c r="BM66" s="30"/>
      <c r="BN66" s="30"/>
    </row>
    <row r="67" spans="2:66" s="46" customFormat="1" ht="18" customHeight="1" x14ac:dyDescent="0.2">
      <c r="B67" s="167"/>
      <c r="C67" s="169"/>
      <c r="D67" s="171"/>
      <c r="E67" s="173"/>
      <c r="F67" s="95" t="s">
        <v>24</v>
      </c>
      <c r="G67" s="36"/>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9"/>
      <c r="AR67" s="39"/>
      <c r="AS67" s="39"/>
      <c r="AT67" s="39"/>
      <c r="AU67" s="39"/>
      <c r="AV67" s="39"/>
      <c r="AW67" s="39"/>
      <c r="AX67" s="39"/>
      <c r="AY67" s="39"/>
      <c r="AZ67" s="39"/>
      <c r="BA67" s="39"/>
      <c r="BB67" s="39"/>
      <c r="BC67" s="39"/>
      <c r="BD67" s="39"/>
      <c r="BE67" s="39"/>
      <c r="BF67" s="39"/>
      <c r="BG67" s="175">
        <f>+COUNTIF($G68:$BF68,'V. Datos'!$A$3)-COUNTIFS($G67:$BF67,'V. Datos'!$A$3)</f>
        <v>0</v>
      </c>
      <c r="BH67" s="175">
        <f>+COUNTIF($G68:$BF68,'V. Datos'!$A$4)-COUNTIFS($G67:$BF67,'V. Datos'!$C$4)</f>
        <v>0</v>
      </c>
      <c r="BI67" s="177"/>
      <c r="BJ67" s="30"/>
      <c r="BK67" s="30"/>
      <c r="BL67" s="30"/>
      <c r="BM67" s="30"/>
      <c r="BN67" s="30"/>
    </row>
    <row r="68" spans="2:66" s="46" customFormat="1" ht="18" customHeight="1" thickBot="1" x14ac:dyDescent="0.25">
      <c r="B68" s="168"/>
      <c r="C68" s="170"/>
      <c r="D68" s="172"/>
      <c r="E68" s="174"/>
      <c r="F68" s="96" t="s">
        <v>4</v>
      </c>
      <c r="G68" s="42"/>
      <c r="H68" s="43"/>
      <c r="I68" s="43"/>
      <c r="J68" s="43"/>
      <c r="K68" s="43"/>
      <c r="L68" s="43"/>
      <c r="M68" s="43"/>
      <c r="N68" s="43"/>
      <c r="O68" s="43"/>
      <c r="P68" s="43"/>
      <c r="Q68" s="43"/>
      <c r="R68" s="43"/>
      <c r="S68" s="43"/>
      <c r="T68" s="43"/>
      <c r="U68" s="43"/>
      <c r="V68" s="43"/>
      <c r="W68" s="43"/>
      <c r="X68" s="43"/>
      <c r="Y68" s="43"/>
      <c r="Z68" s="43"/>
      <c r="AA68" s="43"/>
      <c r="AB68" s="43"/>
      <c r="AC68" s="43"/>
      <c r="AD68" s="43"/>
      <c r="AE68" s="43"/>
      <c r="AF68" s="43"/>
      <c r="AG68" s="43"/>
      <c r="AH68" s="43"/>
      <c r="AI68" s="43"/>
      <c r="AJ68" s="43"/>
      <c r="AK68" s="43"/>
      <c r="AL68" s="43"/>
      <c r="AM68" s="43"/>
      <c r="AN68" s="43"/>
      <c r="AO68" s="43"/>
      <c r="AP68" s="43"/>
      <c r="AQ68" s="45"/>
      <c r="AR68" s="45"/>
      <c r="AS68" s="45"/>
      <c r="AT68" s="45"/>
      <c r="AU68" s="45"/>
      <c r="AV68" s="45"/>
      <c r="AW68" s="45"/>
      <c r="AX68" s="45"/>
      <c r="AY68" s="45"/>
      <c r="AZ68" s="45"/>
      <c r="BA68" s="45"/>
      <c r="BB68" s="45"/>
      <c r="BC68" s="45"/>
      <c r="BD68" s="45"/>
      <c r="BE68" s="45"/>
      <c r="BF68" s="45"/>
      <c r="BG68" s="176"/>
      <c r="BH68" s="176"/>
      <c r="BI68" s="178"/>
      <c r="BJ68" s="30"/>
      <c r="BK68" s="30"/>
      <c r="BL68" s="30"/>
      <c r="BM68" s="30"/>
      <c r="BN68" s="30"/>
    </row>
    <row r="69" spans="2:66" s="46" customFormat="1" ht="18" customHeight="1" x14ac:dyDescent="0.2">
      <c r="B69" s="167"/>
      <c r="C69" s="169"/>
      <c r="D69" s="171"/>
      <c r="E69" s="173"/>
      <c r="F69" s="95" t="s">
        <v>24</v>
      </c>
      <c r="G69" s="36"/>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9"/>
      <c r="AR69" s="39"/>
      <c r="AS69" s="39"/>
      <c r="AT69" s="39"/>
      <c r="AU69" s="39"/>
      <c r="AV69" s="39"/>
      <c r="AW69" s="39"/>
      <c r="AX69" s="39"/>
      <c r="AY69" s="39"/>
      <c r="AZ69" s="39"/>
      <c r="BA69" s="39"/>
      <c r="BB69" s="39"/>
      <c r="BC69" s="39"/>
      <c r="BD69" s="39"/>
      <c r="BE69" s="39"/>
      <c r="BF69" s="39"/>
      <c r="BG69" s="175">
        <f>+COUNTIF($G70:$BF70,'V. Datos'!$A$3)-COUNTIFS($G69:$BF69,'V. Datos'!$A$3)</f>
        <v>0</v>
      </c>
      <c r="BH69" s="175">
        <f>+COUNTIF($G70:$BF70,'V. Datos'!$A$4)-COUNTIFS($G69:$BF69,'V. Datos'!$C$4)</f>
        <v>0</v>
      </c>
      <c r="BI69" s="177"/>
      <c r="BJ69" s="30"/>
      <c r="BK69" s="30"/>
      <c r="BL69" s="30"/>
      <c r="BM69" s="30"/>
      <c r="BN69" s="30"/>
    </row>
    <row r="70" spans="2:66" s="46" customFormat="1" ht="18" customHeight="1" thickBot="1" x14ac:dyDescent="0.25">
      <c r="B70" s="168"/>
      <c r="C70" s="170"/>
      <c r="D70" s="172"/>
      <c r="E70" s="174"/>
      <c r="F70" s="96" t="s">
        <v>4</v>
      </c>
      <c r="G70" s="42"/>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5"/>
      <c r="AR70" s="45"/>
      <c r="AS70" s="45"/>
      <c r="AT70" s="45"/>
      <c r="AU70" s="45"/>
      <c r="AV70" s="45"/>
      <c r="AW70" s="45"/>
      <c r="AX70" s="45"/>
      <c r="AY70" s="45"/>
      <c r="AZ70" s="45"/>
      <c r="BA70" s="45"/>
      <c r="BB70" s="45"/>
      <c r="BC70" s="45"/>
      <c r="BD70" s="45"/>
      <c r="BE70" s="45"/>
      <c r="BF70" s="45"/>
      <c r="BG70" s="176"/>
      <c r="BH70" s="176"/>
      <c r="BI70" s="178"/>
      <c r="BJ70" s="30"/>
      <c r="BK70" s="30"/>
      <c r="BL70" s="30"/>
      <c r="BM70" s="30"/>
      <c r="BN70" s="30"/>
    </row>
    <row r="71" spans="2:66" s="46" customFormat="1" ht="18" customHeight="1" x14ac:dyDescent="0.2">
      <c r="B71" s="167"/>
      <c r="C71" s="169"/>
      <c r="D71" s="171"/>
      <c r="E71" s="173"/>
      <c r="F71" s="95" t="s">
        <v>24</v>
      </c>
      <c r="G71" s="36"/>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9"/>
      <c r="AR71" s="39"/>
      <c r="AS71" s="39"/>
      <c r="AT71" s="39"/>
      <c r="AU71" s="39"/>
      <c r="AV71" s="39"/>
      <c r="AW71" s="39"/>
      <c r="AX71" s="39"/>
      <c r="AY71" s="39"/>
      <c r="AZ71" s="39"/>
      <c r="BA71" s="39"/>
      <c r="BB71" s="39"/>
      <c r="BC71" s="39"/>
      <c r="BD71" s="39"/>
      <c r="BE71" s="39"/>
      <c r="BF71" s="39"/>
      <c r="BG71" s="175">
        <f>+COUNTIF($G72:$BF72,'V. Datos'!$A$3)-COUNTIFS($G71:$BF71,'V. Datos'!$A$3)</f>
        <v>0</v>
      </c>
      <c r="BH71" s="175">
        <f>+COUNTIF($G72:$BF72,'V. Datos'!$A$4)-COUNTIFS($G71:$BF71,'V. Datos'!$C$4)</f>
        <v>0</v>
      </c>
      <c r="BI71" s="177"/>
      <c r="BJ71" s="30"/>
      <c r="BK71" s="30"/>
      <c r="BL71" s="30"/>
      <c r="BM71" s="30"/>
      <c r="BN71" s="30"/>
    </row>
    <row r="72" spans="2:66" s="46" customFormat="1" ht="18" customHeight="1" thickBot="1" x14ac:dyDescent="0.25">
      <c r="B72" s="168"/>
      <c r="C72" s="170"/>
      <c r="D72" s="172"/>
      <c r="E72" s="174"/>
      <c r="F72" s="96" t="s">
        <v>4</v>
      </c>
      <c r="G72" s="42"/>
      <c r="H72" s="43"/>
      <c r="I72" s="43"/>
      <c r="J72" s="43"/>
      <c r="K72" s="43"/>
      <c r="L72" s="43"/>
      <c r="M72" s="43"/>
      <c r="N72" s="43"/>
      <c r="O72" s="43"/>
      <c r="P72" s="43"/>
      <c r="Q72" s="43"/>
      <c r="R72" s="43"/>
      <c r="S72" s="43"/>
      <c r="T72" s="43"/>
      <c r="U72" s="43"/>
      <c r="V72" s="43"/>
      <c r="W72" s="43"/>
      <c r="X72" s="43"/>
      <c r="Y72" s="43"/>
      <c r="Z72" s="43"/>
      <c r="AA72" s="43"/>
      <c r="AB72" s="43"/>
      <c r="AC72" s="43"/>
      <c r="AD72" s="43"/>
      <c r="AE72" s="43"/>
      <c r="AF72" s="43"/>
      <c r="AG72" s="43"/>
      <c r="AH72" s="43"/>
      <c r="AI72" s="43"/>
      <c r="AJ72" s="43"/>
      <c r="AK72" s="43"/>
      <c r="AL72" s="43"/>
      <c r="AM72" s="43"/>
      <c r="AN72" s="43"/>
      <c r="AO72" s="43"/>
      <c r="AP72" s="43"/>
      <c r="AQ72" s="45"/>
      <c r="AR72" s="45"/>
      <c r="AS72" s="45"/>
      <c r="AT72" s="45"/>
      <c r="AU72" s="45"/>
      <c r="AV72" s="45"/>
      <c r="AW72" s="45"/>
      <c r="AX72" s="45"/>
      <c r="AY72" s="45"/>
      <c r="AZ72" s="45"/>
      <c r="BA72" s="45"/>
      <c r="BB72" s="45"/>
      <c r="BC72" s="45"/>
      <c r="BD72" s="45"/>
      <c r="BE72" s="45"/>
      <c r="BF72" s="45"/>
      <c r="BG72" s="176"/>
      <c r="BH72" s="176"/>
      <c r="BI72" s="178"/>
      <c r="BJ72" s="30"/>
      <c r="BK72" s="30"/>
      <c r="BL72" s="30"/>
      <c r="BM72" s="30"/>
      <c r="BN72" s="30"/>
    </row>
    <row r="73" spans="2:66" s="46" customFormat="1" ht="18" customHeight="1" x14ac:dyDescent="0.2">
      <c r="B73" s="167"/>
      <c r="C73" s="169"/>
      <c r="D73" s="171"/>
      <c r="E73" s="173"/>
      <c r="F73" s="95" t="s">
        <v>24</v>
      </c>
      <c r="G73" s="36"/>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9"/>
      <c r="AR73" s="39"/>
      <c r="AS73" s="39"/>
      <c r="AT73" s="39"/>
      <c r="AU73" s="39"/>
      <c r="AV73" s="39"/>
      <c r="AW73" s="39"/>
      <c r="AX73" s="39"/>
      <c r="AY73" s="39"/>
      <c r="AZ73" s="39"/>
      <c r="BA73" s="39"/>
      <c r="BB73" s="39"/>
      <c r="BC73" s="39"/>
      <c r="BD73" s="39"/>
      <c r="BE73" s="39"/>
      <c r="BF73" s="39"/>
      <c r="BG73" s="175">
        <f>+COUNTIF($G74:$BF74,'V. Datos'!$A$3)-COUNTIFS($G73:$BF73,'V. Datos'!$A$3)</f>
        <v>0</v>
      </c>
      <c r="BH73" s="175">
        <f>+COUNTIF($G74:$BF74,'V. Datos'!$A$4)-COUNTIFS($G73:$BF73,'V. Datos'!$C$4)</f>
        <v>0</v>
      </c>
      <c r="BI73" s="177"/>
      <c r="BJ73" s="30"/>
      <c r="BK73" s="30"/>
      <c r="BL73" s="30"/>
      <c r="BM73" s="30"/>
      <c r="BN73" s="30"/>
    </row>
    <row r="74" spans="2:66" s="46" customFormat="1" ht="18" customHeight="1" thickBot="1" x14ac:dyDescent="0.25">
      <c r="B74" s="168"/>
      <c r="C74" s="170"/>
      <c r="D74" s="172"/>
      <c r="E74" s="174"/>
      <c r="F74" s="96" t="s">
        <v>4</v>
      </c>
      <c r="G74" s="42"/>
      <c r="H74" s="43"/>
      <c r="I74" s="43"/>
      <c r="J74" s="43"/>
      <c r="K74" s="43"/>
      <c r="L74" s="43"/>
      <c r="M74" s="43"/>
      <c r="N74" s="43"/>
      <c r="O74" s="43"/>
      <c r="P74" s="43"/>
      <c r="Q74" s="43"/>
      <c r="R74" s="43"/>
      <c r="S74" s="43"/>
      <c r="T74" s="43"/>
      <c r="U74" s="43"/>
      <c r="V74" s="43"/>
      <c r="W74" s="43"/>
      <c r="X74" s="43"/>
      <c r="Y74" s="43"/>
      <c r="Z74" s="43"/>
      <c r="AA74" s="43"/>
      <c r="AB74" s="43"/>
      <c r="AC74" s="43"/>
      <c r="AD74" s="43"/>
      <c r="AE74" s="43"/>
      <c r="AF74" s="43"/>
      <c r="AG74" s="43"/>
      <c r="AH74" s="43"/>
      <c r="AI74" s="43"/>
      <c r="AJ74" s="43"/>
      <c r="AK74" s="43"/>
      <c r="AL74" s="43"/>
      <c r="AM74" s="43"/>
      <c r="AN74" s="43"/>
      <c r="AO74" s="43"/>
      <c r="AP74" s="43"/>
      <c r="AQ74" s="45"/>
      <c r="AR74" s="45"/>
      <c r="AS74" s="45"/>
      <c r="AT74" s="45"/>
      <c r="AU74" s="45"/>
      <c r="AV74" s="45"/>
      <c r="AW74" s="45"/>
      <c r="AX74" s="45"/>
      <c r="AY74" s="45"/>
      <c r="AZ74" s="45"/>
      <c r="BA74" s="45"/>
      <c r="BB74" s="45"/>
      <c r="BC74" s="45"/>
      <c r="BD74" s="45"/>
      <c r="BE74" s="45"/>
      <c r="BF74" s="45"/>
      <c r="BG74" s="176"/>
      <c r="BH74" s="176"/>
      <c r="BI74" s="178"/>
      <c r="BJ74" s="30"/>
      <c r="BK74" s="30"/>
      <c r="BL74" s="30"/>
      <c r="BM74" s="30"/>
      <c r="BN74" s="30"/>
    </row>
    <row r="75" spans="2:66" s="46" customFormat="1" ht="18" customHeight="1" x14ac:dyDescent="0.2">
      <c r="B75" s="167"/>
      <c r="C75" s="169"/>
      <c r="D75" s="171"/>
      <c r="E75" s="173"/>
      <c r="F75" s="95" t="s">
        <v>24</v>
      </c>
      <c r="G75" s="36"/>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9"/>
      <c r="AR75" s="39"/>
      <c r="AS75" s="39"/>
      <c r="AT75" s="39"/>
      <c r="AU75" s="39"/>
      <c r="AV75" s="39"/>
      <c r="AW75" s="39"/>
      <c r="AX75" s="39"/>
      <c r="AY75" s="39"/>
      <c r="AZ75" s="39"/>
      <c r="BA75" s="39"/>
      <c r="BB75" s="39"/>
      <c r="BC75" s="39"/>
      <c r="BD75" s="39"/>
      <c r="BE75" s="39"/>
      <c r="BF75" s="39"/>
      <c r="BG75" s="175">
        <f>+COUNTIF($G76:$BF76,'V. Datos'!$A$3)-COUNTIFS($G75:$BF75,'V. Datos'!$A$3)</f>
        <v>0</v>
      </c>
      <c r="BH75" s="175">
        <f>+COUNTIF($G76:$BF76,'V. Datos'!$A$4)-COUNTIFS($G75:$BF75,'V. Datos'!$C$4)</f>
        <v>0</v>
      </c>
      <c r="BI75" s="177"/>
      <c r="BJ75" s="30"/>
      <c r="BK75" s="30"/>
      <c r="BL75" s="30"/>
      <c r="BM75" s="30"/>
      <c r="BN75" s="30"/>
    </row>
    <row r="76" spans="2:66" s="46" customFormat="1" ht="18" customHeight="1" thickBot="1" x14ac:dyDescent="0.25">
      <c r="B76" s="168"/>
      <c r="C76" s="170"/>
      <c r="D76" s="172"/>
      <c r="E76" s="174"/>
      <c r="F76" s="96" t="s">
        <v>4</v>
      </c>
      <c r="G76" s="42"/>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43"/>
      <c r="AJ76" s="43"/>
      <c r="AK76" s="43"/>
      <c r="AL76" s="43"/>
      <c r="AM76" s="43"/>
      <c r="AN76" s="43"/>
      <c r="AO76" s="43"/>
      <c r="AP76" s="43"/>
      <c r="AQ76" s="45"/>
      <c r="AR76" s="45"/>
      <c r="AS76" s="45"/>
      <c r="AT76" s="45"/>
      <c r="AU76" s="45"/>
      <c r="AV76" s="45"/>
      <c r="AW76" s="45"/>
      <c r="AX76" s="45"/>
      <c r="AY76" s="45"/>
      <c r="AZ76" s="45"/>
      <c r="BA76" s="45"/>
      <c r="BB76" s="45"/>
      <c r="BC76" s="45"/>
      <c r="BD76" s="45"/>
      <c r="BE76" s="45"/>
      <c r="BF76" s="45"/>
      <c r="BG76" s="176"/>
      <c r="BH76" s="176"/>
      <c r="BI76" s="178"/>
      <c r="BJ76" s="30"/>
      <c r="BK76" s="30"/>
      <c r="BL76" s="30"/>
      <c r="BM76" s="30"/>
      <c r="BN76" s="30"/>
    </row>
    <row r="77" spans="2:66" s="46" customFormat="1" ht="18" customHeight="1" x14ac:dyDescent="0.2">
      <c r="B77" s="167"/>
      <c r="C77" s="169"/>
      <c r="D77" s="171"/>
      <c r="E77" s="173"/>
      <c r="F77" s="95" t="s">
        <v>24</v>
      </c>
      <c r="G77" s="36"/>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9"/>
      <c r="AR77" s="39"/>
      <c r="AS77" s="39"/>
      <c r="AT77" s="39"/>
      <c r="AU77" s="39"/>
      <c r="AV77" s="39"/>
      <c r="AW77" s="39"/>
      <c r="AX77" s="39"/>
      <c r="AY77" s="39"/>
      <c r="AZ77" s="39"/>
      <c r="BA77" s="39"/>
      <c r="BB77" s="39"/>
      <c r="BC77" s="39"/>
      <c r="BD77" s="39"/>
      <c r="BE77" s="39"/>
      <c r="BF77" s="39"/>
      <c r="BG77" s="175">
        <f>+COUNTIF($G78:$BF78,'V. Datos'!$A$3)-COUNTIFS($G77:$BF77,'V. Datos'!$A$3)</f>
        <v>0</v>
      </c>
      <c r="BH77" s="175">
        <f>+COUNTIF($G78:$BF78,'V. Datos'!$A$4)-COUNTIFS($G77:$BF77,'V. Datos'!$C$4)</f>
        <v>0</v>
      </c>
      <c r="BI77" s="177"/>
      <c r="BJ77" s="30"/>
      <c r="BK77" s="30"/>
      <c r="BL77" s="30"/>
      <c r="BM77" s="30"/>
      <c r="BN77" s="30"/>
    </row>
    <row r="78" spans="2:66" s="46" customFormat="1" ht="18" customHeight="1" thickBot="1" x14ac:dyDescent="0.25">
      <c r="B78" s="168"/>
      <c r="C78" s="170"/>
      <c r="D78" s="172"/>
      <c r="E78" s="174"/>
      <c r="F78" s="96" t="s">
        <v>4</v>
      </c>
      <c r="G78" s="42"/>
      <c r="H78" s="43"/>
      <c r="I78" s="43"/>
      <c r="J78" s="43"/>
      <c r="K78" s="43"/>
      <c r="L78" s="43"/>
      <c r="M78" s="43"/>
      <c r="N78" s="43"/>
      <c r="O78" s="43"/>
      <c r="P78" s="43"/>
      <c r="Q78" s="43"/>
      <c r="R78" s="43"/>
      <c r="S78" s="43"/>
      <c r="T78" s="43"/>
      <c r="U78" s="43"/>
      <c r="V78" s="43"/>
      <c r="W78" s="43"/>
      <c r="X78" s="43"/>
      <c r="Y78" s="43"/>
      <c r="Z78" s="43"/>
      <c r="AA78" s="43"/>
      <c r="AB78" s="43"/>
      <c r="AC78" s="43"/>
      <c r="AD78" s="43"/>
      <c r="AE78" s="43"/>
      <c r="AF78" s="43"/>
      <c r="AG78" s="43"/>
      <c r="AH78" s="43"/>
      <c r="AI78" s="43"/>
      <c r="AJ78" s="43"/>
      <c r="AK78" s="43"/>
      <c r="AL78" s="43"/>
      <c r="AM78" s="43"/>
      <c r="AN78" s="43"/>
      <c r="AO78" s="43"/>
      <c r="AP78" s="43"/>
      <c r="AQ78" s="45"/>
      <c r="AR78" s="45"/>
      <c r="AS78" s="45"/>
      <c r="AT78" s="45"/>
      <c r="AU78" s="45"/>
      <c r="AV78" s="45"/>
      <c r="AW78" s="45"/>
      <c r="AX78" s="45"/>
      <c r="AY78" s="45"/>
      <c r="AZ78" s="45"/>
      <c r="BA78" s="45"/>
      <c r="BB78" s="45"/>
      <c r="BC78" s="45"/>
      <c r="BD78" s="45"/>
      <c r="BE78" s="45"/>
      <c r="BF78" s="45"/>
      <c r="BG78" s="176"/>
      <c r="BH78" s="176"/>
      <c r="BI78" s="178"/>
      <c r="BJ78" s="30"/>
      <c r="BK78" s="30"/>
      <c r="BL78" s="30"/>
      <c r="BM78" s="30"/>
      <c r="BN78" s="30"/>
    </row>
    <row r="79" spans="2:66" s="46" customFormat="1" ht="18" customHeight="1" x14ac:dyDescent="0.2">
      <c r="B79" s="167"/>
      <c r="C79" s="169"/>
      <c r="D79" s="171"/>
      <c r="E79" s="173"/>
      <c r="F79" s="95" t="s">
        <v>24</v>
      </c>
      <c r="G79" s="36"/>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9"/>
      <c r="AR79" s="39"/>
      <c r="AS79" s="39"/>
      <c r="AT79" s="39"/>
      <c r="AU79" s="39"/>
      <c r="AV79" s="39"/>
      <c r="AW79" s="39"/>
      <c r="AX79" s="39"/>
      <c r="AY79" s="39"/>
      <c r="AZ79" s="39"/>
      <c r="BA79" s="39"/>
      <c r="BB79" s="39"/>
      <c r="BC79" s="39"/>
      <c r="BD79" s="39"/>
      <c r="BE79" s="39"/>
      <c r="BF79" s="39"/>
      <c r="BG79" s="175">
        <f>+COUNTIF($G80:$BF80,'V. Datos'!$A$3)-COUNTIFS($G79:$BF79,'V. Datos'!$A$3)</f>
        <v>0</v>
      </c>
      <c r="BH79" s="175">
        <f>+COUNTIF($G80:$BF80,'V. Datos'!$A$4)-COUNTIFS($G79:$BF79,'V. Datos'!$C$4)</f>
        <v>0</v>
      </c>
      <c r="BI79" s="177"/>
      <c r="BJ79" s="30"/>
      <c r="BK79" s="30"/>
      <c r="BL79" s="30"/>
      <c r="BM79" s="30"/>
      <c r="BN79" s="30"/>
    </row>
    <row r="80" spans="2:66" s="46" customFormat="1" ht="18" customHeight="1" thickBot="1" x14ac:dyDescent="0.25">
      <c r="B80" s="168"/>
      <c r="C80" s="170"/>
      <c r="D80" s="172"/>
      <c r="E80" s="174"/>
      <c r="F80" s="96" t="s">
        <v>4</v>
      </c>
      <c r="G80" s="42"/>
      <c r="H80" s="43"/>
      <c r="I80" s="43"/>
      <c r="J80" s="43"/>
      <c r="K80" s="43"/>
      <c r="L80" s="43"/>
      <c r="M80" s="43"/>
      <c r="N80" s="43"/>
      <c r="O80" s="43"/>
      <c r="P80" s="43"/>
      <c r="Q80" s="43"/>
      <c r="R80" s="43"/>
      <c r="S80" s="43"/>
      <c r="T80" s="43"/>
      <c r="U80" s="43"/>
      <c r="V80" s="43"/>
      <c r="W80" s="43"/>
      <c r="X80" s="43"/>
      <c r="Y80" s="43"/>
      <c r="Z80" s="43"/>
      <c r="AA80" s="43"/>
      <c r="AB80" s="43"/>
      <c r="AC80" s="43"/>
      <c r="AD80" s="43"/>
      <c r="AE80" s="43"/>
      <c r="AF80" s="43"/>
      <c r="AG80" s="43"/>
      <c r="AH80" s="43"/>
      <c r="AI80" s="43"/>
      <c r="AJ80" s="43"/>
      <c r="AK80" s="43"/>
      <c r="AL80" s="43"/>
      <c r="AM80" s="43"/>
      <c r="AN80" s="43"/>
      <c r="AO80" s="43"/>
      <c r="AP80" s="43"/>
      <c r="AQ80" s="45"/>
      <c r="AR80" s="45"/>
      <c r="AS80" s="45"/>
      <c r="AT80" s="45"/>
      <c r="AU80" s="45"/>
      <c r="AV80" s="45"/>
      <c r="AW80" s="45"/>
      <c r="AX80" s="45"/>
      <c r="AY80" s="45"/>
      <c r="AZ80" s="45"/>
      <c r="BA80" s="45"/>
      <c r="BB80" s="45"/>
      <c r="BC80" s="45"/>
      <c r="BD80" s="45"/>
      <c r="BE80" s="45"/>
      <c r="BF80" s="45"/>
      <c r="BG80" s="176"/>
      <c r="BH80" s="176"/>
      <c r="BI80" s="178"/>
      <c r="BJ80" s="30"/>
      <c r="BK80" s="30"/>
      <c r="BL80" s="30"/>
      <c r="BM80" s="30"/>
      <c r="BN80" s="30"/>
    </row>
    <row r="81" spans="2:66" s="46" customFormat="1" ht="18" customHeight="1" x14ac:dyDescent="0.2">
      <c r="B81" s="167"/>
      <c r="C81" s="169"/>
      <c r="D81" s="171"/>
      <c r="E81" s="173"/>
      <c r="F81" s="95" t="s">
        <v>24</v>
      </c>
      <c r="G81" s="36"/>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9"/>
      <c r="AR81" s="39"/>
      <c r="AS81" s="39"/>
      <c r="AT81" s="39"/>
      <c r="AU81" s="39"/>
      <c r="AV81" s="39"/>
      <c r="AW81" s="39"/>
      <c r="AX81" s="39"/>
      <c r="AY81" s="39"/>
      <c r="AZ81" s="39"/>
      <c r="BA81" s="39"/>
      <c r="BB81" s="39"/>
      <c r="BC81" s="39"/>
      <c r="BD81" s="39"/>
      <c r="BE81" s="39"/>
      <c r="BF81" s="39"/>
      <c r="BG81" s="175">
        <f>+COUNTIF($G82:$BF82,'V. Datos'!$A$3)-COUNTIFS($G81:$BF81,'V. Datos'!$A$3)</f>
        <v>0</v>
      </c>
      <c r="BH81" s="175">
        <f>+COUNTIF($G82:$BF82,'V. Datos'!$A$4)-COUNTIFS($G81:$BF81,'V. Datos'!$C$4)</f>
        <v>0</v>
      </c>
      <c r="BI81" s="177"/>
      <c r="BJ81" s="30"/>
      <c r="BK81" s="30"/>
      <c r="BL81" s="30"/>
      <c r="BM81" s="30"/>
      <c r="BN81" s="30"/>
    </row>
    <row r="82" spans="2:66" s="46" customFormat="1" ht="18" customHeight="1" thickBot="1" x14ac:dyDescent="0.25">
      <c r="B82" s="168"/>
      <c r="C82" s="170"/>
      <c r="D82" s="172"/>
      <c r="E82" s="174"/>
      <c r="F82" s="96" t="s">
        <v>4</v>
      </c>
      <c r="G82" s="42"/>
      <c r="H82" s="43"/>
      <c r="I82" s="43"/>
      <c r="J82" s="43"/>
      <c r="K82" s="43"/>
      <c r="L82" s="43"/>
      <c r="M82" s="43"/>
      <c r="N82" s="43"/>
      <c r="O82" s="43"/>
      <c r="P82" s="43"/>
      <c r="Q82" s="43"/>
      <c r="R82" s="43"/>
      <c r="S82" s="43"/>
      <c r="T82" s="43"/>
      <c r="U82" s="43"/>
      <c r="V82" s="43"/>
      <c r="W82" s="43"/>
      <c r="X82" s="43"/>
      <c r="Y82" s="43"/>
      <c r="Z82" s="43"/>
      <c r="AA82" s="43"/>
      <c r="AB82" s="43"/>
      <c r="AC82" s="43"/>
      <c r="AD82" s="43"/>
      <c r="AE82" s="43"/>
      <c r="AF82" s="43"/>
      <c r="AG82" s="43"/>
      <c r="AH82" s="43"/>
      <c r="AI82" s="43"/>
      <c r="AJ82" s="43"/>
      <c r="AK82" s="43"/>
      <c r="AL82" s="43"/>
      <c r="AM82" s="43"/>
      <c r="AN82" s="43"/>
      <c r="AO82" s="43"/>
      <c r="AP82" s="43"/>
      <c r="AQ82" s="45"/>
      <c r="AR82" s="45"/>
      <c r="AS82" s="45"/>
      <c r="AT82" s="45"/>
      <c r="AU82" s="45"/>
      <c r="AV82" s="45"/>
      <c r="AW82" s="45"/>
      <c r="AX82" s="45"/>
      <c r="AY82" s="45"/>
      <c r="AZ82" s="45"/>
      <c r="BA82" s="45"/>
      <c r="BB82" s="45"/>
      <c r="BC82" s="45"/>
      <c r="BD82" s="45"/>
      <c r="BE82" s="45"/>
      <c r="BF82" s="45"/>
      <c r="BG82" s="176"/>
      <c r="BH82" s="176"/>
      <c r="BI82" s="178"/>
      <c r="BJ82" s="30"/>
      <c r="BK82" s="30"/>
      <c r="BL82" s="30"/>
      <c r="BM82" s="30"/>
      <c r="BN82" s="30"/>
    </row>
    <row r="83" spans="2:66" s="46" customFormat="1" ht="18" customHeight="1" x14ac:dyDescent="0.2">
      <c r="B83" s="167"/>
      <c r="C83" s="169"/>
      <c r="D83" s="171"/>
      <c r="E83" s="173"/>
      <c r="F83" s="95" t="s">
        <v>24</v>
      </c>
      <c r="G83" s="36"/>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9"/>
      <c r="AR83" s="39"/>
      <c r="AS83" s="39"/>
      <c r="AT83" s="39"/>
      <c r="AU83" s="39"/>
      <c r="AV83" s="39"/>
      <c r="AW83" s="39"/>
      <c r="AX83" s="39"/>
      <c r="AY83" s="39"/>
      <c r="AZ83" s="39"/>
      <c r="BA83" s="39"/>
      <c r="BB83" s="39"/>
      <c r="BC83" s="39"/>
      <c r="BD83" s="39"/>
      <c r="BE83" s="39"/>
      <c r="BF83" s="39"/>
      <c r="BG83" s="175">
        <f>+COUNTIF($G84:$BF84,'V. Datos'!$A$3)-COUNTIFS($G83:$BF83,'V. Datos'!$A$3)</f>
        <v>0</v>
      </c>
      <c r="BH83" s="175">
        <f>+COUNTIF($G84:$BF84,'V. Datos'!$A$4)-COUNTIFS($G83:$BF83,'V. Datos'!$C$4)</f>
        <v>0</v>
      </c>
      <c r="BI83" s="177"/>
      <c r="BJ83" s="30"/>
      <c r="BK83" s="30"/>
      <c r="BL83" s="30"/>
      <c r="BM83" s="30"/>
      <c r="BN83" s="30"/>
    </row>
    <row r="84" spans="2:66" s="46" customFormat="1" ht="18" customHeight="1" thickBot="1" x14ac:dyDescent="0.25">
      <c r="B84" s="168"/>
      <c r="C84" s="170"/>
      <c r="D84" s="172"/>
      <c r="E84" s="174"/>
      <c r="F84" s="96" t="s">
        <v>4</v>
      </c>
      <c r="G84" s="42"/>
      <c r="H84" s="43"/>
      <c r="I84" s="43"/>
      <c r="J84" s="43"/>
      <c r="K84" s="43"/>
      <c r="L84" s="43"/>
      <c r="M84" s="43"/>
      <c r="N84" s="43"/>
      <c r="O84" s="43"/>
      <c r="P84" s="43"/>
      <c r="Q84" s="43"/>
      <c r="R84" s="43"/>
      <c r="S84" s="43"/>
      <c r="T84" s="43"/>
      <c r="U84" s="43"/>
      <c r="V84" s="43"/>
      <c r="W84" s="43"/>
      <c r="X84" s="43"/>
      <c r="Y84" s="43"/>
      <c r="Z84" s="43"/>
      <c r="AA84" s="43"/>
      <c r="AB84" s="43"/>
      <c r="AC84" s="43"/>
      <c r="AD84" s="43"/>
      <c r="AE84" s="43"/>
      <c r="AF84" s="43"/>
      <c r="AG84" s="43"/>
      <c r="AH84" s="43"/>
      <c r="AI84" s="43"/>
      <c r="AJ84" s="43"/>
      <c r="AK84" s="43"/>
      <c r="AL84" s="43"/>
      <c r="AM84" s="43"/>
      <c r="AN84" s="43"/>
      <c r="AO84" s="43"/>
      <c r="AP84" s="43"/>
      <c r="AQ84" s="45"/>
      <c r="AR84" s="45"/>
      <c r="AS84" s="45"/>
      <c r="AT84" s="45"/>
      <c r="AU84" s="45"/>
      <c r="AV84" s="45"/>
      <c r="AW84" s="45"/>
      <c r="AX84" s="45"/>
      <c r="AY84" s="45"/>
      <c r="AZ84" s="45"/>
      <c r="BA84" s="45"/>
      <c r="BB84" s="45"/>
      <c r="BC84" s="45"/>
      <c r="BD84" s="45"/>
      <c r="BE84" s="45"/>
      <c r="BF84" s="45"/>
      <c r="BG84" s="176"/>
      <c r="BH84" s="176"/>
      <c r="BI84" s="178"/>
      <c r="BJ84" s="30"/>
      <c r="BK84" s="30"/>
      <c r="BL84" s="30"/>
      <c r="BM84" s="30"/>
      <c r="BN84" s="30"/>
    </row>
    <row r="85" spans="2:66" s="46" customFormat="1" ht="18" customHeight="1" x14ac:dyDescent="0.2">
      <c r="B85" s="167"/>
      <c r="C85" s="169"/>
      <c r="D85" s="171"/>
      <c r="E85" s="173"/>
      <c r="F85" s="95" t="s">
        <v>24</v>
      </c>
      <c r="G85" s="36"/>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9"/>
      <c r="AR85" s="39"/>
      <c r="AS85" s="39"/>
      <c r="AT85" s="39"/>
      <c r="AU85" s="39"/>
      <c r="AV85" s="39"/>
      <c r="AW85" s="39"/>
      <c r="AX85" s="39"/>
      <c r="AY85" s="39"/>
      <c r="AZ85" s="39"/>
      <c r="BA85" s="39"/>
      <c r="BB85" s="39"/>
      <c r="BC85" s="39"/>
      <c r="BD85" s="39"/>
      <c r="BE85" s="39"/>
      <c r="BF85" s="39"/>
      <c r="BG85" s="175">
        <f>+COUNTIF($G86:$BF86,'V. Datos'!$A$3)-COUNTIFS($G85:$BF85,'V. Datos'!$A$3)</f>
        <v>0</v>
      </c>
      <c r="BH85" s="175">
        <f>+COUNTIF($G86:$BF86,'V. Datos'!$A$4)-COUNTIFS($G85:$BF85,'V. Datos'!$C$4)</f>
        <v>0</v>
      </c>
      <c r="BI85" s="177"/>
      <c r="BJ85" s="30"/>
      <c r="BK85" s="30"/>
      <c r="BL85" s="30"/>
      <c r="BM85" s="30"/>
      <c r="BN85" s="30"/>
    </row>
    <row r="86" spans="2:66" s="46" customFormat="1" ht="18" customHeight="1" thickBot="1" x14ac:dyDescent="0.25">
      <c r="B86" s="168"/>
      <c r="C86" s="170"/>
      <c r="D86" s="172"/>
      <c r="E86" s="174"/>
      <c r="F86" s="96" t="s">
        <v>4</v>
      </c>
      <c r="G86" s="42"/>
      <c r="H86" s="43"/>
      <c r="I86" s="43"/>
      <c r="J86" s="43"/>
      <c r="K86" s="43"/>
      <c r="L86" s="43"/>
      <c r="M86" s="43"/>
      <c r="N86" s="43"/>
      <c r="O86" s="43"/>
      <c r="P86" s="43"/>
      <c r="Q86" s="43"/>
      <c r="R86" s="43"/>
      <c r="S86" s="43"/>
      <c r="T86" s="43"/>
      <c r="U86" s="43"/>
      <c r="V86" s="43"/>
      <c r="W86" s="43"/>
      <c r="X86" s="43"/>
      <c r="Y86" s="43"/>
      <c r="Z86" s="43"/>
      <c r="AA86" s="43"/>
      <c r="AB86" s="43"/>
      <c r="AC86" s="43"/>
      <c r="AD86" s="43"/>
      <c r="AE86" s="43"/>
      <c r="AF86" s="43"/>
      <c r="AG86" s="43"/>
      <c r="AH86" s="43"/>
      <c r="AI86" s="43"/>
      <c r="AJ86" s="43"/>
      <c r="AK86" s="43"/>
      <c r="AL86" s="43"/>
      <c r="AM86" s="43"/>
      <c r="AN86" s="43"/>
      <c r="AO86" s="43"/>
      <c r="AP86" s="43"/>
      <c r="AQ86" s="45"/>
      <c r="AR86" s="45"/>
      <c r="AS86" s="45"/>
      <c r="AT86" s="45"/>
      <c r="AU86" s="45"/>
      <c r="AV86" s="45"/>
      <c r="AW86" s="45"/>
      <c r="AX86" s="45"/>
      <c r="AY86" s="45"/>
      <c r="AZ86" s="45"/>
      <c r="BA86" s="45"/>
      <c r="BB86" s="45"/>
      <c r="BC86" s="45"/>
      <c r="BD86" s="45"/>
      <c r="BE86" s="45"/>
      <c r="BF86" s="45"/>
      <c r="BG86" s="176"/>
      <c r="BH86" s="176"/>
      <c r="BI86" s="178"/>
      <c r="BJ86" s="30"/>
      <c r="BK86" s="30"/>
      <c r="BL86" s="30"/>
      <c r="BM86" s="30"/>
      <c r="BN86" s="30"/>
    </row>
    <row r="87" spans="2:66" s="46" customFormat="1" ht="18" customHeight="1" x14ac:dyDescent="0.2">
      <c r="B87" s="167"/>
      <c r="C87" s="169"/>
      <c r="D87" s="171"/>
      <c r="E87" s="173"/>
      <c r="F87" s="95" t="s">
        <v>24</v>
      </c>
      <c r="G87" s="36"/>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9"/>
      <c r="AR87" s="39"/>
      <c r="AS87" s="39"/>
      <c r="AT87" s="39"/>
      <c r="AU87" s="39"/>
      <c r="AV87" s="39"/>
      <c r="AW87" s="39"/>
      <c r="AX87" s="39"/>
      <c r="AY87" s="39"/>
      <c r="AZ87" s="39"/>
      <c r="BA87" s="39"/>
      <c r="BB87" s="39"/>
      <c r="BC87" s="39"/>
      <c r="BD87" s="39"/>
      <c r="BE87" s="39"/>
      <c r="BF87" s="39"/>
      <c r="BG87" s="175">
        <f>+COUNTIF($G88:$BF88,'V. Datos'!$A$3)-COUNTIFS($G87:$BF87,'V. Datos'!$A$3)</f>
        <v>0</v>
      </c>
      <c r="BH87" s="175">
        <f>+COUNTIF($G88:$BF88,'V. Datos'!$A$4)-COUNTIFS($G87:$BF87,'V. Datos'!$C$4)</f>
        <v>0</v>
      </c>
      <c r="BI87" s="177"/>
      <c r="BJ87" s="30"/>
      <c r="BK87" s="30"/>
      <c r="BL87" s="30"/>
      <c r="BM87" s="30"/>
      <c r="BN87" s="30"/>
    </row>
    <row r="88" spans="2:66" s="46" customFormat="1" ht="18" customHeight="1" thickBot="1" x14ac:dyDescent="0.25">
      <c r="B88" s="168"/>
      <c r="C88" s="170"/>
      <c r="D88" s="172"/>
      <c r="E88" s="174"/>
      <c r="F88" s="96" t="s">
        <v>4</v>
      </c>
      <c r="G88" s="42"/>
      <c r="H88" s="43"/>
      <c r="I88" s="43"/>
      <c r="J88" s="43"/>
      <c r="K88" s="43"/>
      <c r="L88" s="43"/>
      <c r="M88" s="43"/>
      <c r="N88" s="43"/>
      <c r="O88" s="43"/>
      <c r="P88" s="43"/>
      <c r="Q88" s="43"/>
      <c r="R88" s="43"/>
      <c r="S88" s="43"/>
      <c r="T88" s="43"/>
      <c r="U88" s="43"/>
      <c r="V88" s="43"/>
      <c r="W88" s="43"/>
      <c r="X88" s="43"/>
      <c r="Y88" s="43"/>
      <c r="Z88" s="43"/>
      <c r="AA88" s="43"/>
      <c r="AB88" s="43"/>
      <c r="AC88" s="43"/>
      <c r="AD88" s="43"/>
      <c r="AE88" s="43"/>
      <c r="AF88" s="43"/>
      <c r="AG88" s="43"/>
      <c r="AH88" s="43"/>
      <c r="AI88" s="43"/>
      <c r="AJ88" s="43"/>
      <c r="AK88" s="43"/>
      <c r="AL88" s="43"/>
      <c r="AM88" s="43"/>
      <c r="AN88" s="43"/>
      <c r="AO88" s="43"/>
      <c r="AP88" s="43"/>
      <c r="AQ88" s="45"/>
      <c r="AR88" s="45"/>
      <c r="AS88" s="45"/>
      <c r="AT88" s="45"/>
      <c r="AU88" s="45"/>
      <c r="AV88" s="45"/>
      <c r="AW88" s="45"/>
      <c r="AX88" s="45"/>
      <c r="AY88" s="45"/>
      <c r="AZ88" s="45"/>
      <c r="BA88" s="45"/>
      <c r="BB88" s="45"/>
      <c r="BC88" s="45"/>
      <c r="BD88" s="45"/>
      <c r="BE88" s="45"/>
      <c r="BF88" s="45"/>
      <c r="BG88" s="176"/>
      <c r="BH88" s="176"/>
      <c r="BI88" s="178"/>
      <c r="BJ88" s="30"/>
      <c r="BK88" s="30"/>
      <c r="BL88" s="30"/>
      <c r="BM88" s="30"/>
      <c r="BN88" s="30"/>
    </row>
    <row r="89" spans="2:66" s="46" customFormat="1" ht="18" customHeight="1" x14ac:dyDescent="0.2">
      <c r="B89" s="167"/>
      <c r="C89" s="169"/>
      <c r="D89" s="171"/>
      <c r="E89" s="173"/>
      <c r="F89" s="95" t="s">
        <v>24</v>
      </c>
      <c r="G89" s="36"/>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9"/>
      <c r="AR89" s="39"/>
      <c r="AS89" s="39"/>
      <c r="AT89" s="39"/>
      <c r="AU89" s="39"/>
      <c r="AV89" s="39"/>
      <c r="AW89" s="39"/>
      <c r="AX89" s="39"/>
      <c r="AY89" s="39"/>
      <c r="AZ89" s="39"/>
      <c r="BA89" s="39"/>
      <c r="BB89" s="39"/>
      <c r="BC89" s="39"/>
      <c r="BD89" s="39"/>
      <c r="BE89" s="39"/>
      <c r="BF89" s="39"/>
      <c r="BG89" s="175">
        <f>+COUNTIF($G90:$BF90,'V. Datos'!$A$3)-COUNTIFS($G89:$BF89,'V. Datos'!$A$3)</f>
        <v>0</v>
      </c>
      <c r="BH89" s="175">
        <f>+COUNTIF($G90:$BF90,'V. Datos'!$A$4)-COUNTIFS($G89:$BF89,'V. Datos'!$C$4)</f>
        <v>0</v>
      </c>
      <c r="BI89" s="177"/>
      <c r="BJ89" s="30"/>
      <c r="BK89" s="30"/>
      <c r="BL89" s="30"/>
      <c r="BM89" s="30"/>
      <c r="BN89" s="30"/>
    </row>
    <row r="90" spans="2:66" s="46" customFormat="1" ht="18" customHeight="1" thickBot="1" x14ac:dyDescent="0.25">
      <c r="B90" s="168"/>
      <c r="C90" s="170"/>
      <c r="D90" s="172"/>
      <c r="E90" s="174"/>
      <c r="F90" s="96" t="s">
        <v>4</v>
      </c>
      <c r="G90" s="42"/>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5"/>
      <c r="AR90" s="45"/>
      <c r="AS90" s="45"/>
      <c r="AT90" s="45"/>
      <c r="AU90" s="45"/>
      <c r="AV90" s="45"/>
      <c r="AW90" s="45"/>
      <c r="AX90" s="45"/>
      <c r="AY90" s="45"/>
      <c r="AZ90" s="45"/>
      <c r="BA90" s="45"/>
      <c r="BB90" s="45"/>
      <c r="BC90" s="45"/>
      <c r="BD90" s="45"/>
      <c r="BE90" s="45"/>
      <c r="BF90" s="45"/>
      <c r="BG90" s="176"/>
      <c r="BH90" s="176"/>
      <c r="BI90" s="178"/>
      <c r="BJ90" s="30"/>
      <c r="BK90" s="30"/>
      <c r="BL90" s="30"/>
      <c r="BM90" s="30"/>
      <c r="BN90" s="30"/>
    </row>
    <row r="91" spans="2:66" s="46" customFormat="1" ht="18" customHeight="1" x14ac:dyDescent="0.2">
      <c r="B91" s="167"/>
      <c r="C91" s="169"/>
      <c r="D91" s="171"/>
      <c r="E91" s="173"/>
      <c r="F91" s="95" t="s">
        <v>24</v>
      </c>
      <c r="G91" s="36"/>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9"/>
      <c r="AR91" s="39"/>
      <c r="AS91" s="39"/>
      <c r="AT91" s="39"/>
      <c r="AU91" s="39"/>
      <c r="AV91" s="39"/>
      <c r="AW91" s="39"/>
      <c r="AX91" s="39"/>
      <c r="AY91" s="39"/>
      <c r="AZ91" s="39"/>
      <c r="BA91" s="39"/>
      <c r="BB91" s="39"/>
      <c r="BC91" s="39"/>
      <c r="BD91" s="39"/>
      <c r="BE91" s="39"/>
      <c r="BF91" s="39"/>
      <c r="BG91" s="175">
        <f>+COUNTIF($G92:$BF92,'V. Datos'!$A$3)-COUNTIFS($G91:$BF91,'V. Datos'!$A$3)</f>
        <v>0</v>
      </c>
      <c r="BH91" s="175">
        <f>+COUNTIF($G92:$BF92,'V. Datos'!$A$4)-COUNTIFS($G91:$BF91,'V. Datos'!$C$4)</f>
        <v>0</v>
      </c>
      <c r="BI91" s="177"/>
      <c r="BJ91" s="30"/>
      <c r="BK91" s="30"/>
      <c r="BL91" s="30"/>
      <c r="BM91" s="30"/>
      <c r="BN91" s="30"/>
    </row>
    <row r="92" spans="2:66" s="46" customFormat="1" ht="18" customHeight="1" thickBot="1" x14ac:dyDescent="0.25">
      <c r="B92" s="168"/>
      <c r="C92" s="170"/>
      <c r="D92" s="172"/>
      <c r="E92" s="174"/>
      <c r="F92" s="96" t="s">
        <v>4</v>
      </c>
      <c r="G92" s="42"/>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43"/>
      <c r="AJ92" s="43"/>
      <c r="AK92" s="43"/>
      <c r="AL92" s="43"/>
      <c r="AM92" s="43"/>
      <c r="AN92" s="43"/>
      <c r="AO92" s="43"/>
      <c r="AP92" s="43"/>
      <c r="AQ92" s="45"/>
      <c r="AR92" s="45"/>
      <c r="AS92" s="45"/>
      <c r="AT92" s="45"/>
      <c r="AU92" s="45"/>
      <c r="AV92" s="45"/>
      <c r="AW92" s="45"/>
      <c r="AX92" s="45"/>
      <c r="AY92" s="45"/>
      <c r="AZ92" s="45"/>
      <c r="BA92" s="45"/>
      <c r="BB92" s="45"/>
      <c r="BC92" s="45"/>
      <c r="BD92" s="45"/>
      <c r="BE92" s="45"/>
      <c r="BF92" s="45"/>
      <c r="BG92" s="176"/>
      <c r="BH92" s="176"/>
      <c r="BI92" s="178"/>
      <c r="BJ92" s="30"/>
      <c r="BK92" s="30"/>
      <c r="BL92" s="30"/>
      <c r="BM92" s="30"/>
      <c r="BN92" s="30"/>
    </row>
    <row r="93" spans="2:66" s="46" customFormat="1" ht="18" customHeight="1" x14ac:dyDescent="0.2">
      <c r="B93" s="167"/>
      <c r="C93" s="169"/>
      <c r="D93" s="171"/>
      <c r="E93" s="173"/>
      <c r="F93" s="95" t="s">
        <v>24</v>
      </c>
      <c r="G93" s="36"/>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9"/>
      <c r="AR93" s="39"/>
      <c r="AS93" s="39"/>
      <c r="AT93" s="39"/>
      <c r="AU93" s="39"/>
      <c r="AV93" s="39"/>
      <c r="AW93" s="39"/>
      <c r="AX93" s="39"/>
      <c r="AY93" s="39"/>
      <c r="AZ93" s="39"/>
      <c r="BA93" s="39"/>
      <c r="BB93" s="39"/>
      <c r="BC93" s="39"/>
      <c r="BD93" s="39"/>
      <c r="BE93" s="39"/>
      <c r="BF93" s="39"/>
      <c r="BG93" s="175">
        <f>+COUNTIF($G94:$BF94,'V. Datos'!$A$3)-COUNTIFS($G93:$BF93,'V. Datos'!$A$3)</f>
        <v>0</v>
      </c>
      <c r="BH93" s="175">
        <f>+COUNTIF($G94:$BF94,'V. Datos'!$A$4)-COUNTIFS($G93:$BF93,'V. Datos'!$C$4)</f>
        <v>0</v>
      </c>
      <c r="BI93" s="177"/>
      <c r="BJ93" s="30"/>
      <c r="BK93" s="30"/>
      <c r="BL93" s="30"/>
      <c r="BM93" s="30"/>
      <c r="BN93" s="30"/>
    </row>
    <row r="94" spans="2:66" s="46" customFormat="1" ht="18" customHeight="1" thickBot="1" x14ac:dyDescent="0.25">
      <c r="B94" s="168"/>
      <c r="C94" s="170"/>
      <c r="D94" s="172"/>
      <c r="E94" s="174"/>
      <c r="F94" s="96" t="s">
        <v>4</v>
      </c>
      <c r="G94" s="42"/>
      <c r="H94" s="43"/>
      <c r="I94" s="43"/>
      <c r="J94" s="43"/>
      <c r="K94" s="43"/>
      <c r="L94" s="43"/>
      <c r="M94" s="43"/>
      <c r="N94" s="43"/>
      <c r="O94" s="43"/>
      <c r="P94" s="43"/>
      <c r="Q94" s="43"/>
      <c r="R94" s="43"/>
      <c r="S94" s="43"/>
      <c r="T94" s="43"/>
      <c r="U94" s="43"/>
      <c r="V94" s="43"/>
      <c r="W94" s="43"/>
      <c r="X94" s="43"/>
      <c r="Y94" s="43"/>
      <c r="Z94" s="43"/>
      <c r="AA94" s="43"/>
      <c r="AB94" s="43"/>
      <c r="AC94" s="43"/>
      <c r="AD94" s="43"/>
      <c r="AE94" s="43"/>
      <c r="AF94" s="43"/>
      <c r="AG94" s="43"/>
      <c r="AH94" s="43"/>
      <c r="AI94" s="43"/>
      <c r="AJ94" s="43"/>
      <c r="AK94" s="43"/>
      <c r="AL94" s="43"/>
      <c r="AM94" s="43"/>
      <c r="AN94" s="43"/>
      <c r="AO94" s="43"/>
      <c r="AP94" s="43"/>
      <c r="AQ94" s="45"/>
      <c r="AR94" s="45"/>
      <c r="AS94" s="45"/>
      <c r="AT94" s="45"/>
      <c r="AU94" s="45"/>
      <c r="AV94" s="45"/>
      <c r="AW94" s="45"/>
      <c r="AX94" s="45"/>
      <c r="AY94" s="45"/>
      <c r="AZ94" s="45"/>
      <c r="BA94" s="45"/>
      <c r="BB94" s="45"/>
      <c r="BC94" s="45"/>
      <c r="BD94" s="45"/>
      <c r="BE94" s="45"/>
      <c r="BF94" s="45"/>
      <c r="BG94" s="176"/>
      <c r="BH94" s="176"/>
      <c r="BI94" s="178"/>
      <c r="BJ94" s="30"/>
      <c r="BK94" s="30"/>
      <c r="BL94" s="30"/>
      <c r="BM94" s="30"/>
      <c r="BN94" s="30"/>
    </row>
    <row r="95" spans="2:66" s="46" customFormat="1" ht="18" customHeight="1" x14ac:dyDescent="0.2">
      <c r="B95" s="167"/>
      <c r="C95" s="169"/>
      <c r="D95" s="171"/>
      <c r="E95" s="173"/>
      <c r="F95" s="95" t="s">
        <v>24</v>
      </c>
      <c r="G95" s="36"/>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9"/>
      <c r="AR95" s="39"/>
      <c r="AS95" s="39"/>
      <c r="AT95" s="39"/>
      <c r="AU95" s="39"/>
      <c r="AV95" s="39"/>
      <c r="AW95" s="39"/>
      <c r="AX95" s="39"/>
      <c r="AY95" s="39"/>
      <c r="AZ95" s="39"/>
      <c r="BA95" s="39"/>
      <c r="BB95" s="39"/>
      <c r="BC95" s="39"/>
      <c r="BD95" s="39"/>
      <c r="BE95" s="39"/>
      <c r="BF95" s="39"/>
      <c r="BG95" s="175">
        <f>+COUNTIF($G96:$BF96,'V. Datos'!$A$3)-COUNTIFS($G95:$BF95,'V. Datos'!$A$3)</f>
        <v>0</v>
      </c>
      <c r="BH95" s="175">
        <f>+COUNTIF($G96:$BF96,'V. Datos'!$A$4)-COUNTIFS($G95:$BF95,'V. Datos'!$C$4)</f>
        <v>0</v>
      </c>
      <c r="BI95" s="177"/>
      <c r="BJ95" s="30"/>
      <c r="BK95" s="30"/>
      <c r="BL95" s="30"/>
      <c r="BM95" s="30"/>
      <c r="BN95" s="30"/>
    </row>
    <row r="96" spans="2:66" s="46" customFormat="1" ht="18" customHeight="1" thickBot="1" x14ac:dyDescent="0.25">
      <c r="B96" s="168"/>
      <c r="C96" s="170"/>
      <c r="D96" s="172"/>
      <c r="E96" s="174"/>
      <c r="F96" s="96" t="s">
        <v>4</v>
      </c>
      <c r="G96" s="42"/>
      <c r="H96" s="43"/>
      <c r="I96" s="43"/>
      <c r="J96" s="43"/>
      <c r="K96" s="43"/>
      <c r="L96" s="43"/>
      <c r="M96" s="43"/>
      <c r="N96" s="43"/>
      <c r="O96" s="43"/>
      <c r="P96" s="43"/>
      <c r="Q96" s="43"/>
      <c r="R96" s="43"/>
      <c r="S96" s="43"/>
      <c r="T96" s="43"/>
      <c r="U96" s="43"/>
      <c r="V96" s="43"/>
      <c r="W96" s="43"/>
      <c r="X96" s="43"/>
      <c r="Y96" s="43"/>
      <c r="Z96" s="43"/>
      <c r="AA96" s="43"/>
      <c r="AB96" s="43"/>
      <c r="AC96" s="43"/>
      <c r="AD96" s="43"/>
      <c r="AE96" s="43"/>
      <c r="AF96" s="43"/>
      <c r="AG96" s="43"/>
      <c r="AH96" s="43"/>
      <c r="AI96" s="43"/>
      <c r="AJ96" s="43"/>
      <c r="AK96" s="43"/>
      <c r="AL96" s="43"/>
      <c r="AM96" s="43"/>
      <c r="AN96" s="43"/>
      <c r="AO96" s="43"/>
      <c r="AP96" s="43"/>
      <c r="AQ96" s="45"/>
      <c r="AR96" s="45"/>
      <c r="AS96" s="45"/>
      <c r="AT96" s="45"/>
      <c r="AU96" s="45"/>
      <c r="AV96" s="45"/>
      <c r="AW96" s="45"/>
      <c r="AX96" s="45"/>
      <c r="AY96" s="45"/>
      <c r="AZ96" s="45"/>
      <c r="BA96" s="45"/>
      <c r="BB96" s="45"/>
      <c r="BC96" s="45"/>
      <c r="BD96" s="45"/>
      <c r="BE96" s="45"/>
      <c r="BF96" s="45"/>
      <c r="BG96" s="176"/>
      <c r="BH96" s="176"/>
      <c r="BI96" s="178"/>
      <c r="BJ96" s="30"/>
      <c r="BK96" s="30"/>
      <c r="BL96" s="30"/>
      <c r="BM96" s="30"/>
      <c r="BN96" s="30"/>
    </row>
    <row r="97" spans="2:66" s="46" customFormat="1" ht="18" customHeight="1" x14ac:dyDescent="0.2">
      <c r="B97" s="167"/>
      <c r="C97" s="169"/>
      <c r="D97" s="171"/>
      <c r="E97" s="173"/>
      <c r="F97" s="95" t="s">
        <v>24</v>
      </c>
      <c r="G97" s="36"/>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9"/>
      <c r="AR97" s="39"/>
      <c r="AS97" s="39"/>
      <c r="AT97" s="39"/>
      <c r="AU97" s="39"/>
      <c r="AV97" s="39"/>
      <c r="AW97" s="39"/>
      <c r="AX97" s="39"/>
      <c r="AY97" s="39"/>
      <c r="AZ97" s="39"/>
      <c r="BA97" s="39"/>
      <c r="BB97" s="39"/>
      <c r="BC97" s="39"/>
      <c r="BD97" s="39"/>
      <c r="BE97" s="39"/>
      <c r="BF97" s="39"/>
      <c r="BG97" s="175">
        <f>+COUNTIF($G98:$BF98,'V. Datos'!$A$3)-COUNTIFS($G97:$BF97,'V. Datos'!$A$3)</f>
        <v>0</v>
      </c>
      <c r="BH97" s="175">
        <f>+COUNTIF($G98:$BF98,'V. Datos'!$A$4)-COUNTIFS($G97:$BF97,'V. Datos'!$C$4)</f>
        <v>0</v>
      </c>
      <c r="BI97" s="177"/>
      <c r="BJ97" s="30"/>
      <c r="BK97" s="30"/>
      <c r="BL97" s="30"/>
      <c r="BM97" s="30"/>
      <c r="BN97" s="30"/>
    </row>
    <row r="98" spans="2:66" s="46" customFormat="1" ht="18" customHeight="1" thickBot="1" x14ac:dyDescent="0.25">
      <c r="B98" s="168"/>
      <c r="C98" s="170"/>
      <c r="D98" s="172"/>
      <c r="E98" s="174"/>
      <c r="F98" s="96" t="s">
        <v>4</v>
      </c>
      <c r="G98" s="42"/>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5"/>
      <c r="AR98" s="45"/>
      <c r="AS98" s="45"/>
      <c r="AT98" s="45"/>
      <c r="AU98" s="45"/>
      <c r="AV98" s="45"/>
      <c r="AW98" s="45"/>
      <c r="AX98" s="45"/>
      <c r="AY98" s="45"/>
      <c r="AZ98" s="45"/>
      <c r="BA98" s="45"/>
      <c r="BB98" s="45"/>
      <c r="BC98" s="45"/>
      <c r="BD98" s="45"/>
      <c r="BE98" s="45"/>
      <c r="BF98" s="45"/>
      <c r="BG98" s="176"/>
      <c r="BH98" s="176"/>
      <c r="BI98" s="178"/>
      <c r="BJ98" s="30"/>
      <c r="BK98" s="30"/>
      <c r="BL98" s="30"/>
      <c r="BM98" s="30"/>
      <c r="BN98" s="30"/>
    </row>
    <row r="99" spans="2:66" s="46" customFormat="1" ht="18" customHeight="1" x14ac:dyDescent="0.2">
      <c r="B99" s="167"/>
      <c r="C99" s="169"/>
      <c r="D99" s="171"/>
      <c r="E99" s="173"/>
      <c r="F99" s="95" t="s">
        <v>24</v>
      </c>
      <c r="G99" s="36"/>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9"/>
      <c r="AR99" s="39"/>
      <c r="AS99" s="39"/>
      <c r="AT99" s="39"/>
      <c r="AU99" s="39"/>
      <c r="AV99" s="39"/>
      <c r="AW99" s="39"/>
      <c r="AX99" s="39"/>
      <c r="AY99" s="39"/>
      <c r="AZ99" s="39"/>
      <c r="BA99" s="39"/>
      <c r="BB99" s="39"/>
      <c r="BC99" s="39"/>
      <c r="BD99" s="39"/>
      <c r="BE99" s="39"/>
      <c r="BF99" s="39"/>
      <c r="BG99" s="175">
        <f>+COUNTIF($G100:$BF100,'V. Datos'!$A$3)-COUNTIFS($G99:$BF99,'V. Datos'!$A$3)</f>
        <v>0</v>
      </c>
      <c r="BH99" s="175">
        <f>+COUNTIF($G100:$BF100,'V. Datos'!$A$4)-COUNTIFS($G99:$BF99,'V. Datos'!$C$4)</f>
        <v>0</v>
      </c>
      <c r="BI99" s="177"/>
      <c r="BJ99" s="30"/>
      <c r="BK99" s="30"/>
      <c r="BL99" s="30"/>
      <c r="BM99" s="30"/>
      <c r="BN99" s="30"/>
    </row>
    <row r="100" spans="2:66" s="46" customFormat="1" ht="18" customHeight="1" thickBot="1" x14ac:dyDescent="0.25">
      <c r="B100" s="168"/>
      <c r="C100" s="170"/>
      <c r="D100" s="172"/>
      <c r="E100" s="174"/>
      <c r="F100" s="96" t="s">
        <v>4</v>
      </c>
      <c r="G100" s="42"/>
      <c r="H100" s="43"/>
      <c r="I100" s="43"/>
      <c r="J100" s="43"/>
      <c r="K100" s="43"/>
      <c r="L100" s="43"/>
      <c r="M100" s="43"/>
      <c r="N100" s="43"/>
      <c r="O100" s="43"/>
      <c r="P100" s="43"/>
      <c r="Q100" s="43"/>
      <c r="R100" s="43"/>
      <c r="S100" s="43"/>
      <c r="T100" s="43"/>
      <c r="U100" s="43"/>
      <c r="V100" s="43"/>
      <c r="W100" s="43"/>
      <c r="X100" s="43"/>
      <c r="Y100" s="43"/>
      <c r="Z100" s="43"/>
      <c r="AA100" s="43"/>
      <c r="AB100" s="43"/>
      <c r="AC100" s="43"/>
      <c r="AD100" s="43"/>
      <c r="AE100" s="43"/>
      <c r="AF100" s="43"/>
      <c r="AG100" s="43"/>
      <c r="AH100" s="43"/>
      <c r="AI100" s="43"/>
      <c r="AJ100" s="43"/>
      <c r="AK100" s="43"/>
      <c r="AL100" s="43"/>
      <c r="AM100" s="43"/>
      <c r="AN100" s="43"/>
      <c r="AO100" s="43"/>
      <c r="AP100" s="43"/>
      <c r="AQ100" s="45"/>
      <c r="AR100" s="45"/>
      <c r="AS100" s="45"/>
      <c r="AT100" s="45"/>
      <c r="AU100" s="45"/>
      <c r="AV100" s="45"/>
      <c r="AW100" s="45"/>
      <c r="AX100" s="45"/>
      <c r="AY100" s="45"/>
      <c r="AZ100" s="45"/>
      <c r="BA100" s="45"/>
      <c r="BB100" s="45"/>
      <c r="BC100" s="45"/>
      <c r="BD100" s="45"/>
      <c r="BE100" s="45"/>
      <c r="BF100" s="45"/>
      <c r="BG100" s="176"/>
      <c r="BH100" s="176"/>
      <c r="BI100" s="178"/>
      <c r="BJ100" s="30"/>
      <c r="BK100" s="30"/>
      <c r="BL100" s="30"/>
      <c r="BM100" s="30"/>
      <c r="BN100" s="30"/>
    </row>
    <row r="101" spans="2:66" s="46" customFormat="1" ht="18" customHeight="1" x14ac:dyDescent="0.2">
      <c r="B101" s="167"/>
      <c r="C101" s="169"/>
      <c r="D101" s="171"/>
      <c r="E101" s="173"/>
      <c r="F101" s="95" t="s">
        <v>24</v>
      </c>
      <c r="G101" s="36"/>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9"/>
      <c r="AR101" s="39"/>
      <c r="AS101" s="39"/>
      <c r="AT101" s="39"/>
      <c r="AU101" s="39"/>
      <c r="AV101" s="39"/>
      <c r="AW101" s="39"/>
      <c r="AX101" s="39"/>
      <c r="AY101" s="39"/>
      <c r="AZ101" s="39"/>
      <c r="BA101" s="39"/>
      <c r="BB101" s="39"/>
      <c r="BC101" s="39"/>
      <c r="BD101" s="39"/>
      <c r="BE101" s="39"/>
      <c r="BF101" s="39"/>
      <c r="BG101" s="175">
        <f>+COUNTIF($G102:$BF102,'V. Datos'!$A$3)-COUNTIFS($G101:$BF101,'V. Datos'!$A$3)</f>
        <v>0</v>
      </c>
      <c r="BH101" s="175">
        <f>+COUNTIF($G102:$BF102,'V. Datos'!$A$4)-COUNTIFS($G101:$BF101,'V. Datos'!$C$4)</f>
        <v>0</v>
      </c>
      <c r="BI101" s="177"/>
      <c r="BJ101" s="30"/>
      <c r="BK101" s="30"/>
      <c r="BL101" s="30"/>
      <c r="BM101" s="30"/>
      <c r="BN101" s="30"/>
    </row>
    <row r="102" spans="2:66" s="46" customFormat="1" ht="18" customHeight="1" thickBot="1" x14ac:dyDescent="0.25">
      <c r="B102" s="168"/>
      <c r="C102" s="170"/>
      <c r="D102" s="172"/>
      <c r="E102" s="174"/>
      <c r="F102" s="96" t="s">
        <v>4</v>
      </c>
      <c r="G102" s="42"/>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5"/>
      <c r="AR102" s="45"/>
      <c r="AS102" s="45"/>
      <c r="AT102" s="45"/>
      <c r="AU102" s="45"/>
      <c r="AV102" s="45"/>
      <c r="AW102" s="45"/>
      <c r="AX102" s="45"/>
      <c r="AY102" s="45"/>
      <c r="AZ102" s="45"/>
      <c r="BA102" s="45"/>
      <c r="BB102" s="45"/>
      <c r="BC102" s="45"/>
      <c r="BD102" s="45"/>
      <c r="BE102" s="45"/>
      <c r="BF102" s="45"/>
      <c r="BG102" s="176"/>
      <c r="BH102" s="176"/>
      <c r="BI102" s="178"/>
      <c r="BJ102" s="30"/>
      <c r="BK102" s="30"/>
      <c r="BL102" s="30"/>
      <c r="BM102" s="30"/>
      <c r="BN102" s="30"/>
    </row>
    <row r="103" spans="2:66" s="46" customFormat="1" ht="18" customHeight="1" x14ac:dyDescent="0.2">
      <c r="B103" s="167"/>
      <c r="C103" s="169"/>
      <c r="D103" s="171"/>
      <c r="E103" s="173"/>
      <c r="F103" s="95" t="s">
        <v>24</v>
      </c>
      <c r="G103" s="36"/>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9"/>
      <c r="AR103" s="39"/>
      <c r="AS103" s="39"/>
      <c r="AT103" s="39"/>
      <c r="AU103" s="39"/>
      <c r="AV103" s="39"/>
      <c r="AW103" s="39"/>
      <c r="AX103" s="39"/>
      <c r="AY103" s="39"/>
      <c r="AZ103" s="39"/>
      <c r="BA103" s="39"/>
      <c r="BB103" s="39"/>
      <c r="BC103" s="39"/>
      <c r="BD103" s="39"/>
      <c r="BE103" s="39"/>
      <c r="BF103" s="39"/>
      <c r="BG103" s="175">
        <f>+COUNTIF($G104:$BF104,'V. Datos'!$A$3)-COUNTIFS($G103:$BF103,'V. Datos'!$A$3)</f>
        <v>0</v>
      </c>
      <c r="BH103" s="175">
        <f>+COUNTIF($G104:$BF104,'V. Datos'!$A$4)-COUNTIFS($G103:$BF103,'V. Datos'!$C$4)</f>
        <v>0</v>
      </c>
      <c r="BI103" s="177"/>
      <c r="BJ103" s="30"/>
      <c r="BK103" s="30"/>
      <c r="BL103" s="30"/>
      <c r="BM103" s="30"/>
      <c r="BN103" s="30"/>
    </row>
    <row r="104" spans="2:66" s="46" customFormat="1" ht="18" customHeight="1" thickBot="1" x14ac:dyDescent="0.25">
      <c r="B104" s="168"/>
      <c r="C104" s="170"/>
      <c r="D104" s="172"/>
      <c r="E104" s="174"/>
      <c r="F104" s="96" t="s">
        <v>4</v>
      </c>
      <c r="G104" s="42"/>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5"/>
      <c r="AR104" s="45"/>
      <c r="AS104" s="45"/>
      <c r="AT104" s="45"/>
      <c r="AU104" s="45"/>
      <c r="AV104" s="45"/>
      <c r="AW104" s="45"/>
      <c r="AX104" s="45"/>
      <c r="AY104" s="45"/>
      <c r="AZ104" s="45"/>
      <c r="BA104" s="45"/>
      <c r="BB104" s="45"/>
      <c r="BC104" s="45"/>
      <c r="BD104" s="45"/>
      <c r="BE104" s="45"/>
      <c r="BF104" s="45"/>
      <c r="BG104" s="176"/>
      <c r="BH104" s="176"/>
      <c r="BI104" s="178"/>
      <c r="BJ104" s="30"/>
      <c r="BK104" s="30"/>
      <c r="BL104" s="30"/>
      <c r="BM104" s="30"/>
      <c r="BN104" s="30"/>
    </row>
    <row r="105" spans="2:66" s="46" customFormat="1" ht="18" customHeight="1" x14ac:dyDescent="0.2">
      <c r="B105" s="167"/>
      <c r="C105" s="169"/>
      <c r="D105" s="171"/>
      <c r="E105" s="173"/>
      <c r="F105" s="95" t="s">
        <v>24</v>
      </c>
      <c r="G105" s="36"/>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9"/>
      <c r="AR105" s="39"/>
      <c r="AS105" s="39"/>
      <c r="AT105" s="39"/>
      <c r="AU105" s="39"/>
      <c r="AV105" s="39"/>
      <c r="AW105" s="39"/>
      <c r="AX105" s="39"/>
      <c r="AY105" s="39"/>
      <c r="AZ105" s="39"/>
      <c r="BA105" s="39"/>
      <c r="BB105" s="39"/>
      <c r="BC105" s="39"/>
      <c r="BD105" s="39"/>
      <c r="BE105" s="39"/>
      <c r="BF105" s="39"/>
      <c r="BG105" s="175">
        <f>+COUNTIF($G106:$BF106,'V. Datos'!$A$3)-COUNTIFS($G105:$BF105,'V. Datos'!$A$3)</f>
        <v>0</v>
      </c>
      <c r="BH105" s="175">
        <f>+COUNTIF($G106:$BF106,'V. Datos'!$A$4)-COUNTIFS($G105:$BF105,'V. Datos'!$C$4)</f>
        <v>0</v>
      </c>
      <c r="BI105" s="177"/>
      <c r="BJ105" s="30"/>
      <c r="BK105" s="30"/>
      <c r="BL105" s="30"/>
      <c r="BM105" s="30"/>
      <c r="BN105" s="30"/>
    </row>
    <row r="106" spans="2:66" s="46" customFormat="1" ht="18" customHeight="1" thickBot="1" x14ac:dyDescent="0.25">
      <c r="B106" s="168"/>
      <c r="C106" s="170"/>
      <c r="D106" s="172"/>
      <c r="E106" s="174"/>
      <c r="F106" s="96" t="s">
        <v>4</v>
      </c>
      <c r="G106" s="42"/>
      <c r="H106" s="43"/>
      <c r="I106" s="43"/>
      <c r="J106" s="43"/>
      <c r="K106" s="43"/>
      <c r="L106" s="43"/>
      <c r="M106" s="43"/>
      <c r="N106" s="43"/>
      <c r="O106" s="43"/>
      <c r="P106" s="43"/>
      <c r="Q106" s="43"/>
      <c r="R106" s="43"/>
      <c r="S106" s="43"/>
      <c r="T106" s="43"/>
      <c r="U106" s="43"/>
      <c r="V106" s="43"/>
      <c r="W106" s="43"/>
      <c r="X106" s="43"/>
      <c r="Y106" s="43"/>
      <c r="Z106" s="43"/>
      <c r="AA106" s="43"/>
      <c r="AB106" s="43"/>
      <c r="AC106" s="43"/>
      <c r="AD106" s="43"/>
      <c r="AE106" s="43"/>
      <c r="AF106" s="43"/>
      <c r="AG106" s="43"/>
      <c r="AH106" s="43"/>
      <c r="AI106" s="43"/>
      <c r="AJ106" s="43"/>
      <c r="AK106" s="43"/>
      <c r="AL106" s="43"/>
      <c r="AM106" s="43"/>
      <c r="AN106" s="43"/>
      <c r="AO106" s="43"/>
      <c r="AP106" s="43"/>
      <c r="AQ106" s="45"/>
      <c r="AR106" s="45"/>
      <c r="AS106" s="45"/>
      <c r="AT106" s="45"/>
      <c r="AU106" s="45"/>
      <c r="AV106" s="45"/>
      <c r="AW106" s="45"/>
      <c r="AX106" s="45"/>
      <c r="AY106" s="45"/>
      <c r="AZ106" s="45"/>
      <c r="BA106" s="45"/>
      <c r="BB106" s="45"/>
      <c r="BC106" s="45"/>
      <c r="BD106" s="45"/>
      <c r="BE106" s="45"/>
      <c r="BF106" s="45"/>
      <c r="BG106" s="176"/>
      <c r="BH106" s="176"/>
      <c r="BI106" s="178"/>
      <c r="BJ106" s="30"/>
      <c r="BK106" s="30"/>
      <c r="BL106" s="30"/>
      <c r="BM106" s="30"/>
      <c r="BN106" s="30"/>
    </row>
    <row r="107" spans="2:66" s="46" customFormat="1" ht="18" customHeight="1" x14ac:dyDescent="0.2">
      <c r="B107" s="167"/>
      <c r="C107" s="169"/>
      <c r="D107" s="171"/>
      <c r="E107" s="173"/>
      <c r="F107" s="95" t="s">
        <v>24</v>
      </c>
      <c r="G107" s="36"/>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9"/>
      <c r="AR107" s="39"/>
      <c r="AS107" s="39"/>
      <c r="AT107" s="39"/>
      <c r="AU107" s="39"/>
      <c r="AV107" s="39"/>
      <c r="AW107" s="39"/>
      <c r="AX107" s="39"/>
      <c r="AY107" s="39"/>
      <c r="AZ107" s="39"/>
      <c r="BA107" s="39"/>
      <c r="BB107" s="39"/>
      <c r="BC107" s="39"/>
      <c r="BD107" s="39"/>
      <c r="BE107" s="39"/>
      <c r="BF107" s="39"/>
      <c r="BG107" s="175">
        <f>+COUNTIF($G108:$BF108,'V. Datos'!$A$3)-COUNTIFS($G107:$BF107,'V. Datos'!$A$3)</f>
        <v>0</v>
      </c>
      <c r="BH107" s="175">
        <f>+COUNTIF($G108:$BF108,'V. Datos'!$A$4)-COUNTIFS($G107:$BF107,'V. Datos'!$C$4)</f>
        <v>0</v>
      </c>
      <c r="BI107" s="177"/>
      <c r="BJ107" s="30"/>
      <c r="BK107" s="30"/>
      <c r="BL107" s="30"/>
      <c r="BM107" s="30"/>
      <c r="BN107" s="30"/>
    </row>
    <row r="108" spans="2:66" s="46" customFormat="1" ht="18" customHeight="1" thickBot="1" x14ac:dyDescent="0.25">
      <c r="B108" s="168"/>
      <c r="C108" s="170"/>
      <c r="D108" s="172"/>
      <c r="E108" s="174"/>
      <c r="F108" s="96" t="s">
        <v>4</v>
      </c>
      <c r="G108" s="42"/>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5"/>
      <c r="AR108" s="45"/>
      <c r="AS108" s="45"/>
      <c r="AT108" s="45"/>
      <c r="AU108" s="45"/>
      <c r="AV108" s="45"/>
      <c r="AW108" s="45"/>
      <c r="AX108" s="45"/>
      <c r="AY108" s="45"/>
      <c r="AZ108" s="45"/>
      <c r="BA108" s="45"/>
      <c r="BB108" s="45"/>
      <c r="BC108" s="45"/>
      <c r="BD108" s="45"/>
      <c r="BE108" s="45"/>
      <c r="BF108" s="45"/>
      <c r="BG108" s="176"/>
      <c r="BH108" s="176"/>
      <c r="BI108" s="178"/>
      <c r="BJ108" s="30"/>
      <c r="BK108" s="30"/>
      <c r="BL108" s="30"/>
      <c r="BM108" s="30"/>
      <c r="BN108" s="30"/>
    </row>
    <row r="109" spans="2:66" s="46" customFormat="1" ht="18" customHeight="1" x14ac:dyDescent="0.2">
      <c r="B109" s="167"/>
      <c r="C109" s="169"/>
      <c r="D109" s="171"/>
      <c r="E109" s="173"/>
      <c r="F109" s="95" t="s">
        <v>24</v>
      </c>
      <c r="G109" s="36"/>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9"/>
      <c r="AR109" s="39"/>
      <c r="AS109" s="39"/>
      <c r="AT109" s="39"/>
      <c r="AU109" s="39"/>
      <c r="AV109" s="39"/>
      <c r="AW109" s="39"/>
      <c r="AX109" s="39"/>
      <c r="AY109" s="39"/>
      <c r="AZ109" s="39"/>
      <c r="BA109" s="39"/>
      <c r="BB109" s="39"/>
      <c r="BC109" s="39"/>
      <c r="BD109" s="39"/>
      <c r="BE109" s="39"/>
      <c r="BF109" s="39"/>
      <c r="BG109" s="175">
        <f>+COUNTIF($G110:$BF110,'V. Datos'!$A$3)-COUNTIFS($G109:$BF109,'V. Datos'!$A$3)</f>
        <v>0</v>
      </c>
      <c r="BH109" s="175">
        <f>+COUNTIF($G110:$BF110,'V. Datos'!$A$4)-COUNTIFS($G109:$BF109,'V. Datos'!$C$4)</f>
        <v>0</v>
      </c>
      <c r="BI109" s="177"/>
      <c r="BJ109" s="30"/>
      <c r="BK109" s="30"/>
      <c r="BL109" s="30"/>
      <c r="BM109" s="30"/>
      <c r="BN109" s="30"/>
    </row>
    <row r="110" spans="2:66" s="46" customFormat="1" ht="18" customHeight="1" thickBot="1" x14ac:dyDescent="0.25">
      <c r="B110" s="168"/>
      <c r="C110" s="170"/>
      <c r="D110" s="172"/>
      <c r="E110" s="174"/>
      <c r="F110" s="96" t="s">
        <v>4</v>
      </c>
      <c r="G110" s="42"/>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5"/>
      <c r="AR110" s="45"/>
      <c r="AS110" s="45"/>
      <c r="AT110" s="45"/>
      <c r="AU110" s="45"/>
      <c r="AV110" s="45"/>
      <c r="AW110" s="45"/>
      <c r="AX110" s="45"/>
      <c r="AY110" s="45"/>
      <c r="AZ110" s="45"/>
      <c r="BA110" s="45"/>
      <c r="BB110" s="45"/>
      <c r="BC110" s="45"/>
      <c r="BD110" s="45"/>
      <c r="BE110" s="45"/>
      <c r="BF110" s="45"/>
      <c r="BG110" s="176"/>
      <c r="BH110" s="176"/>
      <c r="BI110" s="178"/>
      <c r="BJ110" s="30"/>
      <c r="BK110" s="30"/>
      <c r="BL110" s="30"/>
      <c r="BM110" s="30"/>
      <c r="BN110" s="30"/>
    </row>
    <row r="111" spans="2:66" s="46" customFormat="1" ht="18" customHeight="1" x14ac:dyDescent="0.2">
      <c r="B111" s="167"/>
      <c r="C111" s="169"/>
      <c r="D111" s="171"/>
      <c r="E111" s="173"/>
      <c r="F111" s="95" t="s">
        <v>24</v>
      </c>
      <c r="G111" s="36"/>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9"/>
      <c r="AR111" s="39"/>
      <c r="AS111" s="39"/>
      <c r="AT111" s="39"/>
      <c r="AU111" s="39"/>
      <c r="AV111" s="39"/>
      <c r="AW111" s="39"/>
      <c r="AX111" s="39"/>
      <c r="AY111" s="39"/>
      <c r="AZ111" s="39"/>
      <c r="BA111" s="39"/>
      <c r="BB111" s="39"/>
      <c r="BC111" s="39"/>
      <c r="BD111" s="39"/>
      <c r="BE111" s="39"/>
      <c r="BF111" s="39"/>
      <c r="BG111" s="175">
        <f>+COUNTIF($G112:$BF112,'V. Datos'!$A$3)-COUNTIFS($G111:$BF111,'V. Datos'!$A$3)</f>
        <v>0</v>
      </c>
      <c r="BH111" s="175">
        <f>+COUNTIF($G112:$BF112,'V. Datos'!$A$4)-COUNTIFS($G111:$BF111,'V. Datos'!$C$4)</f>
        <v>0</v>
      </c>
      <c r="BI111" s="177"/>
      <c r="BJ111" s="30"/>
      <c r="BK111" s="30"/>
      <c r="BL111" s="30"/>
      <c r="BM111" s="30"/>
      <c r="BN111" s="30"/>
    </row>
    <row r="112" spans="2:66" s="46" customFormat="1" ht="18" customHeight="1" thickBot="1" x14ac:dyDescent="0.25">
      <c r="B112" s="168"/>
      <c r="C112" s="170"/>
      <c r="D112" s="172"/>
      <c r="E112" s="174"/>
      <c r="F112" s="96" t="s">
        <v>4</v>
      </c>
      <c r="G112" s="42"/>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5"/>
      <c r="AR112" s="45"/>
      <c r="AS112" s="45"/>
      <c r="AT112" s="45"/>
      <c r="AU112" s="45"/>
      <c r="AV112" s="45"/>
      <c r="AW112" s="45"/>
      <c r="AX112" s="45"/>
      <c r="AY112" s="45"/>
      <c r="AZ112" s="45"/>
      <c r="BA112" s="45"/>
      <c r="BB112" s="45"/>
      <c r="BC112" s="45"/>
      <c r="BD112" s="45"/>
      <c r="BE112" s="45"/>
      <c r="BF112" s="45"/>
      <c r="BG112" s="176"/>
      <c r="BH112" s="176"/>
      <c r="BI112" s="178"/>
      <c r="BJ112" s="30"/>
      <c r="BK112" s="30"/>
      <c r="BL112" s="30"/>
      <c r="BM112" s="30"/>
      <c r="BN112" s="30"/>
    </row>
    <row r="113" spans="2:66" s="46" customFormat="1" ht="18" customHeight="1" x14ac:dyDescent="0.2">
      <c r="B113" s="167"/>
      <c r="C113" s="169"/>
      <c r="D113" s="171"/>
      <c r="E113" s="173"/>
      <c r="F113" s="95" t="s">
        <v>24</v>
      </c>
      <c r="G113" s="36"/>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9"/>
      <c r="AR113" s="39"/>
      <c r="AS113" s="39"/>
      <c r="AT113" s="39"/>
      <c r="AU113" s="39"/>
      <c r="AV113" s="39"/>
      <c r="AW113" s="39"/>
      <c r="AX113" s="39"/>
      <c r="AY113" s="39"/>
      <c r="AZ113" s="39"/>
      <c r="BA113" s="39"/>
      <c r="BB113" s="39"/>
      <c r="BC113" s="39"/>
      <c r="BD113" s="39"/>
      <c r="BE113" s="39"/>
      <c r="BF113" s="39"/>
      <c r="BG113" s="175">
        <f>+COUNTIF($G114:$BF114,'V. Datos'!$A$3)-COUNTIFS($G113:$BF113,'V. Datos'!$A$3)</f>
        <v>0</v>
      </c>
      <c r="BH113" s="175">
        <f>+COUNTIF($G114:$BF114,'V. Datos'!$A$4)-COUNTIFS($G113:$BF113,'V. Datos'!$C$4)</f>
        <v>0</v>
      </c>
      <c r="BI113" s="177"/>
      <c r="BJ113" s="30"/>
      <c r="BK113" s="30"/>
      <c r="BL113" s="30"/>
      <c r="BM113" s="30"/>
      <c r="BN113" s="30"/>
    </row>
    <row r="114" spans="2:66" s="46" customFormat="1" ht="18" customHeight="1" thickBot="1" x14ac:dyDescent="0.25">
      <c r="B114" s="168"/>
      <c r="C114" s="170"/>
      <c r="D114" s="172"/>
      <c r="E114" s="174"/>
      <c r="F114" s="96" t="s">
        <v>4</v>
      </c>
      <c r="G114" s="42"/>
      <c r="H114" s="43"/>
      <c r="I114" s="43"/>
      <c r="J114" s="43"/>
      <c r="K114" s="43"/>
      <c r="L114" s="43"/>
      <c r="M114" s="43"/>
      <c r="N114" s="43"/>
      <c r="O114" s="43"/>
      <c r="P114" s="43"/>
      <c r="Q114" s="43"/>
      <c r="R114" s="43"/>
      <c r="S114" s="43"/>
      <c r="T114" s="43"/>
      <c r="U114" s="43"/>
      <c r="V114" s="43"/>
      <c r="W114" s="43"/>
      <c r="X114" s="43"/>
      <c r="Y114" s="43"/>
      <c r="Z114" s="43"/>
      <c r="AA114" s="43"/>
      <c r="AB114" s="43"/>
      <c r="AC114" s="43"/>
      <c r="AD114" s="43"/>
      <c r="AE114" s="43"/>
      <c r="AF114" s="43"/>
      <c r="AG114" s="43"/>
      <c r="AH114" s="43"/>
      <c r="AI114" s="43"/>
      <c r="AJ114" s="43"/>
      <c r="AK114" s="43"/>
      <c r="AL114" s="43"/>
      <c r="AM114" s="43"/>
      <c r="AN114" s="43"/>
      <c r="AO114" s="43"/>
      <c r="AP114" s="43"/>
      <c r="AQ114" s="45"/>
      <c r="AR114" s="45"/>
      <c r="AS114" s="45"/>
      <c r="AT114" s="45"/>
      <c r="AU114" s="45"/>
      <c r="AV114" s="45"/>
      <c r="AW114" s="45"/>
      <c r="AX114" s="45"/>
      <c r="AY114" s="45"/>
      <c r="AZ114" s="45"/>
      <c r="BA114" s="45"/>
      <c r="BB114" s="45"/>
      <c r="BC114" s="45"/>
      <c r="BD114" s="45"/>
      <c r="BE114" s="45"/>
      <c r="BF114" s="45"/>
      <c r="BG114" s="176"/>
      <c r="BH114" s="176"/>
      <c r="BI114" s="178"/>
      <c r="BJ114" s="30"/>
      <c r="BK114" s="30"/>
      <c r="BL114" s="30"/>
      <c r="BM114" s="30"/>
      <c r="BN114" s="30"/>
    </row>
    <row r="115" spans="2:66" s="46" customFormat="1" ht="18" customHeight="1" x14ac:dyDescent="0.2">
      <c r="B115" s="167"/>
      <c r="C115" s="169"/>
      <c r="D115" s="171"/>
      <c r="E115" s="173"/>
      <c r="F115" s="95" t="s">
        <v>24</v>
      </c>
      <c r="G115" s="36"/>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9"/>
      <c r="AR115" s="39"/>
      <c r="AS115" s="39"/>
      <c r="AT115" s="39"/>
      <c r="AU115" s="39"/>
      <c r="AV115" s="39"/>
      <c r="AW115" s="39"/>
      <c r="AX115" s="39"/>
      <c r="AY115" s="39"/>
      <c r="AZ115" s="39"/>
      <c r="BA115" s="39"/>
      <c r="BB115" s="39"/>
      <c r="BC115" s="39"/>
      <c r="BD115" s="39"/>
      <c r="BE115" s="39"/>
      <c r="BF115" s="39"/>
      <c r="BG115" s="175">
        <f>+COUNTIF($G116:$BF116,'V. Datos'!$A$3)-COUNTIFS($G115:$BF115,'V. Datos'!$A$3)</f>
        <v>0</v>
      </c>
      <c r="BH115" s="175">
        <f>+COUNTIF($G116:$BF116,'V. Datos'!$A$4)-COUNTIFS($G115:$BF115,'V. Datos'!$C$4)</f>
        <v>0</v>
      </c>
      <c r="BI115" s="177"/>
      <c r="BJ115" s="30"/>
      <c r="BK115" s="30"/>
      <c r="BL115" s="30"/>
      <c r="BM115" s="30"/>
      <c r="BN115" s="30"/>
    </row>
    <row r="116" spans="2:66" s="46" customFormat="1" ht="18" customHeight="1" thickBot="1" x14ac:dyDescent="0.25">
      <c r="B116" s="168"/>
      <c r="C116" s="170"/>
      <c r="D116" s="172"/>
      <c r="E116" s="174"/>
      <c r="F116" s="96" t="s">
        <v>4</v>
      </c>
      <c r="G116" s="42"/>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c r="AI116" s="43"/>
      <c r="AJ116" s="43"/>
      <c r="AK116" s="43"/>
      <c r="AL116" s="43"/>
      <c r="AM116" s="43"/>
      <c r="AN116" s="43"/>
      <c r="AO116" s="43"/>
      <c r="AP116" s="43"/>
      <c r="AQ116" s="45"/>
      <c r="AR116" s="45"/>
      <c r="AS116" s="45"/>
      <c r="AT116" s="45"/>
      <c r="AU116" s="45"/>
      <c r="AV116" s="45"/>
      <c r="AW116" s="45"/>
      <c r="AX116" s="45"/>
      <c r="AY116" s="45"/>
      <c r="AZ116" s="45"/>
      <c r="BA116" s="45"/>
      <c r="BB116" s="45"/>
      <c r="BC116" s="45"/>
      <c r="BD116" s="45"/>
      <c r="BE116" s="45"/>
      <c r="BF116" s="45"/>
      <c r="BG116" s="176"/>
      <c r="BH116" s="176"/>
      <c r="BI116" s="178"/>
      <c r="BJ116" s="30"/>
      <c r="BK116" s="30"/>
      <c r="BL116" s="30"/>
      <c r="BM116" s="30"/>
      <c r="BN116" s="30"/>
    </row>
    <row r="117" spans="2:66" s="46" customFormat="1" ht="18" customHeight="1" x14ac:dyDescent="0.2">
      <c r="B117" s="167"/>
      <c r="C117" s="169"/>
      <c r="D117" s="171"/>
      <c r="E117" s="173"/>
      <c r="F117" s="95" t="s">
        <v>24</v>
      </c>
      <c r="G117" s="36"/>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9"/>
      <c r="AR117" s="39"/>
      <c r="AS117" s="39"/>
      <c r="AT117" s="39"/>
      <c r="AU117" s="39"/>
      <c r="AV117" s="39"/>
      <c r="AW117" s="39"/>
      <c r="AX117" s="39"/>
      <c r="AY117" s="39"/>
      <c r="AZ117" s="39"/>
      <c r="BA117" s="39"/>
      <c r="BB117" s="39"/>
      <c r="BC117" s="39"/>
      <c r="BD117" s="39"/>
      <c r="BE117" s="39"/>
      <c r="BF117" s="39"/>
      <c r="BG117" s="175">
        <f>+COUNTIF($G118:$BF118,'V. Datos'!$A$3)-COUNTIFS($G117:$BF117,'V. Datos'!$A$3)</f>
        <v>0</v>
      </c>
      <c r="BH117" s="175">
        <f>+COUNTIF($G118:$BF118,'V. Datos'!$A$4)-COUNTIFS($G117:$BF117,'V. Datos'!$C$4)</f>
        <v>0</v>
      </c>
      <c r="BI117" s="177"/>
      <c r="BJ117" s="30"/>
      <c r="BK117" s="30"/>
      <c r="BL117" s="30"/>
      <c r="BM117" s="30"/>
      <c r="BN117" s="30"/>
    </row>
    <row r="118" spans="2:66" s="46" customFormat="1" ht="18" customHeight="1" thickBot="1" x14ac:dyDescent="0.25">
      <c r="B118" s="168"/>
      <c r="C118" s="170"/>
      <c r="D118" s="172"/>
      <c r="E118" s="174"/>
      <c r="F118" s="96" t="s">
        <v>4</v>
      </c>
      <c r="G118" s="42"/>
      <c r="H118" s="43"/>
      <c r="I118" s="43"/>
      <c r="J118" s="43"/>
      <c r="K118" s="43"/>
      <c r="L118" s="43"/>
      <c r="M118" s="43"/>
      <c r="N118" s="43"/>
      <c r="O118" s="43"/>
      <c r="P118" s="43"/>
      <c r="Q118" s="43"/>
      <c r="R118" s="43"/>
      <c r="S118" s="43"/>
      <c r="T118" s="43"/>
      <c r="U118" s="43"/>
      <c r="V118" s="43"/>
      <c r="W118" s="43"/>
      <c r="X118" s="43"/>
      <c r="Y118" s="43"/>
      <c r="Z118" s="43"/>
      <c r="AA118" s="43"/>
      <c r="AB118" s="43"/>
      <c r="AC118" s="43"/>
      <c r="AD118" s="43"/>
      <c r="AE118" s="43"/>
      <c r="AF118" s="43"/>
      <c r="AG118" s="43"/>
      <c r="AH118" s="43"/>
      <c r="AI118" s="43"/>
      <c r="AJ118" s="43"/>
      <c r="AK118" s="43"/>
      <c r="AL118" s="43"/>
      <c r="AM118" s="43"/>
      <c r="AN118" s="43"/>
      <c r="AO118" s="43"/>
      <c r="AP118" s="43"/>
      <c r="AQ118" s="45"/>
      <c r="AR118" s="45"/>
      <c r="AS118" s="45"/>
      <c r="AT118" s="45"/>
      <c r="AU118" s="45"/>
      <c r="AV118" s="45"/>
      <c r="AW118" s="45"/>
      <c r="AX118" s="45"/>
      <c r="AY118" s="45"/>
      <c r="AZ118" s="45"/>
      <c r="BA118" s="45"/>
      <c r="BB118" s="45"/>
      <c r="BC118" s="45"/>
      <c r="BD118" s="45"/>
      <c r="BE118" s="45"/>
      <c r="BF118" s="45"/>
      <c r="BG118" s="176"/>
      <c r="BH118" s="176"/>
      <c r="BI118" s="178"/>
      <c r="BJ118" s="30"/>
      <c r="BK118" s="30"/>
      <c r="BL118" s="30"/>
      <c r="BM118" s="30"/>
      <c r="BN118" s="30"/>
    </row>
    <row r="119" spans="2:66" s="46" customFormat="1" ht="18" customHeight="1" x14ac:dyDescent="0.2">
      <c r="B119" s="167"/>
      <c r="C119" s="169"/>
      <c r="D119" s="171"/>
      <c r="E119" s="173"/>
      <c r="F119" s="95" t="s">
        <v>24</v>
      </c>
      <c r="G119" s="36"/>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9"/>
      <c r="AR119" s="39"/>
      <c r="AS119" s="39"/>
      <c r="AT119" s="39"/>
      <c r="AU119" s="39"/>
      <c r="AV119" s="39"/>
      <c r="AW119" s="39"/>
      <c r="AX119" s="39"/>
      <c r="AY119" s="39"/>
      <c r="AZ119" s="39"/>
      <c r="BA119" s="39"/>
      <c r="BB119" s="39"/>
      <c r="BC119" s="39"/>
      <c r="BD119" s="39"/>
      <c r="BE119" s="39"/>
      <c r="BF119" s="39"/>
      <c r="BG119" s="175">
        <f>+COUNTIF($G120:$BF120,'V. Datos'!$A$3)-COUNTIFS($G119:$BF119,'V. Datos'!$A$3)</f>
        <v>0</v>
      </c>
      <c r="BH119" s="175">
        <f>+COUNTIF($G120:$BF120,'V. Datos'!$A$4)-COUNTIFS($G119:$BF119,'V. Datos'!$C$4)</f>
        <v>0</v>
      </c>
      <c r="BI119" s="177"/>
      <c r="BJ119" s="30"/>
      <c r="BK119" s="30"/>
      <c r="BL119" s="30"/>
      <c r="BM119" s="30"/>
      <c r="BN119" s="30"/>
    </row>
    <row r="120" spans="2:66" s="46" customFormat="1" ht="18" customHeight="1" thickBot="1" x14ac:dyDescent="0.25">
      <c r="B120" s="168"/>
      <c r="C120" s="170"/>
      <c r="D120" s="172"/>
      <c r="E120" s="174"/>
      <c r="F120" s="96" t="s">
        <v>4</v>
      </c>
      <c r="G120" s="42"/>
      <c r="H120" s="43"/>
      <c r="I120" s="43"/>
      <c r="J120" s="43"/>
      <c r="K120" s="43"/>
      <c r="L120" s="43"/>
      <c r="M120" s="43"/>
      <c r="N120" s="43"/>
      <c r="O120" s="43"/>
      <c r="P120" s="43"/>
      <c r="Q120" s="43"/>
      <c r="R120" s="43"/>
      <c r="S120" s="43"/>
      <c r="T120" s="43"/>
      <c r="U120" s="43"/>
      <c r="V120" s="43"/>
      <c r="W120" s="43"/>
      <c r="X120" s="43"/>
      <c r="Y120" s="43"/>
      <c r="Z120" s="43"/>
      <c r="AA120" s="43"/>
      <c r="AB120" s="43"/>
      <c r="AC120" s="43"/>
      <c r="AD120" s="43"/>
      <c r="AE120" s="43"/>
      <c r="AF120" s="43"/>
      <c r="AG120" s="43"/>
      <c r="AH120" s="43"/>
      <c r="AI120" s="43"/>
      <c r="AJ120" s="43"/>
      <c r="AK120" s="43"/>
      <c r="AL120" s="43"/>
      <c r="AM120" s="43"/>
      <c r="AN120" s="43"/>
      <c r="AO120" s="43"/>
      <c r="AP120" s="43"/>
      <c r="AQ120" s="45"/>
      <c r="AR120" s="45"/>
      <c r="AS120" s="45"/>
      <c r="AT120" s="45"/>
      <c r="AU120" s="45"/>
      <c r="AV120" s="45"/>
      <c r="AW120" s="45"/>
      <c r="AX120" s="45"/>
      <c r="AY120" s="45"/>
      <c r="AZ120" s="45"/>
      <c r="BA120" s="45"/>
      <c r="BB120" s="45"/>
      <c r="BC120" s="45"/>
      <c r="BD120" s="45"/>
      <c r="BE120" s="45"/>
      <c r="BF120" s="45"/>
      <c r="BG120" s="176"/>
      <c r="BH120" s="176"/>
      <c r="BI120" s="178"/>
      <c r="BJ120" s="30"/>
      <c r="BK120" s="30"/>
      <c r="BL120" s="30"/>
      <c r="BM120" s="30"/>
      <c r="BN120" s="30"/>
    </row>
    <row r="121" spans="2:66" s="46" customFormat="1" ht="18" customHeight="1" x14ac:dyDescent="0.2">
      <c r="B121" s="167"/>
      <c r="C121" s="169"/>
      <c r="D121" s="171"/>
      <c r="E121" s="173"/>
      <c r="F121" s="95" t="s">
        <v>24</v>
      </c>
      <c r="G121" s="36"/>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9"/>
      <c r="AR121" s="39"/>
      <c r="AS121" s="39"/>
      <c r="AT121" s="39"/>
      <c r="AU121" s="39"/>
      <c r="AV121" s="39"/>
      <c r="AW121" s="39"/>
      <c r="AX121" s="39"/>
      <c r="AY121" s="39"/>
      <c r="AZ121" s="39"/>
      <c r="BA121" s="39"/>
      <c r="BB121" s="39"/>
      <c r="BC121" s="39"/>
      <c r="BD121" s="39"/>
      <c r="BE121" s="39"/>
      <c r="BF121" s="39"/>
      <c r="BG121" s="175">
        <f>+COUNTIF($G122:$BF122,'V. Datos'!$A$3)-COUNTIFS($G121:$BF121,'V. Datos'!$A$3)</f>
        <v>0</v>
      </c>
      <c r="BH121" s="175">
        <f>+COUNTIF($G122:$BF122,'V. Datos'!$A$4)-COUNTIFS($G121:$BF121,'V. Datos'!$C$4)</f>
        <v>0</v>
      </c>
      <c r="BI121" s="177"/>
      <c r="BJ121" s="30"/>
      <c r="BK121" s="30"/>
      <c r="BL121" s="30"/>
      <c r="BM121" s="30"/>
      <c r="BN121" s="30"/>
    </row>
    <row r="122" spans="2:66" s="46" customFormat="1" ht="18" customHeight="1" thickBot="1" x14ac:dyDescent="0.25">
      <c r="B122" s="168"/>
      <c r="C122" s="170"/>
      <c r="D122" s="172"/>
      <c r="E122" s="174"/>
      <c r="F122" s="96" t="s">
        <v>4</v>
      </c>
      <c r="G122" s="42"/>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c r="AE122" s="43"/>
      <c r="AF122" s="43"/>
      <c r="AG122" s="43"/>
      <c r="AH122" s="43"/>
      <c r="AI122" s="43"/>
      <c r="AJ122" s="43"/>
      <c r="AK122" s="43"/>
      <c r="AL122" s="43"/>
      <c r="AM122" s="43"/>
      <c r="AN122" s="43"/>
      <c r="AO122" s="43"/>
      <c r="AP122" s="43"/>
      <c r="AQ122" s="45"/>
      <c r="AR122" s="45"/>
      <c r="AS122" s="45"/>
      <c r="AT122" s="45"/>
      <c r="AU122" s="45"/>
      <c r="AV122" s="45"/>
      <c r="AW122" s="45"/>
      <c r="AX122" s="45"/>
      <c r="AY122" s="45"/>
      <c r="AZ122" s="45"/>
      <c r="BA122" s="45"/>
      <c r="BB122" s="45"/>
      <c r="BC122" s="45"/>
      <c r="BD122" s="45"/>
      <c r="BE122" s="45"/>
      <c r="BF122" s="45"/>
      <c r="BG122" s="176"/>
      <c r="BH122" s="176"/>
      <c r="BI122" s="178"/>
      <c r="BJ122" s="30"/>
      <c r="BK122" s="30"/>
      <c r="BL122" s="30"/>
      <c r="BM122" s="30"/>
      <c r="BN122" s="30"/>
    </row>
    <row r="123" spans="2:66" s="46" customFormat="1" ht="18" customHeight="1" x14ac:dyDescent="0.2">
      <c r="B123" s="167"/>
      <c r="C123" s="169"/>
      <c r="D123" s="171"/>
      <c r="E123" s="173"/>
      <c r="F123" s="95" t="s">
        <v>24</v>
      </c>
      <c r="G123" s="36"/>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9"/>
      <c r="AR123" s="39"/>
      <c r="AS123" s="39"/>
      <c r="AT123" s="39"/>
      <c r="AU123" s="39"/>
      <c r="AV123" s="39"/>
      <c r="AW123" s="39"/>
      <c r="AX123" s="39"/>
      <c r="AY123" s="39"/>
      <c r="AZ123" s="39"/>
      <c r="BA123" s="39"/>
      <c r="BB123" s="39"/>
      <c r="BC123" s="39"/>
      <c r="BD123" s="39"/>
      <c r="BE123" s="39"/>
      <c r="BF123" s="39"/>
      <c r="BG123" s="175">
        <f>+COUNTIF($G124:$BF124,'V. Datos'!$A$3)-COUNTIFS($G123:$BF123,'V. Datos'!$A$3)</f>
        <v>0</v>
      </c>
      <c r="BH123" s="175">
        <f>+COUNTIF($G124:$BF124,'V. Datos'!$A$4)-COUNTIFS($G123:$BF123,'V. Datos'!$C$4)</f>
        <v>0</v>
      </c>
      <c r="BI123" s="177"/>
      <c r="BJ123" s="30"/>
      <c r="BK123" s="30"/>
      <c r="BL123" s="30"/>
      <c r="BM123" s="30"/>
      <c r="BN123" s="30"/>
    </row>
    <row r="124" spans="2:66" s="46" customFormat="1" ht="18" customHeight="1" thickBot="1" x14ac:dyDescent="0.25">
      <c r="B124" s="168"/>
      <c r="C124" s="170"/>
      <c r="D124" s="172"/>
      <c r="E124" s="174"/>
      <c r="F124" s="96" t="s">
        <v>4</v>
      </c>
      <c r="G124" s="42"/>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c r="AI124" s="43"/>
      <c r="AJ124" s="43"/>
      <c r="AK124" s="43"/>
      <c r="AL124" s="43"/>
      <c r="AM124" s="43"/>
      <c r="AN124" s="43"/>
      <c r="AO124" s="43"/>
      <c r="AP124" s="43"/>
      <c r="AQ124" s="45"/>
      <c r="AR124" s="45"/>
      <c r="AS124" s="45"/>
      <c r="AT124" s="45"/>
      <c r="AU124" s="45"/>
      <c r="AV124" s="45"/>
      <c r="AW124" s="45"/>
      <c r="AX124" s="45"/>
      <c r="AY124" s="45"/>
      <c r="AZ124" s="45"/>
      <c r="BA124" s="45"/>
      <c r="BB124" s="45"/>
      <c r="BC124" s="45"/>
      <c r="BD124" s="45"/>
      <c r="BE124" s="45"/>
      <c r="BF124" s="45"/>
      <c r="BG124" s="176"/>
      <c r="BH124" s="176"/>
      <c r="BI124" s="178"/>
      <c r="BJ124" s="30"/>
      <c r="BK124" s="30"/>
      <c r="BL124" s="30"/>
      <c r="BM124" s="30"/>
      <c r="BN124" s="30"/>
    </row>
    <row r="125" spans="2:66" s="46" customFormat="1" ht="18" customHeight="1" x14ac:dyDescent="0.2">
      <c r="B125" s="167"/>
      <c r="C125" s="169"/>
      <c r="D125" s="171"/>
      <c r="E125" s="173"/>
      <c r="F125" s="95" t="s">
        <v>24</v>
      </c>
      <c r="G125" s="36"/>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9"/>
      <c r="AR125" s="39"/>
      <c r="AS125" s="39"/>
      <c r="AT125" s="39"/>
      <c r="AU125" s="39"/>
      <c r="AV125" s="39"/>
      <c r="AW125" s="39"/>
      <c r="AX125" s="39"/>
      <c r="AY125" s="39"/>
      <c r="AZ125" s="39"/>
      <c r="BA125" s="39"/>
      <c r="BB125" s="39"/>
      <c r="BC125" s="39"/>
      <c r="BD125" s="39"/>
      <c r="BE125" s="39"/>
      <c r="BF125" s="39"/>
      <c r="BG125" s="175">
        <f>+COUNTIF($G126:$BF126,'V. Datos'!$A$3)-COUNTIFS($G125:$BF125,'V. Datos'!$A$3)</f>
        <v>0</v>
      </c>
      <c r="BH125" s="175">
        <f>+COUNTIF($G126:$BF126,'V. Datos'!$A$4)-COUNTIFS($G125:$BF125,'V. Datos'!$C$4)</f>
        <v>0</v>
      </c>
      <c r="BI125" s="177"/>
      <c r="BJ125" s="30"/>
      <c r="BK125" s="30"/>
      <c r="BL125" s="30"/>
      <c r="BM125" s="30"/>
      <c r="BN125" s="30"/>
    </row>
    <row r="126" spans="2:66" s="46" customFormat="1" ht="18" customHeight="1" thickBot="1" x14ac:dyDescent="0.25">
      <c r="B126" s="168"/>
      <c r="C126" s="170"/>
      <c r="D126" s="172"/>
      <c r="E126" s="174"/>
      <c r="F126" s="96" t="s">
        <v>4</v>
      </c>
      <c r="G126" s="42"/>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c r="AI126" s="43"/>
      <c r="AJ126" s="43"/>
      <c r="AK126" s="43"/>
      <c r="AL126" s="43"/>
      <c r="AM126" s="43"/>
      <c r="AN126" s="43"/>
      <c r="AO126" s="43"/>
      <c r="AP126" s="43"/>
      <c r="AQ126" s="45"/>
      <c r="AR126" s="45"/>
      <c r="AS126" s="45"/>
      <c r="AT126" s="45"/>
      <c r="AU126" s="45"/>
      <c r="AV126" s="45"/>
      <c r="AW126" s="45"/>
      <c r="AX126" s="45"/>
      <c r="AY126" s="45"/>
      <c r="AZ126" s="45"/>
      <c r="BA126" s="45"/>
      <c r="BB126" s="45"/>
      <c r="BC126" s="45"/>
      <c r="BD126" s="45"/>
      <c r="BE126" s="45"/>
      <c r="BF126" s="45"/>
      <c r="BG126" s="176"/>
      <c r="BH126" s="176"/>
      <c r="BI126" s="178"/>
      <c r="BJ126" s="30"/>
      <c r="BK126" s="30"/>
      <c r="BL126" s="30"/>
      <c r="BM126" s="30"/>
      <c r="BN126" s="30"/>
    </row>
    <row r="127" spans="2:66" s="46" customFormat="1" ht="18" customHeight="1" x14ac:dyDescent="0.2">
      <c r="B127" s="167"/>
      <c r="C127" s="169"/>
      <c r="D127" s="171"/>
      <c r="E127" s="173"/>
      <c r="F127" s="95" t="s">
        <v>24</v>
      </c>
      <c r="G127" s="36"/>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9"/>
      <c r="AR127" s="39"/>
      <c r="AS127" s="39"/>
      <c r="AT127" s="39"/>
      <c r="AU127" s="39"/>
      <c r="AV127" s="39"/>
      <c r="AW127" s="39"/>
      <c r="AX127" s="39"/>
      <c r="AY127" s="39"/>
      <c r="AZ127" s="39"/>
      <c r="BA127" s="39"/>
      <c r="BB127" s="39"/>
      <c r="BC127" s="39"/>
      <c r="BD127" s="39"/>
      <c r="BE127" s="39"/>
      <c r="BF127" s="39"/>
      <c r="BG127" s="175">
        <f>+COUNTIF($G128:$BF128,'V. Datos'!$A$3)-COUNTIFS($G127:$BF127,'V. Datos'!$A$3)</f>
        <v>0</v>
      </c>
      <c r="BH127" s="175">
        <f>+COUNTIF($G128:$BF128,'V. Datos'!$A$4)-COUNTIFS($G127:$BF127,'V. Datos'!$C$4)</f>
        <v>0</v>
      </c>
      <c r="BI127" s="177"/>
      <c r="BJ127" s="30"/>
      <c r="BK127" s="30"/>
      <c r="BL127" s="30"/>
      <c r="BM127" s="30"/>
      <c r="BN127" s="30"/>
    </row>
    <row r="128" spans="2:66" s="46" customFormat="1" ht="18" customHeight="1" thickBot="1" x14ac:dyDescent="0.25">
      <c r="B128" s="168"/>
      <c r="C128" s="170"/>
      <c r="D128" s="172"/>
      <c r="E128" s="174"/>
      <c r="F128" s="96" t="s">
        <v>4</v>
      </c>
      <c r="G128" s="42"/>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c r="AI128" s="43"/>
      <c r="AJ128" s="43"/>
      <c r="AK128" s="43"/>
      <c r="AL128" s="43"/>
      <c r="AM128" s="43"/>
      <c r="AN128" s="43"/>
      <c r="AO128" s="43"/>
      <c r="AP128" s="43"/>
      <c r="AQ128" s="45"/>
      <c r="AR128" s="45"/>
      <c r="AS128" s="45"/>
      <c r="AT128" s="45"/>
      <c r="AU128" s="45"/>
      <c r="AV128" s="45"/>
      <c r="AW128" s="45"/>
      <c r="AX128" s="45"/>
      <c r="AY128" s="45"/>
      <c r="AZ128" s="45"/>
      <c r="BA128" s="45"/>
      <c r="BB128" s="45"/>
      <c r="BC128" s="45"/>
      <c r="BD128" s="45"/>
      <c r="BE128" s="45"/>
      <c r="BF128" s="45"/>
      <c r="BG128" s="176"/>
      <c r="BH128" s="176"/>
      <c r="BI128" s="178"/>
      <c r="BJ128" s="30"/>
      <c r="BK128" s="30"/>
      <c r="BL128" s="30"/>
      <c r="BM128" s="30"/>
      <c r="BN128" s="30"/>
    </row>
    <row r="129" spans="2:66" s="46" customFormat="1" ht="18" customHeight="1" x14ac:dyDescent="0.2">
      <c r="B129" s="167"/>
      <c r="C129" s="169"/>
      <c r="D129" s="171"/>
      <c r="E129" s="173"/>
      <c r="F129" s="95" t="s">
        <v>24</v>
      </c>
      <c r="G129" s="36"/>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9"/>
      <c r="AR129" s="39"/>
      <c r="AS129" s="39"/>
      <c r="AT129" s="39"/>
      <c r="AU129" s="39"/>
      <c r="AV129" s="39"/>
      <c r="AW129" s="39"/>
      <c r="AX129" s="39"/>
      <c r="AY129" s="39"/>
      <c r="AZ129" s="39"/>
      <c r="BA129" s="39"/>
      <c r="BB129" s="39"/>
      <c r="BC129" s="39"/>
      <c r="BD129" s="39"/>
      <c r="BE129" s="39"/>
      <c r="BF129" s="39"/>
      <c r="BG129" s="175">
        <f>+COUNTIF($G130:$BF130,'V. Datos'!$A$3)-COUNTIFS($G129:$BF129,'V. Datos'!$A$3)</f>
        <v>0</v>
      </c>
      <c r="BH129" s="175">
        <f>+COUNTIF($G130:$BF130,'V. Datos'!$A$4)-COUNTIFS($G129:$BF129,'V. Datos'!$C$4)</f>
        <v>0</v>
      </c>
      <c r="BI129" s="177"/>
      <c r="BJ129" s="30"/>
      <c r="BK129" s="30"/>
      <c r="BL129" s="30"/>
      <c r="BM129" s="30"/>
      <c r="BN129" s="30"/>
    </row>
    <row r="130" spans="2:66" s="46" customFormat="1" ht="18" customHeight="1" thickBot="1" x14ac:dyDescent="0.25">
      <c r="B130" s="168"/>
      <c r="C130" s="170"/>
      <c r="D130" s="172"/>
      <c r="E130" s="174"/>
      <c r="F130" s="96" t="s">
        <v>4</v>
      </c>
      <c r="G130" s="42"/>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5"/>
      <c r="AR130" s="45"/>
      <c r="AS130" s="45"/>
      <c r="AT130" s="45"/>
      <c r="AU130" s="45"/>
      <c r="AV130" s="45"/>
      <c r="AW130" s="45"/>
      <c r="AX130" s="45"/>
      <c r="AY130" s="45"/>
      <c r="AZ130" s="45"/>
      <c r="BA130" s="45"/>
      <c r="BB130" s="45"/>
      <c r="BC130" s="45"/>
      <c r="BD130" s="45"/>
      <c r="BE130" s="45"/>
      <c r="BF130" s="45"/>
      <c r="BG130" s="176"/>
      <c r="BH130" s="176"/>
      <c r="BI130" s="178"/>
      <c r="BJ130" s="30"/>
      <c r="BK130" s="30"/>
      <c r="BL130" s="30"/>
      <c r="BM130" s="30"/>
      <c r="BN130" s="30"/>
    </row>
    <row r="131" spans="2:66" s="46" customFormat="1" ht="18" customHeight="1" x14ac:dyDescent="0.2">
      <c r="B131" s="167"/>
      <c r="C131" s="169"/>
      <c r="D131" s="171"/>
      <c r="E131" s="173"/>
      <c r="F131" s="95" t="s">
        <v>24</v>
      </c>
      <c r="G131" s="36"/>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9"/>
      <c r="AR131" s="39"/>
      <c r="AS131" s="39"/>
      <c r="AT131" s="39"/>
      <c r="AU131" s="39"/>
      <c r="AV131" s="39"/>
      <c r="AW131" s="39"/>
      <c r="AX131" s="39"/>
      <c r="AY131" s="39"/>
      <c r="AZ131" s="39"/>
      <c r="BA131" s="39"/>
      <c r="BB131" s="39"/>
      <c r="BC131" s="39"/>
      <c r="BD131" s="39"/>
      <c r="BE131" s="39"/>
      <c r="BF131" s="39"/>
      <c r="BG131" s="175">
        <f>+COUNTIF($G132:$BF132,'V. Datos'!$A$3)-COUNTIFS($G131:$BF131,'V. Datos'!$A$3)</f>
        <v>0</v>
      </c>
      <c r="BH131" s="175">
        <f>+COUNTIF($G132:$BF132,'V. Datos'!$A$4)-COUNTIFS($G131:$BF131,'V. Datos'!$C$4)</f>
        <v>0</v>
      </c>
      <c r="BI131" s="177"/>
      <c r="BJ131" s="30"/>
      <c r="BK131" s="30"/>
      <c r="BL131" s="30"/>
      <c r="BM131" s="30"/>
      <c r="BN131" s="30"/>
    </row>
    <row r="132" spans="2:66" s="46" customFormat="1" ht="18" customHeight="1" thickBot="1" x14ac:dyDescent="0.25">
      <c r="B132" s="168"/>
      <c r="C132" s="170"/>
      <c r="D132" s="172"/>
      <c r="E132" s="174"/>
      <c r="F132" s="96" t="s">
        <v>4</v>
      </c>
      <c r="G132" s="42"/>
      <c r="H132" s="43"/>
      <c r="I132" s="43"/>
      <c r="J132" s="43"/>
      <c r="K132" s="43"/>
      <c r="L132" s="43"/>
      <c r="M132" s="43"/>
      <c r="N132" s="43"/>
      <c r="O132" s="43"/>
      <c r="P132" s="43"/>
      <c r="Q132" s="43"/>
      <c r="R132" s="43"/>
      <c r="S132" s="43"/>
      <c r="T132" s="43"/>
      <c r="U132" s="43"/>
      <c r="V132" s="43"/>
      <c r="W132" s="43"/>
      <c r="X132" s="43"/>
      <c r="Y132" s="43"/>
      <c r="Z132" s="43"/>
      <c r="AA132" s="43"/>
      <c r="AB132" s="43"/>
      <c r="AC132" s="43"/>
      <c r="AD132" s="43"/>
      <c r="AE132" s="43"/>
      <c r="AF132" s="43"/>
      <c r="AG132" s="43"/>
      <c r="AH132" s="43"/>
      <c r="AI132" s="43"/>
      <c r="AJ132" s="43"/>
      <c r="AK132" s="43"/>
      <c r="AL132" s="43"/>
      <c r="AM132" s="43"/>
      <c r="AN132" s="43"/>
      <c r="AO132" s="43"/>
      <c r="AP132" s="43"/>
      <c r="AQ132" s="45"/>
      <c r="AR132" s="45"/>
      <c r="AS132" s="45"/>
      <c r="AT132" s="45"/>
      <c r="AU132" s="45"/>
      <c r="AV132" s="45"/>
      <c r="AW132" s="45"/>
      <c r="AX132" s="45"/>
      <c r="AY132" s="45"/>
      <c r="AZ132" s="45"/>
      <c r="BA132" s="45"/>
      <c r="BB132" s="45"/>
      <c r="BC132" s="45"/>
      <c r="BD132" s="45"/>
      <c r="BE132" s="45"/>
      <c r="BF132" s="45"/>
      <c r="BG132" s="176"/>
      <c r="BH132" s="176"/>
      <c r="BI132" s="178"/>
      <c r="BJ132" s="30"/>
      <c r="BK132" s="30"/>
      <c r="BL132" s="30"/>
      <c r="BM132" s="30"/>
      <c r="BN132" s="30"/>
    </row>
    <row r="133" spans="2:66" s="46" customFormat="1" ht="18" customHeight="1" x14ac:dyDescent="0.2">
      <c r="B133" s="167"/>
      <c r="C133" s="169"/>
      <c r="D133" s="171"/>
      <c r="E133" s="173"/>
      <c r="F133" s="95" t="s">
        <v>24</v>
      </c>
      <c r="G133" s="36"/>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9"/>
      <c r="AR133" s="39"/>
      <c r="AS133" s="39"/>
      <c r="AT133" s="39"/>
      <c r="AU133" s="39"/>
      <c r="AV133" s="39"/>
      <c r="AW133" s="39"/>
      <c r="AX133" s="39"/>
      <c r="AY133" s="39"/>
      <c r="AZ133" s="39"/>
      <c r="BA133" s="39"/>
      <c r="BB133" s="39"/>
      <c r="BC133" s="39"/>
      <c r="BD133" s="39"/>
      <c r="BE133" s="39"/>
      <c r="BF133" s="39"/>
      <c r="BG133" s="175">
        <f>+COUNTIF($G134:$BF134,'V. Datos'!$A$3)-COUNTIFS($G133:$BF133,'V. Datos'!$A$3)</f>
        <v>0</v>
      </c>
      <c r="BH133" s="175">
        <f>+COUNTIF($G134:$BF134,'V. Datos'!$A$4)-COUNTIFS($G133:$BF133,'V. Datos'!$C$4)</f>
        <v>0</v>
      </c>
      <c r="BI133" s="177"/>
      <c r="BJ133" s="30"/>
      <c r="BK133" s="30"/>
      <c r="BL133" s="30"/>
      <c r="BM133" s="30"/>
      <c r="BN133" s="30"/>
    </row>
    <row r="134" spans="2:66" s="46" customFormat="1" ht="18" customHeight="1" thickBot="1" x14ac:dyDescent="0.25">
      <c r="B134" s="168"/>
      <c r="C134" s="170"/>
      <c r="D134" s="172"/>
      <c r="E134" s="174"/>
      <c r="F134" s="96" t="s">
        <v>4</v>
      </c>
      <c r="G134" s="42"/>
      <c r="H134" s="43"/>
      <c r="I134" s="43"/>
      <c r="J134" s="43"/>
      <c r="K134" s="43"/>
      <c r="L134" s="43"/>
      <c r="M134" s="43"/>
      <c r="N134" s="43"/>
      <c r="O134" s="43"/>
      <c r="P134" s="43"/>
      <c r="Q134" s="43"/>
      <c r="R134" s="43"/>
      <c r="S134" s="43"/>
      <c r="T134" s="43"/>
      <c r="U134" s="43"/>
      <c r="V134" s="43"/>
      <c r="W134" s="43"/>
      <c r="X134" s="43"/>
      <c r="Y134" s="43"/>
      <c r="Z134" s="43"/>
      <c r="AA134" s="43"/>
      <c r="AB134" s="43"/>
      <c r="AC134" s="43"/>
      <c r="AD134" s="43"/>
      <c r="AE134" s="43"/>
      <c r="AF134" s="43"/>
      <c r="AG134" s="43"/>
      <c r="AH134" s="43"/>
      <c r="AI134" s="43"/>
      <c r="AJ134" s="43"/>
      <c r="AK134" s="43"/>
      <c r="AL134" s="43"/>
      <c r="AM134" s="43"/>
      <c r="AN134" s="43"/>
      <c r="AO134" s="43"/>
      <c r="AP134" s="43"/>
      <c r="AQ134" s="45"/>
      <c r="AR134" s="45"/>
      <c r="AS134" s="45"/>
      <c r="AT134" s="45"/>
      <c r="AU134" s="45"/>
      <c r="AV134" s="45"/>
      <c r="AW134" s="45"/>
      <c r="AX134" s="45"/>
      <c r="AY134" s="45"/>
      <c r="AZ134" s="45"/>
      <c r="BA134" s="45"/>
      <c r="BB134" s="45"/>
      <c r="BC134" s="45"/>
      <c r="BD134" s="45"/>
      <c r="BE134" s="45"/>
      <c r="BF134" s="45"/>
      <c r="BG134" s="176"/>
      <c r="BH134" s="176"/>
      <c r="BI134" s="178"/>
      <c r="BJ134" s="30"/>
      <c r="BK134" s="30"/>
      <c r="BL134" s="30"/>
      <c r="BM134" s="30"/>
      <c r="BN134" s="30"/>
    </row>
    <row r="135" spans="2:66" s="46" customFormat="1" ht="18" customHeight="1" x14ac:dyDescent="0.2">
      <c r="B135" s="167"/>
      <c r="C135" s="169"/>
      <c r="D135" s="171"/>
      <c r="E135" s="173"/>
      <c r="F135" s="95" t="s">
        <v>24</v>
      </c>
      <c r="G135" s="36"/>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9"/>
      <c r="AR135" s="39"/>
      <c r="AS135" s="39"/>
      <c r="AT135" s="39"/>
      <c r="AU135" s="39"/>
      <c r="AV135" s="39"/>
      <c r="AW135" s="39"/>
      <c r="AX135" s="39"/>
      <c r="AY135" s="39"/>
      <c r="AZ135" s="39"/>
      <c r="BA135" s="39"/>
      <c r="BB135" s="39"/>
      <c r="BC135" s="39"/>
      <c r="BD135" s="39"/>
      <c r="BE135" s="39"/>
      <c r="BF135" s="39"/>
      <c r="BG135" s="175">
        <f>+COUNTIF($G136:$BF136,'V. Datos'!$A$3)-COUNTIFS($G135:$BF135,'V. Datos'!$A$3)</f>
        <v>0</v>
      </c>
      <c r="BH135" s="175">
        <f>+COUNTIF($G136:$BF136,'V. Datos'!$A$4)-COUNTIFS($G135:$BF135,'V. Datos'!$C$4)</f>
        <v>0</v>
      </c>
      <c r="BI135" s="177"/>
      <c r="BJ135" s="30"/>
      <c r="BK135" s="30"/>
      <c r="BL135" s="30"/>
      <c r="BM135" s="30"/>
      <c r="BN135" s="30"/>
    </row>
    <row r="136" spans="2:66" s="46" customFormat="1" ht="18" customHeight="1" thickBot="1" x14ac:dyDescent="0.25">
      <c r="B136" s="168"/>
      <c r="C136" s="170"/>
      <c r="D136" s="172"/>
      <c r="E136" s="174"/>
      <c r="F136" s="96" t="s">
        <v>4</v>
      </c>
      <c r="G136" s="42"/>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5"/>
      <c r="AR136" s="45"/>
      <c r="AS136" s="45"/>
      <c r="AT136" s="45"/>
      <c r="AU136" s="45"/>
      <c r="AV136" s="45"/>
      <c r="AW136" s="45"/>
      <c r="AX136" s="45"/>
      <c r="AY136" s="45"/>
      <c r="AZ136" s="45"/>
      <c r="BA136" s="45"/>
      <c r="BB136" s="45"/>
      <c r="BC136" s="45"/>
      <c r="BD136" s="45"/>
      <c r="BE136" s="45"/>
      <c r="BF136" s="45"/>
      <c r="BG136" s="176"/>
      <c r="BH136" s="176"/>
      <c r="BI136" s="178"/>
      <c r="BJ136" s="30"/>
      <c r="BK136" s="30"/>
      <c r="BL136" s="30"/>
      <c r="BM136" s="30"/>
      <c r="BN136" s="30"/>
    </row>
    <row r="137" spans="2:66" s="46" customFormat="1" ht="18" customHeight="1" x14ac:dyDescent="0.2">
      <c r="B137" s="167"/>
      <c r="C137" s="169"/>
      <c r="D137" s="171"/>
      <c r="E137" s="173"/>
      <c r="F137" s="95" t="s">
        <v>24</v>
      </c>
      <c r="G137" s="36"/>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9"/>
      <c r="AR137" s="39"/>
      <c r="AS137" s="39"/>
      <c r="AT137" s="39"/>
      <c r="AU137" s="39"/>
      <c r="AV137" s="39"/>
      <c r="AW137" s="39"/>
      <c r="AX137" s="39"/>
      <c r="AY137" s="39"/>
      <c r="AZ137" s="39"/>
      <c r="BA137" s="39"/>
      <c r="BB137" s="39"/>
      <c r="BC137" s="39"/>
      <c r="BD137" s="39"/>
      <c r="BE137" s="39"/>
      <c r="BF137" s="39"/>
      <c r="BG137" s="175">
        <f>+COUNTIF($G138:$BF138,'V. Datos'!$A$3)-COUNTIFS($G137:$BF137,'V. Datos'!$A$3)</f>
        <v>0</v>
      </c>
      <c r="BH137" s="175">
        <f>+COUNTIF($G138:$BF138,'V. Datos'!$A$4)-COUNTIFS($G137:$BF137,'V. Datos'!$C$4)</f>
        <v>0</v>
      </c>
      <c r="BI137" s="177"/>
      <c r="BJ137" s="30"/>
      <c r="BK137" s="30"/>
      <c r="BL137" s="30"/>
      <c r="BM137" s="30"/>
      <c r="BN137" s="30"/>
    </row>
    <row r="138" spans="2:66" s="46" customFormat="1" ht="18" customHeight="1" thickBot="1" x14ac:dyDescent="0.25">
      <c r="B138" s="168"/>
      <c r="C138" s="170"/>
      <c r="D138" s="172"/>
      <c r="E138" s="174"/>
      <c r="F138" s="96" t="s">
        <v>4</v>
      </c>
      <c r="G138" s="42"/>
      <c r="H138" s="43"/>
      <c r="I138" s="43"/>
      <c r="J138" s="43"/>
      <c r="K138" s="43"/>
      <c r="L138" s="43"/>
      <c r="M138" s="43"/>
      <c r="N138" s="43"/>
      <c r="O138" s="43"/>
      <c r="P138" s="43"/>
      <c r="Q138" s="43"/>
      <c r="R138" s="43"/>
      <c r="S138" s="43"/>
      <c r="T138" s="43"/>
      <c r="U138" s="43"/>
      <c r="V138" s="43"/>
      <c r="W138" s="43"/>
      <c r="X138" s="43"/>
      <c r="Y138" s="43"/>
      <c r="Z138" s="43"/>
      <c r="AA138" s="43"/>
      <c r="AB138" s="43"/>
      <c r="AC138" s="43"/>
      <c r="AD138" s="43"/>
      <c r="AE138" s="43"/>
      <c r="AF138" s="43"/>
      <c r="AG138" s="43"/>
      <c r="AH138" s="43"/>
      <c r="AI138" s="43"/>
      <c r="AJ138" s="43"/>
      <c r="AK138" s="43"/>
      <c r="AL138" s="43"/>
      <c r="AM138" s="43"/>
      <c r="AN138" s="43"/>
      <c r="AO138" s="43"/>
      <c r="AP138" s="43"/>
      <c r="AQ138" s="45"/>
      <c r="AR138" s="45"/>
      <c r="AS138" s="45"/>
      <c r="AT138" s="45"/>
      <c r="AU138" s="45"/>
      <c r="AV138" s="45"/>
      <c r="AW138" s="45"/>
      <c r="AX138" s="45"/>
      <c r="AY138" s="45"/>
      <c r="AZ138" s="45"/>
      <c r="BA138" s="45"/>
      <c r="BB138" s="45"/>
      <c r="BC138" s="45"/>
      <c r="BD138" s="45"/>
      <c r="BE138" s="45"/>
      <c r="BF138" s="45"/>
      <c r="BG138" s="176"/>
      <c r="BH138" s="176"/>
      <c r="BI138" s="178"/>
      <c r="BJ138" s="30"/>
      <c r="BK138" s="30"/>
      <c r="BL138" s="30"/>
      <c r="BM138" s="30"/>
      <c r="BN138" s="30"/>
    </row>
    <row r="139" spans="2:66" s="46" customFormat="1" ht="18" customHeight="1" x14ac:dyDescent="0.2">
      <c r="B139" s="167"/>
      <c r="C139" s="169"/>
      <c r="D139" s="171"/>
      <c r="E139" s="173"/>
      <c r="F139" s="95" t="s">
        <v>24</v>
      </c>
      <c r="G139" s="36"/>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9"/>
      <c r="AR139" s="39"/>
      <c r="AS139" s="39"/>
      <c r="AT139" s="39"/>
      <c r="AU139" s="39"/>
      <c r="AV139" s="39"/>
      <c r="AW139" s="39"/>
      <c r="AX139" s="39"/>
      <c r="AY139" s="39"/>
      <c r="AZ139" s="39"/>
      <c r="BA139" s="39"/>
      <c r="BB139" s="39"/>
      <c r="BC139" s="39"/>
      <c r="BD139" s="39"/>
      <c r="BE139" s="39"/>
      <c r="BF139" s="39"/>
      <c r="BG139" s="175">
        <f>+COUNTIF($G140:$BF140,'V. Datos'!$A$3)-COUNTIFS($G139:$BF139,'V. Datos'!$A$3)</f>
        <v>0</v>
      </c>
      <c r="BH139" s="175">
        <f>+COUNTIF($G140:$BF140,'V. Datos'!$A$4)-COUNTIFS($G139:$BF139,'V. Datos'!$C$4)</f>
        <v>0</v>
      </c>
      <c r="BI139" s="177"/>
      <c r="BJ139" s="30"/>
      <c r="BK139" s="30"/>
      <c r="BL139" s="30"/>
      <c r="BM139" s="30"/>
      <c r="BN139" s="30"/>
    </row>
    <row r="140" spans="2:66" s="46" customFormat="1" ht="18" customHeight="1" thickBot="1" x14ac:dyDescent="0.25">
      <c r="B140" s="168"/>
      <c r="C140" s="170"/>
      <c r="D140" s="172"/>
      <c r="E140" s="174"/>
      <c r="F140" s="96" t="s">
        <v>4</v>
      </c>
      <c r="G140" s="42"/>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3"/>
      <c r="AG140" s="43"/>
      <c r="AH140" s="43"/>
      <c r="AI140" s="43"/>
      <c r="AJ140" s="43"/>
      <c r="AK140" s="43"/>
      <c r="AL140" s="43"/>
      <c r="AM140" s="43"/>
      <c r="AN140" s="43"/>
      <c r="AO140" s="43"/>
      <c r="AP140" s="43"/>
      <c r="AQ140" s="45"/>
      <c r="AR140" s="45"/>
      <c r="AS140" s="45"/>
      <c r="AT140" s="45"/>
      <c r="AU140" s="45"/>
      <c r="AV140" s="45"/>
      <c r="AW140" s="45"/>
      <c r="AX140" s="45"/>
      <c r="AY140" s="45"/>
      <c r="AZ140" s="45"/>
      <c r="BA140" s="45"/>
      <c r="BB140" s="45"/>
      <c r="BC140" s="45"/>
      <c r="BD140" s="45"/>
      <c r="BE140" s="45"/>
      <c r="BF140" s="45"/>
      <c r="BG140" s="176"/>
      <c r="BH140" s="176"/>
      <c r="BI140" s="178"/>
      <c r="BJ140" s="30"/>
      <c r="BK140" s="30"/>
      <c r="BL140" s="30"/>
      <c r="BM140" s="30"/>
      <c r="BN140" s="30"/>
    </row>
    <row r="141" spans="2:66" s="46" customFormat="1" ht="18" customHeight="1" x14ac:dyDescent="0.2">
      <c r="B141" s="167"/>
      <c r="C141" s="169"/>
      <c r="D141" s="171"/>
      <c r="E141" s="173"/>
      <c r="F141" s="95" t="s">
        <v>24</v>
      </c>
      <c r="G141" s="36"/>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9"/>
      <c r="AR141" s="39"/>
      <c r="AS141" s="39"/>
      <c r="AT141" s="39"/>
      <c r="AU141" s="39"/>
      <c r="AV141" s="39"/>
      <c r="AW141" s="39"/>
      <c r="AX141" s="39"/>
      <c r="AY141" s="39"/>
      <c r="AZ141" s="39"/>
      <c r="BA141" s="39"/>
      <c r="BB141" s="39"/>
      <c r="BC141" s="39"/>
      <c r="BD141" s="39"/>
      <c r="BE141" s="39"/>
      <c r="BF141" s="39"/>
      <c r="BG141" s="175">
        <f>+COUNTIF($G142:$BF142,'V. Datos'!$A$3)-COUNTIFS($G141:$BF141,'V. Datos'!$A$3)</f>
        <v>0</v>
      </c>
      <c r="BH141" s="175">
        <f>+COUNTIF($G142:$BF142,'V. Datos'!$A$4)-COUNTIFS($G141:$BF141,'V. Datos'!$C$4)</f>
        <v>0</v>
      </c>
      <c r="BI141" s="177"/>
      <c r="BJ141" s="30"/>
      <c r="BK141" s="30"/>
      <c r="BL141" s="30"/>
      <c r="BM141" s="30"/>
      <c r="BN141" s="30"/>
    </row>
    <row r="142" spans="2:66" s="46" customFormat="1" ht="18" customHeight="1" thickBot="1" x14ac:dyDescent="0.25">
      <c r="B142" s="168"/>
      <c r="C142" s="170"/>
      <c r="D142" s="172"/>
      <c r="E142" s="174"/>
      <c r="F142" s="96" t="s">
        <v>4</v>
      </c>
      <c r="G142" s="42"/>
      <c r="H142" s="43"/>
      <c r="I142" s="43"/>
      <c r="J142" s="43"/>
      <c r="K142" s="43"/>
      <c r="L142" s="43"/>
      <c r="M142" s="43"/>
      <c r="N142" s="43"/>
      <c r="O142" s="43"/>
      <c r="P142" s="43"/>
      <c r="Q142" s="43"/>
      <c r="R142" s="43"/>
      <c r="S142" s="43"/>
      <c r="T142" s="43"/>
      <c r="U142" s="43"/>
      <c r="V142" s="43"/>
      <c r="W142" s="43"/>
      <c r="X142" s="43"/>
      <c r="Y142" s="43"/>
      <c r="Z142" s="43"/>
      <c r="AA142" s="43"/>
      <c r="AB142" s="43"/>
      <c r="AC142" s="43"/>
      <c r="AD142" s="43"/>
      <c r="AE142" s="43"/>
      <c r="AF142" s="43"/>
      <c r="AG142" s="43"/>
      <c r="AH142" s="43"/>
      <c r="AI142" s="43"/>
      <c r="AJ142" s="43"/>
      <c r="AK142" s="43"/>
      <c r="AL142" s="43"/>
      <c r="AM142" s="43"/>
      <c r="AN142" s="43"/>
      <c r="AO142" s="43"/>
      <c r="AP142" s="43"/>
      <c r="AQ142" s="45"/>
      <c r="AR142" s="45"/>
      <c r="AS142" s="45"/>
      <c r="AT142" s="45"/>
      <c r="AU142" s="45"/>
      <c r="AV142" s="45"/>
      <c r="AW142" s="45"/>
      <c r="AX142" s="45"/>
      <c r="AY142" s="45"/>
      <c r="AZ142" s="45"/>
      <c r="BA142" s="45"/>
      <c r="BB142" s="45"/>
      <c r="BC142" s="45"/>
      <c r="BD142" s="45"/>
      <c r="BE142" s="45"/>
      <c r="BF142" s="45"/>
      <c r="BG142" s="176"/>
      <c r="BH142" s="176"/>
      <c r="BI142" s="178"/>
      <c r="BJ142" s="30"/>
      <c r="BK142" s="30"/>
      <c r="BL142" s="30"/>
      <c r="BM142" s="30"/>
      <c r="BN142" s="30"/>
    </row>
    <row r="143" spans="2:66" s="46" customFormat="1" ht="18" customHeight="1" x14ac:dyDescent="0.2">
      <c r="B143" s="167"/>
      <c r="C143" s="169"/>
      <c r="D143" s="171"/>
      <c r="E143" s="173"/>
      <c r="F143" s="95" t="s">
        <v>24</v>
      </c>
      <c r="G143" s="36"/>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9"/>
      <c r="AR143" s="39"/>
      <c r="AS143" s="39"/>
      <c r="AT143" s="39"/>
      <c r="AU143" s="39"/>
      <c r="AV143" s="39"/>
      <c r="AW143" s="39"/>
      <c r="AX143" s="39"/>
      <c r="AY143" s="39"/>
      <c r="AZ143" s="39"/>
      <c r="BA143" s="39"/>
      <c r="BB143" s="39"/>
      <c r="BC143" s="39"/>
      <c r="BD143" s="39"/>
      <c r="BE143" s="39"/>
      <c r="BF143" s="39"/>
      <c r="BG143" s="175">
        <f>+COUNTIF($G144:$BF144,'V. Datos'!$A$3)-COUNTIFS($G143:$BF143,'V. Datos'!$A$3)</f>
        <v>0</v>
      </c>
      <c r="BH143" s="175">
        <f>+COUNTIF($G144:$BF144,'V. Datos'!$A$4)-COUNTIFS($G143:$BF143,'V. Datos'!$C$4)</f>
        <v>0</v>
      </c>
      <c r="BI143" s="177"/>
      <c r="BJ143" s="30"/>
      <c r="BK143" s="30"/>
      <c r="BL143" s="30"/>
      <c r="BM143" s="30"/>
      <c r="BN143" s="30"/>
    </row>
    <row r="144" spans="2:66" s="46" customFormat="1" ht="18" customHeight="1" thickBot="1" x14ac:dyDescent="0.25">
      <c r="B144" s="168"/>
      <c r="C144" s="170"/>
      <c r="D144" s="172"/>
      <c r="E144" s="174"/>
      <c r="F144" s="96" t="s">
        <v>4</v>
      </c>
      <c r="G144" s="42"/>
      <c r="H144" s="43"/>
      <c r="I144" s="43"/>
      <c r="J144" s="43"/>
      <c r="K144" s="43"/>
      <c r="L144" s="43"/>
      <c r="M144" s="43"/>
      <c r="N144" s="43"/>
      <c r="O144" s="43"/>
      <c r="P144" s="43"/>
      <c r="Q144" s="43"/>
      <c r="R144" s="43"/>
      <c r="S144" s="43"/>
      <c r="T144" s="43"/>
      <c r="U144" s="43"/>
      <c r="V144" s="43"/>
      <c r="W144" s="43"/>
      <c r="X144" s="43"/>
      <c r="Y144" s="43"/>
      <c r="Z144" s="43"/>
      <c r="AA144" s="43"/>
      <c r="AB144" s="43"/>
      <c r="AC144" s="43"/>
      <c r="AD144" s="43"/>
      <c r="AE144" s="43"/>
      <c r="AF144" s="43"/>
      <c r="AG144" s="43"/>
      <c r="AH144" s="43"/>
      <c r="AI144" s="43"/>
      <c r="AJ144" s="43"/>
      <c r="AK144" s="43"/>
      <c r="AL144" s="43"/>
      <c r="AM144" s="43"/>
      <c r="AN144" s="43"/>
      <c r="AO144" s="43"/>
      <c r="AP144" s="43"/>
      <c r="AQ144" s="45"/>
      <c r="AR144" s="45"/>
      <c r="AS144" s="45"/>
      <c r="AT144" s="45"/>
      <c r="AU144" s="45"/>
      <c r="AV144" s="45"/>
      <c r="AW144" s="45"/>
      <c r="AX144" s="45"/>
      <c r="AY144" s="45"/>
      <c r="AZ144" s="45"/>
      <c r="BA144" s="45"/>
      <c r="BB144" s="45"/>
      <c r="BC144" s="45"/>
      <c r="BD144" s="45"/>
      <c r="BE144" s="45"/>
      <c r="BF144" s="45"/>
      <c r="BG144" s="176"/>
      <c r="BH144" s="176"/>
      <c r="BI144" s="178"/>
      <c r="BJ144" s="30"/>
      <c r="BK144" s="30"/>
      <c r="BL144" s="30"/>
      <c r="BM144" s="30"/>
      <c r="BN144" s="30"/>
    </row>
    <row r="145" spans="2:66" s="46" customFormat="1" ht="18" customHeight="1" x14ac:dyDescent="0.2">
      <c r="B145" s="167"/>
      <c r="C145" s="169"/>
      <c r="D145" s="171"/>
      <c r="E145" s="173"/>
      <c r="F145" s="95" t="s">
        <v>24</v>
      </c>
      <c r="G145" s="36"/>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9"/>
      <c r="AR145" s="39"/>
      <c r="AS145" s="39"/>
      <c r="AT145" s="39"/>
      <c r="AU145" s="39"/>
      <c r="AV145" s="39"/>
      <c r="AW145" s="39"/>
      <c r="AX145" s="39"/>
      <c r="AY145" s="39"/>
      <c r="AZ145" s="39"/>
      <c r="BA145" s="39"/>
      <c r="BB145" s="39"/>
      <c r="BC145" s="39"/>
      <c r="BD145" s="39"/>
      <c r="BE145" s="39"/>
      <c r="BF145" s="39"/>
      <c r="BG145" s="175">
        <f>+COUNTIF($G146:$BF146,'V. Datos'!$A$3)-COUNTIFS($G145:$BF145,'V. Datos'!$A$3)</f>
        <v>0</v>
      </c>
      <c r="BH145" s="175">
        <f>+COUNTIF($G146:$BF146,'V. Datos'!$A$4)-COUNTIFS($G145:$BF145,'V. Datos'!$C$4)</f>
        <v>0</v>
      </c>
      <c r="BI145" s="177"/>
      <c r="BJ145" s="30"/>
      <c r="BK145" s="30"/>
      <c r="BL145" s="30"/>
      <c r="BM145" s="30"/>
      <c r="BN145" s="30"/>
    </row>
    <row r="146" spans="2:66" s="46" customFormat="1" ht="18" customHeight="1" thickBot="1" x14ac:dyDescent="0.25">
      <c r="B146" s="168"/>
      <c r="C146" s="170"/>
      <c r="D146" s="172"/>
      <c r="E146" s="174"/>
      <c r="F146" s="96" t="s">
        <v>4</v>
      </c>
      <c r="G146" s="42"/>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c r="AI146" s="43"/>
      <c r="AJ146" s="43"/>
      <c r="AK146" s="43"/>
      <c r="AL146" s="43"/>
      <c r="AM146" s="43"/>
      <c r="AN146" s="43"/>
      <c r="AO146" s="43"/>
      <c r="AP146" s="43"/>
      <c r="AQ146" s="45"/>
      <c r="AR146" s="45"/>
      <c r="AS146" s="45"/>
      <c r="AT146" s="45"/>
      <c r="AU146" s="45"/>
      <c r="AV146" s="45"/>
      <c r="AW146" s="45"/>
      <c r="AX146" s="45"/>
      <c r="AY146" s="45"/>
      <c r="AZ146" s="45"/>
      <c r="BA146" s="45"/>
      <c r="BB146" s="45"/>
      <c r="BC146" s="45"/>
      <c r="BD146" s="45"/>
      <c r="BE146" s="45"/>
      <c r="BF146" s="45"/>
      <c r="BG146" s="176"/>
      <c r="BH146" s="176"/>
      <c r="BI146" s="178"/>
      <c r="BJ146" s="30"/>
      <c r="BK146" s="30"/>
      <c r="BL146" s="30"/>
      <c r="BM146" s="30"/>
      <c r="BN146" s="30"/>
    </row>
    <row r="147" spans="2:66" s="46" customFormat="1" ht="18" customHeight="1" x14ac:dyDescent="0.2">
      <c r="B147" s="167"/>
      <c r="C147" s="169"/>
      <c r="D147" s="171"/>
      <c r="E147" s="173"/>
      <c r="F147" s="95" t="s">
        <v>24</v>
      </c>
      <c r="G147" s="36"/>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9"/>
      <c r="AR147" s="39"/>
      <c r="AS147" s="39"/>
      <c r="AT147" s="39"/>
      <c r="AU147" s="39"/>
      <c r="AV147" s="39"/>
      <c r="AW147" s="39"/>
      <c r="AX147" s="39"/>
      <c r="AY147" s="39"/>
      <c r="AZ147" s="39"/>
      <c r="BA147" s="39"/>
      <c r="BB147" s="39"/>
      <c r="BC147" s="39"/>
      <c r="BD147" s="39"/>
      <c r="BE147" s="39"/>
      <c r="BF147" s="39"/>
      <c r="BG147" s="175">
        <f>+COUNTIF($G148:$BF148,'V. Datos'!$A$3)-COUNTIFS($G147:$BF147,'V. Datos'!$A$3)</f>
        <v>0</v>
      </c>
      <c r="BH147" s="175">
        <f>+COUNTIF($G148:$BF148,'V. Datos'!$A$4)-COUNTIFS($G147:$BF147,'V. Datos'!$C$4)</f>
        <v>0</v>
      </c>
      <c r="BI147" s="177"/>
      <c r="BJ147" s="30"/>
      <c r="BK147" s="30"/>
      <c r="BL147" s="30"/>
      <c r="BM147" s="30"/>
      <c r="BN147" s="30"/>
    </row>
    <row r="148" spans="2:66" s="46" customFormat="1" ht="18" customHeight="1" thickBot="1" x14ac:dyDescent="0.25">
      <c r="B148" s="168"/>
      <c r="C148" s="170"/>
      <c r="D148" s="172"/>
      <c r="E148" s="174"/>
      <c r="F148" s="96" t="s">
        <v>4</v>
      </c>
      <c r="G148" s="42"/>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c r="AI148" s="43"/>
      <c r="AJ148" s="43"/>
      <c r="AK148" s="43"/>
      <c r="AL148" s="43"/>
      <c r="AM148" s="43"/>
      <c r="AN148" s="43"/>
      <c r="AO148" s="43"/>
      <c r="AP148" s="43"/>
      <c r="AQ148" s="45"/>
      <c r="AR148" s="45"/>
      <c r="AS148" s="45"/>
      <c r="AT148" s="45"/>
      <c r="AU148" s="45"/>
      <c r="AV148" s="45"/>
      <c r="AW148" s="45"/>
      <c r="AX148" s="45"/>
      <c r="AY148" s="45"/>
      <c r="AZ148" s="45"/>
      <c r="BA148" s="45"/>
      <c r="BB148" s="45"/>
      <c r="BC148" s="45"/>
      <c r="BD148" s="45"/>
      <c r="BE148" s="45"/>
      <c r="BF148" s="45"/>
      <c r="BG148" s="176"/>
      <c r="BH148" s="176"/>
      <c r="BI148" s="178"/>
      <c r="BJ148" s="30"/>
      <c r="BK148" s="30"/>
      <c r="BL148" s="30"/>
      <c r="BM148" s="30"/>
      <c r="BN148" s="30"/>
    </row>
    <row r="149" spans="2:66" s="46" customFormat="1" ht="18" customHeight="1" x14ac:dyDescent="0.2">
      <c r="B149" s="167"/>
      <c r="C149" s="169"/>
      <c r="D149" s="171"/>
      <c r="E149" s="173"/>
      <c r="F149" s="95" t="s">
        <v>24</v>
      </c>
      <c r="G149" s="36"/>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9"/>
      <c r="AR149" s="39"/>
      <c r="AS149" s="39"/>
      <c r="AT149" s="39"/>
      <c r="AU149" s="39"/>
      <c r="AV149" s="39"/>
      <c r="AW149" s="39"/>
      <c r="AX149" s="39"/>
      <c r="AY149" s="39"/>
      <c r="AZ149" s="39"/>
      <c r="BA149" s="39"/>
      <c r="BB149" s="39"/>
      <c r="BC149" s="39"/>
      <c r="BD149" s="39"/>
      <c r="BE149" s="39"/>
      <c r="BF149" s="39"/>
      <c r="BG149" s="175">
        <f>+COUNTIF($G150:$BF150,'V. Datos'!$A$3)-COUNTIFS($G149:$BF149,'V. Datos'!$A$3)</f>
        <v>0</v>
      </c>
      <c r="BH149" s="175">
        <f>+COUNTIF($G150:$BF150,'V. Datos'!$A$4)-COUNTIFS($G149:$BF149,'V. Datos'!$C$4)</f>
        <v>0</v>
      </c>
      <c r="BI149" s="177"/>
      <c r="BJ149" s="30"/>
      <c r="BK149" s="30"/>
      <c r="BL149" s="30"/>
      <c r="BM149" s="30"/>
      <c r="BN149" s="30"/>
    </row>
    <row r="150" spans="2:66" s="46" customFormat="1" ht="18" customHeight="1" thickBot="1" x14ac:dyDescent="0.25">
      <c r="B150" s="168"/>
      <c r="C150" s="170"/>
      <c r="D150" s="172"/>
      <c r="E150" s="174"/>
      <c r="F150" s="96" t="s">
        <v>4</v>
      </c>
      <c r="G150" s="42"/>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5"/>
      <c r="AR150" s="45"/>
      <c r="AS150" s="45"/>
      <c r="AT150" s="45"/>
      <c r="AU150" s="45"/>
      <c r="AV150" s="45"/>
      <c r="AW150" s="45"/>
      <c r="AX150" s="45"/>
      <c r="AY150" s="45"/>
      <c r="AZ150" s="45"/>
      <c r="BA150" s="45"/>
      <c r="BB150" s="45"/>
      <c r="BC150" s="45"/>
      <c r="BD150" s="45"/>
      <c r="BE150" s="45"/>
      <c r="BF150" s="45"/>
      <c r="BG150" s="176"/>
      <c r="BH150" s="176"/>
      <c r="BI150" s="178"/>
      <c r="BJ150" s="30"/>
      <c r="BK150" s="30"/>
      <c r="BL150" s="30"/>
      <c r="BM150" s="30"/>
      <c r="BN150" s="30"/>
    </row>
    <row r="151" spans="2:66" s="46" customFormat="1" ht="18" customHeight="1" x14ac:dyDescent="0.2">
      <c r="B151" s="167"/>
      <c r="C151" s="169"/>
      <c r="D151" s="171"/>
      <c r="E151" s="173"/>
      <c r="F151" s="95" t="s">
        <v>24</v>
      </c>
      <c r="G151" s="36"/>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9"/>
      <c r="AR151" s="39"/>
      <c r="AS151" s="39"/>
      <c r="AT151" s="39"/>
      <c r="AU151" s="39"/>
      <c r="AV151" s="39"/>
      <c r="AW151" s="39"/>
      <c r="AX151" s="39"/>
      <c r="AY151" s="39"/>
      <c r="AZ151" s="39"/>
      <c r="BA151" s="39"/>
      <c r="BB151" s="39"/>
      <c r="BC151" s="39"/>
      <c r="BD151" s="39"/>
      <c r="BE151" s="39"/>
      <c r="BF151" s="39"/>
      <c r="BG151" s="175">
        <f>+COUNTIF($G152:$BF152,'V. Datos'!$A$3)-COUNTIFS($G151:$BF151,'V. Datos'!$A$3)</f>
        <v>0</v>
      </c>
      <c r="BH151" s="175">
        <f>+COUNTIF($G152:$BF152,'V. Datos'!$A$4)-COUNTIFS($G151:$BF151,'V. Datos'!$C$4)</f>
        <v>0</v>
      </c>
      <c r="BI151" s="177"/>
      <c r="BJ151" s="30"/>
      <c r="BK151" s="30"/>
      <c r="BL151" s="30"/>
      <c r="BM151" s="30"/>
      <c r="BN151" s="30"/>
    </row>
    <row r="152" spans="2:66" s="46" customFormat="1" ht="18" customHeight="1" thickBot="1" x14ac:dyDescent="0.25">
      <c r="B152" s="168"/>
      <c r="C152" s="170"/>
      <c r="D152" s="172"/>
      <c r="E152" s="174"/>
      <c r="F152" s="96" t="s">
        <v>4</v>
      </c>
      <c r="G152" s="42"/>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c r="AI152" s="43"/>
      <c r="AJ152" s="43"/>
      <c r="AK152" s="43"/>
      <c r="AL152" s="43"/>
      <c r="AM152" s="43"/>
      <c r="AN152" s="43"/>
      <c r="AO152" s="43"/>
      <c r="AP152" s="43"/>
      <c r="AQ152" s="45"/>
      <c r="AR152" s="45"/>
      <c r="AS152" s="45"/>
      <c r="AT152" s="45"/>
      <c r="AU152" s="45"/>
      <c r="AV152" s="45"/>
      <c r="AW152" s="45"/>
      <c r="AX152" s="45"/>
      <c r="AY152" s="45"/>
      <c r="AZ152" s="45"/>
      <c r="BA152" s="45"/>
      <c r="BB152" s="45"/>
      <c r="BC152" s="45"/>
      <c r="BD152" s="45"/>
      <c r="BE152" s="45"/>
      <c r="BF152" s="45"/>
      <c r="BG152" s="176"/>
      <c r="BH152" s="176"/>
      <c r="BI152" s="178"/>
      <c r="BJ152" s="30"/>
      <c r="BK152" s="30"/>
      <c r="BL152" s="30"/>
      <c r="BM152" s="30"/>
      <c r="BN152" s="30"/>
    </row>
    <row r="153" spans="2:66" s="46" customFormat="1" ht="18" customHeight="1" x14ac:dyDescent="0.2">
      <c r="B153" s="167"/>
      <c r="C153" s="169"/>
      <c r="D153" s="171"/>
      <c r="E153" s="173"/>
      <c r="F153" s="95" t="s">
        <v>24</v>
      </c>
      <c r="G153" s="36"/>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9"/>
      <c r="AR153" s="39"/>
      <c r="AS153" s="39"/>
      <c r="AT153" s="39"/>
      <c r="AU153" s="39"/>
      <c r="AV153" s="39"/>
      <c r="AW153" s="39"/>
      <c r="AX153" s="39"/>
      <c r="AY153" s="39"/>
      <c r="AZ153" s="39"/>
      <c r="BA153" s="39"/>
      <c r="BB153" s="39"/>
      <c r="BC153" s="39"/>
      <c r="BD153" s="39"/>
      <c r="BE153" s="39"/>
      <c r="BF153" s="39"/>
      <c r="BG153" s="175">
        <f>+COUNTIF($G154:$BF154,'V. Datos'!$A$3)-COUNTIFS($G153:$BF153,'V. Datos'!$A$3)</f>
        <v>0</v>
      </c>
      <c r="BH153" s="175">
        <f>+COUNTIF($G154:$BF154,'V. Datos'!$A$4)-COUNTIFS($G153:$BF153,'V. Datos'!$C$4)</f>
        <v>0</v>
      </c>
      <c r="BI153" s="177"/>
      <c r="BJ153" s="30"/>
      <c r="BK153" s="30"/>
      <c r="BL153" s="30"/>
      <c r="BM153" s="30"/>
      <c r="BN153" s="30"/>
    </row>
    <row r="154" spans="2:66" s="46" customFormat="1" ht="18" customHeight="1" thickBot="1" x14ac:dyDescent="0.25">
      <c r="B154" s="168"/>
      <c r="C154" s="170"/>
      <c r="D154" s="172"/>
      <c r="E154" s="174"/>
      <c r="F154" s="96" t="s">
        <v>4</v>
      </c>
      <c r="G154" s="42"/>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5"/>
      <c r="AR154" s="45"/>
      <c r="AS154" s="45"/>
      <c r="AT154" s="45"/>
      <c r="AU154" s="45"/>
      <c r="AV154" s="45"/>
      <c r="AW154" s="45"/>
      <c r="AX154" s="45"/>
      <c r="AY154" s="45"/>
      <c r="AZ154" s="45"/>
      <c r="BA154" s="45"/>
      <c r="BB154" s="45"/>
      <c r="BC154" s="45"/>
      <c r="BD154" s="45"/>
      <c r="BE154" s="45"/>
      <c r="BF154" s="45"/>
      <c r="BG154" s="176"/>
      <c r="BH154" s="176"/>
      <c r="BI154" s="178"/>
      <c r="BJ154" s="30"/>
      <c r="BK154" s="30"/>
      <c r="BL154" s="30"/>
      <c r="BM154" s="30"/>
      <c r="BN154" s="30"/>
    </row>
    <row r="155" spans="2:66" s="46" customFormat="1" ht="18" customHeight="1" x14ac:dyDescent="0.2">
      <c r="B155" s="167"/>
      <c r="C155" s="169"/>
      <c r="D155" s="171"/>
      <c r="E155" s="173"/>
      <c r="F155" s="95" t="s">
        <v>24</v>
      </c>
      <c r="G155" s="36"/>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9"/>
      <c r="AR155" s="39"/>
      <c r="AS155" s="39"/>
      <c r="AT155" s="39"/>
      <c r="AU155" s="39"/>
      <c r="AV155" s="39"/>
      <c r="AW155" s="39"/>
      <c r="AX155" s="39"/>
      <c r="AY155" s="39"/>
      <c r="AZ155" s="39"/>
      <c r="BA155" s="39"/>
      <c r="BB155" s="39"/>
      <c r="BC155" s="39"/>
      <c r="BD155" s="39"/>
      <c r="BE155" s="39"/>
      <c r="BF155" s="39"/>
      <c r="BG155" s="175">
        <f>+COUNTIF($G156:$BF156,'V. Datos'!$A$3)-COUNTIFS($G155:$BF155,'V. Datos'!$A$3)</f>
        <v>0</v>
      </c>
      <c r="BH155" s="175">
        <f>+COUNTIF($G156:$BF156,'V. Datos'!$A$4)-COUNTIFS($G155:$BF155,'V. Datos'!$C$4)</f>
        <v>0</v>
      </c>
      <c r="BI155" s="177"/>
      <c r="BJ155" s="30"/>
      <c r="BK155" s="30"/>
      <c r="BL155" s="30"/>
      <c r="BM155" s="30"/>
      <c r="BN155" s="30"/>
    </row>
    <row r="156" spans="2:66" s="46" customFormat="1" ht="18" customHeight="1" thickBot="1" x14ac:dyDescent="0.25">
      <c r="B156" s="168"/>
      <c r="C156" s="170"/>
      <c r="D156" s="172"/>
      <c r="E156" s="174"/>
      <c r="F156" s="96" t="s">
        <v>4</v>
      </c>
      <c r="G156" s="42"/>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c r="AI156" s="43"/>
      <c r="AJ156" s="43"/>
      <c r="AK156" s="43"/>
      <c r="AL156" s="43"/>
      <c r="AM156" s="43"/>
      <c r="AN156" s="43"/>
      <c r="AO156" s="43"/>
      <c r="AP156" s="43"/>
      <c r="AQ156" s="45"/>
      <c r="AR156" s="45"/>
      <c r="AS156" s="45"/>
      <c r="AT156" s="45"/>
      <c r="AU156" s="45"/>
      <c r="AV156" s="45"/>
      <c r="AW156" s="45"/>
      <c r="AX156" s="45"/>
      <c r="AY156" s="45"/>
      <c r="AZ156" s="45"/>
      <c r="BA156" s="45"/>
      <c r="BB156" s="45"/>
      <c r="BC156" s="45"/>
      <c r="BD156" s="45"/>
      <c r="BE156" s="45"/>
      <c r="BF156" s="45"/>
      <c r="BG156" s="176"/>
      <c r="BH156" s="176"/>
      <c r="BI156" s="178"/>
      <c r="BJ156" s="30"/>
      <c r="BK156" s="30"/>
      <c r="BL156" s="30"/>
      <c r="BM156" s="30"/>
      <c r="BN156" s="30"/>
    </row>
    <row r="157" spans="2:66" s="46" customFormat="1" ht="18" customHeight="1" x14ac:dyDescent="0.2">
      <c r="B157" s="167"/>
      <c r="C157" s="169"/>
      <c r="D157" s="171"/>
      <c r="E157" s="173"/>
      <c r="F157" s="95" t="s">
        <v>24</v>
      </c>
      <c r="G157" s="36"/>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9"/>
      <c r="AR157" s="39"/>
      <c r="AS157" s="39"/>
      <c r="AT157" s="39"/>
      <c r="AU157" s="39"/>
      <c r="AV157" s="39"/>
      <c r="AW157" s="39"/>
      <c r="AX157" s="39"/>
      <c r="AY157" s="39"/>
      <c r="AZ157" s="39"/>
      <c r="BA157" s="39"/>
      <c r="BB157" s="39"/>
      <c r="BC157" s="39"/>
      <c r="BD157" s="39"/>
      <c r="BE157" s="39"/>
      <c r="BF157" s="39"/>
      <c r="BG157" s="175">
        <f>+COUNTIF($G158:$BF158,'V. Datos'!$A$3)-COUNTIFS($G157:$BF157,'V. Datos'!$A$3)</f>
        <v>0</v>
      </c>
      <c r="BH157" s="175">
        <f>+COUNTIF($G158:$BF158,'V. Datos'!$A$4)-COUNTIFS($G157:$BF157,'V. Datos'!$C$4)</f>
        <v>0</v>
      </c>
      <c r="BI157" s="177"/>
      <c r="BJ157" s="30"/>
      <c r="BK157" s="30"/>
      <c r="BL157" s="30"/>
      <c r="BM157" s="30"/>
      <c r="BN157" s="30"/>
    </row>
    <row r="158" spans="2:66" s="46" customFormat="1" ht="18" customHeight="1" thickBot="1" x14ac:dyDescent="0.25">
      <c r="B158" s="168"/>
      <c r="C158" s="170"/>
      <c r="D158" s="172"/>
      <c r="E158" s="174"/>
      <c r="F158" s="96" t="s">
        <v>4</v>
      </c>
      <c r="G158" s="42"/>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c r="AI158" s="43"/>
      <c r="AJ158" s="43"/>
      <c r="AK158" s="43"/>
      <c r="AL158" s="43"/>
      <c r="AM158" s="43"/>
      <c r="AN158" s="43"/>
      <c r="AO158" s="43"/>
      <c r="AP158" s="43"/>
      <c r="AQ158" s="45"/>
      <c r="AR158" s="45"/>
      <c r="AS158" s="45"/>
      <c r="AT158" s="45"/>
      <c r="AU158" s="45"/>
      <c r="AV158" s="45"/>
      <c r="AW158" s="45"/>
      <c r="AX158" s="45"/>
      <c r="AY158" s="45"/>
      <c r="AZ158" s="45"/>
      <c r="BA158" s="45"/>
      <c r="BB158" s="45"/>
      <c r="BC158" s="45"/>
      <c r="BD158" s="45"/>
      <c r="BE158" s="45"/>
      <c r="BF158" s="45"/>
      <c r="BG158" s="176"/>
      <c r="BH158" s="176"/>
      <c r="BI158" s="178"/>
      <c r="BJ158" s="30"/>
      <c r="BK158" s="30"/>
      <c r="BL158" s="30"/>
      <c r="BM158" s="30"/>
      <c r="BN158" s="30"/>
    </row>
    <row r="159" spans="2:66" s="46" customFormat="1" ht="18" customHeight="1" x14ac:dyDescent="0.2">
      <c r="B159" s="167"/>
      <c r="C159" s="169"/>
      <c r="D159" s="171"/>
      <c r="E159" s="173"/>
      <c r="F159" s="95" t="s">
        <v>24</v>
      </c>
      <c r="G159" s="36"/>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9"/>
      <c r="AR159" s="39"/>
      <c r="AS159" s="39"/>
      <c r="AT159" s="39"/>
      <c r="AU159" s="39"/>
      <c r="AV159" s="39"/>
      <c r="AW159" s="39"/>
      <c r="AX159" s="39"/>
      <c r="AY159" s="39"/>
      <c r="AZ159" s="39"/>
      <c r="BA159" s="39"/>
      <c r="BB159" s="39"/>
      <c r="BC159" s="39"/>
      <c r="BD159" s="39"/>
      <c r="BE159" s="39"/>
      <c r="BF159" s="39"/>
      <c r="BG159" s="175">
        <f>+COUNTIF($G160:$BF160,'V. Datos'!$A$3)-COUNTIFS($G159:$BF159,'V. Datos'!$A$3)</f>
        <v>0</v>
      </c>
      <c r="BH159" s="175">
        <f>+COUNTIF($G160:$BF160,'V. Datos'!$A$4)-COUNTIFS($G159:$BF159,'V. Datos'!$C$4)</f>
        <v>0</v>
      </c>
      <c r="BI159" s="177"/>
      <c r="BJ159" s="30"/>
      <c r="BK159" s="30"/>
      <c r="BL159" s="30"/>
      <c r="BM159" s="30"/>
      <c r="BN159" s="30"/>
    </row>
    <row r="160" spans="2:66" s="46" customFormat="1" ht="18" customHeight="1" thickBot="1" x14ac:dyDescent="0.25">
      <c r="B160" s="168"/>
      <c r="C160" s="170"/>
      <c r="D160" s="172"/>
      <c r="E160" s="174"/>
      <c r="F160" s="96" t="s">
        <v>4</v>
      </c>
      <c r="G160" s="42"/>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43"/>
      <c r="AP160" s="43"/>
      <c r="AQ160" s="45"/>
      <c r="AR160" s="45"/>
      <c r="AS160" s="45"/>
      <c r="AT160" s="45"/>
      <c r="AU160" s="45"/>
      <c r="AV160" s="45"/>
      <c r="AW160" s="45"/>
      <c r="AX160" s="45"/>
      <c r="AY160" s="45"/>
      <c r="AZ160" s="45"/>
      <c r="BA160" s="45"/>
      <c r="BB160" s="45"/>
      <c r="BC160" s="45"/>
      <c r="BD160" s="45"/>
      <c r="BE160" s="45"/>
      <c r="BF160" s="45"/>
      <c r="BG160" s="176"/>
      <c r="BH160" s="176"/>
      <c r="BI160" s="178"/>
      <c r="BJ160" s="30"/>
      <c r="BK160" s="30"/>
      <c r="BL160" s="30"/>
      <c r="BM160" s="30"/>
      <c r="BN160" s="30"/>
    </row>
    <row r="161" spans="2:66" s="46" customFormat="1" ht="18" customHeight="1" x14ac:dyDescent="0.2">
      <c r="B161" s="167"/>
      <c r="C161" s="169"/>
      <c r="D161" s="171"/>
      <c r="E161" s="173"/>
      <c r="F161" s="95" t="s">
        <v>24</v>
      </c>
      <c r="G161" s="36"/>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9"/>
      <c r="AR161" s="39"/>
      <c r="AS161" s="39"/>
      <c r="AT161" s="39"/>
      <c r="AU161" s="39"/>
      <c r="AV161" s="39"/>
      <c r="AW161" s="39"/>
      <c r="AX161" s="39"/>
      <c r="AY161" s="39"/>
      <c r="AZ161" s="39"/>
      <c r="BA161" s="39"/>
      <c r="BB161" s="39"/>
      <c r="BC161" s="39"/>
      <c r="BD161" s="39"/>
      <c r="BE161" s="39"/>
      <c r="BF161" s="39"/>
      <c r="BG161" s="175">
        <f>+COUNTIF($G162:$BF162,'V. Datos'!$A$3)-COUNTIFS($G161:$BF161,'V. Datos'!$A$3)</f>
        <v>0</v>
      </c>
      <c r="BH161" s="175">
        <f>+COUNTIF($G162:$BF162,'V. Datos'!$A$4)-COUNTIFS($G161:$BF161,'V. Datos'!$C$4)</f>
        <v>0</v>
      </c>
      <c r="BI161" s="177"/>
      <c r="BJ161" s="30"/>
      <c r="BK161" s="30"/>
      <c r="BL161" s="30"/>
      <c r="BM161" s="30"/>
      <c r="BN161" s="30"/>
    </row>
    <row r="162" spans="2:66" s="46" customFormat="1" ht="18" customHeight="1" thickBot="1" x14ac:dyDescent="0.25">
      <c r="B162" s="168"/>
      <c r="C162" s="170"/>
      <c r="D162" s="172"/>
      <c r="E162" s="174"/>
      <c r="F162" s="96" t="s">
        <v>4</v>
      </c>
      <c r="G162" s="42"/>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5"/>
      <c r="AR162" s="45"/>
      <c r="AS162" s="45"/>
      <c r="AT162" s="45"/>
      <c r="AU162" s="45"/>
      <c r="AV162" s="45"/>
      <c r="AW162" s="45"/>
      <c r="AX162" s="45"/>
      <c r="AY162" s="45"/>
      <c r="AZ162" s="45"/>
      <c r="BA162" s="45"/>
      <c r="BB162" s="45"/>
      <c r="BC162" s="45"/>
      <c r="BD162" s="45"/>
      <c r="BE162" s="45"/>
      <c r="BF162" s="45"/>
      <c r="BG162" s="176"/>
      <c r="BH162" s="176"/>
      <c r="BI162" s="178"/>
      <c r="BJ162" s="30"/>
      <c r="BK162" s="30"/>
      <c r="BL162" s="30"/>
      <c r="BM162" s="30"/>
      <c r="BN162" s="30"/>
    </row>
    <row r="163" spans="2:66" s="46" customFormat="1" ht="18" customHeight="1" x14ac:dyDescent="0.2">
      <c r="B163" s="167"/>
      <c r="C163" s="169"/>
      <c r="D163" s="171"/>
      <c r="E163" s="173"/>
      <c r="F163" s="95" t="s">
        <v>24</v>
      </c>
      <c r="G163" s="36"/>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9"/>
      <c r="AR163" s="39"/>
      <c r="AS163" s="39"/>
      <c r="AT163" s="39"/>
      <c r="AU163" s="39"/>
      <c r="AV163" s="39"/>
      <c r="AW163" s="39"/>
      <c r="AX163" s="39"/>
      <c r="AY163" s="39"/>
      <c r="AZ163" s="39"/>
      <c r="BA163" s="39"/>
      <c r="BB163" s="39"/>
      <c r="BC163" s="39"/>
      <c r="BD163" s="39"/>
      <c r="BE163" s="39"/>
      <c r="BF163" s="39"/>
      <c r="BG163" s="175">
        <f>+COUNTIF($G164:$BF164,'V. Datos'!$A$3)-COUNTIFS($G163:$BF163,'V. Datos'!$A$3)</f>
        <v>0</v>
      </c>
      <c r="BH163" s="175">
        <f>+COUNTIF($G164:$BF164,'V. Datos'!$A$4)-COUNTIFS($G163:$BF163,'V. Datos'!$C$4)</f>
        <v>0</v>
      </c>
      <c r="BI163" s="177"/>
      <c r="BJ163" s="30"/>
      <c r="BK163" s="30"/>
      <c r="BL163" s="30"/>
      <c r="BM163" s="30"/>
      <c r="BN163" s="30"/>
    </row>
    <row r="164" spans="2:66" s="46" customFormat="1" ht="18" customHeight="1" thickBot="1" x14ac:dyDescent="0.25">
      <c r="B164" s="168"/>
      <c r="C164" s="170"/>
      <c r="D164" s="172"/>
      <c r="E164" s="174"/>
      <c r="F164" s="96" t="s">
        <v>4</v>
      </c>
      <c r="G164" s="42"/>
      <c r="H164" s="43"/>
      <c r="I164" s="43"/>
      <c r="J164" s="43"/>
      <c r="K164" s="43"/>
      <c r="L164" s="43"/>
      <c r="M164" s="43"/>
      <c r="N164" s="43"/>
      <c r="O164" s="43"/>
      <c r="P164" s="43"/>
      <c r="Q164" s="43"/>
      <c r="R164" s="43"/>
      <c r="S164" s="43"/>
      <c r="T164" s="43"/>
      <c r="U164" s="43"/>
      <c r="V164" s="43"/>
      <c r="W164" s="43"/>
      <c r="X164" s="43"/>
      <c r="Y164" s="43"/>
      <c r="Z164" s="43"/>
      <c r="AA164" s="43"/>
      <c r="AB164" s="43"/>
      <c r="AC164" s="43"/>
      <c r="AD164" s="43"/>
      <c r="AE164" s="43"/>
      <c r="AF164" s="43"/>
      <c r="AG164" s="43"/>
      <c r="AH164" s="43"/>
      <c r="AI164" s="43"/>
      <c r="AJ164" s="43"/>
      <c r="AK164" s="43"/>
      <c r="AL164" s="43"/>
      <c r="AM164" s="43"/>
      <c r="AN164" s="43"/>
      <c r="AO164" s="43"/>
      <c r="AP164" s="43"/>
      <c r="AQ164" s="45"/>
      <c r="AR164" s="45"/>
      <c r="AS164" s="45"/>
      <c r="AT164" s="45"/>
      <c r="AU164" s="45"/>
      <c r="AV164" s="45"/>
      <c r="AW164" s="45"/>
      <c r="AX164" s="45"/>
      <c r="AY164" s="45"/>
      <c r="AZ164" s="45"/>
      <c r="BA164" s="45"/>
      <c r="BB164" s="45"/>
      <c r="BC164" s="45"/>
      <c r="BD164" s="45"/>
      <c r="BE164" s="45"/>
      <c r="BF164" s="45"/>
      <c r="BG164" s="176"/>
      <c r="BH164" s="176"/>
      <c r="BI164" s="178"/>
      <c r="BJ164" s="30"/>
      <c r="BK164" s="30"/>
      <c r="BL164" s="30"/>
      <c r="BM164" s="30"/>
      <c r="BN164" s="30"/>
    </row>
    <row r="165" spans="2:66" s="46" customFormat="1" ht="18" customHeight="1" x14ac:dyDescent="0.2">
      <c r="B165" s="167"/>
      <c r="C165" s="169"/>
      <c r="D165" s="171"/>
      <c r="E165" s="173"/>
      <c r="F165" s="95" t="s">
        <v>24</v>
      </c>
      <c r="G165" s="36"/>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9"/>
      <c r="AR165" s="39"/>
      <c r="AS165" s="39"/>
      <c r="AT165" s="39"/>
      <c r="AU165" s="39"/>
      <c r="AV165" s="39"/>
      <c r="AW165" s="39"/>
      <c r="AX165" s="39"/>
      <c r="AY165" s="39"/>
      <c r="AZ165" s="39"/>
      <c r="BA165" s="39"/>
      <c r="BB165" s="39"/>
      <c r="BC165" s="39"/>
      <c r="BD165" s="39"/>
      <c r="BE165" s="39"/>
      <c r="BF165" s="39"/>
      <c r="BG165" s="175">
        <f>+COUNTIF($G166:$BF166,'V. Datos'!$A$3)-COUNTIFS($G165:$BF165,'V. Datos'!$A$3)</f>
        <v>0</v>
      </c>
      <c r="BH165" s="175">
        <f>+COUNTIF($G166:$BF166,'V. Datos'!$A$4)-COUNTIFS($G165:$BF165,'V. Datos'!$C$4)</f>
        <v>0</v>
      </c>
      <c r="BI165" s="177"/>
      <c r="BJ165" s="30"/>
      <c r="BK165" s="30"/>
      <c r="BL165" s="30"/>
      <c r="BM165" s="30"/>
      <c r="BN165" s="30"/>
    </row>
    <row r="166" spans="2:66" s="46" customFormat="1" ht="18" customHeight="1" thickBot="1" x14ac:dyDescent="0.25">
      <c r="B166" s="168"/>
      <c r="C166" s="170"/>
      <c r="D166" s="172"/>
      <c r="E166" s="174"/>
      <c r="F166" s="96" t="s">
        <v>4</v>
      </c>
      <c r="G166" s="42"/>
      <c r="H166" s="43"/>
      <c r="I166" s="43"/>
      <c r="J166" s="43"/>
      <c r="K166" s="43"/>
      <c r="L166" s="43"/>
      <c r="M166" s="43"/>
      <c r="N166" s="43"/>
      <c r="O166" s="43"/>
      <c r="P166" s="43"/>
      <c r="Q166" s="43"/>
      <c r="R166" s="43"/>
      <c r="S166" s="43"/>
      <c r="T166" s="43"/>
      <c r="U166" s="43"/>
      <c r="V166" s="43"/>
      <c r="W166" s="43"/>
      <c r="X166" s="43"/>
      <c r="Y166" s="43"/>
      <c r="Z166" s="43"/>
      <c r="AA166" s="43"/>
      <c r="AB166" s="43"/>
      <c r="AC166" s="43"/>
      <c r="AD166" s="43"/>
      <c r="AE166" s="43"/>
      <c r="AF166" s="43"/>
      <c r="AG166" s="43"/>
      <c r="AH166" s="43"/>
      <c r="AI166" s="43"/>
      <c r="AJ166" s="43"/>
      <c r="AK166" s="43"/>
      <c r="AL166" s="43"/>
      <c r="AM166" s="43"/>
      <c r="AN166" s="43"/>
      <c r="AO166" s="43"/>
      <c r="AP166" s="43"/>
      <c r="AQ166" s="45"/>
      <c r="AR166" s="45"/>
      <c r="AS166" s="45"/>
      <c r="AT166" s="45"/>
      <c r="AU166" s="45"/>
      <c r="AV166" s="45"/>
      <c r="AW166" s="45"/>
      <c r="AX166" s="45"/>
      <c r="AY166" s="45"/>
      <c r="AZ166" s="45"/>
      <c r="BA166" s="45"/>
      <c r="BB166" s="45"/>
      <c r="BC166" s="45"/>
      <c r="BD166" s="45"/>
      <c r="BE166" s="45"/>
      <c r="BF166" s="45"/>
      <c r="BG166" s="176"/>
      <c r="BH166" s="176"/>
      <c r="BI166" s="178"/>
      <c r="BJ166" s="30"/>
      <c r="BK166" s="30"/>
      <c r="BL166" s="30"/>
      <c r="BM166" s="30"/>
      <c r="BN166" s="30"/>
    </row>
    <row r="167" spans="2:66" s="46" customFormat="1" ht="18" customHeight="1" x14ac:dyDescent="0.2">
      <c r="B167" s="167"/>
      <c r="C167" s="169"/>
      <c r="D167" s="171"/>
      <c r="E167" s="173"/>
      <c r="F167" s="95" t="s">
        <v>24</v>
      </c>
      <c r="G167" s="36"/>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9"/>
      <c r="AR167" s="39"/>
      <c r="AS167" s="39"/>
      <c r="AT167" s="39"/>
      <c r="AU167" s="39"/>
      <c r="AV167" s="39"/>
      <c r="AW167" s="39"/>
      <c r="AX167" s="39"/>
      <c r="AY167" s="39"/>
      <c r="AZ167" s="39"/>
      <c r="BA167" s="39"/>
      <c r="BB167" s="39"/>
      <c r="BC167" s="39"/>
      <c r="BD167" s="39"/>
      <c r="BE167" s="39"/>
      <c r="BF167" s="39"/>
      <c r="BG167" s="175">
        <f>+COUNTIF($G168:$BF168,'V. Datos'!$A$3)-COUNTIFS($G167:$BF167,'V. Datos'!$A$3)</f>
        <v>0</v>
      </c>
      <c r="BH167" s="175">
        <f>+COUNTIF($G168:$BF168,'V. Datos'!$A$4)-COUNTIFS($G167:$BF167,'V. Datos'!$C$4)</f>
        <v>0</v>
      </c>
      <c r="BI167" s="177"/>
      <c r="BJ167" s="30"/>
      <c r="BK167" s="30"/>
      <c r="BL167" s="30"/>
      <c r="BM167" s="30"/>
      <c r="BN167" s="30"/>
    </row>
    <row r="168" spans="2:66" s="46" customFormat="1" ht="18" customHeight="1" thickBot="1" x14ac:dyDescent="0.25">
      <c r="B168" s="168"/>
      <c r="C168" s="170"/>
      <c r="D168" s="172"/>
      <c r="E168" s="174"/>
      <c r="F168" s="96" t="s">
        <v>4</v>
      </c>
      <c r="G168" s="42"/>
      <c r="H168" s="43"/>
      <c r="I168" s="43"/>
      <c r="J168" s="43"/>
      <c r="K168" s="43"/>
      <c r="L168" s="43"/>
      <c r="M168" s="43"/>
      <c r="N168" s="43"/>
      <c r="O168" s="43"/>
      <c r="P168" s="43"/>
      <c r="Q168" s="43"/>
      <c r="R168" s="43"/>
      <c r="S168" s="43"/>
      <c r="T168" s="43"/>
      <c r="U168" s="43"/>
      <c r="V168" s="43"/>
      <c r="W168" s="43"/>
      <c r="X168" s="43"/>
      <c r="Y168" s="43"/>
      <c r="Z168" s="43"/>
      <c r="AA168" s="43"/>
      <c r="AB168" s="43"/>
      <c r="AC168" s="43"/>
      <c r="AD168" s="43"/>
      <c r="AE168" s="43"/>
      <c r="AF168" s="43"/>
      <c r="AG168" s="43"/>
      <c r="AH168" s="43"/>
      <c r="AI168" s="43"/>
      <c r="AJ168" s="43"/>
      <c r="AK168" s="43"/>
      <c r="AL168" s="43"/>
      <c r="AM168" s="43"/>
      <c r="AN168" s="43"/>
      <c r="AO168" s="43"/>
      <c r="AP168" s="43"/>
      <c r="AQ168" s="45"/>
      <c r="AR168" s="45"/>
      <c r="AS168" s="45"/>
      <c r="AT168" s="45"/>
      <c r="AU168" s="45"/>
      <c r="AV168" s="45"/>
      <c r="AW168" s="45"/>
      <c r="AX168" s="45"/>
      <c r="AY168" s="45"/>
      <c r="AZ168" s="45"/>
      <c r="BA168" s="45"/>
      <c r="BB168" s="45"/>
      <c r="BC168" s="45"/>
      <c r="BD168" s="45"/>
      <c r="BE168" s="45"/>
      <c r="BF168" s="45"/>
      <c r="BG168" s="176"/>
      <c r="BH168" s="176"/>
      <c r="BI168" s="178"/>
      <c r="BJ168" s="30"/>
      <c r="BK168" s="30"/>
      <c r="BL168" s="30"/>
      <c r="BM168" s="30"/>
      <c r="BN168" s="30"/>
    </row>
    <row r="169" spans="2:66" s="46" customFormat="1" ht="18" customHeight="1" x14ac:dyDescent="0.2">
      <c r="B169" s="167"/>
      <c r="C169" s="169"/>
      <c r="D169" s="171"/>
      <c r="E169" s="173"/>
      <c r="F169" s="95" t="s">
        <v>24</v>
      </c>
      <c r="G169" s="36"/>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9"/>
      <c r="AR169" s="39"/>
      <c r="AS169" s="39"/>
      <c r="AT169" s="39"/>
      <c r="AU169" s="39"/>
      <c r="AV169" s="39"/>
      <c r="AW169" s="39"/>
      <c r="AX169" s="39"/>
      <c r="AY169" s="39"/>
      <c r="AZ169" s="39"/>
      <c r="BA169" s="39"/>
      <c r="BB169" s="39"/>
      <c r="BC169" s="39"/>
      <c r="BD169" s="39"/>
      <c r="BE169" s="39"/>
      <c r="BF169" s="39"/>
      <c r="BG169" s="175">
        <f>+COUNTIF($G170:$BF170,'V. Datos'!$A$3)-COUNTIFS($G169:$BF169,'V. Datos'!$A$3)</f>
        <v>0</v>
      </c>
      <c r="BH169" s="175">
        <f>+COUNTIF($G170:$BF170,'V. Datos'!$A$4)-COUNTIFS($G169:$BF169,'V. Datos'!$C$4)</f>
        <v>0</v>
      </c>
      <c r="BI169" s="177"/>
      <c r="BJ169" s="30"/>
      <c r="BK169" s="30"/>
      <c r="BL169" s="30"/>
      <c r="BM169" s="30"/>
      <c r="BN169" s="30"/>
    </row>
    <row r="170" spans="2:66" s="46" customFormat="1" ht="18" customHeight="1" thickBot="1" x14ac:dyDescent="0.25">
      <c r="B170" s="168"/>
      <c r="C170" s="170"/>
      <c r="D170" s="172"/>
      <c r="E170" s="174"/>
      <c r="F170" s="96" t="s">
        <v>4</v>
      </c>
      <c r="G170" s="42"/>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5"/>
      <c r="AR170" s="45"/>
      <c r="AS170" s="45"/>
      <c r="AT170" s="45"/>
      <c r="AU170" s="45"/>
      <c r="AV170" s="45"/>
      <c r="AW170" s="45"/>
      <c r="AX170" s="45"/>
      <c r="AY170" s="45"/>
      <c r="AZ170" s="45"/>
      <c r="BA170" s="45"/>
      <c r="BB170" s="45"/>
      <c r="BC170" s="45"/>
      <c r="BD170" s="45"/>
      <c r="BE170" s="45"/>
      <c r="BF170" s="45"/>
      <c r="BG170" s="176"/>
      <c r="BH170" s="176"/>
      <c r="BI170" s="178"/>
      <c r="BJ170" s="30"/>
      <c r="BK170" s="30"/>
      <c r="BL170" s="30"/>
      <c r="BM170" s="30"/>
      <c r="BN170" s="30"/>
    </row>
    <row r="171" spans="2:66" s="46" customFormat="1" ht="18" customHeight="1" x14ac:dyDescent="0.2">
      <c r="B171" s="167"/>
      <c r="C171" s="169"/>
      <c r="D171" s="171"/>
      <c r="E171" s="173"/>
      <c r="F171" s="95" t="s">
        <v>24</v>
      </c>
      <c r="G171" s="36"/>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9"/>
      <c r="AR171" s="39"/>
      <c r="AS171" s="39"/>
      <c r="AT171" s="39"/>
      <c r="AU171" s="39"/>
      <c r="AV171" s="39"/>
      <c r="AW171" s="39"/>
      <c r="AX171" s="39"/>
      <c r="AY171" s="39"/>
      <c r="AZ171" s="39"/>
      <c r="BA171" s="39"/>
      <c r="BB171" s="39"/>
      <c r="BC171" s="39"/>
      <c r="BD171" s="39"/>
      <c r="BE171" s="39"/>
      <c r="BF171" s="39"/>
      <c r="BG171" s="175">
        <f>+COUNTIF($G172:$BF172,'V. Datos'!$A$3)-COUNTIFS($G171:$BF171,'V. Datos'!$A$3)</f>
        <v>0</v>
      </c>
      <c r="BH171" s="175">
        <f>+COUNTIF($G172:$BF172,'V. Datos'!$A$4)-COUNTIFS($G171:$BF171,'V. Datos'!$C$4)</f>
        <v>0</v>
      </c>
      <c r="BI171" s="177"/>
      <c r="BJ171" s="30"/>
      <c r="BK171" s="30"/>
      <c r="BL171" s="30"/>
      <c r="BM171" s="30"/>
      <c r="BN171" s="30"/>
    </row>
    <row r="172" spans="2:66" s="46" customFormat="1" ht="18" customHeight="1" thickBot="1" x14ac:dyDescent="0.25">
      <c r="B172" s="168"/>
      <c r="C172" s="170"/>
      <c r="D172" s="172"/>
      <c r="E172" s="174"/>
      <c r="F172" s="96" t="s">
        <v>4</v>
      </c>
      <c r="G172" s="42"/>
      <c r="H172" s="43"/>
      <c r="I172" s="43"/>
      <c r="J172" s="43"/>
      <c r="K172" s="43"/>
      <c r="L172" s="43"/>
      <c r="M172" s="43"/>
      <c r="N172" s="43"/>
      <c r="O172" s="43"/>
      <c r="P172" s="43"/>
      <c r="Q172" s="43"/>
      <c r="R172" s="43"/>
      <c r="S172" s="43"/>
      <c r="T172" s="43"/>
      <c r="U172" s="43"/>
      <c r="V172" s="43"/>
      <c r="W172" s="43"/>
      <c r="X172" s="43"/>
      <c r="Y172" s="43"/>
      <c r="Z172" s="43"/>
      <c r="AA172" s="43"/>
      <c r="AB172" s="43"/>
      <c r="AC172" s="43"/>
      <c r="AD172" s="43"/>
      <c r="AE172" s="43"/>
      <c r="AF172" s="43"/>
      <c r="AG172" s="43"/>
      <c r="AH172" s="43"/>
      <c r="AI172" s="43"/>
      <c r="AJ172" s="43"/>
      <c r="AK172" s="43"/>
      <c r="AL172" s="43"/>
      <c r="AM172" s="43"/>
      <c r="AN172" s="43"/>
      <c r="AO172" s="43"/>
      <c r="AP172" s="43"/>
      <c r="AQ172" s="45"/>
      <c r="AR172" s="45"/>
      <c r="AS172" s="45"/>
      <c r="AT172" s="45"/>
      <c r="AU172" s="45"/>
      <c r="AV172" s="45"/>
      <c r="AW172" s="45"/>
      <c r="AX172" s="45"/>
      <c r="AY172" s="45"/>
      <c r="AZ172" s="45"/>
      <c r="BA172" s="45"/>
      <c r="BB172" s="45"/>
      <c r="BC172" s="45"/>
      <c r="BD172" s="45"/>
      <c r="BE172" s="45"/>
      <c r="BF172" s="45"/>
      <c r="BG172" s="176"/>
      <c r="BH172" s="176"/>
      <c r="BI172" s="178"/>
      <c r="BJ172" s="30"/>
      <c r="BK172" s="30"/>
      <c r="BL172" s="30"/>
      <c r="BM172" s="30"/>
      <c r="BN172" s="30"/>
    </row>
    <row r="173" spans="2:66" s="46" customFormat="1" ht="18" customHeight="1" x14ac:dyDescent="0.2">
      <c r="B173" s="167"/>
      <c r="C173" s="169"/>
      <c r="D173" s="171"/>
      <c r="E173" s="173"/>
      <c r="F173" s="95" t="s">
        <v>24</v>
      </c>
      <c r="G173" s="36"/>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9"/>
      <c r="AR173" s="39"/>
      <c r="AS173" s="39"/>
      <c r="AT173" s="39"/>
      <c r="AU173" s="39"/>
      <c r="AV173" s="39"/>
      <c r="AW173" s="39"/>
      <c r="AX173" s="39"/>
      <c r="AY173" s="39"/>
      <c r="AZ173" s="39"/>
      <c r="BA173" s="39"/>
      <c r="BB173" s="39"/>
      <c r="BC173" s="39"/>
      <c r="BD173" s="39"/>
      <c r="BE173" s="39"/>
      <c r="BF173" s="39"/>
      <c r="BG173" s="175">
        <f>+COUNTIF($G174:$BF174,'V. Datos'!$A$3)-COUNTIFS($G173:$BF173,'V. Datos'!$A$3)</f>
        <v>0</v>
      </c>
      <c r="BH173" s="175">
        <f>+COUNTIF($G174:$BF174,'V. Datos'!$A$4)-COUNTIFS($G173:$BF173,'V. Datos'!$C$4)</f>
        <v>0</v>
      </c>
      <c r="BI173" s="177"/>
      <c r="BJ173" s="30"/>
      <c r="BK173" s="30"/>
      <c r="BL173" s="30"/>
      <c r="BM173" s="30"/>
      <c r="BN173" s="30"/>
    </row>
    <row r="174" spans="2:66" s="46" customFormat="1" ht="18" customHeight="1" thickBot="1" x14ac:dyDescent="0.25">
      <c r="B174" s="168"/>
      <c r="C174" s="170"/>
      <c r="D174" s="172"/>
      <c r="E174" s="174"/>
      <c r="F174" s="96" t="s">
        <v>4</v>
      </c>
      <c r="G174" s="42"/>
      <c r="H174" s="43"/>
      <c r="I174" s="43"/>
      <c r="J174" s="43"/>
      <c r="K174" s="43"/>
      <c r="L174" s="43"/>
      <c r="M174" s="43"/>
      <c r="N174" s="43"/>
      <c r="O174" s="43"/>
      <c r="P174" s="43"/>
      <c r="Q174" s="43"/>
      <c r="R174" s="43"/>
      <c r="S174" s="43"/>
      <c r="T174" s="43"/>
      <c r="U174" s="43"/>
      <c r="V174" s="43"/>
      <c r="W174" s="43"/>
      <c r="X174" s="43"/>
      <c r="Y174" s="43"/>
      <c r="Z174" s="43"/>
      <c r="AA174" s="43"/>
      <c r="AB174" s="43"/>
      <c r="AC174" s="43"/>
      <c r="AD174" s="43"/>
      <c r="AE174" s="43"/>
      <c r="AF174" s="43"/>
      <c r="AG174" s="43"/>
      <c r="AH174" s="43"/>
      <c r="AI174" s="43"/>
      <c r="AJ174" s="43"/>
      <c r="AK174" s="43"/>
      <c r="AL174" s="43"/>
      <c r="AM174" s="43"/>
      <c r="AN174" s="43"/>
      <c r="AO174" s="43"/>
      <c r="AP174" s="43"/>
      <c r="AQ174" s="45"/>
      <c r="AR174" s="45"/>
      <c r="AS174" s="45"/>
      <c r="AT174" s="45"/>
      <c r="AU174" s="45"/>
      <c r="AV174" s="45"/>
      <c r="AW174" s="45"/>
      <c r="AX174" s="45"/>
      <c r="AY174" s="45"/>
      <c r="AZ174" s="45"/>
      <c r="BA174" s="45"/>
      <c r="BB174" s="45"/>
      <c r="BC174" s="45"/>
      <c r="BD174" s="45"/>
      <c r="BE174" s="45"/>
      <c r="BF174" s="45"/>
      <c r="BG174" s="176"/>
      <c r="BH174" s="176"/>
      <c r="BI174" s="178"/>
      <c r="BJ174" s="30"/>
      <c r="BK174" s="30"/>
      <c r="BL174" s="30"/>
      <c r="BM174" s="30"/>
      <c r="BN174" s="30"/>
    </row>
    <row r="175" spans="2:66" s="46" customFormat="1" ht="18" customHeight="1" x14ac:dyDescent="0.2">
      <c r="B175" s="167"/>
      <c r="C175" s="169"/>
      <c r="D175" s="171"/>
      <c r="E175" s="173"/>
      <c r="F175" s="95" t="s">
        <v>24</v>
      </c>
      <c r="G175" s="36"/>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9"/>
      <c r="AR175" s="39"/>
      <c r="AS175" s="39"/>
      <c r="AT175" s="39"/>
      <c r="AU175" s="39"/>
      <c r="AV175" s="39"/>
      <c r="AW175" s="39"/>
      <c r="AX175" s="39"/>
      <c r="AY175" s="39"/>
      <c r="AZ175" s="39"/>
      <c r="BA175" s="39"/>
      <c r="BB175" s="39"/>
      <c r="BC175" s="39"/>
      <c r="BD175" s="39"/>
      <c r="BE175" s="39"/>
      <c r="BF175" s="39"/>
      <c r="BG175" s="175">
        <f>+COUNTIF($G176:$BF176,'V. Datos'!$A$3)-COUNTIFS($G175:$BF175,'V. Datos'!$A$3)</f>
        <v>0</v>
      </c>
      <c r="BH175" s="175">
        <f>+COUNTIF($G176:$BF176,'V. Datos'!$A$4)-COUNTIFS($G175:$BF175,'V. Datos'!$C$4)</f>
        <v>0</v>
      </c>
      <c r="BI175" s="177"/>
      <c r="BJ175" s="30"/>
      <c r="BK175" s="30"/>
      <c r="BL175" s="30"/>
      <c r="BM175" s="30"/>
      <c r="BN175" s="30"/>
    </row>
    <row r="176" spans="2:66" s="46" customFormat="1" ht="18" customHeight="1" thickBot="1" x14ac:dyDescent="0.25">
      <c r="B176" s="168"/>
      <c r="C176" s="170"/>
      <c r="D176" s="172"/>
      <c r="E176" s="174"/>
      <c r="F176" s="96" t="s">
        <v>4</v>
      </c>
      <c r="G176" s="42"/>
      <c r="H176" s="43"/>
      <c r="I176" s="43"/>
      <c r="J176" s="43"/>
      <c r="K176" s="43"/>
      <c r="L176" s="43"/>
      <c r="M176" s="43"/>
      <c r="N176" s="43"/>
      <c r="O176" s="43"/>
      <c r="P176" s="43"/>
      <c r="Q176" s="43"/>
      <c r="R176" s="43"/>
      <c r="S176" s="43"/>
      <c r="T176" s="43"/>
      <c r="U176" s="43"/>
      <c r="V176" s="43"/>
      <c r="W176" s="43"/>
      <c r="X176" s="43"/>
      <c r="Y176" s="43"/>
      <c r="Z176" s="43"/>
      <c r="AA176" s="43"/>
      <c r="AB176" s="43"/>
      <c r="AC176" s="43"/>
      <c r="AD176" s="43"/>
      <c r="AE176" s="43"/>
      <c r="AF176" s="43"/>
      <c r="AG176" s="43"/>
      <c r="AH176" s="43"/>
      <c r="AI176" s="43"/>
      <c r="AJ176" s="43"/>
      <c r="AK176" s="43"/>
      <c r="AL176" s="43"/>
      <c r="AM176" s="43"/>
      <c r="AN176" s="43"/>
      <c r="AO176" s="43"/>
      <c r="AP176" s="43"/>
      <c r="AQ176" s="45"/>
      <c r="AR176" s="45"/>
      <c r="AS176" s="45"/>
      <c r="AT176" s="45"/>
      <c r="AU176" s="45"/>
      <c r="AV176" s="45"/>
      <c r="AW176" s="45"/>
      <c r="AX176" s="45"/>
      <c r="AY176" s="45"/>
      <c r="AZ176" s="45"/>
      <c r="BA176" s="45"/>
      <c r="BB176" s="45"/>
      <c r="BC176" s="45"/>
      <c r="BD176" s="45"/>
      <c r="BE176" s="45"/>
      <c r="BF176" s="45"/>
      <c r="BG176" s="176"/>
      <c r="BH176" s="176"/>
      <c r="BI176" s="178"/>
      <c r="BJ176" s="30"/>
      <c r="BK176" s="30"/>
      <c r="BL176" s="30"/>
      <c r="BM176" s="30"/>
      <c r="BN176" s="30"/>
    </row>
    <row r="177" spans="2:66" s="46" customFormat="1" ht="18" customHeight="1" x14ac:dyDescent="0.2">
      <c r="B177" s="167"/>
      <c r="C177" s="169"/>
      <c r="D177" s="171"/>
      <c r="E177" s="173"/>
      <c r="F177" s="95" t="s">
        <v>24</v>
      </c>
      <c r="G177" s="36"/>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9"/>
      <c r="AR177" s="39"/>
      <c r="AS177" s="39"/>
      <c r="AT177" s="39"/>
      <c r="AU177" s="39"/>
      <c r="AV177" s="39"/>
      <c r="AW177" s="39"/>
      <c r="AX177" s="39"/>
      <c r="AY177" s="39"/>
      <c r="AZ177" s="39"/>
      <c r="BA177" s="39"/>
      <c r="BB177" s="39"/>
      <c r="BC177" s="39"/>
      <c r="BD177" s="39"/>
      <c r="BE177" s="39"/>
      <c r="BF177" s="39"/>
      <c r="BG177" s="175">
        <f>+COUNTIF($G178:$BF178,'V. Datos'!$A$3)-COUNTIFS($G177:$BF177,'V. Datos'!$A$3)</f>
        <v>0</v>
      </c>
      <c r="BH177" s="175">
        <f>+COUNTIF($G178:$BF178,'V. Datos'!$A$4)-COUNTIFS($G177:$BF177,'V. Datos'!$C$4)</f>
        <v>0</v>
      </c>
      <c r="BI177" s="177"/>
      <c r="BJ177" s="30"/>
      <c r="BK177" s="30"/>
      <c r="BL177" s="30"/>
      <c r="BM177" s="30"/>
      <c r="BN177" s="30"/>
    </row>
    <row r="178" spans="2:66" s="46" customFormat="1" ht="18" customHeight="1" thickBot="1" x14ac:dyDescent="0.25">
      <c r="B178" s="168"/>
      <c r="C178" s="170"/>
      <c r="D178" s="172"/>
      <c r="E178" s="174"/>
      <c r="F178" s="96" t="s">
        <v>4</v>
      </c>
      <c r="G178" s="42"/>
      <c r="H178" s="43"/>
      <c r="I178" s="43"/>
      <c r="J178" s="43"/>
      <c r="K178" s="43"/>
      <c r="L178" s="43"/>
      <c r="M178" s="43"/>
      <c r="N178" s="43"/>
      <c r="O178" s="43"/>
      <c r="P178" s="43"/>
      <c r="Q178" s="43"/>
      <c r="R178" s="43"/>
      <c r="S178" s="43"/>
      <c r="T178" s="43"/>
      <c r="U178" s="43"/>
      <c r="V178" s="43"/>
      <c r="W178" s="43"/>
      <c r="X178" s="43"/>
      <c r="Y178" s="43"/>
      <c r="Z178" s="43"/>
      <c r="AA178" s="43"/>
      <c r="AB178" s="43"/>
      <c r="AC178" s="43"/>
      <c r="AD178" s="43"/>
      <c r="AE178" s="43"/>
      <c r="AF178" s="43"/>
      <c r="AG178" s="43"/>
      <c r="AH178" s="43"/>
      <c r="AI178" s="43"/>
      <c r="AJ178" s="43"/>
      <c r="AK178" s="43"/>
      <c r="AL178" s="43"/>
      <c r="AM178" s="43"/>
      <c r="AN178" s="43"/>
      <c r="AO178" s="43"/>
      <c r="AP178" s="43"/>
      <c r="AQ178" s="45"/>
      <c r="AR178" s="45"/>
      <c r="AS178" s="45"/>
      <c r="AT178" s="45"/>
      <c r="AU178" s="45"/>
      <c r="AV178" s="45"/>
      <c r="AW178" s="45"/>
      <c r="AX178" s="45"/>
      <c r="AY178" s="45"/>
      <c r="AZ178" s="45"/>
      <c r="BA178" s="45"/>
      <c r="BB178" s="45"/>
      <c r="BC178" s="45"/>
      <c r="BD178" s="45"/>
      <c r="BE178" s="45"/>
      <c r="BF178" s="45"/>
      <c r="BG178" s="176"/>
      <c r="BH178" s="176"/>
      <c r="BI178" s="178"/>
      <c r="BJ178" s="30"/>
      <c r="BK178" s="30"/>
      <c r="BL178" s="30"/>
      <c r="BM178" s="30"/>
      <c r="BN178" s="30"/>
    </row>
    <row r="179" spans="2:66" s="46" customFormat="1" ht="18" customHeight="1" x14ac:dyDescent="0.2">
      <c r="B179" s="167"/>
      <c r="C179" s="169"/>
      <c r="D179" s="171"/>
      <c r="E179" s="173"/>
      <c r="F179" s="95" t="s">
        <v>24</v>
      </c>
      <c r="G179" s="36"/>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9"/>
      <c r="AR179" s="39"/>
      <c r="AS179" s="39"/>
      <c r="AT179" s="39"/>
      <c r="AU179" s="39"/>
      <c r="AV179" s="39"/>
      <c r="AW179" s="39"/>
      <c r="AX179" s="39"/>
      <c r="AY179" s="39"/>
      <c r="AZ179" s="39"/>
      <c r="BA179" s="39"/>
      <c r="BB179" s="39"/>
      <c r="BC179" s="39"/>
      <c r="BD179" s="39"/>
      <c r="BE179" s="39"/>
      <c r="BF179" s="39"/>
      <c r="BG179" s="175">
        <f>+COUNTIF($G180:$BF180,'V. Datos'!$A$3)-COUNTIFS($G179:$BF179,'V. Datos'!$A$3)</f>
        <v>0</v>
      </c>
      <c r="BH179" s="175">
        <f>+COUNTIF($G180:$BF180,'V. Datos'!$A$4)-COUNTIFS($G179:$BF179,'V. Datos'!$C$4)</f>
        <v>0</v>
      </c>
      <c r="BI179" s="177"/>
      <c r="BJ179" s="30"/>
      <c r="BK179" s="30"/>
      <c r="BL179" s="30"/>
      <c r="BM179" s="30"/>
      <c r="BN179" s="30"/>
    </row>
    <row r="180" spans="2:66" s="46" customFormat="1" ht="18" customHeight="1" thickBot="1" x14ac:dyDescent="0.25">
      <c r="B180" s="168"/>
      <c r="C180" s="170"/>
      <c r="D180" s="172"/>
      <c r="E180" s="174"/>
      <c r="F180" s="96" t="s">
        <v>4</v>
      </c>
      <c r="G180" s="42"/>
      <c r="H180" s="43"/>
      <c r="I180" s="43"/>
      <c r="J180" s="43"/>
      <c r="K180" s="43"/>
      <c r="L180" s="43"/>
      <c r="M180" s="43"/>
      <c r="N180" s="43"/>
      <c r="O180" s="43"/>
      <c r="P180" s="43"/>
      <c r="Q180" s="43"/>
      <c r="R180" s="43"/>
      <c r="S180" s="43"/>
      <c r="T180" s="43"/>
      <c r="U180" s="43"/>
      <c r="V180" s="43"/>
      <c r="W180" s="43"/>
      <c r="X180" s="43"/>
      <c r="Y180" s="43"/>
      <c r="Z180" s="43"/>
      <c r="AA180" s="43"/>
      <c r="AB180" s="43"/>
      <c r="AC180" s="43"/>
      <c r="AD180" s="43"/>
      <c r="AE180" s="43"/>
      <c r="AF180" s="43"/>
      <c r="AG180" s="43"/>
      <c r="AH180" s="43"/>
      <c r="AI180" s="43"/>
      <c r="AJ180" s="43"/>
      <c r="AK180" s="43"/>
      <c r="AL180" s="43"/>
      <c r="AM180" s="43"/>
      <c r="AN180" s="43"/>
      <c r="AO180" s="43"/>
      <c r="AP180" s="43"/>
      <c r="AQ180" s="45"/>
      <c r="AR180" s="45"/>
      <c r="AS180" s="45"/>
      <c r="AT180" s="45"/>
      <c r="AU180" s="45"/>
      <c r="AV180" s="45"/>
      <c r="AW180" s="45"/>
      <c r="AX180" s="45"/>
      <c r="AY180" s="45"/>
      <c r="AZ180" s="45"/>
      <c r="BA180" s="45"/>
      <c r="BB180" s="45"/>
      <c r="BC180" s="45"/>
      <c r="BD180" s="45"/>
      <c r="BE180" s="45"/>
      <c r="BF180" s="45"/>
      <c r="BG180" s="176"/>
      <c r="BH180" s="176"/>
      <c r="BI180" s="178"/>
      <c r="BJ180" s="30"/>
      <c r="BK180" s="30"/>
      <c r="BL180" s="30"/>
      <c r="BM180" s="30"/>
      <c r="BN180" s="30"/>
    </row>
    <row r="181" spans="2:66" s="46" customFormat="1" ht="18" customHeight="1" x14ac:dyDescent="0.2">
      <c r="B181" s="167"/>
      <c r="C181" s="169"/>
      <c r="D181" s="171"/>
      <c r="E181" s="173"/>
      <c r="F181" s="95" t="s">
        <v>24</v>
      </c>
      <c r="G181" s="36"/>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9"/>
      <c r="AR181" s="39"/>
      <c r="AS181" s="39"/>
      <c r="AT181" s="39"/>
      <c r="AU181" s="39"/>
      <c r="AV181" s="39"/>
      <c r="AW181" s="39"/>
      <c r="AX181" s="39"/>
      <c r="AY181" s="39"/>
      <c r="AZ181" s="39"/>
      <c r="BA181" s="39"/>
      <c r="BB181" s="39"/>
      <c r="BC181" s="39"/>
      <c r="BD181" s="39"/>
      <c r="BE181" s="39"/>
      <c r="BF181" s="39"/>
      <c r="BG181" s="175">
        <f>+COUNTIF($G182:$BF182,'V. Datos'!$A$3)-COUNTIFS($G181:$BF181,'V. Datos'!$A$3)</f>
        <v>0</v>
      </c>
      <c r="BH181" s="175">
        <f>+COUNTIF($G182:$BF182,'V. Datos'!$A$4)-COUNTIFS($G181:$BF181,'V. Datos'!$C$4)</f>
        <v>0</v>
      </c>
      <c r="BI181" s="177"/>
      <c r="BJ181" s="30"/>
      <c r="BK181" s="30"/>
      <c r="BL181" s="30"/>
      <c r="BM181" s="30"/>
      <c r="BN181" s="30"/>
    </row>
    <row r="182" spans="2:66" s="46" customFormat="1" ht="18" customHeight="1" thickBot="1" x14ac:dyDescent="0.25">
      <c r="B182" s="168"/>
      <c r="C182" s="170"/>
      <c r="D182" s="172"/>
      <c r="E182" s="174"/>
      <c r="F182" s="96" t="s">
        <v>4</v>
      </c>
      <c r="G182" s="42"/>
      <c r="H182" s="43"/>
      <c r="I182" s="43"/>
      <c r="J182" s="43"/>
      <c r="K182" s="43"/>
      <c r="L182" s="43"/>
      <c r="M182" s="43"/>
      <c r="N182" s="43"/>
      <c r="O182" s="43"/>
      <c r="P182" s="43"/>
      <c r="Q182" s="43"/>
      <c r="R182" s="43"/>
      <c r="S182" s="43"/>
      <c r="T182" s="43"/>
      <c r="U182" s="43"/>
      <c r="V182" s="43"/>
      <c r="W182" s="43"/>
      <c r="X182" s="43"/>
      <c r="Y182" s="43"/>
      <c r="Z182" s="43"/>
      <c r="AA182" s="43"/>
      <c r="AB182" s="43"/>
      <c r="AC182" s="43"/>
      <c r="AD182" s="43"/>
      <c r="AE182" s="43"/>
      <c r="AF182" s="43"/>
      <c r="AG182" s="43"/>
      <c r="AH182" s="43"/>
      <c r="AI182" s="43"/>
      <c r="AJ182" s="43"/>
      <c r="AK182" s="43"/>
      <c r="AL182" s="43"/>
      <c r="AM182" s="43"/>
      <c r="AN182" s="43"/>
      <c r="AO182" s="43"/>
      <c r="AP182" s="43"/>
      <c r="AQ182" s="45"/>
      <c r="AR182" s="45"/>
      <c r="AS182" s="45"/>
      <c r="AT182" s="45"/>
      <c r="AU182" s="45"/>
      <c r="AV182" s="45"/>
      <c r="AW182" s="45"/>
      <c r="AX182" s="45"/>
      <c r="AY182" s="45"/>
      <c r="AZ182" s="45"/>
      <c r="BA182" s="45"/>
      <c r="BB182" s="45"/>
      <c r="BC182" s="45"/>
      <c r="BD182" s="45"/>
      <c r="BE182" s="45"/>
      <c r="BF182" s="45"/>
      <c r="BG182" s="176"/>
      <c r="BH182" s="176"/>
      <c r="BI182" s="178"/>
      <c r="BJ182" s="30"/>
      <c r="BK182" s="30"/>
      <c r="BL182" s="30"/>
      <c r="BM182" s="30"/>
      <c r="BN182" s="30"/>
    </row>
    <row r="183" spans="2:66" s="46" customFormat="1" ht="18" customHeight="1" x14ac:dyDescent="0.2">
      <c r="B183" s="167"/>
      <c r="C183" s="169"/>
      <c r="D183" s="171"/>
      <c r="E183" s="173"/>
      <c r="F183" s="95" t="s">
        <v>24</v>
      </c>
      <c r="G183" s="36"/>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9"/>
      <c r="AR183" s="39"/>
      <c r="AS183" s="39"/>
      <c r="AT183" s="39"/>
      <c r="AU183" s="39"/>
      <c r="AV183" s="39"/>
      <c r="AW183" s="39"/>
      <c r="AX183" s="39"/>
      <c r="AY183" s="39"/>
      <c r="AZ183" s="39"/>
      <c r="BA183" s="39"/>
      <c r="BB183" s="39"/>
      <c r="BC183" s="39"/>
      <c r="BD183" s="39"/>
      <c r="BE183" s="39"/>
      <c r="BF183" s="39"/>
      <c r="BG183" s="175">
        <f>+COUNTIF($G184:$BF184,'V. Datos'!$A$3)-COUNTIFS($G183:$BF183,'V. Datos'!$A$3)</f>
        <v>0</v>
      </c>
      <c r="BH183" s="175">
        <f>+COUNTIF($G184:$BF184,'V. Datos'!$A$4)-COUNTIFS($G183:$BF183,'V. Datos'!$C$4)</f>
        <v>0</v>
      </c>
      <c r="BI183" s="177"/>
      <c r="BJ183" s="30"/>
      <c r="BK183" s="30"/>
      <c r="BL183" s="30"/>
      <c r="BM183" s="30"/>
      <c r="BN183" s="30"/>
    </row>
    <row r="184" spans="2:66" s="46" customFormat="1" ht="18" customHeight="1" thickBot="1" x14ac:dyDescent="0.25">
      <c r="B184" s="168"/>
      <c r="C184" s="170"/>
      <c r="D184" s="172"/>
      <c r="E184" s="174"/>
      <c r="F184" s="96" t="s">
        <v>4</v>
      </c>
      <c r="G184" s="42"/>
      <c r="H184" s="43"/>
      <c r="I184" s="43"/>
      <c r="J184" s="43"/>
      <c r="K184" s="43"/>
      <c r="L184" s="43"/>
      <c r="M184" s="43"/>
      <c r="N184" s="43"/>
      <c r="O184" s="43"/>
      <c r="P184" s="43"/>
      <c r="Q184" s="43"/>
      <c r="R184" s="43"/>
      <c r="S184" s="43"/>
      <c r="T184" s="43"/>
      <c r="U184" s="43"/>
      <c r="V184" s="43"/>
      <c r="W184" s="43"/>
      <c r="X184" s="43"/>
      <c r="Y184" s="43"/>
      <c r="Z184" s="43"/>
      <c r="AA184" s="43"/>
      <c r="AB184" s="43"/>
      <c r="AC184" s="43"/>
      <c r="AD184" s="43"/>
      <c r="AE184" s="43"/>
      <c r="AF184" s="43"/>
      <c r="AG184" s="43"/>
      <c r="AH184" s="43"/>
      <c r="AI184" s="43"/>
      <c r="AJ184" s="43"/>
      <c r="AK184" s="43"/>
      <c r="AL184" s="43"/>
      <c r="AM184" s="43"/>
      <c r="AN184" s="43"/>
      <c r="AO184" s="43"/>
      <c r="AP184" s="43"/>
      <c r="AQ184" s="45"/>
      <c r="AR184" s="45"/>
      <c r="AS184" s="45"/>
      <c r="AT184" s="45"/>
      <c r="AU184" s="45"/>
      <c r="AV184" s="45"/>
      <c r="AW184" s="45"/>
      <c r="AX184" s="45"/>
      <c r="AY184" s="45"/>
      <c r="AZ184" s="45"/>
      <c r="BA184" s="45"/>
      <c r="BB184" s="45"/>
      <c r="BC184" s="45"/>
      <c r="BD184" s="45"/>
      <c r="BE184" s="45"/>
      <c r="BF184" s="45"/>
      <c r="BG184" s="176"/>
      <c r="BH184" s="176"/>
      <c r="BI184" s="178"/>
      <c r="BJ184" s="30"/>
      <c r="BK184" s="30"/>
      <c r="BL184" s="30"/>
      <c r="BM184" s="30"/>
      <c r="BN184" s="30"/>
    </row>
    <row r="185" spans="2:66" s="46" customFormat="1" ht="18" customHeight="1" x14ac:dyDescent="0.2">
      <c r="B185" s="167"/>
      <c r="C185" s="169"/>
      <c r="D185" s="171"/>
      <c r="E185" s="173"/>
      <c r="F185" s="95" t="s">
        <v>24</v>
      </c>
      <c r="G185" s="36"/>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9"/>
      <c r="AR185" s="39"/>
      <c r="AS185" s="39"/>
      <c r="AT185" s="39"/>
      <c r="AU185" s="39"/>
      <c r="AV185" s="39"/>
      <c r="AW185" s="39"/>
      <c r="AX185" s="39"/>
      <c r="AY185" s="39"/>
      <c r="AZ185" s="39"/>
      <c r="BA185" s="39"/>
      <c r="BB185" s="39"/>
      <c r="BC185" s="39"/>
      <c r="BD185" s="39"/>
      <c r="BE185" s="39"/>
      <c r="BF185" s="39"/>
      <c r="BG185" s="175">
        <f>+COUNTIF($G186:$BF186,'V. Datos'!$A$3)-COUNTIFS($G185:$BF185,'V. Datos'!$A$3)</f>
        <v>0</v>
      </c>
      <c r="BH185" s="175">
        <f>+COUNTIF($G186:$BF186,'V. Datos'!$A$4)-COUNTIFS($G185:$BF185,'V. Datos'!$C$4)</f>
        <v>0</v>
      </c>
      <c r="BI185" s="177"/>
      <c r="BJ185" s="30"/>
      <c r="BK185" s="30"/>
      <c r="BL185" s="30"/>
      <c r="BM185" s="30"/>
      <c r="BN185" s="30"/>
    </row>
    <row r="186" spans="2:66" s="46" customFormat="1" ht="18" customHeight="1" thickBot="1" x14ac:dyDescent="0.25">
      <c r="B186" s="168"/>
      <c r="C186" s="170"/>
      <c r="D186" s="172"/>
      <c r="E186" s="174"/>
      <c r="F186" s="96" t="s">
        <v>4</v>
      </c>
      <c r="G186" s="42"/>
      <c r="H186" s="43"/>
      <c r="I186" s="43"/>
      <c r="J186" s="43"/>
      <c r="K186" s="43"/>
      <c r="L186" s="43"/>
      <c r="M186" s="43"/>
      <c r="N186" s="43"/>
      <c r="O186" s="43"/>
      <c r="P186" s="43"/>
      <c r="Q186" s="43"/>
      <c r="R186" s="43"/>
      <c r="S186" s="43"/>
      <c r="T186" s="43"/>
      <c r="U186" s="43"/>
      <c r="V186" s="43"/>
      <c r="W186" s="43"/>
      <c r="X186" s="43"/>
      <c r="Y186" s="43"/>
      <c r="Z186" s="43"/>
      <c r="AA186" s="43"/>
      <c r="AB186" s="43"/>
      <c r="AC186" s="43"/>
      <c r="AD186" s="43"/>
      <c r="AE186" s="43"/>
      <c r="AF186" s="43"/>
      <c r="AG186" s="43"/>
      <c r="AH186" s="43"/>
      <c r="AI186" s="43"/>
      <c r="AJ186" s="43"/>
      <c r="AK186" s="43"/>
      <c r="AL186" s="43"/>
      <c r="AM186" s="43"/>
      <c r="AN186" s="43"/>
      <c r="AO186" s="43"/>
      <c r="AP186" s="43"/>
      <c r="AQ186" s="45"/>
      <c r="AR186" s="45"/>
      <c r="AS186" s="45"/>
      <c r="AT186" s="45"/>
      <c r="AU186" s="45"/>
      <c r="AV186" s="45"/>
      <c r="AW186" s="45"/>
      <c r="AX186" s="45"/>
      <c r="AY186" s="45"/>
      <c r="AZ186" s="45"/>
      <c r="BA186" s="45"/>
      <c r="BB186" s="45"/>
      <c r="BC186" s="45"/>
      <c r="BD186" s="45"/>
      <c r="BE186" s="45"/>
      <c r="BF186" s="45"/>
      <c r="BG186" s="176"/>
      <c r="BH186" s="176"/>
      <c r="BI186" s="178"/>
      <c r="BJ186" s="30"/>
      <c r="BK186" s="30"/>
      <c r="BL186" s="30"/>
      <c r="BM186" s="30"/>
      <c r="BN186" s="30"/>
    </row>
    <row r="187" spans="2:66" s="46" customFormat="1" ht="18" customHeight="1" x14ac:dyDescent="0.2">
      <c r="B187" s="167"/>
      <c r="C187" s="169"/>
      <c r="D187" s="171"/>
      <c r="E187" s="173"/>
      <c r="F187" s="95" t="s">
        <v>24</v>
      </c>
      <c r="G187" s="36"/>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9"/>
      <c r="AR187" s="39"/>
      <c r="AS187" s="39"/>
      <c r="AT187" s="39"/>
      <c r="AU187" s="39"/>
      <c r="AV187" s="39"/>
      <c r="AW187" s="39"/>
      <c r="AX187" s="39"/>
      <c r="AY187" s="39"/>
      <c r="AZ187" s="39"/>
      <c r="BA187" s="39"/>
      <c r="BB187" s="39"/>
      <c r="BC187" s="39"/>
      <c r="BD187" s="39"/>
      <c r="BE187" s="39"/>
      <c r="BF187" s="39"/>
      <c r="BG187" s="175">
        <f>+COUNTIF($G188:$BF188,'V. Datos'!$A$3)-COUNTIFS($G187:$BF187,'V. Datos'!$A$3)</f>
        <v>0</v>
      </c>
      <c r="BH187" s="175">
        <f>+COUNTIF($G188:$BF188,'V. Datos'!$A$4)-COUNTIFS($G187:$BF187,'V. Datos'!$C$4)</f>
        <v>0</v>
      </c>
      <c r="BI187" s="177"/>
      <c r="BJ187" s="30"/>
      <c r="BK187" s="30"/>
      <c r="BL187" s="30"/>
      <c r="BM187" s="30"/>
      <c r="BN187" s="30"/>
    </row>
    <row r="188" spans="2:66" s="46" customFormat="1" ht="18" customHeight="1" thickBot="1" x14ac:dyDescent="0.25">
      <c r="B188" s="168"/>
      <c r="C188" s="170"/>
      <c r="D188" s="172"/>
      <c r="E188" s="174"/>
      <c r="F188" s="96" t="s">
        <v>4</v>
      </c>
      <c r="G188" s="42"/>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5"/>
      <c r="AR188" s="45"/>
      <c r="AS188" s="45"/>
      <c r="AT188" s="45"/>
      <c r="AU188" s="45"/>
      <c r="AV188" s="45"/>
      <c r="AW188" s="45"/>
      <c r="AX188" s="45"/>
      <c r="AY188" s="45"/>
      <c r="AZ188" s="45"/>
      <c r="BA188" s="45"/>
      <c r="BB188" s="45"/>
      <c r="BC188" s="45"/>
      <c r="BD188" s="45"/>
      <c r="BE188" s="45"/>
      <c r="BF188" s="45"/>
      <c r="BG188" s="176"/>
      <c r="BH188" s="176"/>
      <c r="BI188" s="178"/>
      <c r="BJ188" s="30"/>
      <c r="BK188" s="30"/>
      <c r="BL188" s="30"/>
      <c r="BM188" s="30"/>
      <c r="BN188" s="30"/>
    </row>
    <row r="189" spans="2:66" s="46" customFormat="1" ht="18" customHeight="1" x14ac:dyDescent="0.2">
      <c r="B189" s="167"/>
      <c r="C189" s="169"/>
      <c r="D189" s="171"/>
      <c r="E189" s="173"/>
      <c r="F189" s="95" t="s">
        <v>24</v>
      </c>
      <c r="G189" s="36"/>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9"/>
      <c r="AR189" s="39"/>
      <c r="AS189" s="39"/>
      <c r="AT189" s="39"/>
      <c r="AU189" s="39"/>
      <c r="AV189" s="39"/>
      <c r="AW189" s="39"/>
      <c r="AX189" s="39"/>
      <c r="AY189" s="39"/>
      <c r="AZ189" s="39"/>
      <c r="BA189" s="39"/>
      <c r="BB189" s="39"/>
      <c r="BC189" s="39"/>
      <c r="BD189" s="39"/>
      <c r="BE189" s="39"/>
      <c r="BF189" s="39"/>
      <c r="BG189" s="175">
        <f>+COUNTIF($G190:$BF190,'V. Datos'!$A$3)-COUNTIFS($G189:$BF189,'V. Datos'!$A$3)</f>
        <v>0</v>
      </c>
      <c r="BH189" s="175">
        <f>+COUNTIF($G190:$BF190,'V. Datos'!$A$4)-COUNTIFS($G189:$BF189,'V. Datos'!$C$4)</f>
        <v>0</v>
      </c>
      <c r="BI189" s="177"/>
      <c r="BJ189" s="30"/>
      <c r="BK189" s="30"/>
      <c r="BL189" s="30"/>
      <c r="BM189" s="30"/>
      <c r="BN189" s="30"/>
    </row>
    <row r="190" spans="2:66" s="46" customFormat="1" ht="18" customHeight="1" thickBot="1" x14ac:dyDescent="0.25">
      <c r="B190" s="168"/>
      <c r="C190" s="170"/>
      <c r="D190" s="172"/>
      <c r="E190" s="174"/>
      <c r="F190" s="96" t="s">
        <v>4</v>
      </c>
      <c r="G190" s="42"/>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5"/>
      <c r="AR190" s="45"/>
      <c r="AS190" s="45"/>
      <c r="AT190" s="45"/>
      <c r="AU190" s="45"/>
      <c r="AV190" s="45"/>
      <c r="AW190" s="45"/>
      <c r="AX190" s="45"/>
      <c r="AY190" s="45"/>
      <c r="AZ190" s="45"/>
      <c r="BA190" s="45"/>
      <c r="BB190" s="45"/>
      <c r="BC190" s="45"/>
      <c r="BD190" s="45"/>
      <c r="BE190" s="45"/>
      <c r="BF190" s="45"/>
      <c r="BG190" s="176"/>
      <c r="BH190" s="176"/>
      <c r="BI190" s="178"/>
      <c r="BJ190" s="30"/>
      <c r="BK190" s="30"/>
      <c r="BL190" s="30"/>
      <c r="BM190" s="30"/>
      <c r="BN190" s="30"/>
    </row>
    <row r="191" spans="2:66" s="46" customFormat="1" ht="18" customHeight="1" x14ac:dyDescent="0.2">
      <c r="B191" s="167"/>
      <c r="C191" s="169"/>
      <c r="D191" s="171"/>
      <c r="E191" s="173"/>
      <c r="F191" s="95" t="s">
        <v>24</v>
      </c>
      <c r="G191" s="36"/>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9"/>
      <c r="AR191" s="39"/>
      <c r="AS191" s="39"/>
      <c r="AT191" s="39"/>
      <c r="AU191" s="39"/>
      <c r="AV191" s="39"/>
      <c r="AW191" s="39"/>
      <c r="AX191" s="39"/>
      <c r="AY191" s="39"/>
      <c r="AZ191" s="39"/>
      <c r="BA191" s="39"/>
      <c r="BB191" s="39"/>
      <c r="BC191" s="39"/>
      <c r="BD191" s="39"/>
      <c r="BE191" s="39"/>
      <c r="BF191" s="39"/>
      <c r="BG191" s="175">
        <f>+COUNTIF($G192:$BF192,'V. Datos'!$A$3)-COUNTIFS($G191:$BF191,'V. Datos'!$A$3)</f>
        <v>0</v>
      </c>
      <c r="BH191" s="175">
        <f>+COUNTIF($G192:$BF192,'V. Datos'!$A$4)-COUNTIFS($G191:$BF191,'V. Datos'!$C$4)</f>
        <v>0</v>
      </c>
      <c r="BI191" s="177"/>
      <c r="BJ191" s="30"/>
      <c r="BK191" s="30"/>
      <c r="BL191" s="30"/>
      <c r="BM191" s="30"/>
      <c r="BN191" s="30"/>
    </row>
    <row r="192" spans="2:66" s="46" customFormat="1" ht="18" customHeight="1" thickBot="1" x14ac:dyDescent="0.25">
      <c r="B192" s="168"/>
      <c r="C192" s="170"/>
      <c r="D192" s="172"/>
      <c r="E192" s="174"/>
      <c r="F192" s="96" t="s">
        <v>4</v>
      </c>
      <c r="G192" s="42"/>
      <c r="H192" s="43"/>
      <c r="I192" s="43"/>
      <c r="J192" s="43"/>
      <c r="K192" s="43"/>
      <c r="L192" s="43"/>
      <c r="M192" s="43"/>
      <c r="N192" s="43"/>
      <c r="O192" s="43"/>
      <c r="P192" s="43"/>
      <c r="Q192" s="43"/>
      <c r="R192" s="43"/>
      <c r="S192" s="43"/>
      <c r="T192" s="43"/>
      <c r="U192" s="43"/>
      <c r="V192" s="43"/>
      <c r="W192" s="43"/>
      <c r="X192" s="43"/>
      <c r="Y192" s="43"/>
      <c r="Z192" s="43"/>
      <c r="AA192" s="43"/>
      <c r="AB192" s="43"/>
      <c r="AC192" s="43"/>
      <c r="AD192" s="43"/>
      <c r="AE192" s="43"/>
      <c r="AF192" s="43"/>
      <c r="AG192" s="43"/>
      <c r="AH192" s="43"/>
      <c r="AI192" s="43"/>
      <c r="AJ192" s="43"/>
      <c r="AK192" s="43"/>
      <c r="AL192" s="43"/>
      <c r="AM192" s="43"/>
      <c r="AN192" s="43"/>
      <c r="AO192" s="43"/>
      <c r="AP192" s="43"/>
      <c r="AQ192" s="45"/>
      <c r="AR192" s="45"/>
      <c r="AS192" s="45"/>
      <c r="AT192" s="45"/>
      <c r="AU192" s="45"/>
      <c r="AV192" s="45"/>
      <c r="AW192" s="45"/>
      <c r="AX192" s="45"/>
      <c r="AY192" s="45"/>
      <c r="AZ192" s="45"/>
      <c r="BA192" s="45"/>
      <c r="BB192" s="45"/>
      <c r="BC192" s="45"/>
      <c r="BD192" s="45"/>
      <c r="BE192" s="45"/>
      <c r="BF192" s="45"/>
      <c r="BG192" s="176"/>
      <c r="BH192" s="176"/>
      <c r="BI192" s="178"/>
      <c r="BJ192" s="30"/>
      <c r="BK192" s="30"/>
      <c r="BL192" s="30"/>
      <c r="BM192" s="30"/>
      <c r="BN192" s="30"/>
    </row>
    <row r="193" spans="2:66" s="46" customFormat="1" ht="18" customHeight="1" x14ac:dyDescent="0.2">
      <c r="B193" s="167"/>
      <c r="C193" s="169"/>
      <c r="D193" s="171"/>
      <c r="E193" s="173"/>
      <c r="F193" s="95" t="s">
        <v>24</v>
      </c>
      <c r="G193" s="36"/>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9"/>
      <c r="AR193" s="39"/>
      <c r="AS193" s="39"/>
      <c r="AT193" s="39"/>
      <c r="AU193" s="39"/>
      <c r="AV193" s="39"/>
      <c r="AW193" s="39"/>
      <c r="AX193" s="39"/>
      <c r="AY193" s="39"/>
      <c r="AZ193" s="39"/>
      <c r="BA193" s="39"/>
      <c r="BB193" s="39"/>
      <c r="BC193" s="39"/>
      <c r="BD193" s="39"/>
      <c r="BE193" s="39"/>
      <c r="BF193" s="39"/>
      <c r="BG193" s="175">
        <f>+COUNTIF($G194:$BF194,'V. Datos'!$A$3)-COUNTIFS($G193:$BF193,'V. Datos'!$A$3)</f>
        <v>0</v>
      </c>
      <c r="BH193" s="175">
        <f>+COUNTIF($G194:$BF194,'V. Datos'!$A$4)-COUNTIFS($G193:$BF193,'V. Datos'!$C$4)</f>
        <v>0</v>
      </c>
      <c r="BI193" s="177"/>
      <c r="BJ193" s="30"/>
      <c r="BK193" s="30"/>
      <c r="BL193" s="30"/>
      <c r="BM193" s="30"/>
      <c r="BN193" s="30"/>
    </row>
    <row r="194" spans="2:66" s="46" customFormat="1" ht="18" customHeight="1" thickBot="1" x14ac:dyDescent="0.25">
      <c r="B194" s="168"/>
      <c r="C194" s="170"/>
      <c r="D194" s="172"/>
      <c r="E194" s="174"/>
      <c r="F194" s="96" t="s">
        <v>4</v>
      </c>
      <c r="G194" s="42"/>
      <c r="H194" s="43"/>
      <c r="I194" s="43"/>
      <c r="J194" s="43"/>
      <c r="K194" s="43"/>
      <c r="L194" s="43"/>
      <c r="M194" s="43"/>
      <c r="N194" s="43"/>
      <c r="O194" s="43"/>
      <c r="P194" s="43"/>
      <c r="Q194" s="43"/>
      <c r="R194" s="43"/>
      <c r="S194" s="43"/>
      <c r="T194" s="43"/>
      <c r="U194" s="43"/>
      <c r="V194" s="43"/>
      <c r="W194" s="43"/>
      <c r="X194" s="43"/>
      <c r="Y194" s="43"/>
      <c r="Z194" s="43"/>
      <c r="AA194" s="43"/>
      <c r="AB194" s="43"/>
      <c r="AC194" s="43"/>
      <c r="AD194" s="43"/>
      <c r="AE194" s="43"/>
      <c r="AF194" s="43"/>
      <c r="AG194" s="43"/>
      <c r="AH194" s="43"/>
      <c r="AI194" s="43"/>
      <c r="AJ194" s="43"/>
      <c r="AK194" s="43"/>
      <c r="AL194" s="43"/>
      <c r="AM194" s="43"/>
      <c r="AN194" s="43"/>
      <c r="AO194" s="43"/>
      <c r="AP194" s="43"/>
      <c r="AQ194" s="45"/>
      <c r="AR194" s="45"/>
      <c r="AS194" s="45"/>
      <c r="AT194" s="45"/>
      <c r="AU194" s="45"/>
      <c r="AV194" s="45"/>
      <c r="AW194" s="45"/>
      <c r="AX194" s="45"/>
      <c r="AY194" s="45"/>
      <c r="AZ194" s="45"/>
      <c r="BA194" s="45"/>
      <c r="BB194" s="45"/>
      <c r="BC194" s="45"/>
      <c r="BD194" s="45"/>
      <c r="BE194" s="45"/>
      <c r="BF194" s="45"/>
      <c r="BG194" s="176"/>
      <c r="BH194" s="176"/>
      <c r="BI194" s="178"/>
      <c r="BJ194" s="30"/>
      <c r="BK194" s="30"/>
      <c r="BL194" s="30"/>
      <c r="BM194" s="30"/>
      <c r="BN194" s="30"/>
    </row>
    <row r="195" spans="2:66" s="46" customFormat="1" ht="18" customHeight="1" x14ac:dyDescent="0.2">
      <c r="B195" s="167"/>
      <c r="C195" s="169"/>
      <c r="D195" s="171"/>
      <c r="E195" s="173"/>
      <c r="F195" s="95" t="s">
        <v>24</v>
      </c>
      <c r="G195" s="36"/>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9"/>
      <c r="AR195" s="39"/>
      <c r="AS195" s="39"/>
      <c r="AT195" s="39"/>
      <c r="AU195" s="39"/>
      <c r="AV195" s="39"/>
      <c r="AW195" s="39"/>
      <c r="AX195" s="39"/>
      <c r="AY195" s="39"/>
      <c r="AZ195" s="39"/>
      <c r="BA195" s="39"/>
      <c r="BB195" s="39"/>
      <c r="BC195" s="39"/>
      <c r="BD195" s="39"/>
      <c r="BE195" s="39"/>
      <c r="BF195" s="39"/>
      <c r="BG195" s="175">
        <f>+COUNTIF($G196:$BF196,'V. Datos'!$A$3)-COUNTIFS($G195:$BF195,'V. Datos'!$A$3)</f>
        <v>0</v>
      </c>
      <c r="BH195" s="175">
        <f>+COUNTIF($G196:$BF196,'V. Datos'!$A$4)-COUNTIFS($G195:$BF195,'V. Datos'!$C$4)</f>
        <v>0</v>
      </c>
      <c r="BI195" s="177"/>
      <c r="BJ195" s="30"/>
      <c r="BK195" s="30"/>
      <c r="BL195" s="30"/>
      <c r="BM195" s="30"/>
      <c r="BN195" s="30"/>
    </row>
    <row r="196" spans="2:66" s="46" customFormat="1" ht="18" customHeight="1" thickBot="1" x14ac:dyDescent="0.25">
      <c r="B196" s="168"/>
      <c r="C196" s="170"/>
      <c r="D196" s="172"/>
      <c r="E196" s="174"/>
      <c r="F196" s="96" t="s">
        <v>4</v>
      </c>
      <c r="G196" s="42"/>
      <c r="H196" s="43"/>
      <c r="I196" s="43"/>
      <c r="J196" s="43"/>
      <c r="K196" s="43"/>
      <c r="L196" s="43"/>
      <c r="M196" s="4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5"/>
      <c r="AR196" s="45"/>
      <c r="AS196" s="45"/>
      <c r="AT196" s="45"/>
      <c r="AU196" s="45"/>
      <c r="AV196" s="45"/>
      <c r="AW196" s="45"/>
      <c r="AX196" s="45"/>
      <c r="AY196" s="45"/>
      <c r="AZ196" s="45"/>
      <c r="BA196" s="45"/>
      <c r="BB196" s="45"/>
      <c r="BC196" s="45"/>
      <c r="BD196" s="45"/>
      <c r="BE196" s="45"/>
      <c r="BF196" s="45"/>
      <c r="BG196" s="176"/>
      <c r="BH196" s="176"/>
      <c r="BI196" s="178"/>
      <c r="BJ196" s="30"/>
      <c r="BK196" s="30"/>
      <c r="BL196" s="30"/>
      <c r="BM196" s="30"/>
      <c r="BN196" s="30"/>
    </row>
    <row r="197" spans="2:66" s="46" customFormat="1" ht="18" customHeight="1" x14ac:dyDescent="0.2">
      <c r="B197" s="167"/>
      <c r="C197" s="169"/>
      <c r="D197" s="171"/>
      <c r="E197" s="173"/>
      <c r="F197" s="95" t="s">
        <v>24</v>
      </c>
      <c r="G197" s="36"/>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9"/>
      <c r="AR197" s="39"/>
      <c r="AS197" s="39"/>
      <c r="AT197" s="39"/>
      <c r="AU197" s="39"/>
      <c r="AV197" s="39"/>
      <c r="AW197" s="39"/>
      <c r="AX197" s="39"/>
      <c r="AY197" s="39"/>
      <c r="AZ197" s="39"/>
      <c r="BA197" s="39"/>
      <c r="BB197" s="39"/>
      <c r="BC197" s="39"/>
      <c r="BD197" s="39"/>
      <c r="BE197" s="39"/>
      <c r="BF197" s="39"/>
      <c r="BG197" s="175">
        <f>+COUNTIF($G198:$BF198,'V. Datos'!$A$3)-COUNTIFS($G197:$BF197,'V. Datos'!$A$3)</f>
        <v>0</v>
      </c>
      <c r="BH197" s="175">
        <f>+COUNTIF($G198:$BF198,'V. Datos'!$A$4)-COUNTIFS($G197:$BF197,'V. Datos'!$C$4)</f>
        <v>0</v>
      </c>
      <c r="BI197" s="177"/>
      <c r="BJ197" s="30"/>
      <c r="BK197" s="30"/>
      <c r="BL197" s="30"/>
      <c r="BM197" s="30"/>
      <c r="BN197" s="30"/>
    </row>
    <row r="198" spans="2:66" s="46" customFormat="1" ht="18" customHeight="1" thickBot="1" x14ac:dyDescent="0.25">
      <c r="B198" s="168"/>
      <c r="C198" s="170"/>
      <c r="D198" s="172"/>
      <c r="E198" s="174"/>
      <c r="F198" s="96" t="s">
        <v>4</v>
      </c>
      <c r="G198" s="42"/>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5"/>
      <c r="AR198" s="45"/>
      <c r="AS198" s="45"/>
      <c r="AT198" s="45"/>
      <c r="AU198" s="45"/>
      <c r="AV198" s="45"/>
      <c r="AW198" s="45"/>
      <c r="AX198" s="45"/>
      <c r="AY198" s="45"/>
      <c r="AZ198" s="45"/>
      <c r="BA198" s="45"/>
      <c r="BB198" s="45"/>
      <c r="BC198" s="45"/>
      <c r="BD198" s="45"/>
      <c r="BE198" s="45"/>
      <c r="BF198" s="45"/>
      <c r="BG198" s="176"/>
      <c r="BH198" s="176"/>
      <c r="BI198" s="178"/>
      <c r="BJ198" s="30"/>
      <c r="BK198" s="30"/>
      <c r="BL198" s="30"/>
      <c r="BM198" s="30"/>
      <c r="BN198" s="30"/>
    </row>
    <row r="199" spans="2:66" s="46" customFormat="1" ht="18" customHeight="1" x14ac:dyDescent="0.2">
      <c r="B199" s="167"/>
      <c r="C199" s="169"/>
      <c r="D199" s="171"/>
      <c r="E199" s="173"/>
      <c r="F199" s="95" t="s">
        <v>24</v>
      </c>
      <c r="G199" s="36"/>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9"/>
      <c r="AR199" s="39"/>
      <c r="AS199" s="39"/>
      <c r="AT199" s="39"/>
      <c r="AU199" s="39"/>
      <c r="AV199" s="39"/>
      <c r="AW199" s="39"/>
      <c r="AX199" s="39"/>
      <c r="AY199" s="39"/>
      <c r="AZ199" s="39"/>
      <c r="BA199" s="39"/>
      <c r="BB199" s="39"/>
      <c r="BC199" s="39"/>
      <c r="BD199" s="39"/>
      <c r="BE199" s="39"/>
      <c r="BF199" s="39"/>
      <c r="BG199" s="175">
        <f>+COUNTIF($G200:$BF200,'V. Datos'!$A$3)-COUNTIFS($G199:$BF199,'V. Datos'!$A$3)</f>
        <v>0</v>
      </c>
      <c r="BH199" s="175">
        <f>+COUNTIF($G200:$BF200,'V. Datos'!$A$4)-COUNTIFS($G199:$BF199,'V. Datos'!$C$4)</f>
        <v>0</v>
      </c>
      <c r="BI199" s="177"/>
      <c r="BJ199" s="30"/>
      <c r="BK199" s="30"/>
      <c r="BL199" s="30"/>
      <c r="BM199" s="30"/>
      <c r="BN199" s="30"/>
    </row>
    <row r="200" spans="2:66" s="46" customFormat="1" ht="18" customHeight="1" thickBot="1" x14ac:dyDescent="0.25">
      <c r="B200" s="168"/>
      <c r="C200" s="170"/>
      <c r="D200" s="172"/>
      <c r="E200" s="174"/>
      <c r="F200" s="96" t="s">
        <v>4</v>
      </c>
      <c r="G200" s="42"/>
      <c r="H200" s="43"/>
      <c r="I200" s="43"/>
      <c r="J200" s="43"/>
      <c r="K200" s="43"/>
      <c r="L200" s="43"/>
      <c r="M200" s="43"/>
      <c r="N200" s="43"/>
      <c r="O200" s="43"/>
      <c r="P200" s="43"/>
      <c r="Q200" s="43"/>
      <c r="R200" s="43"/>
      <c r="S200" s="43"/>
      <c r="T200" s="43"/>
      <c r="U200" s="43"/>
      <c r="V200" s="43"/>
      <c r="W200" s="43"/>
      <c r="X200" s="43"/>
      <c r="Y200" s="43"/>
      <c r="Z200" s="43"/>
      <c r="AA200" s="43"/>
      <c r="AB200" s="43"/>
      <c r="AC200" s="43"/>
      <c r="AD200" s="43"/>
      <c r="AE200" s="43"/>
      <c r="AF200" s="43"/>
      <c r="AG200" s="43"/>
      <c r="AH200" s="43"/>
      <c r="AI200" s="43"/>
      <c r="AJ200" s="43"/>
      <c r="AK200" s="43"/>
      <c r="AL200" s="43"/>
      <c r="AM200" s="43"/>
      <c r="AN200" s="43"/>
      <c r="AO200" s="43"/>
      <c r="AP200" s="43"/>
      <c r="AQ200" s="45"/>
      <c r="AR200" s="45"/>
      <c r="AS200" s="45"/>
      <c r="AT200" s="45"/>
      <c r="AU200" s="45"/>
      <c r="AV200" s="45"/>
      <c r="AW200" s="45"/>
      <c r="AX200" s="45"/>
      <c r="AY200" s="45"/>
      <c r="AZ200" s="45"/>
      <c r="BA200" s="45"/>
      <c r="BB200" s="45"/>
      <c r="BC200" s="45"/>
      <c r="BD200" s="45"/>
      <c r="BE200" s="45"/>
      <c r="BF200" s="45"/>
      <c r="BG200" s="176"/>
      <c r="BH200" s="176"/>
      <c r="BI200" s="178"/>
      <c r="BJ200" s="30"/>
      <c r="BK200" s="30"/>
      <c r="BL200" s="30"/>
      <c r="BM200" s="30"/>
      <c r="BN200" s="30"/>
    </row>
    <row r="201" spans="2:66" s="46" customFormat="1" ht="18" customHeight="1" x14ac:dyDescent="0.2">
      <c r="B201" s="167"/>
      <c r="C201" s="169"/>
      <c r="D201" s="171"/>
      <c r="E201" s="173"/>
      <c r="F201" s="95" t="s">
        <v>24</v>
      </c>
      <c r="G201" s="36"/>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9"/>
      <c r="AR201" s="39"/>
      <c r="AS201" s="39"/>
      <c r="AT201" s="39"/>
      <c r="AU201" s="39"/>
      <c r="AV201" s="39"/>
      <c r="AW201" s="39"/>
      <c r="AX201" s="39"/>
      <c r="AY201" s="39"/>
      <c r="AZ201" s="39"/>
      <c r="BA201" s="39"/>
      <c r="BB201" s="39"/>
      <c r="BC201" s="39"/>
      <c r="BD201" s="39"/>
      <c r="BE201" s="39"/>
      <c r="BF201" s="39"/>
      <c r="BG201" s="175">
        <f>+COUNTIF($G202:$BF202,'V. Datos'!$A$3)-COUNTIFS($G201:$BF201,'V. Datos'!$A$3)</f>
        <v>0</v>
      </c>
      <c r="BH201" s="175">
        <f>+COUNTIF($G202:$BF202,'V. Datos'!$A$4)-COUNTIFS($G201:$BF201,'V. Datos'!$C$4)</f>
        <v>0</v>
      </c>
      <c r="BI201" s="177"/>
      <c r="BJ201" s="30"/>
      <c r="BK201" s="30"/>
      <c r="BL201" s="30"/>
      <c r="BM201" s="30"/>
      <c r="BN201" s="30"/>
    </row>
    <row r="202" spans="2:66" s="46" customFormat="1" ht="18" customHeight="1" thickBot="1" x14ac:dyDescent="0.25">
      <c r="B202" s="168"/>
      <c r="C202" s="170"/>
      <c r="D202" s="172"/>
      <c r="E202" s="174"/>
      <c r="F202" s="96" t="s">
        <v>4</v>
      </c>
      <c r="G202" s="42"/>
      <c r="H202" s="43"/>
      <c r="I202" s="43"/>
      <c r="J202" s="43"/>
      <c r="K202" s="43"/>
      <c r="L202" s="43"/>
      <c r="M202" s="43"/>
      <c r="N202" s="43"/>
      <c r="O202" s="43"/>
      <c r="P202" s="43"/>
      <c r="Q202" s="43"/>
      <c r="R202" s="43"/>
      <c r="S202" s="43"/>
      <c r="T202" s="43"/>
      <c r="U202" s="43"/>
      <c r="V202" s="43"/>
      <c r="W202" s="43"/>
      <c r="X202" s="43"/>
      <c r="Y202" s="43"/>
      <c r="Z202" s="43"/>
      <c r="AA202" s="43"/>
      <c r="AB202" s="43"/>
      <c r="AC202" s="43"/>
      <c r="AD202" s="43"/>
      <c r="AE202" s="43"/>
      <c r="AF202" s="43"/>
      <c r="AG202" s="43"/>
      <c r="AH202" s="43"/>
      <c r="AI202" s="43"/>
      <c r="AJ202" s="43"/>
      <c r="AK202" s="43"/>
      <c r="AL202" s="43"/>
      <c r="AM202" s="43"/>
      <c r="AN202" s="43"/>
      <c r="AO202" s="43"/>
      <c r="AP202" s="43"/>
      <c r="AQ202" s="45"/>
      <c r="AR202" s="45"/>
      <c r="AS202" s="45"/>
      <c r="AT202" s="45"/>
      <c r="AU202" s="45"/>
      <c r="AV202" s="45"/>
      <c r="AW202" s="45"/>
      <c r="AX202" s="45"/>
      <c r="AY202" s="45"/>
      <c r="AZ202" s="45"/>
      <c r="BA202" s="45"/>
      <c r="BB202" s="45"/>
      <c r="BC202" s="45"/>
      <c r="BD202" s="45"/>
      <c r="BE202" s="45"/>
      <c r="BF202" s="45"/>
      <c r="BG202" s="176"/>
      <c r="BH202" s="176"/>
      <c r="BI202" s="178"/>
      <c r="BJ202" s="30"/>
      <c r="BK202" s="30"/>
      <c r="BL202" s="30"/>
      <c r="BM202" s="30"/>
      <c r="BN202" s="30"/>
    </row>
    <row r="203" spans="2:66" s="46" customFormat="1" ht="18" customHeight="1" x14ac:dyDescent="0.2">
      <c r="B203" s="167"/>
      <c r="C203" s="169"/>
      <c r="D203" s="171"/>
      <c r="E203" s="173"/>
      <c r="F203" s="95" t="s">
        <v>24</v>
      </c>
      <c r="G203" s="36"/>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9"/>
      <c r="AR203" s="39"/>
      <c r="AS203" s="39"/>
      <c r="AT203" s="39"/>
      <c r="AU203" s="39"/>
      <c r="AV203" s="39"/>
      <c r="AW203" s="39"/>
      <c r="AX203" s="39"/>
      <c r="AY203" s="39"/>
      <c r="AZ203" s="39"/>
      <c r="BA203" s="39"/>
      <c r="BB203" s="39"/>
      <c r="BC203" s="39"/>
      <c r="BD203" s="39"/>
      <c r="BE203" s="39"/>
      <c r="BF203" s="39"/>
      <c r="BG203" s="175">
        <f>+COUNTIF($G204:$BF204,'V. Datos'!$A$3)-COUNTIFS($G203:$BF203,'V. Datos'!$A$3)</f>
        <v>0</v>
      </c>
      <c r="BH203" s="175">
        <f>+COUNTIF($G204:$BF204,'V. Datos'!$A$4)-COUNTIFS($G203:$BF203,'V. Datos'!$C$4)</f>
        <v>0</v>
      </c>
      <c r="BI203" s="177"/>
      <c r="BJ203" s="30"/>
      <c r="BK203" s="30"/>
      <c r="BL203" s="30"/>
      <c r="BM203" s="30"/>
      <c r="BN203" s="30"/>
    </row>
    <row r="204" spans="2:66" s="46" customFormat="1" ht="18" customHeight="1" thickBot="1" x14ac:dyDescent="0.25">
      <c r="B204" s="168"/>
      <c r="C204" s="170"/>
      <c r="D204" s="172"/>
      <c r="E204" s="174"/>
      <c r="F204" s="96" t="s">
        <v>4</v>
      </c>
      <c r="G204" s="42"/>
      <c r="H204" s="43"/>
      <c r="I204" s="43"/>
      <c r="J204" s="43"/>
      <c r="K204" s="43"/>
      <c r="L204" s="43"/>
      <c r="M204" s="43"/>
      <c r="N204" s="43"/>
      <c r="O204" s="43"/>
      <c r="P204" s="43"/>
      <c r="Q204" s="43"/>
      <c r="R204" s="43"/>
      <c r="S204" s="43"/>
      <c r="T204" s="43"/>
      <c r="U204" s="43"/>
      <c r="V204" s="43"/>
      <c r="W204" s="43"/>
      <c r="X204" s="43"/>
      <c r="Y204" s="43"/>
      <c r="Z204" s="43"/>
      <c r="AA204" s="43"/>
      <c r="AB204" s="43"/>
      <c r="AC204" s="43"/>
      <c r="AD204" s="43"/>
      <c r="AE204" s="43"/>
      <c r="AF204" s="43"/>
      <c r="AG204" s="43"/>
      <c r="AH204" s="43"/>
      <c r="AI204" s="43"/>
      <c r="AJ204" s="43"/>
      <c r="AK204" s="43"/>
      <c r="AL204" s="43"/>
      <c r="AM204" s="43"/>
      <c r="AN204" s="43"/>
      <c r="AO204" s="43"/>
      <c r="AP204" s="43"/>
      <c r="AQ204" s="45"/>
      <c r="AR204" s="45"/>
      <c r="AS204" s="45"/>
      <c r="AT204" s="45"/>
      <c r="AU204" s="45"/>
      <c r="AV204" s="45"/>
      <c r="AW204" s="45"/>
      <c r="AX204" s="45"/>
      <c r="AY204" s="45"/>
      <c r="AZ204" s="45"/>
      <c r="BA204" s="45"/>
      <c r="BB204" s="45"/>
      <c r="BC204" s="45"/>
      <c r="BD204" s="45"/>
      <c r="BE204" s="45"/>
      <c r="BF204" s="45"/>
      <c r="BG204" s="176"/>
      <c r="BH204" s="176"/>
      <c r="BI204" s="178"/>
      <c r="BJ204" s="30"/>
      <c r="BK204" s="30"/>
      <c r="BL204" s="30"/>
      <c r="BM204" s="30"/>
      <c r="BN204" s="30"/>
    </row>
    <row r="205" spans="2:66" s="46" customFormat="1" ht="18" customHeight="1" x14ac:dyDescent="0.2">
      <c r="B205" s="167"/>
      <c r="C205" s="169"/>
      <c r="D205" s="171"/>
      <c r="E205" s="173"/>
      <c r="F205" s="95" t="s">
        <v>24</v>
      </c>
      <c r="G205" s="36"/>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9"/>
      <c r="AR205" s="39"/>
      <c r="AS205" s="39"/>
      <c r="AT205" s="39"/>
      <c r="AU205" s="39"/>
      <c r="AV205" s="39"/>
      <c r="AW205" s="39"/>
      <c r="AX205" s="39"/>
      <c r="AY205" s="39"/>
      <c r="AZ205" s="39"/>
      <c r="BA205" s="39"/>
      <c r="BB205" s="39"/>
      <c r="BC205" s="39"/>
      <c r="BD205" s="39"/>
      <c r="BE205" s="39"/>
      <c r="BF205" s="39"/>
      <c r="BG205" s="175">
        <f>+COUNTIF($G206:$BF206,'V. Datos'!$A$3)-COUNTIFS($G205:$BF205,'V. Datos'!$A$3)</f>
        <v>0</v>
      </c>
      <c r="BH205" s="175">
        <f>+COUNTIF($G206:$BF206,'V. Datos'!$A$4)-COUNTIFS($G205:$BF205,'V. Datos'!$C$4)</f>
        <v>0</v>
      </c>
      <c r="BI205" s="177"/>
      <c r="BJ205" s="30"/>
      <c r="BK205" s="30"/>
      <c r="BL205" s="30"/>
      <c r="BM205" s="30"/>
      <c r="BN205" s="30"/>
    </row>
    <row r="206" spans="2:66" s="46" customFormat="1" ht="18" customHeight="1" thickBot="1" x14ac:dyDescent="0.25">
      <c r="B206" s="168"/>
      <c r="C206" s="170"/>
      <c r="D206" s="172"/>
      <c r="E206" s="174"/>
      <c r="F206" s="96" t="s">
        <v>4</v>
      </c>
      <c r="G206" s="42"/>
      <c r="H206" s="43"/>
      <c r="I206" s="43"/>
      <c r="J206" s="43"/>
      <c r="K206" s="43"/>
      <c r="L206" s="43"/>
      <c r="M206" s="43"/>
      <c r="N206" s="43"/>
      <c r="O206" s="43"/>
      <c r="P206" s="43"/>
      <c r="Q206" s="43"/>
      <c r="R206" s="43"/>
      <c r="S206" s="43"/>
      <c r="T206" s="43"/>
      <c r="U206" s="43"/>
      <c r="V206" s="43"/>
      <c r="W206" s="43"/>
      <c r="X206" s="43"/>
      <c r="Y206" s="43"/>
      <c r="Z206" s="43"/>
      <c r="AA206" s="43"/>
      <c r="AB206" s="43"/>
      <c r="AC206" s="43"/>
      <c r="AD206" s="43"/>
      <c r="AE206" s="43"/>
      <c r="AF206" s="43"/>
      <c r="AG206" s="43"/>
      <c r="AH206" s="43"/>
      <c r="AI206" s="43"/>
      <c r="AJ206" s="43"/>
      <c r="AK206" s="43"/>
      <c r="AL206" s="43"/>
      <c r="AM206" s="43"/>
      <c r="AN206" s="43"/>
      <c r="AO206" s="43"/>
      <c r="AP206" s="43"/>
      <c r="AQ206" s="45"/>
      <c r="AR206" s="45"/>
      <c r="AS206" s="45"/>
      <c r="AT206" s="45"/>
      <c r="AU206" s="45"/>
      <c r="AV206" s="45"/>
      <c r="AW206" s="45"/>
      <c r="AX206" s="45"/>
      <c r="AY206" s="45"/>
      <c r="AZ206" s="45"/>
      <c r="BA206" s="45"/>
      <c r="BB206" s="45"/>
      <c r="BC206" s="45"/>
      <c r="BD206" s="45"/>
      <c r="BE206" s="45"/>
      <c r="BF206" s="45"/>
      <c r="BG206" s="176"/>
      <c r="BH206" s="176"/>
      <c r="BI206" s="178"/>
      <c r="BJ206" s="30"/>
      <c r="BK206" s="30"/>
      <c r="BL206" s="30"/>
      <c r="BM206" s="30"/>
      <c r="BN206" s="30"/>
    </row>
    <row r="207" spans="2:66" s="46" customFormat="1" ht="18" customHeight="1" x14ac:dyDescent="0.2">
      <c r="B207" s="167"/>
      <c r="C207" s="169"/>
      <c r="D207" s="171"/>
      <c r="E207" s="173"/>
      <c r="F207" s="95" t="s">
        <v>24</v>
      </c>
      <c r="G207" s="36"/>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9"/>
      <c r="AR207" s="39"/>
      <c r="AS207" s="39"/>
      <c r="AT207" s="39"/>
      <c r="AU207" s="39"/>
      <c r="AV207" s="39"/>
      <c r="AW207" s="39"/>
      <c r="AX207" s="39"/>
      <c r="AY207" s="39"/>
      <c r="AZ207" s="39"/>
      <c r="BA207" s="39"/>
      <c r="BB207" s="39"/>
      <c r="BC207" s="39"/>
      <c r="BD207" s="39"/>
      <c r="BE207" s="39"/>
      <c r="BF207" s="39"/>
      <c r="BG207" s="175">
        <f>+COUNTIF($G208:$BF208,'V. Datos'!$A$3)-COUNTIFS($G207:$BF207,'V. Datos'!$A$3)</f>
        <v>0</v>
      </c>
      <c r="BH207" s="175">
        <f>+COUNTIF($G208:$BF208,'V. Datos'!$A$4)-COUNTIFS($G207:$BF207,'V. Datos'!$C$4)</f>
        <v>0</v>
      </c>
      <c r="BI207" s="177"/>
      <c r="BJ207" s="30"/>
      <c r="BK207" s="30"/>
      <c r="BL207" s="30"/>
      <c r="BM207" s="30"/>
      <c r="BN207" s="30"/>
    </row>
    <row r="208" spans="2:66" s="46" customFormat="1" ht="18" customHeight="1" thickBot="1" x14ac:dyDescent="0.25">
      <c r="B208" s="168"/>
      <c r="C208" s="170"/>
      <c r="D208" s="172"/>
      <c r="E208" s="174"/>
      <c r="F208" s="96" t="s">
        <v>4</v>
      </c>
      <c r="G208" s="42"/>
      <c r="H208" s="43"/>
      <c r="I208" s="43"/>
      <c r="J208" s="43"/>
      <c r="K208" s="43"/>
      <c r="L208" s="43"/>
      <c r="M208" s="43"/>
      <c r="N208" s="43"/>
      <c r="O208" s="43"/>
      <c r="P208" s="43"/>
      <c r="Q208" s="43"/>
      <c r="R208" s="43"/>
      <c r="S208" s="43"/>
      <c r="T208" s="43"/>
      <c r="U208" s="43"/>
      <c r="V208" s="43"/>
      <c r="W208" s="43"/>
      <c r="X208" s="43"/>
      <c r="Y208" s="43"/>
      <c r="Z208" s="43"/>
      <c r="AA208" s="43"/>
      <c r="AB208" s="43"/>
      <c r="AC208" s="43"/>
      <c r="AD208" s="43"/>
      <c r="AE208" s="43"/>
      <c r="AF208" s="43"/>
      <c r="AG208" s="43"/>
      <c r="AH208" s="43"/>
      <c r="AI208" s="43"/>
      <c r="AJ208" s="43"/>
      <c r="AK208" s="43"/>
      <c r="AL208" s="43"/>
      <c r="AM208" s="43"/>
      <c r="AN208" s="43"/>
      <c r="AO208" s="43"/>
      <c r="AP208" s="43"/>
      <c r="AQ208" s="45"/>
      <c r="AR208" s="45"/>
      <c r="AS208" s="45"/>
      <c r="AT208" s="45"/>
      <c r="AU208" s="45"/>
      <c r="AV208" s="45"/>
      <c r="AW208" s="45"/>
      <c r="AX208" s="45"/>
      <c r="AY208" s="45"/>
      <c r="AZ208" s="45"/>
      <c r="BA208" s="45"/>
      <c r="BB208" s="45"/>
      <c r="BC208" s="45"/>
      <c r="BD208" s="45"/>
      <c r="BE208" s="45"/>
      <c r="BF208" s="45"/>
      <c r="BG208" s="176"/>
      <c r="BH208" s="176"/>
      <c r="BI208" s="178"/>
      <c r="BJ208" s="30"/>
      <c r="BK208" s="30"/>
      <c r="BL208" s="30"/>
      <c r="BM208" s="30"/>
      <c r="BN208" s="30"/>
    </row>
    <row r="209" spans="2:66" s="46" customFormat="1" ht="18" customHeight="1" x14ac:dyDescent="0.2">
      <c r="B209" s="167"/>
      <c r="C209" s="169"/>
      <c r="D209" s="171"/>
      <c r="E209" s="173"/>
      <c r="F209" s="95" t="s">
        <v>24</v>
      </c>
      <c r="G209" s="36"/>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9"/>
      <c r="AR209" s="39"/>
      <c r="AS209" s="39"/>
      <c r="AT209" s="39"/>
      <c r="AU209" s="39"/>
      <c r="AV209" s="39"/>
      <c r="AW209" s="39"/>
      <c r="AX209" s="39"/>
      <c r="AY209" s="39"/>
      <c r="AZ209" s="39"/>
      <c r="BA209" s="39"/>
      <c r="BB209" s="39"/>
      <c r="BC209" s="39"/>
      <c r="BD209" s="39"/>
      <c r="BE209" s="39"/>
      <c r="BF209" s="39"/>
      <c r="BG209" s="175">
        <f>+COUNTIF($G210:$BF210,'V. Datos'!$A$3)-COUNTIFS($G209:$BF209,'V. Datos'!$A$3)</f>
        <v>0</v>
      </c>
      <c r="BH209" s="175">
        <f>+COUNTIF($G210:$BF210,'V. Datos'!$A$4)-COUNTIFS($G209:$BF209,'V. Datos'!$C$4)</f>
        <v>0</v>
      </c>
      <c r="BI209" s="177"/>
      <c r="BJ209" s="30"/>
      <c r="BK209" s="30"/>
      <c r="BL209" s="30"/>
      <c r="BM209" s="30"/>
      <c r="BN209" s="30"/>
    </row>
    <row r="210" spans="2:66" s="46" customFormat="1" ht="18" customHeight="1" thickBot="1" x14ac:dyDescent="0.25">
      <c r="B210" s="168"/>
      <c r="C210" s="170"/>
      <c r="D210" s="172"/>
      <c r="E210" s="174"/>
      <c r="F210" s="96" t="s">
        <v>4</v>
      </c>
      <c r="G210" s="42"/>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5"/>
      <c r="AR210" s="45"/>
      <c r="AS210" s="45"/>
      <c r="AT210" s="45"/>
      <c r="AU210" s="45"/>
      <c r="AV210" s="45"/>
      <c r="AW210" s="45"/>
      <c r="AX210" s="45"/>
      <c r="AY210" s="45"/>
      <c r="AZ210" s="45"/>
      <c r="BA210" s="45"/>
      <c r="BB210" s="45"/>
      <c r="BC210" s="45"/>
      <c r="BD210" s="45"/>
      <c r="BE210" s="45"/>
      <c r="BF210" s="45"/>
      <c r="BG210" s="176"/>
      <c r="BH210" s="176"/>
      <c r="BI210" s="178"/>
      <c r="BJ210" s="30"/>
      <c r="BK210" s="30"/>
      <c r="BL210" s="30"/>
      <c r="BM210" s="30"/>
      <c r="BN210" s="30"/>
    </row>
    <row r="211" spans="2:66" s="46" customFormat="1" ht="18" customHeight="1" x14ac:dyDescent="0.2">
      <c r="B211" s="167"/>
      <c r="C211" s="169"/>
      <c r="D211" s="171"/>
      <c r="E211" s="173"/>
      <c r="F211" s="95" t="s">
        <v>24</v>
      </c>
      <c r="G211" s="36"/>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9"/>
      <c r="AR211" s="39"/>
      <c r="AS211" s="39"/>
      <c r="AT211" s="39"/>
      <c r="AU211" s="39"/>
      <c r="AV211" s="39"/>
      <c r="AW211" s="39"/>
      <c r="AX211" s="39"/>
      <c r="AY211" s="39"/>
      <c r="AZ211" s="39"/>
      <c r="BA211" s="39"/>
      <c r="BB211" s="39"/>
      <c r="BC211" s="39"/>
      <c r="BD211" s="39"/>
      <c r="BE211" s="39"/>
      <c r="BF211" s="39"/>
      <c r="BG211" s="175">
        <f>+COUNTIF($G212:$BF212,'V. Datos'!$A$3)-COUNTIFS($G211:$BF211,'V. Datos'!$A$3)</f>
        <v>0</v>
      </c>
      <c r="BH211" s="175">
        <f>+COUNTIF($G212:$BF212,'V. Datos'!$A$4)-COUNTIFS($G211:$BF211,'V. Datos'!$C$4)</f>
        <v>0</v>
      </c>
      <c r="BI211" s="177"/>
      <c r="BJ211" s="30"/>
      <c r="BK211" s="30"/>
      <c r="BL211" s="30"/>
      <c r="BM211" s="30"/>
      <c r="BN211" s="30"/>
    </row>
    <row r="212" spans="2:66" s="46" customFormat="1" ht="18" customHeight="1" thickBot="1" x14ac:dyDescent="0.25">
      <c r="B212" s="168"/>
      <c r="C212" s="170"/>
      <c r="D212" s="172"/>
      <c r="E212" s="174"/>
      <c r="F212" s="96" t="s">
        <v>4</v>
      </c>
      <c r="G212" s="42"/>
      <c r="H212" s="43"/>
      <c r="I212" s="43"/>
      <c r="J212" s="43"/>
      <c r="K212" s="43"/>
      <c r="L212" s="43"/>
      <c r="M212" s="43"/>
      <c r="N212" s="43"/>
      <c r="O212" s="43"/>
      <c r="P212" s="43"/>
      <c r="Q212" s="43"/>
      <c r="R212" s="43"/>
      <c r="S212" s="43"/>
      <c r="T212" s="43"/>
      <c r="U212" s="43"/>
      <c r="V212" s="43"/>
      <c r="W212" s="43"/>
      <c r="X212" s="43"/>
      <c r="Y212" s="43"/>
      <c r="Z212" s="43"/>
      <c r="AA212" s="43"/>
      <c r="AB212" s="43"/>
      <c r="AC212" s="43"/>
      <c r="AD212" s="43"/>
      <c r="AE212" s="43"/>
      <c r="AF212" s="43"/>
      <c r="AG212" s="43"/>
      <c r="AH212" s="43"/>
      <c r="AI212" s="43"/>
      <c r="AJ212" s="43"/>
      <c r="AK212" s="43"/>
      <c r="AL212" s="43"/>
      <c r="AM212" s="43"/>
      <c r="AN212" s="43"/>
      <c r="AO212" s="43"/>
      <c r="AP212" s="43"/>
      <c r="AQ212" s="45"/>
      <c r="AR212" s="45"/>
      <c r="AS212" s="45"/>
      <c r="AT212" s="45"/>
      <c r="AU212" s="45"/>
      <c r="AV212" s="45"/>
      <c r="AW212" s="45"/>
      <c r="AX212" s="45"/>
      <c r="AY212" s="45"/>
      <c r="AZ212" s="45"/>
      <c r="BA212" s="45"/>
      <c r="BB212" s="45"/>
      <c r="BC212" s="45"/>
      <c r="BD212" s="45"/>
      <c r="BE212" s="45"/>
      <c r="BF212" s="45"/>
      <c r="BG212" s="176"/>
      <c r="BH212" s="176"/>
      <c r="BI212" s="178"/>
      <c r="BJ212" s="30"/>
      <c r="BK212" s="30"/>
      <c r="BL212" s="30"/>
      <c r="BM212" s="30"/>
      <c r="BN212" s="30"/>
    </row>
    <row r="213" spans="2:66" s="46" customFormat="1" ht="18" customHeight="1" x14ac:dyDescent="0.2">
      <c r="B213" s="167"/>
      <c r="C213" s="169"/>
      <c r="D213" s="171"/>
      <c r="E213" s="173"/>
      <c r="F213" s="95" t="s">
        <v>24</v>
      </c>
      <c r="G213" s="36"/>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9"/>
      <c r="AR213" s="39"/>
      <c r="AS213" s="39"/>
      <c r="AT213" s="39"/>
      <c r="AU213" s="39"/>
      <c r="AV213" s="39"/>
      <c r="AW213" s="39"/>
      <c r="AX213" s="39"/>
      <c r="AY213" s="39"/>
      <c r="AZ213" s="39"/>
      <c r="BA213" s="39"/>
      <c r="BB213" s="39"/>
      <c r="BC213" s="39"/>
      <c r="BD213" s="39"/>
      <c r="BE213" s="39"/>
      <c r="BF213" s="39"/>
      <c r="BG213" s="175">
        <f>+COUNTIF($G214:$BF214,'V. Datos'!$A$3)-COUNTIFS($G213:$BF213,'V. Datos'!$A$3)</f>
        <v>0</v>
      </c>
      <c r="BH213" s="175">
        <f>+COUNTIF($G214:$BF214,'V. Datos'!$A$4)-COUNTIFS($G213:$BF213,'V. Datos'!$C$4)</f>
        <v>0</v>
      </c>
      <c r="BI213" s="177"/>
      <c r="BJ213" s="30"/>
      <c r="BK213" s="30"/>
      <c r="BL213" s="30"/>
      <c r="BM213" s="30"/>
      <c r="BN213" s="30"/>
    </row>
    <row r="214" spans="2:66" s="46" customFormat="1" ht="18" customHeight="1" thickBot="1" x14ac:dyDescent="0.25">
      <c r="B214" s="168"/>
      <c r="C214" s="170"/>
      <c r="D214" s="172"/>
      <c r="E214" s="174"/>
      <c r="F214" s="96" t="s">
        <v>4</v>
      </c>
      <c r="G214" s="42"/>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5"/>
      <c r="AR214" s="45"/>
      <c r="AS214" s="45"/>
      <c r="AT214" s="45"/>
      <c r="AU214" s="45"/>
      <c r="AV214" s="45"/>
      <c r="AW214" s="45"/>
      <c r="AX214" s="45"/>
      <c r="AY214" s="45"/>
      <c r="AZ214" s="45"/>
      <c r="BA214" s="45"/>
      <c r="BB214" s="45"/>
      <c r="BC214" s="45"/>
      <c r="BD214" s="45"/>
      <c r="BE214" s="45"/>
      <c r="BF214" s="45"/>
      <c r="BG214" s="176"/>
      <c r="BH214" s="176"/>
      <c r="BI214" s="178"/>
      <c r="BJ214" s="30"/>
      <c r="BK214" s="30"/>
      <c r="BL214" s="30"/>
      <c r="BM214" s="30"/>
      <c r="BN214" s="30"/>
    </row>
    <row r="215" spans="2:66" s="46" customFormat="1" ht="18" customHeight="1" x14ac:dyDescent="0.2">
      <c r="B215" s="167"/>
      <c r="C215" s="169"/>
      <c r="D215" s="171"/>
      <c r="E215" s="173"/>
      <c r="F215" s="95" t="s">
        <v>24</v>
      </c>
      <c r="G215" s="36"/>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9"/>
      <c r="AR215" s="39"/>
      <c r="AS215" s="39"/>
      <c r="AT215" s="39"/>
      <c r="AU215" s="39"/>
      <c r="AV215" s="39"/>
      <c r="AW215" s="39"/>
      <c r="AX215" s="39"/>
      <c r="AY215" s="39"/>
      <c r="AZ215" s="39"/>
      <c r="BA215" s="39"/>
      <c r="BB215" s="39"/>
      <c r="BC215" s="39"/>
      <c r="BD215" s="39"/>
      <c r="BE215" s="39"/>
      <c r="BF215" s="39"/>
      <c r="BG215" s="175">
        <f>+COUNTIF($G216:$BF216,'V. Datos'!$A$3)-COUNTIFS($G215:$BF215,'V. Datos'!$A$3)</f>
        <v>0</v>
      </c>
      <c r="BH215" s="175">
        <f>+COUNTIF($G216:$BF216,'V. Datos'!$A$4)-COUNTIFS($G215:$BF215,'V. Datos'!$C$4)</f>
        <v>0</v>
      </c>
      <c r="BI215" s="177"/>
      <c r="BJ215" s="30"/>
      <c r="BK215" s="30"/>
      <c r="BL215" s="30"/>
      <c r="BM215" s="30"/>
      <c r="BN215" s="30"/>
    </row>
    <row r="216" spans="2:66" s="46" customFormat="1" ht="18" customHeight="1" thickBot="1" x14ac:dyDescent="0.25">
      <c r="B216" s="168"/>
      <c r="C216" s="170"/>
      <c r="D216" s="172"/>
      <c r="E216" s="174"/>
      <c r="F216" s="96" t="s">
        <v>4</v>
      </c>
      <c r="G216" s="42"/>
      <c r="H216" s="43"/>
      <c r="I216" s="43"/>
      <c r="J216" s="43"/>
      <c r="K216" s="43"/>
      <c r="L216" s="43"/>
      <c r="M216" s="43"/>
      <c r="N216" s="43"/>
      <c r="O216" s="43"/>
      <c r="P216" s="43"/>
      <c r="Q216" s="43"/>
      <c r="R216" s="43"/>
      <c r="S216" s="43"/>
      <c r="T216" s="43"/>
      <c r="U216" s="43"/>
      <c r="V216" s="43"/>
      <c r="W216" s="43"/>
      <c r="X216" s="43"/>
      <c r="Y216" s="43"/>
      <c r="Z216" s="43"/>
      <c r="AA216" s="43"/>
      <c r="AB216" s="43"/>
      <c r="AC216" s="43"/>
      <c r="AD216" s="43"/>
      <c r="AE216" s="43"/>
      <c r="AF216" s="43"/>
      <c r="AG216" s="43"/>
      <c r="AH216" s="43"/>
      <c r="AI216" s="43"/>
      <c r="AJ216" s="43"/>
      <c r="AK216" s="43"/>
      <c r="AL216" s="43"/>
      <c r="AM216" s="43"/>
      <c r="AN216" s="43"/>
      <c r="AO216" s="43"/>
      <c r="AP216" s="43"/>
      <c r="AQ216" s="45"/>
      <c r="AR216" s="45"/>
      <c r="AS216" s="45"/>
      <c r="AT216" s="45"/>
      <c r="AU216" s="45"/>
      <c r="AV216" s="45"/>
      <c r="AW216" s="45"/>
      <c r="AX216" s="45"/>
      <c r="AY216" s="45"/>
      <c r="AZ216" s="45"/>
      <c r="BA216" s="45"/>
      <c r="BB216" s="45"/>
      <c r="BC216" s="45"/>
      <c r="BD216" s="45"/>
      <c r="BE216" s="45"/>
      <c r="BF216" s="45"/>
      <c r="BG216" s="176"/>
      <c r="BH216" s="176"/>
      <c r="BI216" s="178"/>
      <c r="BJ216" s="30"/>
      <c r="BK216" s="30"/>
      <c r="BL216" s="30"/>
      <c r="BM216" s="30"/>
      <c r="BN216" s="30"/>
    </row>
    <row r="217" spans="2:66" s="46" customFormat="1" ht="18" customHeight="1" x14ac:dyDescent="0.2">
      <c r="B217" s="167"/>
      <c r="C217" s="169"/>
      <c r="D217" s="171"/>
      <c r="E217" s="173"/>
      <c r="F217" s="95" t="s">
        <v>24</v>
      </c>
      <c r="G217" s="36"/>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9"/>
      <c r="AR217" s="39"/>
      <c r="AS217" s="39"/>
      <c r="AT217" s="39"/>
      <c r="AU217" s="39"/>
      <c r="AV217" s="39"/>
      <c r="AW217" s="39"/>
      <c r="AX217" s="39"/>
      <c r="AY217" s="39"/>
      <c r="AZ217" s="39"/>
      <c r="BA217" s="39"/>
      <c r="BB217" s="39"/>
      <c r="BC217" s="39"/>
      <c r="BD217" s="39"/>
      <c r="BE217" s="39"/>
      <c r="BF217" s="39"/>
      <c r="BG217" s="175">
        <f>+COUNTIF($G218:$BF218,'V. Datos'!$A$3)-COUNTIFS($G217:$BF217,'V. Datos'!$A$3)</f>
        <v>0</v>
      </c>
      <c r="BH217" s="175">
        <f>+COUNTIF($G218:$BF218,'V. Datos'!$A$4)-COUNTIFS($G217:$BF217,'V. Datos'!$C$4)</f>
        <v>0</v>
      </c>
      <c r="BI217" s="177"/>
      <c r="BJ217" s="30"/>
      <c r="BK217" s="30"/>
      <c r="BL217" s="30"/>
      <c r="BM217" s="30"/>
      <c r="BN217" s="30"/>
    </row>
    <row r="218" spans="2:66" s="46" customFormat="1" ht="18" customHeight="1" thickBot="1" x14ac:dyDescent="0.25">
      <c r="B218" s="168"/>
      <c r="C218" s="170"/>
      <c r="D218" s="172"/>
      <c r="E218" s="174"/>
      <c r="F218" s="96" t="s">
        <v>4</v>
      </c>
      <c r="G218" s="42"/>
      <c r="H218" s="43"/>
      <c r="I218" s="43"/>
      <c r="J218" s="43"/>
      <c r="K218" s="43"/>
      <c r="L218" s="43"/>
      <c r="M218" s="43"/>
      <c r="N218" s="43"/>
      <c r="O218" s="43"/>
      <c r="P218" s="43"/>
      <c r="Q218" s="43"/>
      <c r="R218" s="43"/>
      <c r="S218" s="43"/>
      <c r="T218" s="43"/>
      <c r="U218" s="43"/>
      <c r="V218" s="43"/>
      <c r="W218" s="43"/>
      <c r="X218" s="43"/>
      <c r="Y218" s="43"/>
      <c r="Z218" s="43"/>
      <c r="AA218" s="43"/>
      <c r="AB218" s="43"/>
      <c r="AC218" s="43"/>
      <c r="AD218" s="43"/>
      <c r="AE218" s="43"/>
      <c r="AF218" s="43"/>
      <c r="AG218" s="43"/>
      <c r="AH218" s="43"/>
      <c r="AI218" s="43"/>
      <c r="AJ218" s="43"/>
      <c r="AK218" s="43"/>
      <c r="AL218" s="43"/>
      <c r="AM218" s="43"/>
      <c r="AN218" s="43"/>
      <c r="AO218" s="43"/>
      <c r="AP218" s="43"/>
      <c r="AQ218" s="45"/>
      <c r="AR218" s="45"/>
      <c r="AS218" s="45"/>
      <c r="AT218" s="45"/>
      <c r="AU218" s="45"/>
      <c r="AV218" s="45"/>
      <c r="AW218" s="45"/>
      <c r="AX218" s="45"/>
      <c r="AY218" s="45"/>
      <c r="AZ218" s="45"/>
      <c r="BA218" s="45"/>
      <c r="BB218" s="45"/>
      <c r="BC218" s="45"/>
      <c r="BD218" s="45"/>
      <c r="BE218" s="45"/>
      <c r="BF218" s="45"/>
      <c r="BG218" s="176"/>
      <c r="BH218" s="176"/>
      <c r="BI218" s="178"/>
      <c r="BJ218" s="30"/>
      <c r="BK218" s="30"/>
      <c r="BL218" s="30"/>
      <c r="BM218" s="30"/>
      <c r="BN218" s="30"/>
    </row>
    <row r="219" spans="2:66" s="46" customFormat="1" ht="18" customHeight="1" x14ac:dyDescent="0.2">
      <c r="B219" s="167"/>
      <c r="C219" s="169"/>
      <c r="D219" s="171"/>
      <c r="E219" s="173"/>
      <c r="F219" s="95" t="s">
        <v>24</v>
      </c>
      <c r="G219" s="36"/>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9"/>
      <c r="AR219" s="39"/>
      <c r="AS219" s="39"/>
      <c r="AT219" s="39"/>
      <c r="AU219" s="39"/>
      <c r="AV219" s="39"/>
      <c r="AW219" s="39"/>
      <c r="AX219" s="39"/>
      <c r="AY219" s="39"/>
      <c r="AZ219" s="39"/>
      <c r="BA219" s="39"/>
      <c r="BB219" s="39"/>
      <c r="BC219" s="39"/>
      <c r="BD219" s="39"/>
      <c r="BE219" s="39"/>
      <c r="BF219" s="39"/>
      <c r="BG219" s="175">
        <f>+COUNTIF($G220:$BF220,'V. Datos'!$A$3)-COUNTIFS($G219:$BF219,'V. Datos'!$A$3)</f>
        <v>0</v>
      </c>
      <c r="BH219" s="175">
        <f>+COUNTIF($G220:$BF220,'V. Datos'!$A$4)-COUNTIFS($G219:$BF219,'V. Datos'!$C$4)</f>
        <v>0</v>
      </c>
      <c r="BI219" s="177"/>
      <c r="BJ219" s="30"/>
      <c r="BK219" s="30"/>
      <c r="BL219" s="30"/>
      <c r="BM219" s="30"/>
      <c r="BN219" s="30"/>
    </row>
    <row r="220" spans="2:66" s="46" customFormat="1" ht="18" customHeight="1" thickBot="1" x14ac:dyDescent="0.25">
      <c r="B220" s="168"/>
      <c r="C220" s="170"/>
      <c r="D220" s="172"/>
      <c r="E220" s="174"/>
      <c r="F220" s="96" t="s">
        <v>4</v>
      </c>
      <c r="G220" s="42"/>
      <c r="H220" s="43"/>
      <c r="I220" s="43"/>
      <c r="J220" s="43"/>
      <c r="K220" s="43"/>
      <c r="L220" s="43"/>
      <c r="M220" s="43"/>
      <c r="N220" s="43"/>
      <c r="O220" s="43"/>
      <c r="P220" s="43"/>
      <c r="Q220" s="43"/>
      <c r="R220" s="43"/>
      <c r="S220" s="43"/>
      <c r="T220" s="43"/>
      <c r="U220" s="43"/>
      <c r="V220" s="43"/>
      <c r="W220" s="43"/>
      <c r="X220" s="43"/>
      <c r="Y220" s="43"/>
      <c r="Z220" s="43"/>
      <c r="AA220" s="43"/>
      <c r="AB220" s="43"/>
      <c r="AC220" s="43"/>
      <c r="AD220" s="43"/>
      <c r="AE220" s="43"/>
      <c r="AF220" s="43"/>
      <c r="AG220" s="43"/>
      <c r="AH220" s="43"/>
      <c r="AI220" s="43"/>
      <c r="AJ220" s="43"/>
      <c r="AK220" s="43"/>
      <c r="AL220" s="43"/>
      <c r="AM220" s="43"/>
      <c r="AN220" s="43"/>
      <c r="AO220" s="43"/>
      <c r="AP220" s="43"/>
      <c r="AQ220" s="45"/>
      <c r="AR220" s="45"/>
      <c r="AS220" s="45"/>
      <c r="AT220" s="45"/>
      <c r="AU220" s="45"/>
      <c r="AV220" s="45"/>
      <c r="AW220" s="45"/>
      <c r="AX220" s="45"/>
      <c r="AY220" s="45"/>
      <c r="AZ220" s="45"/>
      <c r="BA220" s="45"/>
      <c r="BB220" s="45"/>
      <c r="BC220" s="45"/>
      <c r="BD220" s="45"/>
      <c r="BE220" s="45"/>
      <c r="BF220" s="45"/>
      <c r="BG220" s="176"/>
      <c r="BH220" s="176"/>
      <c r="BI220" s="178"/>
      <c r="BJ220" s="30"/>
      <c r="BK220" s="30"/>
      <c r="BL220" s="30"/>
      <c r="BM220" s="30"/>
      <c r="BN220" s="30"/>
    </row>
    <row r="221" spans="2:66" s="46" customFormat="1" ht="18" customHeight="1" x14ac:dyDescent="0.2">
      <c r="B221" s="167"/>
      <c r="C221" s="169"/>
      <c r="D221" s="171"/>
      <c r="E221" s="173"/>
      <c r="F221" s="95" t="s">
        <v>24</v>
      </c>
      <c r="G221" s="36"/>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9"/>
      <c r="AR221" s="39"/>
      <c r="AS221" s="39"/>
      <c r="AT221" s="39"/>
      <c r="AU221" s="39"/>
      <c r="AV221" s="39"/>
      <c r="AW221" s="39"/>
      <c r="AX221" s="39"/>
      <c r="AY221" s="39"/>
      <c r="AZ221" s="39"/>
      <c r="BA221" s="39"/>
      <c r="BB221" s="39"/>
      <c r="BC221" s="39"/>
      <c r="BD221" s="39"/>
      <c r="BE221" s="39"/>
      <c r="BF221" s="39"/>
      <c r="BG221" s="175">
        <f>+COUNTIF($G222:$BF222,'V. Datos'!$A$3)-COUNTIFS($G221:$BF221,'V. Datos'!$A$3)</f>
        <v>0</v>
      </c>
      <c r="BH221" s="175">
        <f>+COUNTIF($G222:$BF222,'V. Datos'!$A$4)-COUNTIFS($G221:$BF221,'V. Datos'!$C$4)</f>
        <v>0</v>
      </c>
      <c r="BI221" s="177"/>
      <c r="BJ221" s="30"/>
      <c r="BK221" s="30"/>
      <c r="BL221" s="30"/>
      <c r="BM221" s="30"/>
      <c r="BN221" s="30"/>
    </row>
    <row r="222" spans="2:66" s="46" customFormat="1" ht="18" customHeight="1" thickBot="1" x14ac:dyDescent="0.25">
      <c r="B222" s="168"/>
      <c r="C222" s="170"/>
      <c r="D222" s="172"/>
      <c r="E222" s="174"/>
      <c r="F222" s="96" t="s">
        <v>4</v>
      </c>
      <c r="G222" s="42"/>
      <c r="H222" s="43"/>
      <c r="I222" s="43"/>
      <c r="J222" s="43"/>
      <c r="K222" s="43"/>
      <c r="L222" s="43"/>
      <c r="M222" s="43"/>
      <c r="N222" s="43"/>
      <c r="O222" s="43"/>
      <c r="P222" s="43"/>
      <c r="Q222" s="43"/>
      <c r="R222" s="43"/>
      <c r="S222" s="43"/>
      <c r="T222" s="43"/>
      <c r="U222" s="43"/>
      <c r="V222" s="43"/>
      <c r="W222" s="43"/>
      <c r="X222" s="43"/>
      <c r="Y222" s="43"/>
      <c r="Z222" s="43"/>
      <c r="AA222" s="43"/>
      <c r="AB222" s="43"/>
      <c r="AC222" s="43"/>
      <c r="AD222" s="43"/>
      <c r="AE222" s="43"/>
      <c r="AF222" s="43"/>
      <c r="AG222" s="43"/>
      <c r="AH222" s="43"/>
      <c r="AI222" s="43"/>
      <c r="AJ222" s="43"/>
      <c r="AK222" s="43"/>
      <c r="AL222" s="43"/>
      <c r="AM222" s="43"/>
      <c r="AN222" s="43"/>
      <c r="AO222" s="43"/>
      <c r="AP222" s="43"/>
      <c r="AQ222" s="45"/>
      <c r="AR222" s="45"/>
      <c r="AS222" s="45"/>
      <c r="AT222" s="45"/>
      <c r="AU222" s="45"/>
      <c r="AV222" s="45"/>
      <c r="AW222" s="45"/>
      <c r="AX222" s="45"/>
      <c r="AY222" s="45"/>
      <c r="AZ222" s="45"/>
      <c r="BA222" s="45"/>
      <c r="BB222" s="45"/>
      <c r="BC222" s="45"/>
      <c r="BD222" s="45"/>
      <c r="BE222" s="45"/>
      <c r="BF222" s="45"/>
      <c r="BG222" s="176"/>
      <c r="BH222" s="176"/>
      <c r="BI222" s="178"/>
      <c r="BJ222" s="30"/>
      <c r="BK222" s="30"/>
      <c r="BL222" s="30"/>
      <c r="BM222" s="30"/>
      <c r="BN222" s="30"/>
    </row>
    <row r="223" spans="2:66" s="46" customFormat="1" ht="18" customHeight="1" x14ac:dyDescent="0.2">
      <c r="B223" s="167"/>
      <c r="C223" s="169"/>
      <c r="D223" s="171"/>
      <c r="E223" s="173"/>
      <c r="F223" s="95" t="s">
        <v>24</v>
      </c>
      <c r="G223" s="36"/>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9"/>
      <c r="AR223" s="39"/>
      <c r="AS223" s="39"/>
      <c r="AT223" s="39"/>
      <c r="AU223" s="39"/>
      <c r="AV223" s="39"/>
      <c r="AW223" s="39"/>
      <c r="AX223" s="39"/>
      <c r="AY223" s="39"/>
      <c r="AZ223" s="39"/>
      <c r="BA223" s="39"/>
      <c r="BB223" s="39"/>
      <c r="BC223" s="39"/>
      <c r="BD223" s="39"/>
      <c r="BE223" s="39"/>
      <c r="BF223" s="39"/>
      <c r="BG223" s="175">
        <f>+COUNTIF($G224:$BF224,'V. Datos'!$A$3)-COUNTIFS($G223:$BF223,'V. Datos'!$A$3)</f>
        <v>0</v>
      </c>
      <c r="BH223" s="175">
        <f>+COUNTIF($G224:$BF224,'V. Datos'!$A$4)-COUNTIFS($G223:$BF223,'V. Datos'!$C$4)</f>
        <v>0</v>
      </c>
      <c r="BI223" s="177"/>
      <c r="BJ223" s="30"/>
      <c r="BK223" s="30"/>
      <c r="BL223" s="30"/>
      <c r="BM223" s="30"/>
      <c r="BN223" s="30"/>
    </row>
    <row r="224" spans="2:66" s="46" customFormat="1" ht="18" customHeight="1" thickBot="1" x14ac:dyDescent="0.25">
      <c r="B224" s="168"/>
      <c r="C224" s="170"/>
      <c r="D224" s="172"/>
      <c r="E224" s="174"/>
      <c r="F224" s="96" t="s">
        <v>4</v>
      </c>
      <c r="G224" s="42"/>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5"/>
      <c r="AR224" s="45"/>
      <c r="AS224" s="45"/>
      <c r="AT224" s="45"/>
      <c r="AU224" s="45"/>
      <c r="AV224" s="45"/>
      <c r="AW224" s="45"/>
      <c r="AX224" s="45"/>
      <c r="AY224" s="45"/>
      <c r="AZ224" s="45"/>
      <c r="BA224" s="45"/>
      <c r="BB224" s="45"/>
      <c r="BC224" s="45"/>
      <c r="BD224" s="45"/>
      <c r="BE224" s="45"/>
      <c r="BF224" s="45"/>
      <c r="BG224" s="176"/>
      <c r="BH224" s="176"/>
      <c r="BI224" s="178"/>
      <c r="BJ224" s="30"/>
      <c r="BK224" s="30"/>
      <c r="BL224" s="30"/>
      <c r="BM224" s="30"/>
      <c r="BN224" s="30"/>
    </row>
    <row r="225" spans="2:66" s="46" customFormat="1" ht="18" customHeight="1" x14ac:dyDescent="0.2">
      <c r="B225" s="167"/>
      <c r="C225" s="169"/>
      <c r="D225" s="171"/>
      <c r="E225" s="173"/>
      <c r="F225" s="95" t="s">
        <v>24</v>
      </c>
      <c r="G225" s="36"/>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9"/>
      <c r="AR225" s="39"/>
      <c r="AS225" s="39"/>
      <c r="AT225" s="39"/>
      <c r="AU225" s="39"/>
      <c r="AV225" s="39"/>
      <c r="AW225" s="39"/>
      <c r="AX225" s="39"/>
      <c r="AY225" s="39"/>
      <c r="AZ225" s="39"/>
      <c r="BA225" s="39"/>
      <c r="BB225" s="39"/>
      <c r="BC225" s="39"/>
      <c r="BD225" s="39"/>
      <c r="BE225" s="39"/>
      <c r="BF225" s="39"/>
      <c r="BG225" s="175">
        <f>+COUNTIF($G226:$BF226,'V. Datos'!$A$3)-COUNTIFS($G225:$BF225,'V. Datos'!$A$3)</f>
        <v>0</v>
      </c>
      <c r="BH225" s="175">
        <f>+COUNTIF($G226:$BF226,'V. Datos'!$A$4)-COUNTIFS($G225:$BF225,'V. Datos'!$C$4)</f>
        <v>0</v>
      </c>
      <c r="BI225" s="177"/>
      <c r="BJ225" s="30"/>
      <c r="BK225" s="30"/>
      <c r="BL225" s="30"/>
      <c r="BM225" s="30"/>
      <c r="BN225" s="30"/>
    </row>
    <row r="226" spans="2:66" s="46" customFormat="1" ht="18" customHeight="1" thickBot="1" x14ac:dyDescent="0.25">
      <c r="B226" s="168"/>
      <c r="C226" s="170"/>
      <c r="D226" s="172"/>
      <c r="E226" s="174"/>
      <c r="F226" s="96" t="s">
        <v>4</v>
      </c>
      <c r="G226" s="42"/>
      <c r="H226" s="43"/>
      <c r="I226" s="43"/>
      <c r="J226" s="43"/>
      <c r="K226" s="43"/>
      <c r="L226" s="43"/>
      <c r="M226" s="43"/>
      <c r="N226" s="43"/>
      <c r="O226" s="43"/>
      <c r="P226" s="43"/>
      <c r="Q226" s="43"/>
      <c r="R226" s="43"/>
      <c r="S226" s="43"/>
      <c r="T226" s="43"/>
      <c r="U226" s="43"/>
      <c r="V226" s="43"/>
      <c r="W226" s="43"/>
      <c r="X226" s="43"/>
      <c r="Y226" s="43"/>
      <c r="Z226" s="43"/>
      <c r="AA226" s="43"/>
      <c r="AB226" s="43"/>
      <c r="AC226" s="43"/>
      <c r="AD226" s="43"/>
      <c r="AE226" s="43"/>
      <c r="AF226" s="43"/>
      <c r="AG226" s="43"/>
      <c r="AH226" s="43"/>
      <c r="AI226" s="43"/>
      <c r="AJ226" s="43"/>
      <c r="AK226" s="43"/>
      <c r="AL226" s="43"/>
      <c r="AM226" s="43"/>
      <c r="AN226" s="43"/>
      <c r="AO226" s="43"/>
      <c r="AP226" s="43"/>
      <c r="AQ226" s="45"/>
      <c r="AR226" s="45"/>
      <c r="AS226" s="45"/>
      <c r="AT226" s="45"/>
      <c r="AU226" s="45"/>
      <c r="AV226" s="45"/>
      <c r="AW226" s="45"/>
      <c r="AX226" s="45"/>
      <c r="AY226" s="45"/>
      <c r="AZ226" s="45"/>
      <c r="BA226" s="45"/>
      <c r="BB226" s="45"/>
      <c r="BC226" s="45"/>
      <c r="BD226" s="45"/>
      <c r="BE226" s="45"/>
      <c r="BF226" s="45"/>
      <c r="BG226" s="176"/>
      <c r="BH226" s="176"/>
      <c r="BI226" s="178"/>
      <c r="BJ226" s="30"/>
      <c r="BK226" s="30"/>
      <c r="BL226" s="30"/>
      <c r="BM226" s="30"/>
      <c r="BN226" s="30"/>
    </row>
    <row r="227" spans="2:66" s="46" customFormat="1" ht="18" customHeight="1" x14ac:dyDescent="0.2">
      <c r="B227" s="167"/>
      <c r="C227" s="169"/>
      <c r="D227" s="171"/>
      <c r="E227" s="173"/>
      <c r="F227" s="95" t="s">
        <v>24</v>
      </c>
      <c r="G227" s="36"/>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9"/>
      <c r="AR227" s="39"/>
      <c r="AS227" s="39"/>
      <c r="AT227" s="39"/>
      <c r="AU227" s="39"/>
      <c r="AV227" s="39"/>
      <c r="AW227" s="39"/>
      <c r="AX227" s="39"/>
      <c r="AY227" s="39"/>
      <c r="AZ227" s="39"/>
      <c r="BA227" s="39"/>
      <c r="BB227" s="39"/>
      <c r="BC227" s="39"/>
      <c r="BD227" s="39"/>
      <c r="BE227" s="39"/>
      <c r="BF227" s="39"/>
      <c r="BG227" s="175">
        <f>+COUNTIF($G228:$BF228,'V. Datos'!$A$3)-COUNTIFS($G227:$BF227,'V. Datos'!$A$3)</f>
        <v>0</v>
      </c>
      <c r="BH227" s="175">
        <f>+COUNTIF($G228:$BF228,'V. Datos'!$A$4)-COUNTIFS($G227:$BF227,'V. Datos'!$C$4)</f>
        <v>0</v>
      </c>
      <c r="BI227" s="177"/>
      <c r="BJ227" s="30"/>
      <c r="BK227" s="30"/>
      <c r="BL227" s="30"/>
      <c r="BM227" s="30"/>
      <c r="BN227" s="30"/>
    </row>
    <row r="228" spans="2:66" s="46" customFormat="1" ht="18" customHeight="1" thickBot="1" x14ac:dyDescent="0.25">
      <c r="B228" s="168"/>
      <c r="C228" s="170"/>
      <c r="D228" s="172"/>
      <c r="E228" s="174"/>
      <c r="F228" s="96" t="s">
        <v>4</v>
      </c>
      <c r="G228" s="42"/>
      <c r="H228" s="43"/>
      <c r="I228" s="43"/>
      <c r="J228" s="43"/>
      <c r="K228" s="43"/>
      <c r="L228" s="43"/>
      <c r="M228" s="43"/>
      <c r="N228" s="43"/>
      <c r="O228" s="43"/>
      <c r="P228" s="43"/>
      <c r="Q228" s="43"/>
      <c r="R228" s="43"/>
      <c r="S228" s="43"/>
      <c r="T228" s="43"/>
      <c r="U228" s="43"/>
      <c r="V228" s="43"/>
      <c r="W228" s="43"/>
      <c r="X228" s="43"/>
      <c r="Y228" s="43"/>
      <c r="Z228" s="43"/>
      <c r="AA228" s="43"/>
      <c r="AB228" s="43"/>
      <c r="AC228" s="43"/>
      <c r="AD228" s="43"/>
      <c r="AE228" s="43"/>
      <c r="AF228" s="43"/>
      <c r="AG228" s="43"/>
      <c r="AH228" s="43"/>
      <c r="AI228" s="43"/>
      <c r="AJ228" s="43"/>
      <c r="AK228" s="43"/>
      <c r="AL228" s="43"/>
      <c r="AM228" s="43"/>
      <c r="AN228" s="43"/>
      <c r="AO228" s="43"/>
      <c r="AP228" s="43"/>
      <c r="AQ228" s="45"/>
      <c r="AR228" s="45"/>
      <c r="AS228" s="45"/>
      <c r="AT228" s="45"/>
      <c r="AU228" s="45"/>
      <c r="AV228" s="45"/>
      <c r="AW228" s="45"/>
      <c r="AX228" s="45"/>
      <c r="AY228" s="45"/>
      <c r="AZ228" s="45"/>
      <c r="BA228" s="45"/>
      <c r="BB228" s="45"/>
      <c r="BC228" s="45"/>
      <c r="BD228" s="45"/>
      <c r="BE228" s="45"/>
      <c r="BF228" s="45"/>
      <c r="BG228" s="176"/>
      <c r="BH228" s="176"/>
      <c r="BI228" s="178"/>
      <c r="BJ228" s="30"/>
      <c r="BK228" s="30"/>
      <c r="BL228" s="30"/>
      <c r="BM228" s="30"/>
      <c r="BN228" s="30"/>
    </row>
    <row r="229" spans="2:66" s="46" customFormat="1" ht="18" customHeight="1" x14ac:dyDescent="0.2">
      <c r="B229" s="167"/>
      <c r="C229" s="169"/>
      <c r="D229" s="171"/>
      <c r="E229" s="173"/>
      <c r="F229" s="95" t="s">
        <v>24</v>
      </c>
      <c r="G229" s="36"/>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9"/>
      <c r="AR229" s="39"/>
      <c r="AS229" s="39"/>
      <c r="AT229" s="39"/>
      <c r="AU229" s="39"/>
      <c r="AV229" s="39"/>
      <c r="AW229" s="39"/>
      <c r="AX229" s="39"/>
      <c r="AY229" s="39"/>
      <c r="AZ229" s="39"/>
      <c r="BA229" s="39"/>
      <c r="BB229" s="39"/>
      <c r="BC229" s="39"/>
      <c r="BD229" s="39"/>
      <c r="BE229" s="39"/>
      <c r="BF229" s="39"/>
      <c r="BG229" s="175">
        <f>+COUNTIF($G230:$BF230,'V. Datos'!$A$3)-COUNTIFS($G229:$BF229,'V. Datos'!$A$3)</f>
        <v>0</v>
      </c>
      <c r="BH229" s="175">
        <f>+COUNTIF($G230:$BF230,'V. Datos'!$A$4)-COUNTIFS($G229:$BF229,'V. Datos'!$C$4)</f>
        <v>0</v>
      </c>
      <c r="BI229" s="177"/>
      <c r="BJ229" s="30"/>
      <c r="BK229" s="30"/>
      <c r="BL229" s="30"/>
      <c r="BM229" s="30"/>
      <c r="BN229" s="30"/>
    </row>
    <row r="230" spans="2:66" s="46" customFormat="1" ht="18" customHeight="1" thickBot="1" x14ac:dyDescent="0.25">
      <c r="B230" s="168"/>
      <c r="C230" s="170"/>
      <c r="D230" s="172"/>
      <c r="E230" s="174"/>
      <c r="F230" s="96" t="s">
        <v>4</v>
      </c>
      <c r="G230" s="42"/>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5"/>
      <c r="AR230" s="45"/>
      <c r="AS230" s="45"/>
      <c r="AT230" s="45"/>
      <c r="AU230" s="45"/>
      <c r="AV230" s="45"/>
      <c r="AW230" s="45"/>
      <c r="AX230" s="45"/>
      <c r="AY230" s="45"/>
      <c r="AZ230" s="45"/>
      <c r="BA230" s="45"/>
      <c r="BB230" s="45"/>
      <c r="BC230" s="45"/>
      <c r="BD230" s="45"/>
      <c r="BE230" s="45"/>
      <c r="BF230" s="45"/>
      <c r="BG230" s="176"/>
      <c r="BH230" s="176"/>
      <c r="BI230" s="178"/>
      <c r="BJ230" s="30"/>
      <c r="BK230" s="30"/>
      <c r="BL230" s="30"/>
      <c r="BM230" s="30"/>
      <c r="BN230" s="30"/>
    </row>
    <row r="231" spans="2:66" s="46" customFormat="1" ht="18" customHeight="1" x14ac:dyDescent="0.2">
      <c r="B231" s="167"/>
      <c r="C231" s="169"/>
      <c r="D231" s="171"/>
      <c r="E231" s="173"/>
      <c r="F231" s="95" t="s">
        <v>24</v>
      </c>
      <c r="G231" s="36"/>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9"/>
      <c r="AR231" s="39"/>
      <c r="AS231" s="39"/>
      <c r="AT231" s="39"/>
      <c r="AU231" s="39"/>
      <c r="AV231" s="39"/>
      <c r="AW231" s="39"/>
      <c r="AX231" s="39"/>
      <c r="AY231" s="39"/>
      <c r="AZ231" s="39"/>
      <c r="BA231" s="39"/>
      <c r="BB231" s="39"/>
      <c r="BC231" s="39"/>
      <c r="BD231" s="39"/>
      <c r="BE231" s="39"/>
      <c r="BF231" s="39"/>
      <c r="BG231" s="175">
        <f>+COUNTIF($G232:$BF232,'V. Datos'!$A$3)-COUNTIFS($G231:$BF231,'V. Datos'!$A$3)</f>
        <v>0</v>
      </c>
      <c r="BH231" s="175">
        <f>+COUNTIF($G232:$BF232,'V. Datos'!$A$4)-COUNTIFS($G231:$BF231,'V. Datos'!$C$4)</f>
        <v>0</v>
      </c>
      <c r="BI231" s="177"/>
      <c r="BJ231" s="30"/>
      <c r="BK231" s="30"/>
      <c r="BL231" s="30"/>
      <c r="BM231" s="30"/>
      <c r="BN231" s="30"/>
    </row>
    <row r="232" spans="2:66" s="46" customFormat="1" ht="18" customHeight="1" thickBot="1" x14ac:dyDescent="0.25">
      <c r="B232" s="168"/>
      <c r="C232" s="170"/>
      <c r="D232" s="172"/>
      <c r="E232" s="174"/>
      <c r="F232" s="96" t="s">
        <v>4</v>
      </c>
      <c r="G232" s="42"/>
      <c r="H232" s="43"/>
      <c r="I232" s="43"/>
      <c r="J232" s="43"/>
      <c r="K232" s="43"/>
      <c r="L232" s="43"/>
      <c r="M232" s="43"/>
      <c r="N232" s="43"/>
      <c r="O232" s="43"/>
      <c r="P232" s="43"/>
      <c r="Q232" s="43"/>
      <c r="R232" s="43"/>
      <c r="S232" s="43"/>
      <c r="T232" s="43"/>
      <c r="U232" s="43"/>
      <c r="V232" s="43"/>
      <c r="W232" s="43"/>
      <c r="X232" s="43"/>
      <c r="Y232" s="43"/>
      <c r="Z232" s="43"/>
      <c r="AA232" s="43"/>
      <c r="AB232" s="43"/>
      <c r="AC232" s="43"/>
      <c r="AD232" s="43"/>
      <c r="AE232" s="43"/>
      <c r="AF232" s="43"/>
      <c r="AG232" s="43"/>
      <c r="AH232" s="43"/>
      <c r="AI232" s="43"/>
      <c r="AJ232" s="43"/>
      <c r="AK232" s="43"/>
      <c r="AL232" s="43"/>
      <c r="AM232" s="43"/>
      <c r="AN232" s="43"/>
      <c r="AO232" s="43"/>
      <c r="AP232" s="43"/>
      <c r="AQ232" s="45"/>
      <c r="AR232" s="45"/>
      <c r="AS232" s="45"/>
      <c r="AT232" s="45"/>
      <c r="AU232" s="45"/>
      <c r="AV232" s="45"/>
      <c r="AW232" s="45"/>
      <c r="AX232" s="45"/>
      <c r="AY232" s="45"/>
      <c r="AZ232" s="45"/>
      <c r="BA232" s="45"/>
      <c r="BB232" s="45"/>
      <c r="BC232" s="45"/>
      <c r="BD232" s="45"/>
      <c r="BE232" s="45"/>
      <c r="BF232" s="45"/>
      <c r="BG232" s="176"/>
      <c r="BH232" s="176"/>
      <c r="BI232" s="178"/>
      <c r="BJ232" s="30"/>
      <c r="BK232" s="30"/>
      <c r="BL232" s="30"/>
      <c r="BM232" s="30"/>
      <c r="BN232" s="30"/>
    </row>
    <row r="233" spans="2:66" s="46" customFormat="1" ht="18" customHeight="1" x14ac:dyDescent="0.2">
      <c r="B233" s="167"/>
      <c r="C233" s="169"/>
      <c r="D233" s="171"/>
      <c r="E233" s="173"/>
      <c r="F233" s="95" t="s">
        <v>24</v>
      </c>
      <c r="G233" s="36"/>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9"/>
      <c r="AR233" s="39"/>
      <c r="AS233" s="39"/>
      <c r="AT233" s="39"/>
      <c r="AU233" s="39"/>
      <c r="AV233" s="39"/>
      <c r="AW233" s="39"/>
      <c r="AX233" s="39"/>
      <c r="AY233" s="39"/>
      <c r="AZ233" s="39"/>
      <c r="BA233" s="39"/>
      <c r="BB233" s="39"/>
      <c r="BC233" s="39"/>
      <c r="BD233" s="39"/>
      <c r="BE233" s="39"/>
      <c r="BF233" s="39"/>
      <c r="BG233" s="175">
        <f>+COUNTIF($G234:$BF234,'V. Datos'!$A$3)-COUNTIFS($G233:$BF233,'V. Datos'!$A$3)</f>
        <v>0</v>
      </c>
      <c r="BH233" s="175">
        <f>+COUNTIF($G234:$BF234,'V. Datos'!$A$4)-COUNTIFS($G233:$BF233,'V. Datos'!$C$4)</f>
        <v>0</v>
      </c>
      <c r="BI233" s="177"/>
      <c r="BJ233" s="30"/>
      <c r="BK233" s="30"/>
      <c r="BL233" s="30"/>
      <c r="BM233" s="30"/>
      <c r="BN233" s="30"/>
    </row>
    <row r="234" spans="2:66" s="46" customFormat="1" ht="18" customHeight="1" thickBot="1" x14ac:dyDescent="0.25">
      <c r="B234" s="168"/>
      <c r="C234" s="170"/>
      <c r="D234" s="172"/>
      <c r="E234" s="174"/>
      <c r="F234" s="96" t="s">
        <v>4</v>
      </c>
      <c r="G234" s="42"/>
      <c r="H234" s="43"/>
      <c r="I234" s="43"/>
      <c r="J234" s="43"/>
      <c r="K234" s="43"/>
      <c r="L234" s="43"/>
      <c r="M234" s="43"/>
      <c r="N234" s="43"/>
      <c r="O234" s="43"/>
      <c r="P234" s="43"/>
      <c r="Q234" s="43"/>
      <c r="R234" s="43"/>
      <c r="S234" s="43"/>
      <c r="T234" s="43"/>
      <c r="U234" s="43"/>
      <c r="V234" s="43"/>
      <c r="W234" s="43"/>
      <c r="X234" s="43"/>
      <c r="Y234" s="43"/>
      <c r="Z234" s="43"/>
      <c r="AA234" s="43"/>
      <c r="AB234" s="43"/>
      <c r="AC234" s="43"/>
      <c r="AD234" s="43"/>
      <c r="AE234" s="43"/>
      <c r="AF234" s="43"/>
      <c r="AG234" s="43"/>
      <c r="AH234" s="43"/>
      <c r="AI234" s="43"/>
      <c r="AJ234" s="43"/>
      <c r="AK234" s="43"/>
      <c r="AL234" s="43"/>
      <c r="AM234" s="43"/>
      <c r="AN234" s="43"/>
      <c r="AO234" s="43"/>
      <c r="AP234" s="43"/>
      <c r="AQ234" s="45"/>
      <c r="AR234" s="45"/>
      <c r="AS234" s="45"/>
      <c r="AT234" s="45"/>
      <c r="AU234" s="45"/>
      <c r="AV234" s="45"/>
      <c r="AW234" s="45"/>
      <c r="AX234" s="45"/>
      <c r="AY234" s="45"/>
      <c r="AZ234" s="45"/>
      <c r="BA234" s="45"/>
      <c r="BB234" s="45"/>
      <c r="BC234" s="45"/>
      <c r="BD234" s="45"/>
      <c r="BE234" s="45"/>
      <c r="BF234" s="45"/>
      <c r="BG234" s="176"/>
      <c r="BH234" s="176"/>
      <c r="BI234" s="178"/>
      <c r="BJ234" s="30"/>
      <c r="BK234" s="30"/>
      <c r="BL234" s="30"/>
      <c r="BM234" s="30"/>
      <c r="BN234" s="30"/>
    </row>
    <row r="235" spans="2:66" s="46" customFormat="1" ht="18" customHeight="1" x14ac:dyDescent="0.2">
      <c r="B235" s="167"/>
      <c r="C235" s="169"/>
      <c r="D235" s="171"/>
      <c r="E235" s="173"/>
      <c r="F235" s="95" t="s">
        <v>24</v>
      </c>
      <c r="G235" s="36"/>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9"/>
      <c r="AR235" s="39"/>
      <c r="AS235" s="39"/>
      <c r="AT235" s="39"/>
      <c r="AU235" s="39"/>
      <c r="AV235" s="39"/>
      <c r="AW235" s="39"/>
      <c r="AX235" s="39"/>
      <c r="AY235" s="39"/>
      <c r="AZ235" s="39"/>
      <c r="BA235" s="39"/>
      <c r="BB235" s="39"/>
      <c r="BC235" s="39"/>
      <c r="BD235" s="39"/>
      <c r="BE235" s="39"/>
      <c r="BF235" s="39"/>
      <c r="BG235" s="175">
        <f>+COUNTIF($G236:$BF236,'V. Datos'!$A$3)-COUNTIFS($G235:$BF235,'V. Datos'!$A$3)</f>
        <v>0</v>
      </c>
      <c r="BH235" s="175">
        <f>+COUNTIF($G236:$BF236,'V. Datos'!$A$4)-COUNTIFS($G235:$BF235,'V. Datos'!$C$4)</f>
        <v>0</v>
      </c>
      <c r="BI235" s="177"/>
      <c r="BJ235" s="30"/>
      <c r="BK235" s="30"/>
      <c r="BL235" s="30"/>
      <c r="BM235" s="30"/>
      <c r="BN235" s="30"/>
    </row>
    <row r="236" spans="2:66" s="46" customFormat="1" ht="18" customHeight="1" thickBot="1" x14ac:dyDescent="0.25">
      <c r="B236" s="168"/>
      <c r="C236" s="170"/>
      <c r="D236" s="172"/>
      <c r="E236" s="174"/>
      <c r="F236" s="96" t="s">
        <v>4</v>
      </c>
      <c r="G236" s="42"/>
      <c r="H236" s="43"/>
      <c r="I236" s="43"/>
      <c r="J236" s="43"/>
      <c r="K236" s="43"/>
      <c r="L236" s="43"/>
      <c r="M236" s="43"/>
      <c r="N236" s="43"/>
      <c r="O236" s="43"/>
      <c r="P236" s="43"/>
      <c r="Q236" s="43"/>
      <c r="R236" s="43"/>
      <c r="S236" s="43"/>
      <c r="T236" s="43"/>
      <c r="U236" s="43"/>
      <c r="V236" s="43"/>
      <c r="W236" s="43"/>
      <c r="X236" s="43"/>
      <c r="Y236" s="43"/>
      <c r="Z236" s="43"/>
      <c r="AA236" s="43"/>
      <c r="AB236" s="43"/>
      <c r="AC236" s="43"/>
      <c r="AD236" s="43"/>
      <c r="AE236" s="43"/>
      <c r="AF236" s="43"/>
      <c r="AG236" s="43"/>
      <c r="AH236" s="43"/>
      <c r="AI236" s="43"/>
      <c r="AJ236" s="43"/>
      <c r="AK236" s="43"/>
      <c r="AL236" s="43"/>
      <c r="AM236" s="43"/>
      <c r="AN236" s="43"/>
      <c r="AO236" s="43"/>
      <c r="AP236" s="43"/>
      <c r="AQ236" s="45"/>
      <c r="AR236" s="45"/>
      <c r="AS236" s="45"/>
      <c r="AT236" s="45"/>
      <c r="AU236" s="45"/>
      <c r="AV236" s="45"/>
      <c r="AW236" s="45"/>
      <c r="AX236" s="45"/>
      <c r="AY236" s="45"/>
      <c r="AZ236" s="45"/>
      <c r="BA236" s="45"/>
      <c r="BB236" s="45"/>
      <c r="BC236" s="45"/>
      <c r="BD236" s="45"/>
      <c r="BE236" s="45"/>
      <c r="BF236" s="45"/>
      <c r="BG236" s="176"/>
      <c r="BH236" s="176"/>
      <c r="BI236" s="178"/>
      <c r="BJ236" s="30"/>
      <c r="BK236" s="30"/>
      <c r="BL236" s="30"/>
      <c r="BM236" s="30"/>
      <c r="BN236" s="30"/>
    </row>
    <row r="237" spans="2:66" s="46" customFormat="1" ht="18" customHeight="1" x14ac:dyDescent="0.2">
      <c r="B237" s="167"/>
      <c r="C237" s="169"/>
      <c r="D237" s="171"/>
      <c r="E237" s="173"/>
      <c r="F237" s="95" t="s">
        <v>24</v>
      </c>
      <c r="G237" s="36"/>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9"/>
      <c r="AR237" s="39"/>
      <c r="AS237" s="39"/>
      <c r="AT237" s="39"/>
      <c r="AU237" s="39"/>
      <c r="AV237" s="39"/>
      <c r="AW237" s="39"/>
      <c r="AX237" s="39"/>
      <c r="AY237" s="39"/>
      <c r="AZ237" s="39"/>
      <c r="BA237" s="39"/>
      <c r="BB237" s="39"/>
      <c r="BC237" s="39"/>
      <c r="BD237" s="39"/>
      <c r="BE237" s="39"/>
      <c r="BF237" s="39"/>
      <c r="BG237" s="175">
        <f>+COUNTIF($G238:$BF238,'V. Datos'!$A$3)-COUNTIFS($G237:$BF237,'V. Datos'!$A$3)</f>
        <v>0</v>
      </c>
      <c r="BH237" s="175">
        <f>+COUNTIF($G238:$BF238,'V. Datos'!$A$4)-COUNTIFS($G237:$BF237,'V. Datos'!$C$4)</f>
        <v>0</v>
      </c>
      <c r="BI237" s="177"/>
      <c r="BJ237" s="30"/>
      <c r="BK237" s="30"/>
      <c r="BL237" s="30"/>
      <c r="BM237" s="30"/>
      <c r="BN237" s="30"/>
    </row>
    <row r="238" spans="2:66" s="46" customFormat="1" ht="18" customHeight="1" thickBot="1" x14ac:dyDescent="0.25">
      <c r="B238" s="168"/>
      <c r="C238" s="170"/>
      <c r="D238" s="172"/>
      <c r="E238" s="174"/>
      <c r="F238" s="96" t="s">
        <v>4</v>
      </c>
      <c r="G238" s="42"/>
      <c r="H238" s="43"/>
      <c r="I238" s="43"/>
      <c r="J238" s="43"/>
      <c r="K238" s="43"/>
      <c r="L238" s="43"/>
      <c r="M238" s="43"/>
      <c r="N238" s="43"/>
      <c r="O238" s="43"/>
      <c r="P238" s="43"/>
      <c r="Q238" s="43"/>
      <c r="R238" s="43"/>
      <c r="S238" s="43"/>
      <c r="T238" s="43"/>
      <c r="U238" s="43"/>
      <c r="V238" s="43"/>
      <c r="W238" s="43"/>
      <c r="X238" s="43"/>
      <c r="Y238" s="43"/>
      <c r="Z238" s="43"/>
      <c r="AA238" s="43"/>
      <c r="AB238" s="43"/>
      <c r="AC238" s="43"/>
      <c r="AD238" s="43"/>
      <c r="AE238" s="43"/>
      <c r="AF238" s="43"/>
      <c r="AG238" s="43"/>
      <c r="AH238" s="43"/>
      <c r="AI238" s="43"/>
      <c r="AJ238" s="43"/>
      <c r="AK238" s="43"/>
      <c r="AL238" s="43"/>
      <c r="AM238" s="43"/>
      <c r="AN238" s="43"/>
      <c r="AO238" s="43"/>
      <c r="AP238" s="43"/>
      <c r="AQ238" s="45"/>
      <c r="AR238" s="45"/>
      <c r="AS238" s="45"/>
      <c r="AT238" s="45"/>
      <c r="AU238" s="45"/>
      <c r="AV238" s="45"/>
      <c r="AW238" s="45"/>
      <c r="AX238" s="45"/>
      <c r="AY238" s="45"/>
      <c r="AZ238" s="45"/>
      <c r="BA238" s="45"/>
      <c r="BB238" s="45"/>
      <c r="BC238" s="45"/>
      <c r="BD238" s="45"/>
      <c r="BE238" s="45"/>
      <c r="BF238" s="45"/>
      <c r="BG238" s="176"/>
      <c r="BH238" s="176"/>
      <c r="BI238" s="178"/>
      <c r="BJ238" s="30"/>
      <c r="BK238" s="30"/>
      <c r="BL238" s="30"/>
      <c r="BM238" s="30"/>
      <c r="BN238" s="30"/>
    </row>
    <row r="239" spans="2:66" s="46" customFormat="1" ht="18" customHeight="1" x14ac:dyDescent="0.2">
      <c r="B239" s="167"/>
      <c r="C239" s="169"/>
      <c r="D239" s="171"/>
      <c r="E239" s="173"/>
      <c r="F239" s="95" t="s">
        <v>24</v>
      </c>
      <c r="G239" s="36"/>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9"/>
      <c r="AR239" s="39"/>
      <c r="AS239" s="39"/>
      <c r="AT239" s="39"/>
      <c r="AU239" s="39"/>
      <c r="AV239" s="39"/>
      <c r="AW239" s="39"/>
      <c r="AX239" s="39"/>
      <c r="AY239" s="39"/>
      <c r="AZ239" s="39"/>
      <c r="BA239" s="39"/>
      <c r="BB239" s="39"/>
      <c r="BC239" s="39"/>
      <c r="BD239" s="39"/>
      <c r="BE239" s="39"/>
      <c r="BF239" s="39"/>
      <c r="BG239" s="175">
        <f>+COUNTIF($G240:$BF240,'V. Datos'!$A$3)-COUNTIFS($G239:$BF239,'V. Datos'!$A$3)</f>
        <v>0</v>
      </c>
      <c r="BH239" s="175">
        <f>+COUNTIF($G240:$BF240,'V. Datos'!$A$4)-COUNTIFS($G239:$BF239,'V. Datos'!$C$4)</f>
        <v>0</v>
      </c>
      <c r="BI239" s="177"/>
      <c r="BJ239" s="30"/>
      <c r="BK239" s="30"/>
      <c r="BL239" s="30"/>
      <c r="BM239" s="30"/>
      <c r="BN239" s="30"/>
    </row>
    <row r="240" spans="2:66" s="46" customFormat="1" ht="18" customHeight="1" thickBot="1" x14ac:dyDescent="0.25">
      <c r="B240" s="168"/>
      <c r="C240" s="170"/>
      <c r="D240" s="172"/>
      <c r="E240" s="174"/>
      <c r="F240" s="96" t="s">
        <v>4</v>
      </c>
      <c r="G240" s="42"/>
      <c r="H240" s="43"/>
      <c r="I240" s="43"/>
      <c r="J240" s="43"/>
      <c r="K240" s="43"/>
      <c r="L240" s="43"/>
      <c r="M240" s="43"/>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5"/>
      <c r="AR240" s="45"/>
      <c r="AS240" s="45"/>
      <c r="AT240" s="45"/>
      <c r="AU240" s="45"/>
      <c r="AV240" s="45"/>
      <c r="AW240" s="45"/>
      <c r="AX240" s="45"/>
      <c r="AY240" s="45"/>
      <c r="AZ240" s="45"/>
      <c r="BA240" s="45"/>
      <c r="BB240" s="45"/>
      <c r="BC240" s="45"/>
      <c r="BD240" s="45"/>
      <c r="BE240" s="45"/>
      <c r="BF240" s="45"/>
      <c r="BG240" s="176"/>
      <c r="BH240" s="176"/>
      <c r="BI240" s="178"/>
      <c r="BJ240" s="30"/>
      <c r="BK240" s="30"/>
      <c r="BL240" s="30"/>
      <c r="BM240" s="30"/>
      <c r="BN240" s="30"/>
    </row>
    <row r="241" spans="2:66" s="46" customFormat="1" ht="18" customHeight="1" x14ac:dyDescent="0.2">
      <c r="B241" s="167"/>
      <c r="C241" s="169"/>
      <c r="D241" s="171"/>
      <c r="E241" s="173"/>
      <c r="F241" s="95" t="s">
        <v>24</v>
      </c>
      <c r="G241" s="36"/>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9"/>
      <c r="AR241" s="39"/>
      <c r="AS241" s="39"/>
      <c r="AT241" s="39"/>
      <c r="AU241" s="39"/>
      <c r="AV241" s="39"/>
      <c r="AW241" s="39"/>
      <c r="AX241" s="39"/>
      <c r="AY241" s="39"/>
      <c r="AZ241" s="39"/>
      <c r="BA241" s="39"/>
      <c r="BB241" s="39"/>
      <c r="BC241" s="39"/>
      <c r="BD241" s="39"/>
      <c r="BE241" s="39"/>
      <c r="BF241" s="39"/>
      <c r="BG241" s="175">
        <f>+COUNTIF($G242:$BF242,'V. Datos'!$A$3)-COUNTIFS($G241:$BF241,'V. Datos'!$A$3)</f>
        <v>0</v>
      </c>
      <c r="BH241" s="175">
        <f>+COUNTIF($G242:$BF242,'V. Datos'!$A$4)-COUNTIFS($G241:$BF241,'V. Datos'!$C$4)</f>
        <v>0</v>
      </c>
      <c r="BI241" s="177"/>
      <c r="BJ241" s="30"/>
      <c r="BK241" s="30"/>
      <c r="BL241" s="30"/>
      <c r="BM241" s="30"/>
      <c r="BN241" s="30"/>
    </row>
    <row r="242" spans="2:66" s="46" customFormat="1" ht="18" customHeight="1" thickBot="1" x14ac:dyDescent="0.25">
      <c r="B242" s="168"/>
      <c r="C242" s="170"/>
      <c r="D242" s="172"/>
      <c r="E242" s="174"/>
      <c r="F242" s="96" t="s">
        <v>4</v>
      </c>
      <c r="G242" s="42"/>
      <c r="H242" s="43"/>
      <c r="I242" s="43"/>
      <c r="J242" s="43"/>
      <c r="K242" s="43"/>
      <c r="L242" s="43"/>
      <c r="M242" s="43"/>
      <c r="N242" s="43"/>
      <c r="O242" s="43"/>
      <c r="P242" s="43"/>
      <c r="Q242" s="43"/>
      <c r="R242" s="43"/>
      <c r="S242" s="43"/>
      <c r="T242" s="43"/>
      <c r="U242" s="43"/>
      <c r="V242" s="43"/>
      <c r="W242" s="43"/>
      <c r="X242" s="43"/>
      <c r="Y242" s="43"/>
      <c r="Z242" s="43"/>
      <c r="AA242" s="43"/>
      <c r="AB242" s="43"/>
      <c r="AC242" s="43"/>
      <c r="AD242" s="43"/>
      <c r="AE242" s="43"/>
      <c r="AF242" s="43"/>
      <c r="AG242" s="43"/>
      <c r="AH242" s="43"/>
      <c r="AI242" s="43"/>
      <c r="AJ242" s="43"/>
      <c r="AK242" s="43"/>
      <c r="AL242" s="43"/>
      <c r="AM242" s="43"/>
      <c r="AN242" s="43"/>
      <c r="AO242" s="43"/>
      <c r="AP242" s="43"/>
      <c r="AQ242" s="45"/>
      <c r="AR242" s="45"/>
      <c r="AS242" s="45"/>
      <c r="AT242" s="45"/>
      <c r="AU242" s="45"/>
      <c r="AV242" s="45"/>
      <c r="AW242" s="45"/>
      <c r="AX242" s="45"/>
      <c r="AY242" s="45"/>
      <c r="AZ242" s="45"/>
      <c r="BA242" s="45"/>
      <c r="BB242" s="45"/>
      <c r="BC242" s="45"/>
      <c r="BD242" s="45"/>
      <c r="BE242" s="45"/>
      <c r="BF242" s="45"/>
      <c r="BG242" s="176"/>
      <c r="BH242" s="176"/>
      <c r="BI242" s="178"/>
      <c r="BJ242" s="30"/>
      <c r="BK242" s="30"/>
      <c r="BL242" s="30"/>
      <c r="BM242" s="30"/>
      <c r="BN242" s="30"/>
    </row>
    <row r="243" spans="2:66" s="46" customFormat="1" ht="18" customHeight="1" x14ac:dyDescent="0.2">
      <c r="B243" s="167"/>
      <c r="C243" s="169"/>
      <c r="D243" s="171"/>
      <c r="E243" s="173"/>
      <c r="F243" s="95" t="s">
        <v>24</v>
      </c>
      <c r="G243" s="36"/>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9"/>
      <c r="AR243" s="39"/>
      <c r="AS243" s="39"/>
      <c r="AT243" s="39"/>
      <c r="AU243" s="39"/>
      <c r="AV243" s="39"/>
      <c r="AW243" s="39"/>
      <c r="AX243" s="39"/>
      <c r="AY243" s="39"/>
      <c r="AZ243" s="39"/>
      <c r="BA243" s="39"/>
      <c r="BB243" s="39"/>
      <c r="BC243" s="39"/>
      <c r="BD243" s="39"/>
      <c r="BE243" s="39"/>
      <c r="BF243" s="39"/>
      <c r="BG243" s="175">
        <f>+COUNTIF($G244:$BF244,'V. Datos'!$A$3)-COUNTIFS($G243:$BF243,'V. Datos'!$A$3)</f>
        <v>0</v>
      </c>
      <c r="BH243" s="175">
        <f>+COUNTIF($G244:$BF244,'V. Datos'!$A$4)-COUNTIFS($G243:$BF243,'V. Datos'!$C$4)</f>
        <v>0</v>
      </c>
      <c r="BI243" s="177"/>
      <c r="BJ243" s="30"/>
      <c r="BK243" s="30"/>
      <c r="BL243" s="30"/>
      <c r="BM243" s="30"/>
      <c r="BN243" s="30"/>
    </row>
    <row r="244" spans="2:66" s="46" customFormat="1" ht="18" customHeight="1" thickBot="1" x14ac:dyDescent="0.25">
      <c r="B244" s="168"/>
      <c r="C244" s="170"/>
      <c r="D244" s="172"/>
      <c r="E244" s="174"/>
      <c r="F244" s="96" t="s">
        <v>4</v>
      </c>
      <c r="G244" s="42"/>
      <c r="H244" s="43"/>
      <c r="I244" s="43"/>
      <c r="J244" s="43"/>
      <c r="K244" s="43"/>
      <c r="L244" s="43"/>
      <c r="M244" s="43"/>
      <c r="N244" s="43"/>
      <c r="O244" s="43"/>
      <c r="P244" s="43"/>
      <c r="Q244" s="43"/>
      <c r="R244" s="43"/>
      <c r="S244" s="43"/>
      <c r="T244" s="43"/>
      <c r="U244" s="43"/>
      <c r="V244" s="43"/>
      <c r="W244" s="43"/>
      <c r="X244" s="43"/>
      <c r="Y244" s="43"/>
      <c r="Z244" s="43"/>
      <c r="AA244" s="43"/>
      <c r="AB244" s="43"/>
      <c r="AC244" s="43"/>
      <c r="AD244" s="43"/>
      <c r="AE244" s="43"/>
      <c r="AF244" s="43"/>
      <c r="AG244" s="43"/>
      <c r="AH244" s="43"/>
      <c r="AI244" s="43"/>
      <c r="AJ244" s="43"/>
      <c r="AK244" s="43"/>
      <c r="AL244" s="43"/>
      <c r="AM244" s="43"/>
      <c r="AN244" s="43"/>
      <c r="AO244" s="43"/>
      <c r="AP244" s="43"/>
      <c r="AQ244" s="45"/>
      <c r="AR244" s="45"/>
      <c r="AS244" s="45"/>
      <c r="AT244" s="45"/>
      <c r="AU244" s="45"/>
      <c r="AV244" s="45"/>
      <c r="AW244" s="45"/>
      <c r="AX244" s="45"/>
      <c r="AY244" s="45"/>
      <c r="AZ244" s="45"/>
      <c r="BA244" s="45"/>
      <c r="BB244" s="45"/>
      <c r="BC244" s="45"/>
      <c r="BD244" s="45"/>
      <c r="BE244" s="45"/>
      <c r="BF244" s="45"/>
      <c r="BG244" s="176"/>
      <c r="BH244" s="176"/>
      <c r="BI244" s="178"/>
      <c r="BJ244" s="30"/>
      <c r="BK244" s="30"/>
      <c r="BL244" s="30"/>
      <c r="BM244" s="30"/>
      <c r="BN244" s="30"/>
    </row>
    <row r="245" spans="2:66" s="46" customFormat="1" ht="18" customHeight="1" x14ac:dyDescent="0.2">
      <c r="B245" s="167"/>
      <c r="C245" s="169"/>
      <c r="D245" s="171"/>
      <c r="E245" s="173"/>
      <c r="F245" s="95" t="s">
        <v>24</v>
      </c>
      <c r="G245" s="36"/>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9"/>
      <c r="AR245" s="39"/>
      <c r="AS245" s="39"/>
      <c r="AT245" s="39"/>
      <c r="AU245" s="39"/>
      <c r="AV245" s="39"/>
      <c r="AW245" s="39"/>
      <c r="AX245" s="39"/>
      <c r="AY245" s="39"/>
      <c r="AZ245" s="39"/>
      <c r="BA245" s="39"/>
      <c r="BB245" s="39"/>
      <c r="BC245" s="39"/>
      <c r="BD245" s="39"/>
      <c r="BE245" s="39"/>
      <c r="BF245" s="39"/>
      <c r="BG245" s="175">
        <f>+COUNTIF($G246:$BF246,'V. Datos'!$A$3)-COUNTIFS($G245:$BF245,'V. Datos'!$A$3)</f>
        <v>0</v>
      </c>
      <c r="BH245" s="175">
        <f>+COUNTIF($G246:$BF246,'V. Datos'!$A$4)-COUNTIFS($G245:$BF245,'V. Datos'!$C$4)</f>
        <v>0</v>
      </c>
      <c r="BI245" s="177"/>
      <c r="BJ245" s="30"/>
      <c r="BK245" s="30"/>
      <c r="BL245" s="30"/>
      <c r="BM245" s="30"/>
      <c r="BN245" s="30"/>
    </row>
    <row r="246" spans="2:66" s="46" customFormat="1" ht="18" customHeight="1" thickBot="1" x14ac:dyDescent="0.25">
      <c r="B246" s="168"/>
      <c r="C246" s="170"/>
      <c r="D246" s="172"/>
      <c r="E246" s="174"/>
      <c r="F246" s="96" t="s">
        <v>4</v>
      </c>
      <c r="G246" s="42"/>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5"/>
      <c r="AR246" s="45"/>
      <c r="AS246" s="45"/>
      <c r="AT246" s="45"/>
      <c r="AU246" s="45"/>
      <c r="AV246" s="45"/>
      <c r="AW246" s="45"/>
      <c r="AX246" s="45"/>
      <c r="AY246" s="45"/>
      <c r="AZ246" s="45"/>
      <c r="BA246" s="45"/>
      <c r="BB246" s="45"/>
      <c r="BC246" s="45"/>
      <c r="BD246" s="45"/>
      <c r="BE246" s="45"/>
      <c r="BF246" s="45"/>
      <c r="BG246" s="176"/>
      <c r="BH246" s="176"/>
      <c r="BI246" s="178"/>
      <c r="BJ246" s="30"/>
      <c r="BK246" s="30"/>
      <c r="BL246" s="30"/>
      <c r="BM246" s="30"/>
      <c r="BN246" s="30"/>
    </row>
    <row r="247" spans="2:66" s="46" customFormat="1" ht="18" customHeight="1" x14ac:dyDescent="0.2">
      <c r="B247" s="167"/>
      <c r="C247" s="169"/>
      <c r="D247" s="171"/>
      <c r="E247" s="173"/>
      <c r="F247" s="95" t="s">
        <v>24</v>
      </c>
      <c r="G247" s="36"/>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9"/>
      <c r="AR247" s="39"/>
      <c r="AS247" s="39"/>
      <c r="AT247" s="39"/>
      <c r="AU247" s="39"/>
      <c r="AV247" s="39"/>
      <c r="AW247" s="39"/>
      <c r="AX247" s="39"/>
      <c r="AY247" s="39"/>
      <c r="AZ247" s="39"/>
      <c r="BA247" s="39"/>
      <c r="BB247" s="39"/>
      <c r="BC247" s="39"/>
      <c r="BD247" s="39"/>
      <c r="BE247" s="39"/>
      <c r="BF247" s="39"/>
      <c r="BG247" s="175">
        <f>+COUNTIF($G248:$BF248,'V. Datos'!$A$3)-COUNTIFS($G247:$BF247,'V. Datos'!$A$3)</f>
        <v>0</v>
      </c>
      <c r="BH247" s="175">
        <f>+COUNTIF($G248:$BF248,'V. Datos'!$A$4)-COUNTIFS($G247:$BF247,'V. Datos'!$C$4)</f>
        <v>0</v>
      </c>
      <c r="BI247" s="177"/>
      <c r="BJ247" s="30"/>
      <c r="BK247" s="30"/>
      <c r="BL247" s="30"/>
      <c r="BM247" s="30"/>
      <c r="BN247" s="30"/>
    </row>
    <row r="248" spans="2:66" s="46" customFormat="1" ht="18" customHeight="1" thickBot="1" x14ac:dyDescent="0.25">
      <c r="B248" s="168"/>
      <c r="C248" s="170"/>
      <c r="D248" s="172"/>
      <c r="E248" s="174"/>
      <c r="F248" s="96" t="s">
        <v>4</v>
      </c>
      <c r="G248" s="42"/>
      <c r="H248" s="43"/>
      <c r="I248" s="43"/>
      <c r="J248" s="43"/>
      <c r="K248" s="43"/>
      <c r="L248" s="43"/>
      <c r="M248" s="43"/>
      <c r="N248" s="43"/>
      <c r="O248" s="43"/>
      <c r="P248" s="43"/>
      <c r="Q248" s="43"/>
      <c r="R248" s="43"/>
      <c r="S248" s="43"/>
      <c r="T248" s="43"/>
      <c r="U248" s="43"/>
      <c r="V248" s="43"/>
      <c r="W248" s="43"/>
      <c r="X248" s="43"/>
      <c r="Y248" s="43"/>
      <c r="Z248" s="43"/>
      <c r="AA248" s="43"/>
      <c r="AB248" s="43"/>
      <c r="AC248" s="43"/>
      <c r="AD248" s="43"/>
      <c r="AE248" s="43"/>
      <c r="AF248" s="43"/>
      <c r="AG248" s="43"/>
      <c r="AH248" s="43"/>
      <c r="AI248" s="43"/>
      <c r="AJ248" s="43"/>
      <c r="AK248" s="43"/>
      <c r="AL248" s="43"/>
      <c r="AM248" s="43"/>
      <c r="AN248" s="43"/>
      <c r="AO248" s="43"/>
      <c r="AP248" s="43"/>
      <c r="AQ248" s="45"/>
      <c r="AR248" s="45"/>
      <c r="AS248" s="45"/>
      <c r="AT248" s="45"/>
      <c r="AU248" s="45"/>
      <c r="AV248" s="45"/>
      <c r="AW248" s="45"/>
      <c r="AX248" s="45"/>
      <c r="AY248" s="45"/>
      <c r="AZ248" s="45"/>
      <c r="BA248" s="45"/>
      <c r="BB248" s="45"/>
      <c r="BC248" s="45"/>
      <c r="BD248" s="45"/>
      <c r="BE248" s="45"/>
      <c r="BF248" s="45"/>
      <c r="BG248" s="176"/>
      <c r="BH248" s="176"/>
      <c r="BI248" s="178"/>
      <c r="BJ248" s="30"/>
      <c r="BK248" s="30"/>
      <c r="BL248" s="30"/>
      <c r="BM248" s="30"/>
      <c r="BN248" s="30"/>
    </row>
    <row r="249" spans="2:66" s="46" customFormat="1" ht="18" customHeight="1" x14ac:dyDescent="0.2">
      <c r="B249" s="167"/>
      <c r="C249" s="169"/>
      <c r="D249" s="171"/>
      <c r="E249" s="173"/>
      <c r="F249" s="95" t="s">
        <v>24</v>
      </c>
      <c r="G249" s="36"/>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9"/>
      <c r="AR249" s="39"/>
      <c r="AS249" s="39"/>
      <c r="AT249" s="39"/>
      <c r="AU249" s="39"/>
      <c r="AV249" s="39"/>
      <c r="AW249" s="39"/>
      <c r="AX249" s="39"/>
      <c r="AY249" s="39"/>
      <c r="AZ249" s="39"/>
      <c r="BA249" s="39"/>
      <c r="BB249" s="39"/>
      <c r="BC249" s="39"/>
      <c r="BD249" s="39"/>
      <c r="BE249" s="39"/>
      <c r="BF249" s="39"/>
      <c r="BG249" s="175">
        <f>+COUNTIF($G250:$BF250,'V. Datos'!$A$3)-COUNTIFS($G249:$BF249,'V. Datos'!$A$3)</f>
        <v>0</v>
      </c>
      <c r="BH249" s="175">
        <f>+COUNTIF($G250:$BF250,'V. Datos'!$A$4)-COUNTIFS($G249:$BF249,'V. Datos'!$C$4)</f>
        <v>0</v>
      </c>
      <c r="BI249" s="177"/>
      <c r="BJ249" s="30"/>
      <c r="BK249" s="30"/>
      <c r="BL249" s="30"/>
      <c r="BM249" s="30"/>
      <c r="BN249" s="30"/>
    </row>
    <row r="250" spans="2:66" s="46" customFormat="1" ht="18" customHeight="1" thickBot="1" x14ac:dyDescent="0.25">
      <c r="B250" s="168"/>
      <c r="C250" s="170"/>
      <c r="D250" s="172"/>
      <c r="E250" s="174"/>
      <c r="F250" s="96" t="s">
        <v>4</v>
      </c>
      <c r="G250" s="42"/>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5"/>
      <c r="AR250" s="45"/>
      <c r="AS250" s="45"/>
      <c r="AT250" s="45"/>
      <c r="AU250" s="45"/>
      <c r="AV250" s="45"/>
      <c r="AW250" s="45"/>
      <c r="AX250" s="45"/>
      <c r="AY250" s="45"/>
      <c r="AZ250" s="45"/>
      <c r="BA250" s="45"/>
      <c r="BB250" s="45"/>
      <c r="BC250" s="45"/>
      <c r="BD250" s="45"/>
      <c r="BE250" s="45"/>
      <c r="BF250" s="45"/>
      <c r="BG250" s="176"/>
      <c r="BH250" s="176"/>
      <c r="BI250" s="178"/>
      <c r="BJ250" s="30"/>
      <c r="BK250" s="30"/>
      <c r="BL250" s="30"/>
      <c r="BM250" s="30"/>
      <c r="BN250" s="30"/>
    </row>
    <row r="251" spans="2:66" s="46" customFormat="1" ht="18" customHeight="1" x14ac:dyDescent="0.2">
      <c r="B251" s="167"/>
      <c r="C251" s="169"/>
      <c r="D251" s="171"/>
      <c r="E251" s="173"/>
      <c r="F251" s="95" t="s">
        <v>24</v>
      </c>
      <c r="G251" s="36"/>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9"/>
      <c r="AR251" s="39"/>
      <c r="AS251" s="39"/>
      <c r="AT251" s="39"/>
      <c r="AU251" s="39"/>
      <c r="AV251" s="39"/>
      <c r="AW251" s="39"/>
      <c r="AX251" s="39"/>
      <c r="AY251" s="39"/>
      <c r="AZ251" s="39"/>
      <c r="BA251" s="39"/>
      <c r="BB251" s="39"/>
      <c r="BC251" s="39"/>
      <c r="BD251" s="39"/>
      <c r="BE251" s="39"/>
      <c r="BF251" s="39"/>
      <c r="BG251" s="175">
        <f>+COUNTIF($G252:$BF252,'V. Datos'!$A$3)-COUNTIFS($G251:$BF251,'V. Datos'!$A$3)</f>
        <v>0</v>
      </c>
      <c r="BH251" s="175">
        <f>+COUNTIF($G252:$BF252,'V. Datos'!$A$4)-COUNTIFS($G251:$BF251,'V. Datos'!$C$4)</f>
        <v>0</v>
      </c>
      <c r="BI251" s="177"/>
      <c r="BJ251" s="30"/>
      <c r="BK251" s="30"/>
      <c r="BL251" s="30"/>
      <c r="BM251" s="30"/>
      <c r="BN251" s="30"/>
    </row>
    <row r="252" spans="2:66" s="46" customFormat="1" ht="18" customHeight="1" thickBot="1" x14ac:dyDescent="0.25">
      <c r="B252" s="168"/>
      <c r="C252" s="170"/>
      <c r="D252" s="172"/>
      <c r="E252" s="174"/>
      <c r="F252" s="96" t="s">
        <v>4</v>
      </c>
      <c r="G252" s="42"/>
      <c r="H252" s="43"/>
      <c r="I252" s="43"/>
      <c r="J252" s="43"/>
      <c r="K252" s="43"/>
      <c r="L252" s="43"/>
      <c r="M252" s="43"/>
      <c r="N252" s="43"/>
      <c r="O252" s="43"/>
      <c r="P252" s="43"/>
      <c r="Q252" s="43"/>
      <c r="R252" s="43"/>
      <c r="S252" s="43"/>
      <c r="T252" s="43"/>
      <c r="U252" s="43"/>
      <c r="V252" s="43"/>
      <c r="W252" s="43"/>
      <c r="X252" s="43"/>
      <c r="Y252" s="43"/>
      <c r="Z252" s="43"/>
      <c r="AA252" s="43"/>
      <c r="AB252" s="43"/>
      <c r="AC252" s="43"/>
      <c r="AD252" s="43"/>
      <c r="AE252" s="43"/>
      <c r="AF252" s="43"/>
      <c r="AG252" s="43"/>
      <c r="AH252" s="43"/>
      <c r="AI252" s="43"/>
      <c r="AJ252" s="43"/>
      <c r="AK252" s="43"/>
      <c r="AL252" s="43"/>
      <c r="AM252" s="43"/>
      <c r="AN252" s="43"/>
      <c r="AO252" s="43"/>
      <c r="AP252" s="43"/>
      <c r="AQ252" s="45"/>
      <c r="AR252" s="45"/>
      <c r="AS252" s="45"/>
      <c r="AT252" s="45"/>
      <c r="AU252" s="45"/>
      <c r="AV252" s="45"/>
      <c r="AW252" s="45"/>
      <c r="AX252" s="45"/>
      <c r="AY252" s="45"/>
      <c r="AZ252" s="45"/>
      <c r="BA252" s="45"/>
      <c r="BB252" s="45"/>
      <c r="BC252" s="45"/>
      <c r="BD252" s="45"/>
      <c r="BE252" s="45"/>
      <c r="BF252" s="45"/>
      <c r="BG252" s="176"/>
      <c r="BH252" s="176"/>
      <c r="BI252" s="178"/>
      <c r="BJ252" s="30"/>
      <c r="BK252" s="30"/>
      <c r="BL252" s="30"/>
      <c r="BM252" s="30"/>
      <c r="BN252" s="30"/>
    </row>
    <row r="253" spans="2:66" s="46" customFormat="1" ht="18" customHeight="1" x14ac:dyDescent="0.2">
      <c r="B253" s="167"/>
      <c r="C253" s="169"/>
      <c r="D253" s="171"/>
      <c r="E253" s="173"/>
      <c r="F253" s="95" t="s">
        <v>24</v>
      </c>
      <c r="G253" s="36"/>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9"/>
      <c r="AR253" s="39"/>
      <c r="AS253" s="39"/>
      <c r="AT253" s="39"/>
      <c r="AU253" s="39"/>
      <c r="AV253" s="39"/>
      <c r="AW253" s="39"/>
      <c r="AX253" s="39"/>
      <c r="AY253" s="39"/>
      <c r="AZ253" s="39"/>
      <c r="BA253" s="39"/>
      <c r="BB253" s="39"/>
      <c r="BC253" s="39"/>
      <c r="BD253" s="39"/>
      <c r="BE253" s="39"/>
      <c r="BF253" s="39"/>
      <c r="BG253" s="175">
        <f>+COUNTIF($G254:$BF254,'V. Datos'!$A$3)-COUNTIFS($G253:$BF253,'V. Datos'!$A$3)</f>
        <v>0</v>
      </c>
      <c r="BH253" s="175">
        <f>+COUNTIF($G254:$BF254,'V. Datos'!$A$4)-COUNTIFS($G253:$BF253,'V. Datos'!$C$4)</f>
        <v>0</v>
      </c>
      <c r="BI253" s="177"/>
      <c r="BJ253" s="30"/>
      <c r="BK253" s="30"/>
      <c r="BL253" s="30"/>
      <c r="BM253" s="30"/>
      <c r="BN253" s="30"/>
    </row>
    <row r="254" spans="2:66" s="46" customFormat="1" ht="18" customHeight="1" thickBot="1" x14ac:dyDescent="0.25">
      <c r="B254" s="168"/>
      <c r="C254" s="170"/>
      <c r="D254" s="172"/>
      <c r="E254" s="174"/>
      <c r="F254" s="96" t="s">
        <v>4</v>
      </c>
      <c r="G254" s="42"/>
      <c r="H254" s="43"/>
      <c r="I254" s="43"/>
      <c r="J254" s="43"/>
      <c r="K254" s="43"/>
      <c r="L254" s="43"/>
      <c r="M254" s="43"/>
      <c r="N254" s="43"/>
      <c r="O254" s="43"/>
      <c r="P254" s="43"/>
      <c r="Q254" s="43"/>
      <c r="R254" s="43"/>
      <c r="S254" s="43"/>
      <c r="T254" s="43"/>
      <c r="U254" s="43"/>
      <c r="V254" s="43"/>
      <c r="W254" s="43"/>
      <c r="X254" s="43"/>
      <c r="Y254" s="43"/>
      <c r="Z254" s="43"/>
      <c r="AA254" s="43"/>
      <c r="AB254" s="43"/>
      <c r="AC254" s="43"/>
      <c r="AD254" s="43"/>
      <c r="AE254" s="43"/>
      <c r="AF254" s="43"/>
      <c r="AG254" s="43"/>
      <c r="AH254" s="43"/>
      <c r="AI254" s="43"/>
      <c r="AJ254" s="43"/>
      <c r="AK254" s="43"/>
      <c r="AL254" s="43"/>
      <c r="AM254" s="43"/>
      <c r="AN254" s="43"/>
      <c r="AO254" s="43"/>
      <c r="AP254" s="43"/>
      <c r="AQ254" s="45"/>
      <c r="AR254" s="45"/>
      <c r="AS254" s="45"/>
      <c r="AT254" s="45"/>
      <c r="AU254" s="45"/>
      <c r="AV254" s="45"/>
      <c r="AW254" s="45"/>
      <c r="AX254" s="45"/>
      <c r="AY254" s="45"/>
      <c r="AZ254" s="45"/>
      <c r="BA254" s="45"/>
      <c r="BB254" s="45"/>
      <c r="BC254" s="45"/>
      <c r="BD254" s="45"/>
      <c r="BE254" s="45"/>
      <c r="BF254" s="45"/>
      <c r="BG254" s="176"/>
      <c r="BH254" s="176"/>
      <c r="BI254" s="178"/>
      <c r="BJ254" s="30"/>
      <c r="BK254" s="30"/>
      <c r="BL254" s="30"/>
      <c r="BM254" s="30"/>
      <c r="BN254" s="30"/>
    </row>
    <row r="255" spans="2:66" s="46" customFormat="1" ht="18" customHeight="1" x14ac:dyDescent="0.2">
      <c r="B255" s="167"/>
      <c r="C255" s="169"/>
      <c r="D255" s="171"/>
      <c r="E255" s="173"/>
      <c r="F255" s="95" t="s">
        <v>24</v>
      </c>
      <c r="G255" s="36"/>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9"/>
      <c r="AR255" s="39"/>
      <c r="AS255" s="39"/>
      <c r="AT255" s="39"/>
      <c r="AU255" s="39"/>
      <c r="AV255" s="39"/>
      <c r="AW255" s="39"/>
      <c r="AX255" s="39"/>
      <c r="AY255" s="39"/>
      <c r="AZ255" s="39"/>
      <c r="BA255" s="39"/>
      <c r="BB255" s="39"/>
      <c r="BC255" s="39"/>
      <c r="BD255" s="39"/>
      <c r="BE255" s="39"/>
      <c r="BF255" s="39"/>
      <c r="BG255" s="175">
        <f>+COUNTIF($G256:$BF256,'V. Datos'!$A$3)-COUNTIFS($G255:$BF255,'V. Datos'!$A$3)</f>
        <v>0</v>
      </c>
      <c r="BH255" s="175">
        <f>+COUNTIF($G256:$BF256,'V. Datos'!$A$4)-COUNTIFS($G255:$BF255,'V. Datos'!$C$4)</f>
        <v>0</v>
      </c>
      <c r="BI255" s="177"/>
      <c r="BJ255" s="30"/>
      <c r="BK255" s="30"/>
      <c r="BL255" s="30"/>
      <c r="BM255" s="30"/>
      <c r="BN255" s="30"/>
    </row>
    <row r="256" spans="2:66" s="46" customFormat="1" ht="18" customHeight="1" thickBot="1" x14ac:dyDescent="0.25">
      <c r="B256" s="168"/>
      <c r="C256" s="170"/>
      <c r="D256" s="172"/>
      <c r="E256" s="174"/>
      <c r="F256" s="96" t="s">
        <v>4</v>
      </c>
      <c r="G256" s="42"/>
      <c r="H256" s="43"/>
      <c r="I256" s="43"/>
      <c r="J256" s="43"/>
      <c r="K256" s="43"/>
      <c r="L256" s="43"/>
      <c r="M256" s="43"/>
      <c r="N256" s="43"/>
      <c r="O256" s="43"/>
      <c r="P256" s="43"/>
      <c r="Q256" s="43"/>
      <c r="R256" s="43"/>
      <c r="S256" s="43"/>
      <c r="T256" s="43"/>
      <c r="U256" s="43"/>
      <c r="V256" s="43"/>
      <c r="W256" s="43"/>
      <c r="X256" s="43"/>
      <c r="Y256" s="43"/>
      <c r="Z256" s="43"/>
      <c r="AA256" s="43"/>
      <c r="AB256" s="43"/>
      <c r="AC256" s="43"/>
      <c r="AD256" s="43"/>
      <c r="AE256" s="43"/>
      <c r="AF256" s="43"/>
      <c r="AG256" s="43"/>
      <c r="AH256" s="43"/>
      <c r="AI256" s="43"/>
      <c r="AJ256" s="43"/>
      <c r="AK256" s="43"/>
      <c r="AL256" s="43"/>
      <c r="AM256" s="43"/>
      <c r="AN256" s="43"/>
      <c r="AO256" s="43"/>
      <c r="AP256" s="43"/>
      <c r="AQ256" s="45"/>
      <c r="AR256" s="45"/>
      <c r="AS256" s="45"/>
      <c r="AT256" s="45"/>
      <c r="AU256" s="45"/>
      <c r="AV256" s="45"/>
      <c r="AW256" s="45"/>
      <c r="AX256" s="45"/>
      <c r="AY256" s="45"/>
      <c r="AZ256" s="45"/>
      <c r="BA256" s="45"/>
      <c r="BB256" s="45"/>
      <c r="BC256" s="45"/>
      <c r="BD256" s="45"/>
      <c r="BE256" s="45"/>
      <c r="BF256" s="45"/>
      <c r="BG256" s="176"/>
      <c r="BH256" s="176"/>
      <c r="BI256" s="178"/>
      <c r="BJ256" s="30"/>
      <c r="BK256" s="30"/>
      <c r="BL256" s="30"/>
      <c r="BM256" s="30"/>
      <c r="BN256" s="30"/>
    </row>
    <row r="257" spans="2:66" s="46" customFormat="1" ht="18" customHeight="1" x14ac:dyDescent="0.2">
      <c r="B257" s="167"/>
      <c r="C257" s="169"/>
      <c r="D257" s="171"/>
      <c r="E257" s="173"/>
      <c r="F257" s="95" t="s">
        <v>24</v>
      </c>
      <c r="G257" s="36"/>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9"/>
      <c r="AR257" s="39"/>
      <c r="AS257" s="39"/>
      <c r="AT257" s="39"/>
      <c r="AU257" s="39"/>
      <c r="AV257" s="39"/>
      <c r="AW257" s="39"/>
      <c r="AX257" s="39"/>
      <c r="AY257" s="39"/>
      <c r="AZ257" s="39"/>
      <c r="BA257" s="39"/>
      <c r="BB257" s="39"/>
      <c r="BC257" s="39"/>
      <c r="BD257" s="39"/>
      <c r="BE257" s="39"/>
      <c r="BF257" s="39"/>
      <c r="BG257" s="175">
        <f>+COUNTIF($G258:$BF258,'V. Datos'!$A$3)-COUNTIFS($G257:$BF257,'V. Datos'!$A$3)</f>
        <v>0</v>
      </c>
      <c r="BH257" s="175">
        <f>+COUNTIF($G258:$BF258,'V. Datos'!$A$4)-COUNTIFS($G257:$BF257,'V. Datos'!$C$4)</f>
        <v>0</v>
      </c>
      <c r="BI257" s="177"/>
      <c r="BJ257" s="30"/>
      <c r="BK257" s="30"/>
      <c r="BL257" s="30"/>
      <c r="BM257" s="30"/>
      <c r="BN257" s="30"/>
    </row>
    <row r="258" spans="2:66" s="46" customFormat="1" ht="18" customHeight="1" thickBot="1" x14ac:dyDescent="0.25">
      <c r="B258" s="168"/>
      <c r="C258" s="170"/>
      <c r="D258" s="172"/>
      <c r="E258" s="174"/>
      <c r="F258" s="96" t="s">
        <v>4</v>
      </c>
      <c r="G258" s="42"/>
      <c r="H258" s="43"/>
      <c r="I258" s="43"/>
      <c r="J258" s="43"/>
      <c r="K258" s="43"/>
      <c r="L258" s="43"/>
      <c r="M258" s="43"/>
      <c r="N258" s="43"/>
      <c r="O258" s="43"/>
      <c r="P258" s="43"/>
      <c r="Q258" s="43"/>
      <c r="R258" s="43"/>
      <c r="S258" s="43"/>
      <c r="T258" s="43"/>
      <c r="U258" s="43"/>
      <c r="V258" s="43"/>
      <c r="W258" s="43"/>
      <c r="X258" s="43"/>
      <c r="Y258" s="43"/>
      <c r="Z258" s="43"/>
      <c r="AA258" s="43"/>
      <c r="AB258" s="43"/>
      <c r="AC258" s="43"/>
      <c r="AD258" s="43"/>
      <c r="AE258" s="43"/>
      <c r="AF258" s="43"/>
      <c r="AG258" s="43"/>
      <c r="AH258" s="43"/>
      <c r="AI258" s="43"/>
      <c r="AJ258" s="43"/>
      <c r="AK258" s="43"/>
      <c r="AL258" s="43"/>
      <c r="AM258" s="43"/>
      <c r="AN258" s="43"/>
      <c r="AO258" s="43"/>
      <c r="AP258" s="43"/>
      <c r="AQ258" s="45"/>
      <c r="AR258" s="45"/>
      <c r="AS258" s="45"/>
      <c r="AT258" s="45"/>
      <c r="AU258" s="45"/>
      <c r="AV258" s="45"/>
      <c r="AW258" s="45"/>
      <c r="AX258" s="45"/>
      <c r="AY258" s="45"/>
      <c r="AZ258" s="45"/>
      <c r="BA258" s="45"/>
      <c r="BB258" s="45"/>
      <c r="BC258" s="45"/>
      <c r="BD258" s="45"/>
      <c r="BE258" s="45"/>
      <c r="BF258" s="45"/>
      <c r="BG258" s="176"/>
      <c r="BH258" s="176"/>
      <c r="BI258" s="178"/>
      <c r="BJ258" s="30"/>
      <c r="BK258" s="30"/>
      <c r="BL258" s="30"/>
      <c r="BM258" s="30"/>
      <c r="BN258" s="30"/>
    </row>
    <row r="259" spans="2:66" s="46" customFormat="1" ht="18" customHeight="1" x14ac:dyDescent="0.2">
      <c r="B259" s="167"/>
      <c r="C259" s="169"/>
      <c r="D259" s="171"/>
      <c r="E259" s="173"/>
      <c r="F259" s="95" t="s">
        <v>24</v>
      </c>
      <c r="G259" s="36"/>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9"/>
      <c r="AR259" s="39"/>
      <c r="AS259" s="39"/>
      <c r="AT259" s="39"/>
      <c r="AU259" s="39"/>
      <c r="AV259" s="39"/>
      <c r="AW259" s="39"/>
      <c r="AX259" s="39"/>
      <c r="AY259" s="39"/>
      <c r="AZ259" s="39"/>
      <c r="BA259" s="39"/>
      <c r="BB259" s="39"/>
      <c r="BC259" s="39"/>
      <c r="BD259" s="39"/>
      <c r="BE259" s="39"/>
      <c r="BF259" s="39"/>
      <c r="BG259" s="175">
        <f>+COUNTIF($G260:$BF260,'V. Datos'!$A$3)-COUNTIFS($G259:$BF259,'V. Datos'!$A$3)</f>
        <v>0</v>
      </c>
      <c r="BH259" s="175">
        <f>+COUNTIF($G260:$BF260,'V. Datos'!$A$4)-COUNTIFS($G259:$BF259,'V. Datos'!$C$4)</f>
        <v>0</v>
      </c>
      <c r="BI259" s="177"/>
      <c r="BJ259" s="30"/>
      <c r="BK259" s="30"/>
      <c r="BL259" s="30"/>
      <c r="BM259" s="30"/>
      <c r="BN259" s="30"/>
    </row>
    <row r="260" spans="2:66" s="46" customFormat="1" ht="18" customHeight="1" thickBot="1" x14ac:dyDescent="0.25">
      <c r="B260" s="168"/>
      <c r="C260" s="170"/>
      <c r="D260" s="172"/>
      <c r="E260" s="174"/>
      <c r="F260" s="96" t="s">
        <v>4</v>
      </c>
      <c r="G260" s="42"/>
      <c r="H260" s="43"/>
      <c r="I260" s="43"/>
      <c r="J260" s="43"/>
      <c r="K260" s="43"/>
      <c r="L260" s="43"/>
      <c r="M260" s="43"/>
      <c r="N260" s="43"/>
      <c r="O260" s="43"/>
      <c r="P260" s="43"/>
      <c r="Q260" s="43"/>
      <c r="R260" s="43"/>
      <c r="S260" s="43"/>
      <c r="T260" s="43"/>
      <c r="U260" s="43"/>
      <c r="V260" s="43"/>
      <c r="W260" s="43"/>
      <c r="X260" s="43"/>
      <c r="Y260" s="43"/>
      <c r="Z260" s="43"/>
      <c r="AA260" s="43"/>
      <c r="AB260" s="43"/>
      <c r="AC260" s="43"/>
      <c r="AD260" s="43"/>
      <c r="AE260" s="43"/>
      <c r="AF260" s="43"/>
      <c r="AG260" s="43"/>
      <c r="AH260" s="43"/>
      <c r="AI260" s="43"/>
      <c r="AJ260" s="43"/>
      <c r="AK260" s="43"/>
      <c r="AL260" s="43"/>
      <c r="AM260" s="43"/>
      <c r="AN260" s="43"/>
      <c r="AO260" s="43"/>
      <c r="AP260" s="43"/>
      <c r="AQ260" s="45"/>
      <c r="AR260" s="45"/>
      <c r="AS260" s="45"/>
      <c r="AT260" s="45"/>
      <c r="AU260" s="45"/>
      <c r="AV260" s="45"/>
      <c r="AW260" s="45"/>
      <c r="AX260" s="45"/>
      <c r="AY260" s="45"/>
      <c r="AZ260" s="45"/>
      <c r="BA260" s="45"/>
      <c r="BB260" s="45"/>
      <c r="BC260" s="45"/>
      <c r="BD260" s="45"/>
      <c r="BE260" s="45"/>
      <c r="BF260" s="45"/>
      <c r="BG260" s="176"/>
      <c r="BH260" s="176"/>
      <c r="BI260" s="178"/>
      <c r="BJ260" s="30"/>
      <c r="BK260" s="30"/>
      <c r="BL260" s="30"/>
      <c r="BM260" s="30"/>
      <c r="BN260" s="30"/>
    </row>
    <row r="261" spans="2:66" s="46" customFormat="1" ht="18" customHeight="1" x14ac:dyDescent="0.2">
      <c r="B261" s="167"/>
      <c r="C261" s="169"/>
      <c r="D261" s="171"/>
      <c r="E261" s="173"/>
      <c r="F261" s="95" t="s">
        <v>24</v>
      </c>
      <c r="G261" s="36"/>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7"/>
      <c r="AQ261" s="39"/>
      <c r="AR261" s="39"/>
      <c r="AS261" s="39"/>
      <c r="AT261" s="39"/>
      <c r="AU261" s="39"/>
      <c r="AV261" s="39"/>
      <c r="AW261" s="39"/>
      <c r="AX261" s="39"/>
      <c r="AY261" s="39"/>
      <c r="AZ261" s="39"/>
      <c r="BA261" s="39"/>
      <c r="BB261" s="39"/>
      <c r="BC261" s="39"/>
      <c r="BD261" s="39"/>
      <c r="BE261" s="39"/>
      <c r="BF261" s="39"/>
      <c r="BG261" s="175">
        <f>+COUNTIF($G262:$BF262,'V. Datos'!$A$3)-COUNTIFS($G261:$BF261,'V. Datos'!$A$3)</f>
        <v>0</v>
      </c>
      <c r="BH261" s="175">
        <f>+COUNTIF($G262:$BF262,'V. Datos'!$A$4)-COUNTIFS($G261:$BF261,'V. Datos'!$C$4)</f>
        <v>0</v>
      </c>
      <c r="BI261" s="177"/>
      <c r="BJ261" s="30"/>
      <c r="BK261" s="30"/>
      <c r="BL261" s="30"/>
      <c r="BM261" s="30"/>
      <c r="BN261" s="30"/>
    </row>
    <row r="262" spans="2:66" s="46" customFormat="1" ht="18" customHeight="1" thickBot="1" x14ac:dyDescent="0.25">
      <c r="B262" s="168"/>
      <c r="C262" s="170"/>
      <c r="D262" s="172"/>
      <c r="E262" s="174"/>
      <c r="F262" s="96" t="s">
        <v>4</v>
      </c>
      <c r="G262" s="42"/>
      <c r="H262" s="43"/>
      <c r="I262" s="43"/>
      <c r="J262" s="43"/>
      <c r="K262" s="43"/>
      <c r="L262" s="43"/>
      <c r="M262" s="43"/>
      <c r="N262" s="43"/>
      <c r="O262" s="43"/>
      <c r="P262" s="43"/>
      <c r="Q262" s="43"/>
      <c r="R262" s="43"/>
      <c r="S262" s="43"/>
      <c r="T262" s="43"/>
      <c r="U262" s="43"/>
      <c r="V262" s="43"/>
      <c r="W262" s="43"/>
      <c r="X262" s="43"/>
      <c r="Y262" s="43"/>
      <c r="Z262" s="43"/>
      <c r="AA262" s="43"/>
      <c r="AB262" s="43"/>
      <c r="AC262" s="43"/>
      <c r="AD262" s="43"/>
      <c r="AE262" s="43"/>
      <c r="AF262" s="43"/>
      <c r="AG262" s="43"/>
      <c r="AH262" s="43"/>
      <c r="AI262" s="43"/>
      <c r="AJ262" s="43"/>
      <c r="AK262" s="43"/>
      <c r="AL262" s="43"/>
      <c r="AM262" s="43"/>
      <c r="AN262" s="43"/>
      <c r="AO262" s="43"/>
      <c r="AP262" s="43"/>
      <c r="AQ262" s="45"/>
      <c r="AR262" s="45"/>
      <c r="AS262" s="45"/>
      <c r="AT262" s="45"/>
      <c r="AU262" s="45"/>
      <c r="AV262" s="45"/>
      <c r="AW262" s="45"/>
      <c r="AX262" s="45"/>
      <c r="AY262" s="45"/>
      <c r="AZ262" s="45"/>
      <c r="BA262" s="45"/>
      <c r="BB262" s="45"/>
      <c r="BC262" s="45"/>
      <c r="BD262" s="45"/>
      <c r="BE262" s="45"/>
      <c r="BF262" s="45"/>
      <c r="BG262" s="176"/>
      <c r="BH262" s="176"/>
      <c r="BI262" s="178"/>
      <c r="BJ262" s="30"/>
      <c r="BK262" s="30"/>
      <c r="BL262" s="30"/>
      <c r="BM262" s="30"/>
      <c r="BN262" s="30"/>
    </row>
    <row r="263" spans="2:66" s="46" customFormat="1" ht="18" customHeight="1" x14ac:dyDescent="0.2">
      <c r="B263" s="167"/>
      <c r="C263" s="169"/>
      <c r="D263" s="171"/>
      <c r="E263" s="173"/>
      <c r="F263" s="95" t="s">
        <v>24</v>
      </c>
      <c r="G263" s="36"/>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9"/>
      <c r="AR263" s="39"/>
      <c r="AS263" s="39"/>
      <c r="AT263" s="39"/>
      <c r="AU263" s="39"/>
      <c r="AV263" s="39"/>
      <c r="AW263" s="39"/>
      <c r="AX263" s="39"/>
      <c r="AY263" s="39"/>
      <c r="AZ263" s="39"/>
      <c r="BA263" s="39"/>
      <c r="BB263" s="39"/>
      <c r="BC263" s="39"/>
      <c r="BD263" s="39"/>
      <c r="BE263" s="39"/>
      <c r="BF263" s="39"/>
      <c r="BG263" s="175">
        <f>+COUNTIF($G264:$BF264,'V. Datos'!$A$3)-COUNTIFS($G263:$BF263,'V. Datos'!$A$3)</f>
        <v>0</v>
      </c>
      <c r="BH263" s="175">
        <f>+COUNTIF($G264:$BF264,'V. Datos'!$A$4)-COUNTIFS($G263:$BF263,'V. Datos'!$C$4)</f>
        <v>0</v>
      </c>
      <c r="BI263" s="177"/>
      <c r="BJ263" s="30"/>
      <c r="BK263" s="30"/>
      <c r="BL263" s="30"/>
      <c r="BM263" s="30"/>
      <c r="BN263" s="30"/>
    </row>
    <row r="264" spans="2:66" s="46" customFormat="1" ht="18" customHeight="1" thickBot="1" x14ac:dyDescent="0.25">
      <c r="B264" s="168"/>
      <c r="C264" s="170"/>
      <c r="D264" s="172"/>
      <c r="E264" s="174"/>
      <c r="F264" s="96" t="s">
        <v>4</v>
      </c>
      <c r="G264" s="42"/>
      <c r="H264" s="43"/>
      <c r="I264" s="43"/>
      <c r="J264" s="43"/>
      <c r="K264" s="43"/>
      <c r="L264" s="43"/>
      <c r="M264" s="43"/>
      <c r="N264" s="43"/>
      <c r="O264" s="43"/>
      <c r="P264" s="43"/>
      <c r="Q264" s="43"/>
      <c r="R264" s="43"/>
      <c r="S264" s="43"/>
      <c r="T264" s="43"/>
      <c r="U264" s="43"/>
      <c r="V264" s="43"/>
      <c r="W264" s="43"/>
      <c r="X264" s="43"/>
      <c r="Y264" s="43"/>
      <c r="Z264" s="43"/>
      <c r="AA264" s="43"/>
      <c r="AB264" s="43"/>
      <c r="AC264" s="43"/>
      <c r="AD264" s="43"/>
      <c r="AE264" s="43"/>
      <c r="AF264" s="43"/>
      <c r="AG264" s="43"/>
      <c r="AH264" s="43"/>
      <c r="AI264" s="43"/>
      <c r="AJ264" s="43"/>
      <c r="AK264" s="43"/>
      <c r="AL264" s="43"/>
      <c r="AM264" s="43"/>
      <c r="AN264" s="43"/>
      <c r="AO264" s="43"/>
      <c r="AP264" s="43"/>
      <c r="AQ264" s="45"/>
      <c r="AR264" s="45"/>
      <c r="AS264" s="45"/>
      <c r="AT264" s="45"/>
      <c r="AU264" s="45"/>
      <c r="AV264" s="45"/>
      <c r="AW264" s="45"/>
      <c r="AX264" s="45"/>
      <c r="AY264" s="45"/>
      <c r="AZ264" s="45"/>
      <c r="BA264" s="45"/>
      <c r="BB264" s="45"/>
      <c r="BC264" s="45"/>
      <c r="BD264" s="45"/>
      <c r="BE264" s="45"/>
      <c r="BF264" s="45"/>
      <c r="BG264" s="176"/>
      <c r="BH264" s="176"/>
      <c r="BI264" s="178"/>
      <c r="BJ264" s="30"/>
      <c r="BK264" s="30"/>
      <c r="BL264" s="30"/>
      <c r="BM264" s="30"/>
      <c r="BN264" s="30"/>
    </row>
    <row r="265" spans="2:66" s="46" customFormat="1" ht="18" customHeight="1" x14ac:dyDescent="0.2">
      <c r="B265" s="167"/>
      <c r="C265" s="169"/>
      <c r="D265" s="171"/>
      <c r="E265" s="173"/>
      <c r="F265" s="95" t="s">
        <v>24</v>
      </c>
      <c r="G265" s="36"/>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9"/>
      <c r="AR265" s="39"/>
      <c r="AS265" s="39"/>
      <c r="AT265" s="39"/>
      <c r="AU265" s="39"/>
      <c r="AV265" s="39"/>
      <c r="AW265" s="39"/>
      <c r="AX265" s="39"/>
      <c r="AY265" s="39"/>
      <c r="AZ265" s="39"/>
      <c r="BA265" s="39"/>
      <c r="BB265" s="39"/>
      <c r="BC265" s="39"/>
      <c r="BD265" s="39"/>
      <c r="BE265" s="39"/>
      <c r="BF265" s="39"/>
      <c r="BG265" s="175">
        <f>+COUNTIF($G266:$BF266,'V. Datos'!$A$3)-COUNTIFS($G265:$BF265,'V. Datos'!$A$3)</f>
        <v>0</v>
      </c>
      <c r="BH265" s="175">
        <f>+COUNTIF($G266:$BF266,'V. Datos'!$A$4)-COUNTIFS($G265:$BF265,'V. Datos'!$C$4)</f>
        <v>0</v>
      </c>
      <c r="BI265" s="177"/>
      <c r="BJ265" s="30"/>
      <c r="BK265" s="30"/>
      <c r="BL265" s="30"/>
      <c r="BM265" s="30"/>
      <c r="BN265" s="30"/>
    </row>
    <row r="266" spans="2:66" s="46" customFormat="1" ht="18" customHeight="1" thickBot="1" x14ac:dyDescent="0.25">
      <c r="B266" s="168"/>
      <c r="C266" s="170"/>
      <c r="D266" s="172"/>
      <c r="E266" s="174"/>
      <c r="F266" s="96" t="s">
        <v>4</v>
      </c>
      <c r="G266" s="42"/>
      <c r="H266" s="43"/>
      <c r="I266" s="43"/>
      <c r="J266" s="43"/>
      <c r="K266" s="43"/>
      <c r="L266" s="43"/>
      <c r="M266" s="43"/>
      <c r="N266" s="43"/>
      <c r="O266" s="43"/>
      <c r="P266" s="43"/>
      <c r="Q266" s="43"/>
      <c r="R266" s="43"/>
      <c r="S266" s="43"/>
      <c r="T266" s="43"/>
      <c r="U266" s="43"/>
      <c r="V266" s="43"/>
      <c r="W266" s="43"/>
      <c r="X266" s="43"/>
      <c r="Y266" s="43"/>
      <c r="Z266" s="43"/>
      <c r="AA266" s="43"/>
      <c r="AB266" s="43"/>
      <c r="AC266" s="43"/>
      <c r="AD266" s="43"/>
      <c r="AE266" s="43"/>
      <c r="AF266" s="43"/>
      <c r="AG266" s="43"/>
      <c r="AH266" s="43"/>
      <c r="AI266" s="43"/>
      <c r="AJ266" s="43"/>
      <c r="AK266" s="43"/>
      <c r="AL266" s="43"/>
      <c r="AM266" s="43"/>
      <c r="AN266" s="43"/>
      <c r="AO266" s="43"/>
      <c r="AP266" s="43"/>
      <c r="AQ266" s="45"/>
      <c r="AR266" s="45"/>
      <c r="AS266" s="45"/>
      <c r="AT266" s="45"/>
      <c r="AU266" s="45"/>
      <c r="AV266" s="45"/>
      <c r="AW266" s="45"/>
      <c r="AX266" s="45"/>
      <c r="AY266" s="45"/>
      <c r="AZ266" s="45"/>
      <c r="BA266" s="45"/>
      <c r="BB266" s="45"/>
      <c r="BC266" s="45"/>
      <c r="BD266" s="45"/>
      <c r="BE266" s="45"/>
      <c r="BF266" s="45"/>
      <c r="BG266" s="176"/>
      <c r="BH266" s="176"/>
      <c r="BI266" s="178"/>
      <c r="BJ266" s="30"/>
      <c r="BK266" s="30"/>
      <c r="BL266" s="30"/>
      <c r="BM266" s="30"/>
      <c r="BN266" s="30"/>
    </row>
    <row r="267" spans="2:66" s="46" customFormat="1" ht="18" customHeight="1" x14ac:dyDescent="0.2">
      <c r="B267" s="167"/>
      <c r="C267" s="169"/>
      <c r="D267" s="171"/>
      <c r="E267" s="173"/>
      <c r="F267" s="95" t="s">
        <v>24</v>
      </c>
      <c r="G267" s="36"/>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9"/>
      <c r="AR267" s="39"/>
      <c r="AS267" s="39"/>
      <c r="AT267" s="39"/>
      <c r="AU267" s="39"/>
      <c r="AV267" s="39"/>
      <c r="AW267" s="39"/>
      <c r="AX267" s="39"/>
      <c r="AY267" s="39"/>
      <c r="AZ267" s="39"/>
      <c r="BA267" s="39"/>
      <c r="BB267" s="39"/>
      <c r="BC267" s="39"/>
      <c r="BD267" s="39"/>
      <c r="BE267" s="39"/>
      <c r="BF267" s="39"/>
      <c r="BG267" s="175">
        <f>+COUNTIF($G268:$BF268,'V. Datos'!$A$3)-COUNTIFS($G267:$BF267,'V. Datos'!$A$3)</f>
        <v>0</v>
      </c>
      <c r="BH267" s="175">
        <f>+COUNTIF($G268:$BF268,'V. Datos'!$A$4)-COUNTIFS($G267:$BF267,'V. Datos'!$C$4)</f>
        <v>0</v>
      </c>
      <c r="BI267" s="177"/>
      <c r="BJ267" s="30"/>
      <c r="BK267" s="30"/>
      <c r="BL267" s="30"/>
      <c r="BM267" s="30"/>
      <c r="BN267" s="30"/>
    </row>
    <row r="268" spans="2:66" s="46" customFormat="1" ht="18" customHeight="1" thickBot="1" x14ac:dyDescent="0.25">
      <c r="B268" s="168"/>
      <c r="C268" s="170"/>
      <c r="D268" s="172"/>
      <c r="E268" s="174"/>
      <c r="F268" s="96" t="s">
        <v>4</v>
      </c>
      <c r="G268" s="42"/>
      <c r="H268" s="43"/>
      <c r="I268" s="43"/>
      <c r="J268" s="43"/>
      <c r="K268" s="43"/>
      <c r="L268" s="43"/>
      <c r="M268" s="43"/>
      <c r="N268" s="43"/>
      <c r="O268" s="43"/>
      <c r="P268" s="43"/>
      <c r="Q268" s="43"/>
      <c r="R268" s="43"/>
      <c r="S268" s="43"/>
      <c r="T268" s="43"/>
      <c r="U268" s="43"/>
      <c r="V268" s="43"/>
      <c r="W268" s="43"/>
      <c r="X268" s="43"/>
      <c r="Y268" s="43"/>
      <c r="Z268" s="43"/>
      <c r="AA268" s="43"/>
      <c r="AB268" s="43"/>
      <c r="AC268" s="43"/>
      <c r="AD268" s="43"/>
      <c r="AE268" s="43"/>
      <c r="AF268" s="43"/>
      <c r="AG268" s="43"/>
      <c r="AH268" s="43"/>
      <c r="AI268" s="43"/>
      <c r="AJ268" s="43"/>
      <c r="AK268" s="43"/>
      <c r="AL268" s="43"/>
      <c r="AM268" s="43"/>
      <c r="AN268" s="43"/>
      <c r="AO268" s="43"/>
      <c r="AP268" s="43"/>
      <c r="AQ268" s="45"/>
      <c r="AR268" s="45"/>
      <c r="AS268" s="45"/>
      <c r="AT268" s="45"/>
      <c r="AU268" s="45"/>
      <c r="AV268" s="45"/>
      <c r="AW268" s="45"/>
      <c r="AX268" s="45"/>
      <c r="AY268" s="45"/>
      <c r="AZ268" s="45"/>
      <c r="BA268" s="45"/>
      <c r="BB268" s="45"/>
      <c r="BC268" s="45"/>
      <c r="BD268" s="45"/>
      <c r="BE268" s="45"/>
      <c r="BF268" s="45"/>
      <c r="BG268" s="176"/>
      <c r="BH268" s="176"/>
      <c r="BI268" s="178"/>
      <c r="BJ268" s="30"/>
      <c r="BK268" s="30"/>
      <c r="BL268" s="30"/>
      <c r="BM268" s="30"/>
      <c r="BN268" s="30"/>
    </row>
    <row r="269" spans="2:66" s="46" customFormat="1" ht="18" customHeight="1" x14ac:dyDescent="0.2">
      <c r="B269" s="167"/>
      <c r="C269" s="169"/>
      <c r="D269" s="171"/>
      <c r="E269" s="173"/>
      <c r="F269" s="95" t="s">
        <v>24</v>
      </c>
      <c r="G269" s="36"/>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9"/>
      <c r="AR269" s="39"/>
      <c r="AS269" s="39"/>
      <c r="AT269" s="39"/>
      <c r="AU269" s="39"/>
      <c r="AV269" s="39"/>
      <c r="AW269" s="39"/>
      <c r="AX269" s="39"/>
      <c r="AY269" s="39"/>
      <c r="AZ269" s="39"/>
      <c r="BA269" s="39"/>
      <c r="BB269" s="39"/>
      <c r="BC269" s="39"/>
      <c r="BD269" s="39"/>
      <c r="BE269" s="39"/>
      <c r="BF269" s="39"/>
      <c r="BG269" s="175">
        <f>+COUNTIF($G270:$BF270,'V. Datos'!$A$3)-COUNTIFS($G269:$BF269,'V. Datos'!$A$3)</f>
        <v>0</v>
      </c>
      <c r="BH269" s="175">
        <f>+COUNTIF($G270:$BF270,'V. Datos'!$A$4)-COUNTIFS($G269:$BF269,'V. Datos'!$C$4)</f>
        <v>0</v>
      </c>
      <c r="BI269" s="177"/>
      <c r="BJ269" s="30"/>
      <c r="BK269" s="30"/>
      <c r="BL269" s="30"/>
      <c r="BM269" s="30"/>
      <c r="BN269" s="30"/>
    </row>
    <row r="270" spans="2:66" s="46" customFormat="1" ht="18" customHeight="1" thickBot="1" x14ac:dyDescent="0.25">
      <c r="B270" s="168"/>
      <c r="C270" s="170"/>
      <c r="D270" s="172"/>
      <c r="E270" s="174"/>
      <c r="F270" s="96" t="s">
        <v>4</v>
      </c>
      <c r="G270" s="42"/>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5"/>
      <c r="AR270" s="45"/>
      <c r="AS270" s="45"/>
      <c r="AT270" s="45"/>
      <c r="AU270" s="45"/>
      <c r="AV270" s="45"/>
      <c r="AW270" s="45"/>
      <c r="AX270" s="45"/>
      <c r="AY270" s="45"/>
      <c r="AZ270" s="45"/>
      <c r="BA270" s="45"/>
      <c r="BB270" s="45"/>
      <c r="BC270" s="45"/>
      <c r="BD270" s="45"/>
      <c r="BE270" s="45"/>
      <c r="BF270" s="45"/>
      <c r="BG270" s="176"/>
      <c r="BH270" s="176"/>
      <c r="BI270" s="178"/>
      <c r="BJ270" s="30"/>
      <c r="BK270" s="30"/>
      <c r="BL270" s="30"/>
      <c r="BM270" s="30"/>
      <c r="BN270" s="30"/>
    </row>
    <row r="271" spans="2:66" s="46" customFormat="1" ht="18" customHeight="1" x14ac:dyDescent="0.2">
      <c r="B271" s="167"/>
      <c r="C271" s="169"/>
      <c r="D271" s="171"/>
      <c r="E271" s="173"/>
      <c r="F271" s="95" t="s">
        <v>24</v>
      </c>
      <c r="G271" s="36"/>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9"/>
      <c r="AR271" s="39"/>
      <c r="AS271" s="39"/>
      <c r="AT271" s="39"/>
      <c r="AU271" s="39"/>
      <c r="AV271" s="39"/>
      <c r="AW271" s="39"/>
      <c r="AX271" s="39"/>
      <c r="AY271" s="39"/>
      <c r="AZ271" s="39"/>
      <c r="BA271" s="39"/>
      <c r="BB271" s="39"/>
      <c r="BC271" s="39"/>
      <c r="BD271" s="39"/>
      <c r="BE271" s="39"/>
      <c r="BF271" s="39"/>
      <c r="BG271" s="175">
        <f>+COUNTIF($G272:$BF272,'V. Datos'!$A$3)-COUNTIFS($G271:$BF271,'V. Datos'!$A$3)</f>
        <v>0</v>
      </c>
      <c r="BH271" s="175">
        <f>+COUNTIF($G272:$BF272,'V. Datos'!$A$4)-COUNTIFS($G271:$BF271,'V. Datos'!$C$4)</f>
        <v>0</v>
      </c>
      <c r="BI271" s="177"/>
      <c r="BJ271" s="30"/>
      <c r="BK271" s="30"/>
      <c r="BL271" s="30"/>
      <c r="BM271" s="30"/>
      <c r="BN271" s="30"/>
    </row>
    <row r="272" spans="2:66" s="46" customFormat="1" ht="18" customHeight="1" thickBot="1" x14ac:dyDescent="0.25">
      <c r="B272" s="168"/>
      <c r="C272" s="170"/>
      <c r="D272" s="172"/>
      <c r="E272" s="174"/>
      <c r="F272" s="96" t="s">
        <v>4</v>
      </c>
      <c r="G272" s="42"/>
      <c r="H272" s="43"/>
      <c r="I272" s="43"/>
      <c r="J272" s="43"/>
      <c r="K272" s="43"/>
      <c r="L272" s="43"/>
      <c r="M272" s="43"/>
      <c r="N272" s="43"/>
      <c r="O272" s="43"/>
      <c r="P272" s="43"/>
      <c r="Q272" s="43"/>
      <c r="R272" s="43"/>
      <c r="S272" s="43"/>
      <c r="T272" s="43"/>
      <c r="U272" s="43"/>
      <c r="V272" s="43"/>
      <c r="W272" s="43"/>
      <c r="X272" s="43"/>
      <c r="Y272" s="43"/>
      <c r="Z272" s="43"/>
      <c r="AA272" s="43"/>
      <c r="AB272" s="43"/>
      <c r="AC272" s="43"/>
      <c r="AD272" s="43"/>
      <c r="AE272" s="43"/>
      <c r="AF272" s="43"/>
      <c r="AG272" s="43"/>
      <c r="AH272" s="43"/>
      <c r="AI272" s="43"/>
      <c r="AJ272" s="43"/>
      <c r="AK272" s="43"/>
      <c r="AL272" s="43"/>
      <c r="AM272" s="43"/>
      <c r="AN272" s="43"/>
      <c r="AO272" s="43"/>
      <c r="AP272" s="43"/>
      <c r="AQ272" s="45"/>
      <c r="AR272" s="45"/>
      <c r="AS272" s="45"/>
      <c r="AT272" s="45"/>
      <c r="AU272" s="45"/>
      <c r="AV272" s="45"/>
      <c r="AW272" s="45"/>
      <c r="AX272" s="45"/>
      <c r="AY272" s="45"/>
      <c r="AZ272" s="45"/>
      <c r="BA272" s="45"/>
      <c r="BB272" s="45"/>
      <c r="BC272" s="45"/>
      <c r="BD272" s="45"/>
      <c r="BE272" s="45"/>
      <c r="BF272" s="45"/>
      <c r="BG272" s="176"/>
      <c r="BH272" s="176"/>
      <c r="BI272" s="178"/>
      <c r="BJ272" s="30"/>
      <c r="BK272" s="30"/>
      <c r="BL272" s="30"/>
      <c r="BM272" s="30"/>
      <c r="BN272" s="30"/>
    </row>
    <row r="273" spans="2:66" s="46" customFormat="1" ht="18" customHeight="1" x14ac:dyDescent="0.2">
      <c r="B273" s="167"/>
      <c r="C273" s="169"/>
      <c r="D273" s="171"/>
      <c r="E273" s="173"/>
      <c r="F273" s="95" t="s">
        <v>24</v>
      </c>
      <c r="G273" s="36"/>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c r="AQ273" s="39"/>
      <c r="AR273" s="39"/>
      <c r="AS273" s="39"/>
      <c r="AT273" s="39"/>
      <c r="AU273" s="39"/>
      <c r="AV273" s="39"/>
      <c r="AW273" s="39"/>
      <c r="AX273" s="39"/>
      <c r="AY273" s="39"/>
      <c r="AZ273" s="39"/>
      <c r="BA273" s="39"/>
      <c r="BB273" s="39"/>
      <c r="BC273" s="39"/>
      <c r="BD273" s="39"/>
      <c r="BE273" s="39"/>
      <c r="BF273" s="39"/>
      <c r="BG273" s="175">
        <f>+COUNTIF($G274:$BF274,'V. Datos'!$A$3)-COUNTIFS($G273:$BF273,'V. Datos'!$A$3)</f>
        <v>0</v>
      </c>
      <c r="BH273" s="175">
        <f>+COUNTIF($G274:$BF274,'V. Datos'!$A$4)-COUNTIFS($G273:$BF273,'V. Datos'!$C$4)</f>
        <v>0</v>
      </c>
      <c r="BI273" s="177"/>
      <c r="BJ273" s="30"/>
      <c r="BK273" s="30"/>
      <c r="BL273" s="30"/>
      <c r="BM273" s="30"/>
      <c r="BN273" s="30"/>
    </row>
    <row r="274" spans="2:66" s="46" customFormat="1" ht="18" customHeight="1" thickBot="1" x14ac:dyDescent="0.25">
      <c r="B274" s="168"/>
      <c r="C274" s="170"/>
      <c r="D274" s="172"/>
      <c r="E274" s="174"/>
      <c r="F274" s="96" t="s">
        <v>4</v>
      </c>
      <c r="G274" s="42"/>
      <c r="H274" s="43"/>
      <c r="I274" s="43"/>
      <c r="J274" s="43"/>
      <c r="K274" s="43"/>
      <c r="L274" s="43"/>
      <c r="M274" s="43"/>
      <c r="N274" s="43"/>
      <c r="O274" s="43"/>
      <c r="P274" s="43"/>
      <c r="Q274" s="43"/>
      <c r="R274" s="43"/>
      <c r="S274" s="43"/>
      <c r="T274" s="43"/>
      <c r="U274" s="43"/>
      <c r="V274" s="43"/>
      <c r="W274" s="43"/>
      <c r="X274" s="43"/>
      <c r="Y274" s="43"/>
      <c r="Z274" s="43"/>
      <c r="AA274" s="43"/>
      <c r="AB274" s="43"/>
      <c r="AC274" s="43"/>
      <c r="AD274" s="43"/>
      <c r="AE274" s="43"/>
      <c r="AF274" s="43"/>
      <c r="AG274" s="43"/>
      <c r="AH274" s="43"/>
      <c r="AI274" s="43"/>
      <c r="AJ274" s="43"/>
      <c r="AK274" s="43"/>
      <c r="AL274" s="43"/>
      <c r="AM274" s="43"/>
      <c r="AN274" s="43"/>
      <c r="AO274" s="43"/>
      <c r="AP274" s="43"/>
      <c r="AQ274" s="45"/>
      <c r="AR274" s="45"/>
      <c r="AS274" s="45"/>
      <c r="AT274" s="45"/>
      <c r="AU274" s="45"/>
      <c r="AV274" s="45"/>
      <c r="AW274" s="45"/>
      <c r="AX274" s="45"/>
      <c r="AY274" s="45"/>
      <c r="AZ274" s="45"/>
      <c r="BA274" s="45"/>
      <c r="BB274" s="45"/>
      <c r="BC274" s="45"/>
      <c r="BD274" s="45"/>
      <c r="BE274" s="45"/>
      <c r="BF274" s="45"/>
      <c r="BG274" s="176"/>
      <c r="BH274" s="176"/>
      <c r="BI274" s="178"/>
      <c r="BJ274" s="30"/>
      <c r="BK274" s="30"/>
      <c r="BL274" s="30"/>
      <c r="BM274" s="30"/>
      <c r="BN274" s="30"/>
    </row>
    <row r="275" spans="2:66" s="46" customFormat="1" ht="18" customHeight="1" x14ac:dyDescent="0.2">
      <c r="B275" s="167"/>
      <c r="C275" s="169"/>
      <c r="D275" s="171"/>
      <c r="E275" s="173"/>
      <c r="F275" s="95" t="s">
        <v>24</v>
      </c>
      <c r="G275" s="36"/>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c r="AQ275" s="39"/>
      <c r="AR275" s="39"/>
      <c r="AS275" s="39"/>
      <c r="AT275" s="39"/>
      <c r="AU275" s="39"/>
      <c r="AV275" s="39"/>
      <c r="AW275" s="39"/>
      <c r="AX275" s="39"/>
      <c r="AY275" s="39"/>
      <c r="AZ275" s="39"/>
      <c r="BA275" s="39"/>
      <c r="BB275" s="39"/>
      <c r="BC275" s="39"/>
      <c r="BD275" s="39"/>
      <c r="BE275" s="39"/>
      <c r="BF275" s="39"/>
      <c r="BG275" s="175">
        <f>+COUNTIF($G276:$BF276,'V. Datos'!$A$3)-COUNTIFS($G275:$BF275,'V. Datos'!$A$3)</f>
        <v>0</v>
      </c>
      <c r="BH275" s="175">
        <f>+COUNTIF($G276:$BF276,'V. Datos'!$A$4)-COUNTIFS($G275:$BF275,'V. Datos'!$C$4)</f>
        <v>0</v>
      </c>
      <c r="BI275" s="177"/>
      <c r="BJ275" s="30"/>
      <c r="BK275" s="30"/>
      <c r="BL275" s="30"/>
      <c r="BM275" s="30"/>
      <c r="BN275" s="30"/>
    </row>
    <row r="276" spans="2:66" s="46" customFormat="1" ht="18" customHeight="1" thickBot="1" x14ac:dyDescent="0.25">
      <c r="B276" s="168"/>
      <c r="C276" s="170"/>
      <c r="D276" s="172"/>
      <c r="E276" s="174"/>
      <c r="F276" s="96" t="s">
        <v>4</v>
      </c>
      <c r="G276" s="42"/>
      <c r="H276" s="43"/>
      <c r="I276" s="43"/>
      <c r="J276" s="43"/>
      <c r="K276" s="43"/>
      <c r="L276" s="43"/>
      <c r="M276" s="43"/>
      <c r="N276" s="43"/>
      <c r="O276" s="43"/>
      <c r="P276" s="43"/>
      <c r="Q276" s="43"/>
      <c r="R276" s="43"/>
      <c r="S276" s="43"/>
      <c r="T276" s="43"/>
      <c r="U276" s="43"/>
      <c r="V276" s="43"/>
      <c r="W276" s="43"/>
      <c r="X276" s="43"/>
      <c r="Y276" s="43"/>
      <c r="Z276" s="43"/>
      <c r="AA276" s="43"/>
      <c r="AB276" s="43"/>
      <c r="AC276" s="43"/>
      <c r="AD276" s="43"/>
      <c r="AE276" s="43"/>
      <c r="AF276" s="43"/>
      <c r="AG276" s="43"/>
      <c r="AH276" s="43"/>
      <c r="AI276" s="43"/>
      <c r="AJ276" s="43"/>
      <c r="AK276" s="43"/>
      <c r="AL276" s="43"/>
      <c r="AM276" s="43"/>
      <c r="AN276" s="43"/>
      <c r="AO276" s="43"/>
      <c r="AP276" s="43"/>
      <c r="AQ276" s="45"/>
      <c r="AR276" s="45"/>
      <c r="AS276" s="45"/>
      <c r="AT276" s="45"/>
      <c r="AU276" s="45"/>
      <c r="AV276" s="45"/>
      <c r="AW276" s="45"/>
      <c r="AX276" s="45"/>
      <c r="AY276" s="45"/>
      <c r="AZ276" s="45"/>
      <c r="BA276" s="45"/>
      <c r="BB276" s="45"/>
      <c r="BC276" s="45"/>
      <c r="BD276" s="45"/>
      <c r="BE276" s="45"/>
      <c r="BF276" s="45"/>
      <c r="BG276" s="176"/>
      <c r="BH276" s="176"/>
      <c r="BI276" s="178"/>
      <c r="BJ276" s="30"/>
      <c r="BK276" s="30"/>
      <c r="BL276" s="30"/>
      <c r="BM276" s="30"/>
      <c r="BN276" s="30"/>
    </row>
    <row r="277" spans="2:66" s="46" customFormat="1" ht="18" customHeight="1" x14ac:dyDescent="0.2">
      <c r="B277" s="167"/>
      <c r="C277" s="169"/>
      <c r="D277" s="171"/>
      <c r="E277" s="173"/>
      <c r="F277" s="95" t="s">
        <v>24</v>
      </c>
      <c r="G277" s="36"/>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9"/>
      <c r="AR277" s="39"/>
      <c r="AS277" s="39"/>
      <c r="AT277" s="39"/>
      <c r="AU277" s="39"/>
      <c r="AV277" s="39"/>
      <c r="AW277" s="39"/>
      <c r="AX277" s="39"/>
      <c r="AY277" s="39"/>
      <c r="AZ277" s="39"/>
      <c r="BA277" s="39"/>
      <c r="BB277" s="39"/>
      <c r="BC277" s="39"/>
      <c r="BD277" s="39"/>
      <c r="BE277" s="39"/>
      <c r="BF277" s="39"/>
      <c r="BG277" s="175">
        <f>+COUNTIF($G278:$BF278,'V. Datos'!$A$3)-COUNTIFS($G277:$BF277,'V. Datos'!$A$3)</f>
        <v>0</v>
      </c>
      <c r="BH277" s="175">
        <f>+COUNTIF($G278:$BF278,'V. Datos'!$A$4)-COUNTIFS($G277:$BF277,'V. Datos'!$C$4)</f>
        <v>0</v>
      </c>
      <c r="BI277" s="177"/>
      <c r="BJ277" s="30"/>
      <c r="BK277" s="30"/>
      <c r="BL277" s="30"/>
      <c r="BM277" s="30"/>
      <c r="BN277" s="30"/>
    </row>
    <row r="278" spans="2:66" s="46" customFormat="1" ht="18" customHeight="1" thickBot="1" x14ac:dyDescent="0.25">
      <c r="B278" s="168"/>
      <c r="C278" s="170"/>
      <c r="D278" s="172"/>
      <c r="E278" s="174"/>
      <c r="F278" s="96" t="s">
        <v>4</v>
      </c>
      <c r="G278" s="42"/>
      <c r="H278" s="43"/>
      <c r="I278" s="43"/>
      <c r="J278" s="43"/>
      <c r="K278" s="43"/>
      <c r="L278" s="43"/>
      <c r="M278" s="43"/>
      <c r="N278" s="43"/>
      <c r="O278" s="43"/>
      <c r="P278" s="43"/>
      <c r="Q278" s="43"/>
      <c r="R278" s="43"/>
      <c r="S278" s="43"/>
      <c r="T278" s="43"/>
      <c r="U278" s="43"/>
      <c r="V278" s="43"/>
      <c r="W278" s="43"/>
      <c r="X278" s="43"/>
      <c r="Y278" s="43"/>
      <c r="Z278" s="43"/>
      <c r="AA278" s="43"/>
      <c r="AB278" s="43"/>
      <c r="AC278" s="43"/>
      <c r="AD278" s="43"/>
      <c r="AE278" s="43"/>
      <c r="AF278" s="43"/>
      <c r="AG278" s="43"/>
      <c r="AH278" s="43"/>
      <c r="AI278" s="43"/>
      <c r="AJ278" s="43"/>
      <c r="AK278" s="43"/>
      <c r="AL278" s="43"/>
      <c r="AM278" s="43"/>
      <c r="AN278" s="43"/>
      <c r="AO278" s="43"/>
      <c r="AP278" s="43"/>
      <c r="AQ278" s="45"/>
      <c r="AR278" s="45"/>
      <c r="AS278" s="45"/>
      <c r="AT278" s="45"/>
      <c r="AU278" s="45"/>
      <c r="AV278" s="45"/>
      <c r="AW278" s="45"/>
      <c r="AX278" s="45"/>
      <c r="AY278" s="45"/>
      <c r="AZ278" s="45"/>
      <c r="BA278" s="45"/>
      <c r="BB278" s="45"/>
      <c r="BC278" s="45"/>
      <c r="BD278" s="45"/>
      <c r="BE278" s="45"/>
      <c r="BF278" s="45"/>
      <c r="BG278" s="176"/>
      <c r="BH278" s="176"/>
      <c r="BI278" s="178"/>
      <c r="BJ278" s="30"/>
      <c r="BK278" s="30"/>
      <c r="BL278" s="30"/>
      <c r="BM278" s="30"/>
      <c r="BN278" s="30"/>
    </row>
    <row r="279" spans="2:66" s="46" customFormat="1" ht="18" customHeight="1" x14ac:dyDescent="0.2">
      <c r="B279" s="167"/>
      <c r="C279" s="169"/>
      <c r="D279" s="171"/>
      <c r="E279" s="173"/>
      <c r="F279" s="95" t="s">
        <v>24</v>
      </c>
      <c r="G279" s="36"/>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9"/>
      <c r="AR279" s="39"/>
      <c r="AS279" s="39"/>
      <c r="AT279" s="39"/>
      <c r="AU279" s="39"/>
      <c r="AV279" s="39"/>
      <c r="AW279" s="39"/>
      <c r="AX279" s="39"/>
      <c r="AY279" s="39"/>
      <c r="AZ279" s="39"/>
      <c r="BA279" s="39"/>
      <c r="BB279" s="39"/>
      <c r="BC279" s="39"/>
      <c r="BD279" s="39"/>
      <c r="BE279" s="39"/>
      <c r="BF279" s="39"/>
      <c r="BG279" s="175">
        <f>+COUNTIF($G280:$BF280,'V. Datos'!$A$3)-COUNTIFS($G279:$BF279,'V. Datos'!$A$3)</f>
        <v>0</v>
      </c>
      <c r="BH279" s="175">
        <f>+COUNTIF($G280:$BF280,'V. Datos'!$A$4)-COUNTIFS($G279:$BF279,'V. Datos'!$C$4)</f>
        <v>0</v>
      </c>
      <c r="BI279" s="177"/>
      <c r="BJ279" s="30"/>
      <c r="BK279" s="30"/>
      <c r="BL279" s="30"/>
      <c r="BM279" s="30"/>
      <c r="BN279" s="30"/>
    </row>
    <row r="280" spans="2:66" s="46" customFormat="1" ht="18" customHeight="1" thickBot="1" x14ac:dyDescent="0.25">
      <c r="B280" s="168"/>
      <c r="C280" s="170"/>
      <c r="D280" s="172"/>
      <c r="E280" s="174"/>
      <c r="F280" s="96" t="s">
        <v>4</v>
      </c>
      <c r="G280" s="42"/>
      <c r="H280" s="43"/>
      <c r="I280" s="43"/>
      <c r="J280" s="43"/>
      <c r="K280" s="43"/>
      <c r="L280" s="43"/>
      <c r="M280" s="43"/>
      <c r="N280" s="43"/>
      <c r="O280" s="43"/>
      <c r="P280" s="43"/>
      <c r="Q280" s="43"/>
      <c r="R280" s="43"/>
      <c r="S280" s="43"/>
      <c r="T280" s="43"/>
      <c r="U280" s="43"/>
      <c r="V280" s="43"/>
      <c r="W280" s="43"/>
      <c r="X280" s="43"/>
      <c r="Y280" s="43"/>
      <c r="Z280" s="43"/>
      <c r="AA280" s="43"/>
      <c r="AB280" s="43"/>
      <c r="AC280" s="43"/>
      <c r="AD280" s="43"/>
      <c r="AE280" s="43"/>
      <c r="AF280" s="43"/>
      <c r="AG280" s="43"/>
      <c r="AH280" s="43"/>
      <c r="AI280" s="43"/>
      <c r="AJ280" s="43"/>
      <c r="AK280" s="43"/>
      <c r="AL280" s="43"/>
      <c r="AM280" s="43"/>
      <c r="AN280" s="43"/>
      <c r="AO280" s="43"/>
      <c r="AP280" s="43"/>
      <c r="AQ280" s="45"/>
      <c r="AR280" s="45"/>
      <c r="AS280" s="45"/>
      <c r="AT280" s="45"/>
      <c r="AU280" s="45"/>
      <c r="AV280" s="45"/>
      <c r="AW280" s="45"/>
      <c r="AX280" s="45"/>
      <c r="AY280" s="45"/>
      <c r="AZ280" s="45"/>
      <c r="BA280" s="45"/>
      <c r="BB280" s="45"/>
      <c r="BC280" s="45"/>
      <c r="BD280" s="45"/>
      <c r="BE280" s="45"/>
      <c r="BF280" s="45"/>
      <c r="BG280" s="176"/>
      <c r="BH280" s="176"/>
      <c r="BI280" s="178"/>
      <c r="BJ280" s="30"/>
      <c r="BK280" s="30"/>
      <c r="BL280" s="30"/>
      <c r="BM280" s="30"/>
      <c r="BN280" s="30"/>
    </row>
    <row r="281" spans="2:66" s="46" customFormat="1" ht="18" customHeight="1" x14ac:dyDescent="0.2">
      <c r="B281" s="167"/>
      <c r="C281" s="169"/>
      <c r="D281" s="171"/>
      <c r="E281" s="173"/>
      <c r="F281" s="95" t="s">
        <v>24</v>
      </c>
      <c r="G281" s="36"/>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9"/>
      <c r="AR281" s="39"/>
      <c r="AS281" s="39"/>
      <c r="AT281" s="39"/>
      <c r="AU281" s="39"/>
      <c r="AV281" s="39"/>
      <c r="AW281" s="39"/>
      <c r="AX281" s="39"/>
      <c r="AY281" s="39"/>
      <c r="AZ281" s="39"/>
      <c r="BA281" s="39"/>
      <c r="BB281" s="39"/>
      <c r="BC281" s="39"/>
      <c r="BD281" s="39"/>
      <c r="BE281" s="39"/>
      <c r="BF281" s="39"/>
      <c r="BG281" s="175">
        <f>+COUNTIF($G282:$BF282,'V. Datos'!$A$3)-COUNTIFS($G281:$BF281,'V. Datos'!$A$3)</f>
        <v>0</v>
      </c>
      <c r="BH281" s="175">
        <f>+COUNTIF($G282:$BF282,'V. Datos'!$A$4)-COUNTIFS($G281:$BF281,'V. Datos'!$C$4)</f>
        <v>0</v>
      </c>
      <c r="BI281" s="177"/>
      <c r="BJ281" s="30"/>
      <c r="BK281" s="30"/>
      <c r="BL281" s="30"/>
      <c r="BM281" s="30"/>
      <c r="BN281" s="30"/>
    </row>
    <row r="282" spans="2:66" s="46" customFormat="1" ht="18" customHeight="1" thickBot="1" x14ac:dyDescent="0.25">
      <c r="B282" s="168"/>
      <c r="C282" s="170"/>
      <c r="D282" s="172"/>
      <c r="E282" s="174"/>
      <c r="F282" s="96" t="s">
        <v>4</v>
      </c>
      <c r="G282" s="42"/>
      <c r="H282" s="43"/>
      <c r="I282" s="43"/>
      <c r="J282" s="43"/>
      <c r="K282" s="43"/>
      <c r="L282" s="43"/>
      <c r="M282" s="43"/>
      <c r="N282" s="43"/>
      <c r="O282" s="43"/>
      <c r="P282" s="43"/>
      <c r="Q282" s="43"/>
      <c r="R282" s="43"/>
      <c r="S282" s="43"/>
      <c r="T282" s="43"/>
      <c r="U282" s="43"/>
      <c r="V282" s="43"/>
      <c r="W282" s="43"/>
      <c r="X282" s="43"/>
      <c r="Y282" s="43"/>
      <c r="Z282" s="43"/>
      <c r="AA282" s="43"/>
      <c r="AB282" s="43"/>
      <c r="AC282" s="43"/>
      <c r="AD282" s="43"/>
      <c r="AE282" s="43"/>
      <c r="AF282" s="43"/>
      <c r="AG282" s="43"/>
      <c r="AH282" s="43"/>
      <c r="AI282" s="43"/>
      <c r="AJ282" s="43"/>
      <c r="AK282" s="43"/>
      <c r="AL282" s="43"/>
      <c r="AM282" s="43"/>
      <c r="AN282" s="43"/>
      <c r="AO282" s="43"/>
      <c r="AP282" s="43"/>
      <c r="AQ282" s="45"/>
      <c r="AR282" s="45"/>
      <c r="AS282" s="45"/>
      <c r="AT282" s="45"/>
      <c r="AU282" s="45"/>
      <c r="AV282" s="45"/>
      <c r="AW282" s="45"/>
      <c r="AX282" s="45"/>
      <c r="AY282" s="45"/>
      <c r="AZ282" s="45"/>
      <c r="BA282" s="45"/>
      <c r="BB282" s="45"/>
      <c r="BC282" s="45"/>
      <c r="BD282" s="45"/>
      <c r="BE282" s="45"/>
      <c r="BF282" s="45"/>
      <c r="BG282" s="176"/>
      <c r="BH282" s="176"/>
      <c r="BI282" s="178"/>
      <c r="BJ282" s="30"/>
      <c r="BK282" s="30"/>
      <c r="BL282" s="30"/>
      <c r="BM282" s="30"/>
      <c r="BN282" s="30"/>
    </row>
    <row r="283" spans="2:66" s="46" customFormat="1" ht="18" customHeight="1" x14ac:dyDescent="0.2">
      <c r="B283" s="167"/>
      <c r="C283" s="169"/>
      <c r="D283" s="171"/>
      <c r="E283" s="173"/>
      <c r="F283" s="95" t="s">
        <v>24</v>
      </c>
      <c r="G283" s="36"/>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9"/>
      <c r="AR283" s="39"/>
      <c r="AS283" s="39"/>
      <c r="AT283" s="39"/>
      <c r="AU283" s="39"/>
      <c r="AV283" s="39"/>
      <c r="AW283" s="39"/>
      <c r="AX283" s="39"/>
      <c r="AY283" s="39"/>
      <c r="AZ283" s="39"/>
      <c r="BA283" s="39"/>
      <c r="BB283" s="39"/>
      <c r="BC283" s="39"/>
      <c r="BD283" s="39"/>
      <c r="BE283" s="39"/>
      <c r="BF283" s="39"/>
      <c r="BG283" s="175">
        <f>+COUNTIF($G284:$BF284,'V. Datos'!$A$3)-COUNTIFS($G283:$BF283,'V. Datos'!$A$3)</f>
        <v>0</v>
      </c>
      <c r="BH283" s="175">
        <f>+COUNTIF($G284:$BF284,'V. Datos'!$A$4)-COUNTIFS($G283:$BF283,'V. Datos'!$C$4)</f>
        <v>0</v>
      </c>
      <c r="BI283" s="177"/>
      <c r="BJ283" s="30"/>
      <c r="BK283" s="30"/>
      <c r="BL283" s="30"/>
      <c r="BM283" s="30"/>
      <c r="BN283" s="30"/>
    </row>
    <row r="284" spans="2:66" s="46" customFormat="1" ht="18" customHeight="1" thickBot="1" x14ac:dyDescent="0.25">
      <c r="B284" s="168"/>
      <c r="C284" s="170"/>
      <c r="D284" s="172"/>
      <c r="E284" s="174"/>
      <c r="F284" s="96" t="s">
        <v>4</v>
      </c>
      <c r="G284" s="42"/>
      <c r="H284" s="43"/>
      <c r="I284" s="43"/>
      <c r="J284" s="43"/>
      <c r="K284" s="43"/>
      <c r="L284" s="43"/>
      <c r="M284" s="43"/>
      <c r="N284" s="43"/>
      <c r="O284" s="43"/>
      <c r="P284" s="43"/>
      <c r="Q284" s="43"/>
      <c r="R284" s="43"/>
      <c r="S284" s="43"/>
      <c r="T284" s="43"/>
      <c r="U284" s="43"/>
      <c r="V284" s="43"/>
      <c r="W284" s="43"/>
      <c r="X284" s="43"/>
      <c r="Y284" s="43"/>
      <c r="Z284" s="43"/>
      <c r="AA284" s="43"/>
      <c r="AB284" s="43"/>
      <c r="AC284" s="43"/>
      <c r="AD284" s="43"/>
      <c r="AE284" s="43"/>
      <c r="AF284" s="43"/>
      <c r="AG284" s="43"/>
      <c r="AH284" s="43"/>
      <c r="AI284" s="43"/>
      <c r="AJ284" s="43"/>
      <c r="AK284" s="43"/>
      <c r="AL284" s="43"/>
      <c r="AM284" s="43"/>
      <c r="AN284" s="43"/>
      <c r="AO284" s="43"/>
      <c r="AP284" s="43"/>
      <c r="AQ284" s="45"/>
      <c r="AR284" s="45"/>
      <c r="AS284" s="45"/>
      <c r="AT284" s="45"/>
      <c r="AU284" s="45"/>
      <c r="AV284" s="45"/>
      <c r="AW284" s="45"/>
      <c r="AX284" s="45"/>
      <c r="AY284" s="45"/>
      <c r="AZ284" s="45"/>
      <c r="BA284" s="45"/>
      <c r="BB284" s="45"/>
      <c r="BC284" s="45"/>
      <c r="BD284" s="45"/>
      <c r="BE284" s="45"/>
      <c r="BF284" s="45"/>
      <c r="BG284" s="176"/>
      <c r="BH284" s="176"/>
      <c r="BI284" s="178"/>
      <c r="BJ284" s="30"/>
      <c r="BK284" s="30"/>
      <c r="BL284" s="30"/>
      <c r="BM284" s="30"/>
      <c r="BN284" s="30"/>
    </row>
    <row r="285" spans="2:66" s="46" customFormat="1" ht="18" customHeight="1" x14ac:dyDescent="0.2">
      <c r="B285" s="167"/>
      <c r="C285" s="169"/>
      <c r="D285" s="171"/>
      <c r="E285" s="173"/>
      <c r="F285" s="95" t="s">
        <v>24</v>
      </c>
      <c r="G285" s="36"/>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9"/>
      <c r="AR285" s="39"/>
      <c r="AS285" s="39"/>
      <c r="AT285" s="39"/>
      <c r="AU285" s="39"/>
      <c r="AV285" s="39"/>
      <c r="AW285" s="39"/>
      <c r="AX285" s="39"/>
      <c r="AY285" s="39"/>
      <c r="AZ285" s="39"/>
      <c r="BA285" s="39"/>
      <c r="BB285" s="39"/>
      <c r="BC285" s="39"/>
      <c r="BD285" s="39"/>
      <c r="BE285" s="39"/>
      <c r="BF285" s="39"/>
      <c r="BG285" s="175">
        <f>+COUNTIF($G286:$BF286,'V. Datos'!$A$3)-COUNTIFS($G285:$BF285,'V. Datos'!$A$3)</f>
        <v>0</v>
      </c>
      <c r="BH285" s="175">
        <f>+COUNTIF($G286:$BF286,'V. Datos'!$A$4)-COUNTIFS($G285:$BF285,'V. Datos'!$C$4)</f>
        <v>0</v>
      </c>
      <c r="BI285" s="177"/>
      <c r="BJ285" s="30"/>
      <c r="BK285" s="30"/>
      <c r="BL285" s="30"/>
      <c r="BM285" s="30"/>
      <c r="BN285" s="30"/>
    </row>
    <row r="286" spans="2:66" s="46" customFormat="1" ht="18" customHeight="1" thickBot="1" x14ac:dyDescent="0.25">
      <c r="B286" s="168"/>
      <c r="C286" s="170"/>
      <c r="D286" s="172"/>
      <c r="E286" s="174"/>
      <c r="F286" s="96" t="s">
        <v>4</v>
      </c>
      <c r="G286" s="42"/>
      <c r="H286" s="43"/>
      <c r="I286" s="43"/>
      <c r="J286" s="43"/>
      <c r="K286" s="43"/>
      <c r="L286" s="43"/>
      <c r="M286" s="43"/>
      <c r="N286" s="43"/>
      <c r="O286" s="43"/>
      <c r="P286" s="43"/>
      <c r="Q286" s="43"/>
      <c r="R286" s="43"/>
      <c r="S286" s="43"/>
      <c r="T286" s="43"/>
      <c r="U286" s="43"/>
      <c r="V286" s="43"/>
      <c r="W286" s="43"/>
      <c r="X286" s="43"/>
      <c r="Y286" s="43"/>
      <c r="Z286" s="43"/>
      <c r="AA286" s="43"/>
      <c r="AB286" s="43"/>
      <c r="AC286" s="43"/>
      <c r="AD286" s="43"/>
      <c r="AE286" s="43"/>
      <c r="AF286" s="43"/>
      <c r="AG286" s="43"/>
      <c r="AH286" s="43"/>
      <c r="AI286" s="43"/>
      <c r="AJ286" s="43"/>
      <c r="AK286" s="43"/>
      <c r="AL286" s="43"/>
      <c r="AM286" s="43"/>
      <c r="AN286" s="43"/>
      <c r="AO286" s="43"/>
      <c r="AP286" s="43"/>
      <c r="AQ286" s="45"/>
      <c r="AR286" s="45"/>
      <c r="AS286" s="45"/>
      <c r="AT286" s="45"/>
      <c r="AU286" s="45"/>
      <c r="AV286" s="45"/>
      <c r="AW286" s="45"/>
      <c r="AX286" s="45"/>
      <c r="AY286" s="45"/>
      <c r="AZ286" s="45"/>
      <c r="BA286" s="45"/>
      <c r="BB286" s="45"/>
      <c r="BC286" s="45"/>
      <c r="BD286" s="45"/>
      <c r="BE286" s="45"/>
      <c r="BF286" s="45"/>
      <c r="BG286" s="176"/>
      <c r="BH286" s="176"/>
      <c r="BI286" s="178"/>
      <c r="BJ286" s="30"/>
      <c r="BK286" s="30"/>
      <c r="BL286" s="30"/>
      <c r="BM286" s="30"/>
      <c r="BN286" s="30"/>
    </row>
    <row r="287" spans="2:66" s="46" customFormat="1" ht="18" customHeight="1" x14ac:dyDescent="0.2">
      <c r="B287" s="167"/>
      <c r="C287" s="169"/>
      <c r="D287" s="171"/>
      <c r="E287" s="173"/>
      <c r="F287" s="95" t="s">
        <v>24</v>
      </c>
      <c r="G287" s="36"/>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9"/>
      <c r="AR287" s="39"/>
      <c r="AS287" s="39"/>
      <c r="AT287" s="39"/>
      <c r="AU287" s="39"/>
      <c r="AV287" s="39"/>
      <c r="AW287" s="39"/>
      <c r="AX287" s="39"/>
      <c r="AY287" s="39"/>
      <c r="AZ287" s="39"/>
      <c r="BA287" s="39"/>
      <c r="BB287" s="39"/>
      <c r="BC287" s="39"/>
      <c r="BD287" s="39"/>
      <c r="BE287" s="39"/>
      <c r="BF287" s="39"/>
      <c r="BG287" s="175">
        <f>+COUNTIF($G288:$BF288,'V. Datos'!$A$3)-COUNTIFS($G287:$BF287,'V. Datos'!$A$3)</f>
        <v>0</v>
      </c>
      <c r="BH287" s="175">
        <f>+COUNTIF($G288:$BF288,'V. Datos'!$A$4)-COUNTIFS($G287:$BF287,'V. Datos'!$C$4)</f>
        <v>0</v>
      </c>
      <c r="BI287" s="177"/>
      <c r="BJ287" s="30"/>
      <c r="BK287" s="30"/>
      <c r="BL287" s="30"/>
      <c r="BM287" s="30"/>
      <c r="BN287" s="30"/>
    </row>
    <row r="288" spans="2:66" s="46" customFormat="1" ht="18" customHeight="1" thickBot="1" x14ac:dyDescent="0.25">
      <c r="B288" s="168"/>
      <c r="C288" s="170"/>
      <c r="D288" s="172"/>
      <c r="E288" s="174"/>
      <c r="F288" s="96" t="s">
        <v>4</v>
      </c>
      <c r="G288" s="42"/>
      <c r="H288" s="43"/>
      <c r="I288" s="43"/>
      <c r="J288" s="43"/>
      <c r="K288" s="43"/>
      <c r="L288" s="43"/>
      <c r="M288" s="43"/>
      <c r="N288" s="43"/>
      <c r="O288" s="43"/>
      <c r="P288" s="43"/>
      <c r="Q288" s="43"/>
      <c r="R288" s="43"/>
      <c r="S288" s="43"/>
      <c r="T288" s="43"/>
      <c r="U288" s="43"/>
      <c r="V288" s="43"/>
      <c r="W288" s="43"/>
      <c r="X288" s="43"/>
      <c r="Y288" s="43"/>
      <c r="Z288" s="43"/>
      <c r="AA288" s="43"/>
      <c r="AB288" s="43"/>
      <c r="AC288" s="43"/>
      <c r="AD288" s="43"/>
      <c r="AE288" s="43"/>
      <c r="AF288" s="43"/>
      <c r="AG288" s="43"/>
      <c r="AH288" s="43"/>
      <c r="AI288" s="43"/>
      <c r="AJ288" s="43"/>
      <c r="AK288" s="43"/>
      <c r="AL288" s="43"/>
      <c r="AM288" s="43"/>
      <c r="AN288" s="43"/>
      <c r="AO288" s="43"/>
      <c r="AP288" s="43"/>
      <c r="AQ288" s="45"/>
      <c r="AR288" s="45"/>
      <c r="AS288" s="45"/>
      <c r="AT288" s="45"/>
      <c r="AU288" s="45"/>
      <c r="AV288" s="45"/>
      <c r="AW288" s="45"/>
      <c r="AX288" s="45"/>
      <c r="AY288" s="45"/>
      <c r="AZ288" s="45"/>
      <c r="BA288" s="45"/>
      <c r="BB288" s="45"/>
      <c r="BC288" s="45"/>
      <c r="BD288" s="45"/>
      <c r="BE288" s="45"/>
      <c r="BF288" s="45"/>
      <c r="BG288" s="176"/>
      <c r="BH288" s="176"/>
      <c r="BI288" s="178"/>
      <c r="BJ288" s="30"/>
      <c r="BK288" s="30"/>
      <c r="BL288" s="30"/>
      <c r="BM288" s="30"/>
      <c r="BN288" s="30"/>
    </row>
    <row r="289" spans="2:66" s="46" customFormat="1" ht="18" customHeight="1" x14ac:dyDescent="0.2">
      <c r="B289" s="167"/>
      <c r="C289" s="169"/>
      <c r="D289" s="171"/>
      <c r="E289" s="173"/>
      <c r="F289" s="95" t="s">
        <v>24</v>
      </c>
      <c r="G289" s="36"/>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9"/>
      <c r="AR289" s="39"/>
      <c r="AS289" s="39"/>
      <c r="AT289" s="39"/>
      <c r="AU289" s="39"/>
      <c r="AV289" s="39"/>
      <c r="AW289" s="39"/>
      <c r="AX289" s="39"/>
      <c r="AY289" s="39"/>
      <c r="AZ289" s="39"/>
      <c r="BA289" s="39"/>
      <c r="BB289" s="39"/>
      <c r="BC289" s="39"/>
      <c r="BD289" s="39"/>
      <c r="BE289" s="39"/>
      <c r="BF289" s="39"/>
      <c r="BG289" s="175">
        <f>+COUNTIF($G290:$BF290,'V. Datos'!$A$3)-COUNTIFS($G289:$BF289,'V. Datos'!$A$3)</f>
        <v>0</v>
      </c>
      <c r="BH289" s="175">
        <f>+COUNTIF($G290:$BF290,'V. Datos'!$A$4)-COUNTIFS($G289:$BF289,'V. Datos'!$C$4)</f>
        <v>0</v>
      </c>
      <c r="BI289" s="177"/>
      <c r="BJ289" s="30"/>
      <c r="BK289" s="30"/>
      <c r="BL289" s="30"/>
      <c r="BM289" s="30"/>
      <c r="BN289" s="30"/>
    </row>
    <row r="290" spans="2:66" s="46" customFormat="1" ht="18" customHeight="1" thickBot="1" x14ac:dyDescent="0.25">
      <c r="B290" s="168"/>
      <c r="C290" s="170"/>
      <c r="D290" s="172"/>
      <c r="E290" s="174"/>
      <c r="F290" s="96" t="s">
        <v>4</v>
      </c>
      <c r="G290" s="42"/>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5"/>
      <c r="AR290" s="45"/>
      <c r="AS290" s="45"/>
      <c r="AT290" s="45"/>
      <c r="AU290" s="45"/>
      <c r="AV290" s="45"/>
      <c r="AW290" s="45"/>
      <c r="AX290" s="45"/>
      <c r="AY290" s="45"/>
      <c r="AZ290" s="45"/>
      <c r="BA290" s="45"/>
      <c r="BB290" s="45"/>
      <c r="BC290" s="45"/>
      <c r="BD290" s="45"/>
      <c r="BE290" s="45"/>
      <c r="BF290" s="45"/>
      <c r="BG290" s="176"/>
      <c r="BH290" s="176"/>
      <c r="BI290" s="178"/>
      <c r="BJ290" s="30"/>
      <c r="BK290" s="30"/>
      <c r="BL290" s="30"/>
      <c r="BM290" s="30"/>
      <c r="BN290" s="30"/>
    </row>
    <row r="291" spans="2:66" s="46" customFormat="1" ht="18" customHeight="1" x14ac:dyDescent="0.2">
      <c r="B291" s="167"/>
      <c r="C291" s="169"/>
      <c r="D291" s="171"/>
      <c r="E291" s="173"/>
      <c r="F291" s="95" t="s">
        <v>24</v>
      </c>
      <c r="G291" s="36"/>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9"/>
      <c r="AR291" s="39"/>
      <c r="AS291" s="39"/>
      <c r="AT291" s="39"/>
      <c r="AU291" s="39"/>
      <c r="AV291" s="39"/>
      <c r="AW291" s="39"/>
      <c r="AX291" s="39"/>
      <c r="AY291" s="39"/>
      <c r="AZ291" s="39"/>
      <c r="BA291" s="39"/>
      <c r="BB291" s="39"/>
      <c r="BC291" s="39"/>
      <c r="BD291" s="39"/>
      <c r="BE291" s="39"/>
      <c r="BF291" s="39"/>
      <c r="BG291" s="175">
        <f>+COUNTIF($G292:$BF292,'V. Datos'!$A$3)-COUNTIFS($G291:$BF291,'V. Datos'!$A$3)</f>
        <v>0</v>
      </c>
      <c r="BH291" s="175">
        <f>+COUNTIF($G292:$BF292,'V. Datos'!$A$4)-COUNTIFS($G291:$BF291,'V. Datos'!$C$4)</f>
        <v>0</v>
      </c>
      <c r="BI291" s="177"/>
      <c r="BJ291" s="30"/>
      <c r="BK291" s="30"/>
      <c r="BL291" s="30"/>
      <c r="BM291" s="30"/>
      <c r="BN291" s="30"/>
    </row>
    <row r="292" spans="2:66" s="46" customFormat="1" ht="18" customHeight="1" thickBot="1" x14ac:dyDescent="0.25">
      <c r="B292" s="168"/>
      <c r="C292" s="170"/>
      <c r="D292" s="172"/>
      <c r="E292" s="174"/>
      <c r="F292" s="96" t="s">
        <v>4</v>
      </c>
      <c r="G292" s="42"/>
      <c r="H292" s="43"/>
      <c r="I292" s="43"/>
      <c r="J292" s="43"/>
      <c r="K292" s="43"/>
      <c r="L292" s="43"/>
      <c r="M292" s="43"/>
      <c r="N292" s="43"/>
      <c r="O292" s="43"/>
      <c r="P292" s="43"/>
      <c r="Q292" s="43"/>
      <c r="R292" s="43"/>
      <c r="S292" s="43"/>
      <c r="T292" s="43"/>
      <c r="U292" s="43"/>
      <c r="V292" s="43"/>
      <c r="W292" s="43"/>
      <c r="X292" s="43"/>
      <c r="Y292" s="43"/>
      <c r="Z292" s="43"/>
      <c r="AA292" s="43"/>
      <c r="AB292" s="43"/>
      <c r="AC292" s="43"/>
      <c r="AD292" s="43"/>
      <c r="AE292" s="43"/>
      <c r="AF292" s="43"/>
      <c r="AG292" s="43"/>
      <c r="AH292" s="43"/>
      <c r="AI292" s="43"/>
      <c r="AJ292" s="43"/>
      <c r="AK292" s="43"/>
      <c r="AL292" s="43"/>
      <c r="AM292" s="43"/>
      <c r="AN292" s="43"/>
      <c r="AO292" s="43"/>
      <c r="AP292" s="43"/>
      <c r="AQ292" s="45"/>
      <c r="AR292" s="45"/>
      <c r="AS292" s="45"/>
      <c r="AT292" s="45"/>
      <c r="AU292" s="45"/>
      <c r="AV292" s="45"/>
      <c r="AW292" s="45"/>
      <c r="AX292" s="45"/>
      <c r="AY292" s="45"/>
      <c r="AZ292" s="45"/>
      <c r="BA292" s="45"/>
      <c r="BB292" s="45"/>
      <c r="BC292" s="45"/>
      <c r="BD292" s="45"/>
      <c r="BE292" s="45"/>
      <c r="BF292" s="45"/>
      <c r="BG292" s="176"/>
      <c r="BH292" s="176"/>
      <c r="BI292" s="178"/>
      <c r="BJ292" s="30"/>
      <c r="BK292" s="30"/>
      <c r="BL292" s="30"/>
      <c r="BM292" s="30"/>
      <c r="BN292" s="30"/>
    </row>
    <row r="293" spans="2:66" s="46" customFormat="1" ht="18" customHeight="1" x14ac:dyDescent="0.2">
      <c r="B293" s="167"/>
      <c r="C293" s="169"/>
      <c r="D293" s="171"/>
      <c r="E293" s="173"/>
      <c r="F293" s="95" t="s">
        <v>24</v>
      </c>
      <c r="G293" s="36"/>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7"/>
      <c r="AQ293" s="39"/>
      <c r="AR293" s="39"/>
      <c r="AS293" s="39"/>
      <c r="AT293" s="39"/>
      <c r="AU293" s="39"/>
      <c r="AV293" s="39"/>
      <c r="AW293" s="39"/>
      <c r="AX293" s="39"/>
      <c r="AY293" s="39"/>
      <c r="AZ293" s="39"/>
      <c r="BA293" s="39"/>
      <c r="BB293" s="39"/>
      <c r="BC293" s="39"/>
      <c r="BD293" s="39"/>
      <c r="BE293" s="39"/>
      <c r="BF293" s="39"/>
      <c r="BG293" s="175">
        <f>+COUNTIF($G294:$BF294,'V. Datos'!$A$3)-COUNTIFS($G293:$BF293,'V. Datos'!$A$3)</f>
        <v>0</v>
      </c>
      <c r="BH293" s="175">
        <f>+COUNTIF($G294:$BF294,'V. Datos'!$A$4)-COUNTIFS($G293:$BF293,'V. Datos'!$C$4)</f>
        <v>0</v>
      </c>
      <c r="BI293" s="177"/>
      <c r="BJ293" s="30"/>
      <c r="BK293" s="30"/>
      <c r="BL293" s="30"/>
      <c r="BM293" s="30"/>
      <c r="BN293" s="30"/>
    </row>
    <row r="294" spans="2:66" s="46" customFormat="1" ht="18" customHeight="1" thickBot="1" x14ac:dyDescent="0.25">
      <c r="B294" s="168"/>
      <c r="C294" s="170"/>
      <c r="D294" s="172"/>
      <c r="E294" s="174"/>
      <c r="F294" s="96" t="s">
        <v>4</v>
      </c>
      <c r="G294" s="42"/>
      <c r="H294" s="43"/>
      <c r="I294" s="43"/>
      <c r="J294" s="43"/>
      <c r="K294" s="43"/>
      <c r="L294" s="43"/>
      <c r="M294" s="43"/>
      <c r="N294" s="43"/>
      <c r="O294" s="43"/>
      <c r="P294" s="43"/>
      <c r="Q294" s="43"/>
      <c r="R294" s="43"/>
      <c r="S294" s="43"/>
      <c r="T294" s="43"/>
      <c r="U294" s="43"/>
      <c r="V294" s="43"/>
      <c r="W294" s="43"/>
      <c r="X294" s="43"/>
      <c r="Y294" s="43"/>
      <c r="Z294" s="43"/>
      <c r="AA294" s="43"/>
      <c r="AB294" s="43"/>
      <c r="AC294" s="43"/>
      <c r="AD294" s="43"/>
      <c r="AE294" s="43"/>
      <c r="AF294" s="43"/>
      <c r="AG294" s="43"/>
      <c r="AH294" s="43"/>
      <c r="AI294" s="43"/>
      <c r="AJ294" s="43"/>
      <c r="AK294" s="43"/>
      <c r="AL294" s="43"/>
      <c r="AM294" s="43"/>
      <c r="AN294" s="43"/>
      <c r="AO294" s="43"/>
      <c r="AP294" s="43"/>
      <c r="AQ294" s="45"/>
      <c r="AR294" s="45"/>
      <c r="AS294" s="45"/>
      <c r="AT294" s="45"/>
      <c r="AU294" s="45"/>
      <c r="AV294" s="45"/>
      <c r="AW294" s="45"/>
      <c r="AX294" s="45"/>
      <c r="AY294" s="45"/>
      <c r="AZ294" s="45"/>
      <c r="BA294" s="45"/>
      <c r="BB294" s="45"/>
      <c r="BC294" s="45"/>
      <c r="BD294" s="45"/>
      <c r="BE294" s="45"/>
      <c r="BF294" s="45"/>
      <c r="BG294" s="176"/>
      <c r="BH294" s="176"/>
      <c r="BI294" s="178"/>
      <c r="BJ294" s="30"/>
      <c r="BK294" s="30"/>
      <c r="BL294" s="30"/>
      <c r="BM294" s="30"/>
      <c r="BN294" s="30"/>
    </row>
    <row r="295" spans="2:66" s="46" customFormat="1" ht="18" customHeight="1" x14ac:dyDescent="0.2">
      <c r="B295" s="167"/>
      <c r="C295" s="169"/>
      <c r="D295" s="171"/>
      <c r="E295" s="173"/>
      <c r="F295" s="95" t="s">
        <v>24</v>
      </c>
      <c r="G295" s="36"/>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c r="AO295" s="37"/>
      <c r="AP295" s="37"/>
      <c r="AQ295" s="39"/>
      <c r="AR295" s="39"/>
      <c r="AS295" s="39"/>
      <c r="AT295" s="39"/>
      <c r="AU295" s="39"/>
      <c r="AV295" s="39"/>
      <c r="AW295" s="39"/>
      <c r="AX295" s="39"/>
      <c r="AY295" s="39"/>
      <c r="AZ295" s="39"/>
      <c r="BA295" s="39"/>
      <c r="BB295" s="39"/>
      <c r="BC295" s="39"/>
      <c r="BD295" s="39"/>
      <c r="BE295" s="39"/>
      <c r="BF295" s="39"/>
      <c r="BG295" s="175">
        <f>+COUNTIF($G296:$BF296,'V. Datos'!$A$3)-COUNTIFS($G295:$BF295,'V. Datos'!$A$3)</f>
        <v>0</v>
      </c>
      <c r="BH295" s="175">
        <f>+COUNTIF($G296:$BF296,'V. Datos'!$A$4)-COUNTIFS($G295:$BF295,'V. Datos'!$C$4)</f>
        <v>0</v>
      </c>
      <c r="BI295" s="177"/>
      <c r="BJ295" s="30"/>
      <c r="BK295" s="30"/>
      <c r="BL295" s="30"/>
      <c r="BM295" s="30"/>
      <c r="BN295" s="30"/>
    </row>
    <row r="296" spans="2:66" s="46" customFormat="1" ht="18" customHeight="1" thickBot="1" x14ac:dyDescent="0.25">
      <c r="B296" s="168"/>
      <c r="C296" s="170"/>
      <c r="D296" s="172"/>
      <c r="E296" s="174"/>
      <c r="F296" s="96" t="s">
        <v>4</v>
      </c>
      <c r="G296" s="42"/>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5"/>
      <c r="AR296" s="45"/>
      <c r="AS296" s="45"/>
      <c r="AT296" s="45"/>
      <c r="AU296" s="45"/>
      <c r="AV296" s="45"/>
      <c r="AW296" s="45"/>
      <c r="AX296" s="45"/>
      <c r="AY296" s="45"/>
      <c r="AZ296" s="45"/>
      <c r="BA296" s="45"/>
      <c r="BB296" s="45"/>
      <c r="BC296" s="45"/>
      <c r="BD296" s="45"/>
      <c r="BE296" s="45"/>
      <c r="BF296" s="45"/>
      <c r="BG296" s="176"/>
      <c r="BH296" s="176"/>
      <c r="BI296" s="178"/>
      <c r="BJ296" s="30"/>
      <c r="BK296" s="30"/>
      <c r="BL296" s="30"/>
      <c r="BM296" s="30"/>
      <c r="BN296" s="30"/>
    </row>
    <row r="297" spans="2:66" s="46" customFormat="1" ht="18" customHeight="1" x14ac:dyDescent="0.2">
      <c r="B297" s="167"/>
      <c r="C297" s="169"/>
      <c r="D297" s="171"/>
      <c r="E297" s="173"/>
      <c r="F297" s="95" t="s">
        <v>24</v>
      </c>
      <c r="G297" s="36"/>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9"/>
      <c r="AR297" s="39"/>
      <c r="AS297" s="39"/>
      <c r="AT297" s="39"/>
      <c r="AU297" s="39"/>
      <c r="AV297" s="39"/>
      <c r="AW297" s="39"/>
      <c r="AX297" s="39"/>
      <c r="AY297" s="39"/>
      <c r="AZ297" s="39"/>
      <c r="BA297" s="39"/>
      <c r="BB297" s="39"/>
      <c r="BC297" s="39"/>
      <c r="BD297" s="39"/>
      <c r="BE297" s="39"/>
      <c r="BF297" s="39"/>
      <c r="BG297" s="175">
        <f>+COUNTIF($G298:$BF298,'V. Datos'!$A$3)-COUNTIFS($G297:$BF297,'V. Datos'!$A$3)</f>
        <v>0</v>
      </c>
      <c r="BH297" s="175">
        <f>+COUNTIF($G298:$BF298,'V. Datos'!$A$4)-COUNTIFS($G297:$BF297,'V. Datos'!$C$4)</f>
        <v>0</v>
      </c>
      <c r="BI297" s="177"/>
      <c r="BJ297" s="30"/>
      <c r="BK297" s="30"/>
      <c r="BL297" s="30"/>
      <c r="BM297" s="30"/>
      <c r="BN297" s="30"/>
    </row>
    <row r="298" spans="2:66" s="46" customFormat="1" ht="18" customHeight="1" thickBot="1" x14ac:dyDescent="0.25">
      <c r="B298" s="168"/>
      <c r="C298" s="170"/>
      <c r="D298" s="172"/>
      <c r="E298" s="174"/>
      <c r="F298" s="96" t="s">
        <v>4</v>
      </c>
      <c r="G298" s="42"/>
      <c r="H298" s="43"/>
      <c r="I298" s="43"/>
      <c r="J298" s="43"/>
      <c r="K298" s="43"/>
      <c r="L298" s="43"/>
      <c r="M298" s="43"/>
      <c r="N298" s="43"/>
      <c r="O298" s="43"/>
      <c r="P298" s="43"/>
      <c r="Q298" s="43"/>
      <c r="R298" s="43"/>
      <c r="S298" s="43"/>
      <c r="T298" s="43"/>
      <c r="U298" s="43"/>
      <c r="V298" s="43"/>
      <c r="W298" s="43"/>
      <c r="X298" s="43"/>
      <c r="Y298" s="43"/>
      <c r="Z298" s="43"/>
      <c r="AA298" s="43"/>
      <c r="AB298" s="43"/>
      <c r="AC298" s="43"/>
      <c r="AD298" s="43"/>
      <c r="AE298" s="43"/>
      <c r="AF298" s="43"/>
      <c r="AG298" s="43"/>
      <c r="AH298" s="43"/>
      <c r="AI298" s="43"/>
      <c r="AJ298" s="43"/>
      <c r="AK298" s="43"/>
      <c r="AL298" s="43"/>
      <c r="AM298" s="43"/>
      <c r="AN298" s="43"/>
      <c r="AO298" s="43"/>
      <c r="AP298" s="43"/>
      <c r="AQ298" s="45"/>
      <c r="AR298" s="45"/>
      <c r="AS298" s="45"/>
      <c r="AT298" s="45"/>
      <c r="AU298" s="45"/>
      <c r="AV298" s="45"/>
      <c r="AW298" s="45"/>
      <c r="AX298" s="45"/>
      <c r="AY298" s="45"/>
      <c r="AZ298" s="45"/>
      <c r="BA298" s="45"/>
      <c r="BB298" s="45"/>
      <c r="BC298" s="45"/>
      <c r="BD298" s="45"/>
      <c r="BE298" s="45"/>
      <c r="BF298" s="45"/>
      <c r="BG298" s="176"/>
      <c r="BH298" s="176"/>
      <c r="BI298" s="178"/>
      <c r="BJ298" s="30"/>
      <c r="BK298" s="30"/>
      <c r="BL298" s="30"/>
      <c r="BM298" s="30"/>
      <c r="BN298" s="30"/>
    </row>
    <row r="299" spans="2:66" s="46" customFormat="1" ht="18" customHeight="1" x14ac:dyDescent="0.2">
      <c r="B299" s="167"/>
      <c r="C299" s="169"/>
      <c r="D299" s="171"/>
      <c r="E299" s="173"/>
      <c r="F299" s="95" t="s">
        <v>24</v>
      </c>
      <c r="G299" s="36"/>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9"/>
      <c r="AR299" s="39"/>
      <c r="AS299" s="39"/>
      <c r="AT299" s="39"/>
      <c r="AU299" s="39"/>
      <c r="AV299" s="39"/>
      <c r="AW299" s="39"/>
      <c r="AX299" s="39"/>
      <c r="AY299" s="39"/>
      <c r="AZ299" s="39"/>
      <c r="BA299" s="39"/>
      <c r="BB299" s="39"/>
      <c r="BC299" s="39"/>
      <c r="BD299" s="39"/>
      <c r="BE299" s="39"/>
      <c r="BF299" s="39"/>
      <c r="BG299" s="175">
        <f>+COUNTIF($G300:$BF300,'V. Datos'!$A$3)-COUNTIFS($G299:$BF299,'V. Datos'!$A$3)</f>
        <v>0</v>
      </c>
      <c r="BH299" s="175">
        <f>+COUNTIF($G300:$BF300,'V. Datos'!$A$4)-COUNTIFS($G299:$BF299,'V. Datos'!$C$4)</f>
        <v>0</v>
      </c>
      <c r="BI299" s="177"/>
      <c r="BJ299" s="30"/>
      <c r="BK299" s="30"/>
      <c r="BL299" s="30"/>
      <c r="BM299" s="30"/>
      <c r="BN299" s="30"/>
    </row>
    <row r="300" spans="2:66" s="46" customFormat="1" ht="18" customHeight="1" thickBot="1" x14ac:dyDescent="0.25">
      <c r="B300" s="168"/>
      <c r="C300" s="170"/>
      <c r="D300" s="172"/>
      <c r="E300" s="174"/>
      <c r="F300" s="96" t="s">
        <v>4</v>
      </c>
      <c r="G300" s="42"/>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5"/>
      <c r="AR300" s="45"/>
      <c r="AS300" s="45"/>
      <c r="AT300" s="45"/>
      <c r="AU300" s="45"/>
      <c r="AV300" s="45"/>
      <c r="AW300" s="45"/>
      <c r="AX300" s="45"/>
      <c r="AY300" s="45"/>
      <c r="AZ300" s="45"/>
      <c r="BA300" s="45"/>
      <c r="BB300" s="45"/>
      <c r="BC300" s="45"/>
      <c r="BD300" s="45"/>
      <c r="BE300" s="45"/>
      <c r="BF300" s="45"/>
      <c r="BG300" s="176"/>
      <c r="BH300" s="176"/>
      <c r="BI300" s="178"/>
      <c r="BJ300" s="30"/>
      <c r="BK300" s="30"/>
      <c r="BL300" s="30"/>
      <c r="BM300" s="30"/>
      <c r="BN300" s="30"/>
    </row>
    <row r="301" spans="2:66" s="46" customFormat="1" ht="18" customHeight="1" x14ac:dyDescent="0.2">
      <c r="B301" s="167"/>
      <c r="C301" s="169"/>
      <c r="D301" s="171"/>
      <c r="E301" s="173"/>
      <c r="F301" s="95" t="s">
        <v>24</v>
      </c>
      <c r="G301" s="36"/>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9"/>
      <c r="AR301" s="39"/>
      <c r="AS301" s="39"/>
      <c r="AT301" s="39"/>
      <c r="AU301" s="39"/>
      <c r="AV301" s="39"/>
      <c r="AW301" s="39"/>
      <c r="AX301" s="39"/>
      <c r="AY301" s="39"/>
      <c r="AZ301" s="39"/>
      <c r="BA301" s="39"/>
      <c r="BB301" s="39"/>
      <c r="BC301" s="39"/>
      <c r="BD301" s="39"/>
      <c r="BE301" s="39"/>
      <c r="BF301" s="39"/>
      <c r="BG301" s="175">
        <f>+COUNTIF($G302:$BF302,'V. Datos'!$A$3)-COUNTIFS($G301:$BF301,'V. Datos'!$A$3)</f>
        <v>0</v>
      </c>
      <c r="BH301" s="175">
        <f>+COUNTIF($G302:$BF302,'V. Datos'!$A$4)-COUNTIFS($G301:$BF301,'V. Datos'!$C$4)</f>
        <v>0</v>
      </c>
      <c r="BI301" s="177"/>
      <c r="BJ301" s="30"/>
      <c r="BK301" s="30"/>
      <c r="BL301" s="30"/>
      <c r="BM301" s="30"/>
      <c r="BN301" s="30"/>
    </row>
    <row r="302" spans="2:66" s="46" customFormat="1" ht="18" customHeight="1" thickBot="1" x14ac:dyDescent="0.25">
      <c r="B302" s="168"/>
      <c r="C302" s="170"/>
      <c r="D302" s="172"/>
      <c r="E302" s="174"/>
      <c r="F302" s="96" t="s">
        <v>4</v>
      </c>
      <c r="G302" s="42"/>
      <c r="H302" s="43"/>
      <c r="I302" s="43"/>
      <c r="J302" s="43"/>
      <c r="K302" s="43"/>
      <c r="L302" s="43"/>
      <c r="M302" s="43"/>
      <c r="N302" s="43"/>
      <c r="O302" s="43"/>
      <c r="P302" s="43"/>
      <c r="Q302" s="43"/>
      <c r="R302" s="43"/>
      <c r="S302" s="43"/>
      <c r="T302" s="43"/>
      <c r="U302" s="43"/>
      <c r="V302" s="43"/>
      <c r="W302" s="43"/>
      <c r="X302" s="43"/>
      <c r="Y302" s="43"/>
      <c r="Z302" s="43"/>
      <c r="AA302" s="43"/>
      <c r="AB302" s="43"/>
      <c r="AC302" s="43"/>
      <c r="AD302" s="43"/>
      <c r="AE302" s="43"/>
      <c r="AF302" s="43"/>
      <c r="AG302" s="43"/>
      <c r="AH302" s="43"/>
      <c r="AI302" s="43"/>
      <c r="AJ302" s="43"/>
      <c r="AK302" s="43"/>
      <c r="AL302" s="43"/>
      <c r="AM302" s="43"/>
      <c r="AN302" s="43"/>
      <c r="AO302" s="43"/>
      <c r="AP302" s="43"/>
      <c r="AQ302" s="45"/>
      <c r="AR302" s="45"/>
      <c r="AS302" s="45"/>
      <c r="AT302" s="45"/>
      <c r="AU302" s="45"/>
      <c r="AV302" s="45"/>
      <c r="AW302" s="45"/>
      <c r="AX302" s="45"/>
      <c r="AY302" s="45"/>
      <c r="AZ302" s="45"/>
      <c r="BA302" s="45"/>
      <c r="BB302" s="45"/>
      <c r="BC302" s="45"/>
      <c r="BD302" s="45"/>
      <c r="BE302" s="45"/>
      <c r="BF302" s="45"/>
      <c r="BG302" s="176"/>
      <c r="BH302" s="176"/>
      <c r="BI302" s="178"/>
      <c r="BJ302" s="30"/>
      <c r="BK302" s="30"/>
      <c r="BL302" s="30"/>
      <c r="BM302" s="30"/>
      <c r="BN302" s="30"/>
    </row>
    <row r="303" spans="2:66" s="46" customFormat="1" ht="18" customHeight="1" x14ac:dyDescent="0.2">
      <c r="B303" s="167"/>
      <c r="C303" s="169"/>
      <c r="D303" s="171"/>
      <c r="E303" s="173"/>
      <c r="F303" s="95" t="s">
        <v>24</v>
      </c>
      <c r="G303" s="36"/>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9"/>
      <c r="AR303" s="39"/>
      <c r="AS303" s="39"/>
      <c r="AT303" s="39"/>
      <c r="AU303" s="39"/>
      <c r="AV303" s="39"/>
      <c r="AW303" s="39"/>
      <c r="AX303" s="39"/>
      <c r="AY303" s="39"/>
      <c r="AZ303" s="39"/>
      <c r="BA303" s="39"/>
      <c r="BB303" s="39"/>
      <c r="BC303" s="39"/>
      <c r="BD303" s="39"/>
      <c r="BE303" s="39"/>
      <c r="BF303" s="39"/>
      <c r="BG303" s="175">
        <f>+COUNTIF($G304:$BF304,'V. Datos'!$A$3)-COUNTIFS($G303:$BF303,'V. Datos'!$A$3)</f>
        <v>0</v>
      </c>
      <c r="BH303" s="175">
        <f>+COUNTIF($G304:$BF304,'V. Datos'!$A$4)-COUNTIFS($G303:$BF303,'V. Datos'!$C$4)</f>
        <v>0</v>
      </c>
      <c r="BI303" s="177"/>
      <c r="BJ303" s="30"/>
      <c r="BK303" s="30"/>
      <c r="BL303" s="30"/>
      <c r="BM303" s="30"/>
      <c r="BN303" s="30"/>
    </row>
    <row r="304" spans="2:66" s="46" customFormat="1" ht="18" customHeight="1" thickBot="1" x14ac:dyDescent="0.25">
      <c r="B304" s="168"/>
      <c r="C304" s="170"/>
      <c r="D304" s="172"/>
      <c r="E304" s="174"/>
      <c r="F304" s="96" t="s">
        <v>4</v>
      </c>
      <c r="G304" s="42"/>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5"/>
      <c r="AR304" s="45"/>
      <c r="AS304" s="45"/>
      <c r="AT304" s="45"/>
      <c r="AU304" s="45"/>
      <c r="AV304" s="45"/>
      <c r="AW304" s="45"/>
      <c r="AX304" s="45"/>
      <c r="AY304" s="45"/>
      <c r="AZ304" s="45"/>
      <c r="BA304" s="45"/>
      <c r="BB304" s="45"/>
      <c r="BC304" s="45"/>
      <c r="BD304" s="45"/>
      <c r="BE304" s="45"/>
      <c r="BF304" s="45"/>
      <c r="BG304" s="176"/>
      <c r="BH304" s="176"/>
      <c r="BI304" s="178"/>
      <c r="BJ304" s="30"/>
      <c r="BK304" s="30"/>
      <c r="BL304" s="30"/>
      <c r="BM304" s="30"/>
      <c r="BN304" s="30"/>
    </row>
    <row r="305" spans="2:66" s="46" customFormat="1" ht="18" customHeight="1" x14ac:dyDescent="0.2">
      <c r="B305" s="167"/>
      <c r="C305" s="169"/>
      <c r="D305" s="171"/>
      <c r="E305" s="173"/>
      <c r="F305" s="95" t="s">
        <v>24</v>
      </c>
      <c r="G305" s="36"/>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9"/>
      <c r="AR305" s="39"/>
      <c r="AS305" s="39"/>
      <c r="AT305" s="39"/>
      <c r="AU305" s="39"/>
      <c r="AV305" s="39"/>
      <c r="AW305" s="39"/>
      <c r="AX305" s="39"/>
      <c r="AY305" s="39"/>
      <c r="AZ305" s="39"/>
      <c r="BA305" s="39"/>
      <c r="BB305" s="39"/>
      <c r="BC305" s="39"/>
      <c r="BD305" s="39"/>
      <c r="BE305" s="39"/>
      <c r="BF305" s="39"/>
      <c r="BG305" s="175">
        <f>+COUNTIF($G306:$BF306,'V. Datos'!$A$3)-COUNTIFS($G305:$BF305,'V. Datos'!$A$3)</f>
        <v>0</v>
      </c>
      <c r="BH305" s="175">
        <f>+COUNTIF($G306:$BF306,'V. Datos'!$A$4)-COUNTIFS($G305:$BF305,'V. Datos'!$C$4)</f>
        <v>0</v>
      </c>
      <c r="BI305" s="177"/>
      <c r="BJ305" s="30"/>
      <c r="BK305" s="30"/>
      <c r="BL305" s="30"/>
      <c r="BM305" s="30"/>
      <c r="BN305" s="30"/>
    </row>
    <row r="306" spans="2:66" s="46" customFormat="1" ht="18" customHeight="1" thickBot="1" x14ac:dyDescent="0.25">
      <c r="B306" s="168"/>
      <c r="C306" s="170"/>
      <c r="D306" s="172"/>
      <c r="E306" s="174"/>
      <c r="F306" s="96" t="s">
        <v>4</v>
      </c>
      <c r="G306" s="42"/>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3"/>
      <c r="AH306" s="43"/>
      <c r="AI306" s="43"/>
      <c r="AJ306" s="43"/>
      <c r="AK306" s="43"/>
      <c r="AL306" s="43"/>
      <c r="AM306" s="43"/>
      <c r="AN306" s="43"/>
      <c r="AO306" s="43"/>
      <c r="AP306" s="43"/>
      <c r="AQ306" s="45"/>
      <c r="AR306" s="45"/>
      <c r="AS306" s="45"/>
      <c r="AT306" s="45"/>
      <c r="AU306" s="45"/>
      <c r="AV306" s="45"/>
      <c r="AW306" s="45"/>
      <c r="AX306" s="45"/>
      <c r="AY306" s="45"/>
      <c r="AZ306" s="45"/>
      <c r="BA306" s="45"/>
      <c r="BB306" s="45"/>
      <c r="BC306" s="45"/>
      <c r="BD306" s="45"/>
      <c r="BE306" s="45"/>
      <c r="BF306" s="45"/>
      <c r="BG306" s="176"/>
      <c r="BH306" s="176"/>
      <c r="BI306" s="178"/>
      <c r="BJ306" s="30"/>
      <c r="BK306" s="30"/>
      <c r="BL306" s="30"/>
      <c r="BM306" s="30"/>
      <c r="BN306" s="30"/>
    </row>
    <row r="307" spans="2:66" s="46" customFormat="1" ht="18" customHeight="1" x14ac:dyDescent="0.2">
      <c r="B307" s="167"/>
      <c r="C307" s="169"/>
      <c r="D307" s="171"/>
      <c r="E307" s="173"/>
      <c r="F307" s="95" t="s">
        <v>24</v>
      </c>
      <c r="G307" s="36"/>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9"/>
      <c r="AR307" s="39"/>
      <c r="AS307" s="39"/>
      <c r="AT307" s="39"/>
      <c r="AU307" s="39"/>
      <c r="AV307" s="39"/>
      <c r="AW307" s="39"/>
      <c r="AX307" s="39"/>
      <c r="AY307" s="39"/>
      <c r="AZ307" s="39"/>
      <c r="BA307" s="39"/>
      <c r="BB307" s="39"/>
      <c r="BC307" s="39"/>
      <c r="BD307" s="39"/>
      <c r="BE307" s="39"/>
      <c r="BF307" s="39"/>
      <c r="BG307" s="175">
        <f>+COUNTIF($G308:$BF308,'V. Datos'!$A$3)-COUNTIFS($G307:$BF307,'V. Datos'!$A$3)</f>
        <v>0</v>
      </c>
      <c r="BH307" s="175">
        <f>+COUNTIF($G308:$BF308,'V. Datos'!$A$4)-COUNTIFS($G307:$BF307,'V. Datos'!$C$4)</f>
        <v>0</v>
      </c>
      <c r="BI307" s="177"/>
      <c r="BJ307" s="30"/>
      <c r="BK307" s="30"/>
      <c r="BL307" s="30"/>
      <c r="BM307" s="30"/>
      <c r="BN307" s="30"/>
    </row>
    <row r="308" spans="2:66" s="46" customFormat="1" ht="18" customHeight="1" thickBot="1" x14ac:dyDescent="0.25">
      <c r="B308" s="168"/>
      <c r="C308" s="170"/>
      <c r="D308" s="172"/>
      <c r="E308" s="174"/>
      <c r="F308" s="96" t="s">
        <v>4</v>
      </c>
      <c r="G308" s="42"/>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5"/>
      <c r="AR308" s="45"/>
      <c r="AS308" s="45"/>
      <c r="AT308" s="45"/>
      <c r="AU308" s="45"/>
      <c r="AV308" s="45"/>
      <c r="AW308" s="45"/>
      <c r="AX308" s="45"/>
      <c r="AY308" s="45"/>
      <c r="AZ308" s="45"/>
      <c r="BA308" s="45"/>
      <c r="BB308" s="45"/>
      <c r="BC308" s="45"/>
      <c r="BD308" s="45"/>
      <c r="BE308" s="45"/>
      <c r="BF308" s="45"/>
      <c r="BG308" s="176"/>
      <c r="BH308" s="176"/>
      <c r="BI308" s="178"/>
      <c r="BJ308" s="30"/>
      <c r="BK308" s="30"/>
      <c r="BL308" s="30"/>
      <c r="BM308" s="30"/>
      <c r="BN308" s="30"/>
    </row>
    <row r="309" spans="2:66" s="46" customFormat="1" ht="18" customHeight="1" x14ac:dyDescent="0.2">
      <c r="B309" s="167"/>
      <c r="C309" s="169"/>
      <c r="D309" s="171"/>
      <c r="E309" s="173"/>
      <c r="F309" s="95" t="s">
        <v>24</v>
      </c>
      <c r="G309" s="36"/>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9"/>
      <c r="AR309" s="39"/>
      <c r="AS309" s="39"/>
      <c r="AT309" s="39"/>
      <c r="AU309" s="39"/>
      <c r="AV309" s="39"/>
      <c r="AW309" s="39"/>
      <c r="AX309" s="39"/>
      <c r="AY309" s="39"/>
      <c r="AZ309" s="39"/>
      <c r="BA309" s="39"/>
      <c r="BB309" s="39"/>
      <c r="BC309" s="39"/>
      <c r="BD309" s="39"/>
      <c r="BE309" s="39"/>
      <c r="BF309" s="39"/>
      <c r="BG309" s="175">
        <f>+COUNTIF($G310:$BF310,'V. Datos'!$A$3)-COUNTIFS($G309:$BF309,'V. Datos'!$A$3)</f>
        <v>0</v>
      </c>
      <c r="BH309" s="175">
        <f>+COUNTIF($G310:$BF310,'V. Datos'!$A$4)-COUNTIFS($G309:$BF309,'V. Datos'!$C$4)</f>
        <v>0</v>
      </c>
      <c r="BI309" s="177"/>
      <c r="BJ309" s="30"/>
      <c r="BK309" s="30"/>
      <c r="BL309" s="30"/>
      <c r="BM309" s="30"/>
      <c r="BN309" s="30"/>
    </row>
    <row r="310" spans="2:66" s="46" customFormat="1" ht="18" customHeight="1" thickBot="1" x14ac:dyDescent="0.25">
      <c r="B310" s="168"/>
      <c r="C310" s="170"/>
      <c r="D310" s="172"/>
      <c r="E310" s="174"/>
      <c r="F310" s="96" t="s">
        <v>4</v>
      </c>
      <c r="G310" s="42"/>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5"/>
      <c r="AR310" s="45"/>
      <c r="AS310" s="45"/>
      <c r="AT310" s="45"/>
      <c r="AU310" s="45"/>
      <c r="AV310" s="45"/>
      <c r="AW310" s="45"/>
      <c r="AX310" s="45"/>
      <c r="AY310" s="45"/>
      <c r="AZ310" s="45"/>
      <c r="BA310" s="45"/>
      <c r="BB310" s="45"/>
      <c r="BC310" s="45"/>
      <c r="BD310" s="45"/>
      <c r="BE310" s="45"/>
      <c r="BF310" s="45"/>
      <c r="BG310" s="176"/>
      <c r="BH310" s="176"/>
      <c r="BI310" s="178"/>
      <c r="BJ310" s="30"/>
      <c r="BK310" s="30"/>
      <c r="BL310" s="30"/>
      <c r="BM310" s="30"/>
      <c r="BN310" s="30"/>
    </row>
    <row r="311" spans="2:66" s="46" customFormat="1" ht="18" customHeight="1" x14ac:dyDescent="0.2">
      <c r="B311" s="167"/>
      <c r="C311" s="169"/>
      <c r="D311" s="171"/>
      <c r="E311" s="173"/>
      <c r="F311" s="95" t="s">
        <v>24</v>
      </c>
      <c r="G311" s="36"/>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9"/>
      <c r="AR311" s="39"/>
      <c r="AS311" s="39"/>
      <c r="AT311" s="39"/>
      <c r="AU311" s="39"/>
      <c r="AV311" s="39"/>
      <c r="AW311" s="39"/>
      <c r="AX311" s="39"/>
      <c r="AY311" s="39"/>
      <c r="AZ311" s="39"/>
      <c r="BA311" s="39"/>
      <c r="BB311" s="39"/>
      <c r="BC311" s="39"/>
      <c r="BD311" s="39"/>
      <c r="BE311" s="39"/>
      <c r="BF311" s="39"/>
      <c r="BG311" s="175">
        <f>+COUNTIF($G312:$BF312,'V. Datos'!$A$3)-COUNTIFS($G311:$BF311,'V. Datos'!$A$3)</f>
        <v>0</v>
      </c>
      <c r="BH311" s="175">
        <f>+COUNTIF($G312:$BF312,'V. Datos'!$A$4)-COUNTIFS($G311:$BF311,'V. Datos'!$C$4)</f>
        <v>0</v>
      </c>
      <c r="BI311" s="177"/>
      <c r="BJ311" s="30"/>
      <c r="BK311" s="30"/>
      <c r="BL311" s="30"/>
      <c r="BM311" s="30"/>
      <c r="BN311" s="30"/>
    </row>
    <row r="312" spans="2:66" s="46" customFormat="1" ht="18" customHeight="1" thickBot="1" x14ac:dyDescent="0.25">
      <c r="B312" s="168"/>
      <c r="C312" s="170"/>
      <c r="D312" s="172"/>
      <c r="E312" s="174"/>
      <c r="F312" s="96" t="s">
        <v>4</v>
      </c>
      <c r="G312" s="42"/>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5"/>
      <c r="AR312" s="45"/>
      <c r="AS312" s="45"/>
      <c r="AT312" s="45"/>
      <c r="AU312" s="45"/>
      <c r="AV312" s="45"/>
      <c r="AW312" s="45"/>
      <c r="AX312" s="45"/>
      <c r="AY312" s="45"/>
      <c r="AZ312" s="45"/>
      <c r="BA312" s="45"/>
      <c r="BB312" s="45"/>
      <c r="BC312" s="45"/>
      <c r="BD312" s="45"/>
      <c r="BE312" s="45"/>
      <c r="BF312" s="45"/>
      <c r="BG312" s="176"/>
      <c r="BH312" s="176"/>
      <c r="BI312" s="178"/>
      <c r="BJ312" s="30"/>
      <c r="BK312" s="30"/>
      <c r="BL312" s="30"/>
      <c r="BM312" s="30"/>
      <c r="BN312" s="30"/>
    </row>
    <row r="313" spans="2:66" s="46" customFormat="1" ht="18" customHeight="1" x14ac:dyDescent="0.2">
      <c r="B313" s="167"/>
      <c r="C313" s="169"/>
      <c r="D313" s="171"/>
      <c r="E313" s="173"/>
      <c r="F313" s="95" t="s">
        <v>24</v>
      </c>
      <c r="G313" s="36"/>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9"/>
      <c r="AR313" s="39"/>
      <c r="AS313" s="39"/>
      <c r="AT313" s="39"/>
      <c r="AU313" s="39"/>
      <c r="AV313" s="39"/>
      <c r="AW313" s="39"/>
      <c r="AX313" s="39"/>
      <c r="AY313" s="39"/>
      <c r="AZ313" s="39"/>
      <c r="BA313" s="39"/>
      <c r="BB313" s="39"/>
      <c r="BC313" s="39"/>
      <c r="BD313" s="39"/>
      <c r="BE313" s="39"/>
      <c r="BF313" s="39"/>
      <c r="BG313" s="175">
        <f>+COUNTIF($G314:$BF314,'V. Datos'!$A$3)-COUNTIFS($G313:$BF313,'V. Datos'!$A$3)</f>
        <v>0</v>
      </c>
      <c r="BH313" s="175">
        <f>+COUNTIF($G314:$BF314,'V. Datos'!$A$4)-COUNTIFS($G313:$BF313,'V. Datos'!$C$4)</f>
        <v>0</v>
      </c>
      <c r="BI313" s="177"/>
      <c r="BJ313" s="30"/>
      <c r="BK313" s="30"/>
      <c r="BL313" s="30"/>
      <c r="BM313" s="30"/>
      <c r="BN313" s="30"/>
    </row>
    <row r="314" spans="2:66" s="46" customFormat="1" ht="18" customHeight="1" thickBot="1" x14ac:dyDescent="0.25">
      <c r="B314" s="168"/>
      <c r="C314" s="170"/>
      <c r="D314" s="172"/>
      <c r="E314" s="174"/>
      <c r="F314" s="96" t="s">
        <v>4</v>
      </c>
      <c r="G314" s="42"/>
      <c r="H314" s="43"/>
      <c r="I314" s="43"/>
      <c r="J314" s="43"/>
      <c r="K314" s="43"/>
      <c r="L314" s="43"/>
      <c r="M314" s="43"/>
      <c r="N314" s="43"/>
      <c r="O314" s="43"/>
      <c r="P314" s="43"/>
      <c r="Q314" s="43"/>
      <c r="R314" s="43"/>
      <c r="S314" s="43"/>
      <c r="T314" s="43"/>
      <c r="U314" s="43"/>
      <c r="V314" s="43"/>
      <c r="W314" s="43"/>
      <c r="X314" s="43"/>
      <c r="Y314" s="43"/>
      <c r="Z314" s="43"/>
      <c r="AA314" s="43"/>
      <c r="AB314" s="43"/>
      <c r="AC314" s="43"/>
      <c r="AD314" s="43"/>
      <c r="AE314" s="43"/>
      <c r="AF314" s="43"/>
      <c r="AG314" s="43"/>
      <c r="AH314" s="43"/>
      <c r="AI314" s="43"/>
      <c r="AJ314" s="43"/>
      <c r="AK314" s="43"/>
      <c r="AL314" s="43"/>
      <c r="AM314" s="43"/>
      <c r="AN314" s="43"/>
      <c r="AO314" s="43"/>
      <c r="AP314" s="43"/>
      <c r="AQ314" s="45"/>
      <c r="AR314" s="45"/>
      <c r="AS314" s="45"/>
      <c r="AT314" s="45"/>
      <c r="AU314" s="45"/>
      <c r="AV314" s="45"/>
      <c r="AW314" s="45"/>
      <c r="AX314" s="45"/>
      <c r="AY314" s="45"/>
      <c r="AZ314" s="45"/>
      <c r="BA314" s="45"/>
      <c r="BB314" s="45"/>
      <c r="BC314" s="45"/>
      <c r="BD314" s="45"/>
      <c r="BE314" s="45"/>
      <c r="BF314" s="45"/>
      <c r="BG314" s="176"/>
      <c r="BH314" s="176"/>
      <c r="BI314" s="178"/>
      <c r="BJ314" s="30"/>
      <c r="BK314" s="30"/>
      <c r="BL314" s="30"/>
      <c r="BM314" s="30"/>
      <c r="BN314" s="30"/>
    </row>
    <row r="315" spans="2:66" s="46" customFormat="1" ht="18" customHeight="1" x14ac:dyDescent="0.2">
      <c r="B315" s="167"/>
      <c r="C315" s="169"/>
      <c r="D315" s="171"/>
      <c r="E315" s="173"/>
      <c r="F315" s="95" t="s">
        <v>24</v>
      </c>
      <c r="G315" s="36"/>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7"/>
      <c r="AQ315" s="39"/>
      <c r="AR315" s="39"/>
      <c r="AS315" s="39"/>
      <c r="AT315" s="39"/>
      <c r="AU315" s="39"/>
      <c r="AV315" s="39"/>
      <c r="AW315" s="39"/>
      <c r="AX315" s="39"/>
      <c r="AY315" s="39"/>
      <c r="AZ315" s="39"/>
      <c r="BA315" s="39"/>
      <c r="BB315" s="39"/>
      <c r="BC315" s="39"/>
      <c r="BD315" s="39"/>
      <c r="BE315" s="39"/>
      <c r="BF315" s="39"/>
      <c r="BG315" s="175">
        <f>+COUNTIF($G316:$BF316,'V. Datos'!$A$3)-COUNTIFS($G315:$BF315,'V. Datos'!$A$3)</f>
        <v>0</v>
      </c>
      <c r="BH315" s="175">
        <f>+COUNTIF($G316:$BF316,'V. Datos'!$A$4)-COUNTIFS($G315:$BF315,'V. Datos'!$C$4)</f>
        <v>0</v>
      </c>
      <c r="BI315" s="177"/>
      <c r="BJ315" s="30"/>
      <c r="BK315" s="30"/>
      <c r="BL315" s="30"/>
      <c r="BM315" s="30"/>
      <c r="BN315" s="30"/>
    </row>
    <row r="316" spans="2:66" s="46" customFormat="1" ht="18" customHeight="1" thickBot="1" x14ac:dyDescent="0.25">
      <c r="B316" s="168"/>
      <c r="C316" s="170"/>
      <c r="D316" s="172"/>
      <c r="E316" s="174"/>
      <c r="F316" s="96" t="s">
        <v>4</v>
      </c>
      <c r="G316" s="42"/>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5"/>
      <c r="AR316" s="45"/>
      <c r="AS316" s="45"/>
      <c r="AT316" s="45"/>
      <c r="AU316" s="45"/>
      <c r="AV316" s="45"/>
      <c r="AW316" s="45"/>
      <c r="AX316" s="45"/>
      <c r="AY316" s="45"/>
      <c r="AZ316" s="45"/>
      <c r="BA316" s="45"/>
      <c r="BB316" s="45"/>
      <c r="BC316" s="45"/>
      <c r="BD316" s="45"/>
      <c r="BE316" s="45"/>
      <c r="BF316" s="45"/>
      <c r="BG316" s="176"/>
      <c r="BH316" s="176"/>
      <c r="BI316" s="178"/>
      <c r="BJ316" s="30"/>
      <c r="BK316" s="30"/>
      <c r="BL316" s="30"/>
      <c r="BM316" s="30"/>
      <c r="BN316" s="30"/>
    </row>
    <row r="317" spans="2:66" s="46" customFormat="1" ht="18" customHeight="1" x14ac:dyDescent="0.2">
      <c r="B317" s="167"/>
      <c r="C317" s="169"/>
      <c r="D317" s="171"/>
      <c r="E317" s="173"/>
      <c r="F317" s="95" t="s">
        <v>24</v>
      </c>
      <c r="G317" s="36"/>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c r="AQ317" s="39"/>
      <c r="AR317" s="39"/>
      <c r="AS317" s="39"/>
      <c r="AT317" s="39"/>
      <c r="AU317" s="39"/>
      <c r="AV317" s="39"/>
      <c r="AW317" s="39"/>
      <c r="AX317" s="39"/>
      <c r="AY317" s="39"/>
      <c r="AZ317" s="39"/>
      <c r="BA317" s="39"/>
      <c r="BB317" s="39"/>
      <c r="BC317" s="39"/>
      <c r="BD317" s="39"/>
      <c r="BE317" s="39"/>
      <c r="BF317" s="39"/>
      <c r="BG317" s="175">
        <f>+COUNTIF($G318:$BF318,'V. Datos'!$A$3)-COUNTIFS($G317:$BF317,'V. Datos'!$A$3)</f>
        <v>0</v>
      </c>
      <c r="BH317" s="175">
        <f>+COUNTIF($G318:$BF318,'V. Datos'!$A$4)-COUNTIFS($G317:$BF317,'V. Datos'!$C$4)</f>
        <v>0</v>
      </c>
      <c r="BI317" s="177"/>
      <c r="BJ317" s="30"/>
      <c r="BK317" s="30"/>
      <c r="BL317" s="30"/>
      <c r="BM317" s="30"/>
      <c r="BN317" s="30"/>
    </row>
    <row r="318" spans="2:66" s="46" customFormat="1" ht="18" customHeight="1" thickBot="1" x14ac:dyDescent="0.25">
      <c r="B318" s="168"/>
      <c r="C318" s="170"/>
      <c r="D318" s="172"/>
      <c r="E318" s="174"/>
      <c r="F318" s="96" t="s">
        <v>4</v>
      </c>
      <c r="G318" s="42"/>
      <c r="H318" s="43"/>
      <c r="I318" s="43"/>
      <c r="J318" s="43"/>
      <c r="K318" s="43"/>
      <c r="L318" s="43"/>
      <c r="M318" s="43"/>
      <c r="N318" s="43"/>
      <c r="O318" s="43"/>
      <c r="P318" s="43"/>
      <c r="Q318" s="43"/>
      <c r="R318" s="43"/>
      <c r="S318" s="43"/>
      <c r="T318" s="43"/>
      <c r="U318" s="43"/>
      <c r="V318" s="43"/>
      <c r="W318" s="43"/>
      <c r="X318" s="43"/>
      <c r="Y318" s="43"/>
      <c r="Z318" s="43"/>
      <c r="AA318" s="43"/>
      <c r="AB318" s="43"/>
      <c r="AC318" s="43"/>
      <c r="AD318" s="43"/>
      <c r="AE318" s="43"/>
      <c r="AF318" s="43"/>
      <c r="AG318" s="43"/>
      <c r="AH318" s="43"/>
      <c r="AI318" s="43"/>
      <c r="AJ318" s="43"/>
      <c r="AK318" s="43"/>
      <c r="AL318" s="43"/>
      <c r="AM318" s="43"/>
      <c r="AN318" s="43"/>
      <c r="AO318" s="43"/>
      <c r="AP318" s="43"/>
      <c r="AQ318" s="45"/>
      <c r="AR318" s="45"/>
      <c r="AS318" s="45"/>
      <c r="AT318" s="45"/>
      <c r="AU318" s="45"/>
      <c r="AV318" s="45"/>
      <c r="AW318" s="45"/>
      <c r="AX318" s="45"/>
      <c r="AY318" s="45"/>
      <c r="AZ318" s="45"/>
      <c r="BA318" s="45"/>
      <c r="BB318" s="45"/>
      <c r="BC318" s="45"/>
      <c r="BD318" s="45"/>
      <c r="BE318" s="45"/>
      <c r="BF318" s="45"/>
      <c r="BG318" s="176"/>
      <c r="BH318" s="176"/>
      <c r="BI318" s="178"/>
      <c r="BJ318" s="30"/>
      <c r="BK318" s="30"/>
      <c r="BL318" s="30"/>
      <c r="BM318" s="30"/>
      <c r="BN318" s="30"/>
    </row>
    <row r="319" spans="2:66" s="46" customFormat="1" ht="18" customHeight="1" x14ac:dyDescent="0.2">
      <c r="B319" s="167"/>
      <c r="C319" s="169"/>
      <c r="D319" s="171"/>
      <c r="E319" s="173"/>
      <c r="F319" s="95" t="s">
        <v>24</v>
      </c>
      <c r="G319" s="36"/>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c r="AO319" s="37"/>
      <c r="AP319" s="37"/>
      <c r="AQ319" s="39"/>
      <c r="AR319" s="39"/>
      <c r="AS319" s="39"/>
      <c r="AT319" s="39"/>
      <c r="AU319" s="39"/>
      <c r="AV319" s="39"/>
      <c r="AW319" s="39"/>
      <c r="AX319" s="39"/>
      <c r="AY319" s="39"/>
      <c r="AZ319" s="39"/>
      <c r="BA319" s="39"/>
      <c r="BB319" s="39"/>
      <c r="BC319" s="39"/>
      <c r="BD319" s="39"/>
      <c r="BE319" s="39"/>
      <c r="BF319" s="39"/>
      <c r="BG319" s="175">
        <f>+COUNTIF($G320:$BF320,'V. Datos'!$A$3)-COUNTIFS($G319:$BF319,'V. Datos'!$A$3)</f>
        <v>0</v>
      </c>
      <c r="BH319" s="175">
        <f>+COUNTIF($G320:$BF320,'V. Datos'!$A$4)-COUNTIFS($G319:$BF319,'V. Datos'!$C$4)</f>
        <v>0</v>
      </c>
      <c r="BI319" s="177"/>
      <c r="BJ319" s="30"/>
      <c r="BK319" s="30"/>
      <c r="BL319" s="30"/>
      <c r="BM319" s="30"/>
      <c r="BN319" s="30"/>
    </row>
    <row r="320" spans="2:66" s="46" customFormat="1" ht="18" customHeight="1" thickBot="1" x14ac:dyDescent="0.25">
      <c r="B320" s="168"/>
      <c r="C320" s="170"/>
      <c r="D320" s="172"/>
      <c r="E320" s="174"/>
      <c r="F320" s="96" t="s">
        <v>4</v>
      </c>
      <c r="G320" s="42"/>
      <c r="H320" s="43"/>
      <c r="I320" s="43"/>
      <c r="J320" s="43"/>
      <c r="K320" s="43"/>
      <c r="L320" s="43"/>
      <c r="M320" s="43"/>
      <c r="N320" s="43"/>
      <c r="O320" s="43"/>
      <c r="P320" s="43"/>
      <c r="Q320" s="43"/>
      <c r="R320" s="43"/>
      <c r="S320" s="43"/>
      <c r="T320" s="43"/>
      <c r="U320" s="43"/>
      <c r="V320" s="43"/>
      <c r="W320" s="43"/>
      <c r="X320" s="43"/>
      <c r="Y320" s="43"/>
      <c r="Z320" s="43"/>
      <c r="AA320" s="43"/>
      <c r="AB320" s="43"/>
      <c r="AC320" s="43"/>
      <c r="AD320" s="43"/>
      <c r="AE320" s="43"/>
      <c r="AF320" s="43"/>
      <c r="AG320" s="43"/>
      <c r="AH320" s="43"/>
      <c r="AI320" s="43"/>
      <c r="AJ320" s="43"/>
      <c r="AK320" s="43"/>
      <c r="AL320" s="43"/>
      <c r="AM320" s="43"/>
      <c r="AN320" s="43"/>
      <c r="AO320" s="43"/>
      <c r="AP320" s="43"/>
      <c r="AQ320" s="45"/>
      <c r="AR320" s="45"/>
      <c r="AS320" s="45"/>
      <c r="AT320" s="45"/>
      <c r="AU320" s="45"/>
      <c r="AV320" s="45"/>
      <c r="AW320" s="45"/>
      <c r="AX320" s="45"/>
      <c r="AY320" s="45"/>
      <c r="AZ320" s="45"/>
      <c r="BA320" s="45"/>
      <c r="BB320" s="45"/>
      <c r="BC320" s="45"/>
      <c r="BD320" s="45"/>
      <c r="BE320" s="45"/>
      <c r="BF320" s="45"/>
      <c r="BG320" s="176"/>
      <c r="BH320" s="176"/>
      <c r="BI320" s="178"/>
      <c r="BJ320" s="30"/>
      <c r="BK320" s="30"/>
      <c r="BL320" s="30"/>
      <c r="BM320" s="30"/>
      <c r="BN320" s="30"/>
    </row>
    <row r="321" spans="2:66" s="46" customFormat="1" ht="18" customHeight="1" x14ac:dyDescent="0.2">
      <c r="B321" s="167"/>
      <c r="C321" s="169"/>
      <c r="D321" s="171"/>
      <c r="E321" s="173"/>
      <c r="F321" s="95" t="s">
        <v>24</v>
      </c>
      <c r="G321" s="36"/>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7"/>
      <c r="AQ321" s="39"/>
      <c r="AR321" s="39"/>
      <c r="AS321" s="39"/>
      <c r="AT321" s="39"/>
      <c r="AU321" s="39"/>
      <c r="AV321" s="39"/>
      <c r="AW321" s="39"/>
      <c r="AX321" s="39"/>
      <c r="AY321" s="39"/>
      <c r="AZ321" s="39"/>
      <c r="BA321" s="39"/>
      <c r="BB321" s="39"/>
      <c r="BC321" s="39"/>
      <c r="BD321" s="39"/>
      <c r="BE321" s="39"/>
      <c r="BF321" s="39"/>
      <c r="BG321" s="175">
        <f>+COUNTIF($G322:$BF322,'V. Datos'!$A$3)-COUNTIFS($G321:$BF321,'V. Datos'!$A$3)</f>
        <v>0</v>
      </c>
      <c r="BH321" s="175">
        <f>+COUNTIF($G322:$BF322,'V. Datos'!$A$4)-COUNTIFS($G321:$BF321,'V. Datos'!$C$4)</f>
        <v>0</v>
      </c>
      <c r="BI321" s="177"/>
      <c r="BJ321" s="30"/>
      <c r="BK321" s="30"/>
      <c r="BL321" s="30"/>
      <c r="BM321" s="30"/>
      <c r="BN321" s="30"/>
    </row>
    <row r="322" spans="2:66" s="46" customFormat="1" ht="18" customHeight="1" thickBot="1" x14ac:dyDescent="0.25">
      <c r="B322" s="168"/>
      <c r="C322" s="170"/>
      <c r="D322" s="172"/>
      <c r="E322" s="174"/>
      <c r="F322" s="96" t="s">
        <v>4</v>
      </c>
      <c r="G322" s="42"/>
      <c r="H322" s="43"/>
      <c r="I322" s="43"/>
      <c r="J322" s="43"/>
      <c r="K322" s="43"/>
      <c r="L322" s="43"/>
      <c r="M322" s="43"/>
      <c r="N322" s="43"/>
      <c r="O322" s="43"/>
      <c r="P322" s="43"/>
      <c r="Q322" s="43"/>
      <c r="R322" s="43"/>
      <c r="S322" s="43"/>
      <c r="T322" s="43"/>
      <c r="U322" s="43"/>
      <c r="V322" s="43"/>
      <c r="W322" s="43"/>
      <c r="X322" s="43"/>
      <c r="Y322" s="43"/>
      <c r="Z322" s="43"/>
      <c r="AA322" s="43"/>
      <c r="AB322" s="43"/>
      <c r="AC322" s="43"/>
      <c r="AD322" s="43"/>
      <c r="AE322" s="43"/>
      <c r="AF322" s="43"/>
      <c r="AG322" s="43"/>
      <c r="AH322" s="43"/>
      <c r="AI322" s="43"/>
      <c r="AJ322" s="43"/>
      <c r="AK322" s="43"/>
      <c r="AL322" s="43"/>
      <c r="AM322" s="43"/>
      <c r="AN322" s="43"/>
      <c r="AO322" s="43"/>
      <c r="AP322" s="43"/>
      <c r="AQ322" s="45"/>
      <c r="AR322" s="45"/>
      <c r="AS322" s="45"/>
      <c r="AT322" s="45"/>
      <c r="AU322" s="45"/>
      <c r="AV322" s="45"/>
      <c r="AW322" s="45"/>
      <c r="AX322" s="45"/>
      <c r="AY322" s="45"/>
      <c r="AZ322" s="45"/>
      <c r="BA322" s="45"/>
      <c r="BB322" s="45"/>
      <c r="BC322" s="45"/>
      <c r="BD322" s="45"/>
      <c r="BE322" s="45"/>
      <c r="BF322" s="45"/>
      <c r="BG322" s="176"/>
      <c r="BH322" s="176"/>
      <c r="BI322" s="178"/>
      <c r="BJ322" s="30"/>
      <c r="BK322" s="30"/>
      <c r="BL322" s="30"/>
      <c r="BM322" s="30"/>
      <c r="BN322" s="30"/>
    </row>
    <row r="323" spans="2:66" s="46" customFormat="1" ht="18" customHeight="1" x14ac:dyDescent="0.2">
      <c r="B323" s="167"/>
      <c r="C323" s="169"/>
      <c r="D323" s="171"/>
      <c r="E323" s="173"/>
      <c r="F323" s="95" t="s">
        <v>24</v>
      </c>
      <c r="G323" s="36"/>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7"/>
      <c r="AQ323" s="39"/>
      <c r="AR323" s="39"/>
      <c r="AS323" s="39"/>
      <c r="AT323" s="39"/>
      <c r="AU323" s="39"/>
      <c r="AV323" s="39"/>
      <c r="AW323" s="39"/>
      <c r="AX323" s="39"/>
      <c r="AY323" s="39"/>
      <c r="AZ323" s="39"/>
      <c r="BA323" s="39"/>
      <c r="BB323" s="39"/>
      <c r="BC323" s="39"/>
      <c r="BD323" s="39"/>
      <c r="BE323" s="39"/>
      <c r="BF323" s="39"/>
      <c r="BG323" s="175">
        <f>+COUNTIF($G324:$BF324,'V. Datos'!$A$3)-COUNTIFS($G323:$BF323,'V. Datos'!$A$3)</f>
        <v>0</v>
      </c>
      <c r="BH323" s="175">
        <f>+COUNTIF($G324:$BF324,'V. Datos'!$A$4)-COUNTIFS($G323:$BF323,'V. Datos'!$C$4)</f>
        <v>0</v>
      </c>
      <c r="BI323" s="177"/>
      <c r="BJ323" s="30"/>
      <c r="BK323" s="30"/>
      <c r="BL323" s="30"/>
      <c r="BM323" s="30"/>
      <c r="BN323" s="30"/>
    </row>
    <row r="324" spans="2:66" s="46" customFormat="1" ht="18" customHeight="1" thickBot="1" x14ac:dyDescent="0.25">
      <c r="B324" s="168"/>
      <c r="C324" s="170"/>
      <c r="D324" s="172"/>
      <c r="E324" s="174"/>
      <c r="F324" s="96" t="s">
        <v>4</v>
      </c>
      <c r="G324" s="42"/>
      <c r="H324" s="43"/>
      <c r="I324" s="43"/>
      <c r="J324" s="43"/>
      <c r="K324" s="43"/>
      <c r="L324" s="43"/>
      <c r="M324" s="43"/>
      <c r="N324" s="43"/>
      <c r="O324" s="43"/>
      <c r="P324" s="43"/>
      <c r="Q324" s="43"/>
      <c r="R324" s="43"/>
      <c r="S324" s="43"/>
      <c r="T324" s="43"/>
      <c r="U324" s="43"/>
      <c r="V324" s="43"/>
      <c r="W324" s="43"/>
      <c r="X324" s="43"/>
      <c r="Y324" s="43"/>
      <c r="Z324" s="43"/>
      <c r="AA324" s="43"/>
      <c r="AB324" s="43"/>
      <c r="AC324" s="43"/>
      <c r="AD324" s="43"/>
      <c r="AE324" s="43"/>
      <c r="AF324" s="43"/>
      <c r="AG324" s="43"/>
      <c r="AH324" s="43"/>
      <c r="AI324" s="43"/>
      <c r="AJ324" s="43"/>
      <c r="AK324" s="43"/>
      <c r="AL324" s="43"/>
      <c r="AM324" s="43"/>
      <c r="AN324" s="43"/>
      <c r="AO324" s="43"/>
      <c r="AP324" s="43"/>
      <c r="AQ324" s="45"/>
      <c r="AR324" s="45"/>
      <c r="AS324" s="45"/>
      <c r="AT324" s="45"/>
      <c r="AU324" s="45"/>
      <c r="AV324" s="45"/>
      <c r="AW324" s="45"/>
      <c r="AX324" s="45"/>
      <c r="AY324" s="45"/>
      <c r="AZ324" s="45"/>
      <c r="BA324" s="45"/>
      <c r="BB324" s="45"/>
      <c r="BC324" s="45"/>
      <c r="BD324" s="45"/>
      <c r="BE324" s="45"/>
      <c r="BF324" s="45"/>
      <c r="BG324" s="176"/>
      <c r="BH324" s="176"/>
      <c r="BI324" s="178"/>
      <c r="BJ324" s="30"/>
      <c r="BK324" s="30"/>
      <c r="BL324" s="30"/>
      <c r="BM324" s="30"/>
      <c r="BN324" s="30"/>
    </row>
    <row r="325" spans="2:66" s="46" customFormat="1" ht="18" customHeight="1" x14ac:dyDescent="0.2">
      <c r="B325" s="167"/>
      <c r="C325" s="169"/>
      <c r="D325" s="171"/>
      <c r="E325" s="173"/>
      <c r="F325" s="95" t="s">
        <v>24</v>
      </c>
      <c r="G325" s="36"/>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7"/>
      <c r="AQ325" s="39"/>
      <c r="AR325" s="39"/>
      <c r="AS325" s="39"/>
      <c r="AT325" s="39"/>
      <c r="AU325" s="39"/>
      <c r="AV325" s="39"/>
      <c r="AW325" s="39"/>
      <c r="AX325" s="39"/>
      <c r="AY325" s="39"/>
      <c r="AZ325" s="39"/>
      <c r="BA325" s="39"/>
      <c r="BB325" s="39"/>
      <c r="BC325" s="39"/>
      <c r="BD325" s="39"/>
      <c r="BE325" s="39"/>
      <c r="BF325" s="39"/>
      <c r="BG325" s="175">
        <f>+COUNTIF($G326:$BF326,'V. Datos'!$A$3)-COUNTIFS($G325:$BF325,'V. Datos'!$A$3)</f>
        <v>0</v>
      </c>
      <c r="BH325" s="175">
        <f>+COUNTIF($G326:$BF326,'V. Datos'!$A$4)-COUNTIFS($G325:$BF325,'V. Datos'!$C$4)</f>
        <v>0</v>
      </c>
      <c r="BI325" s="177"/>
      <c r="BJ325" s="30"/>
      <c r="BK325" s="30"/>
      <c r="BL325" s="30"/>
      <c r="BM325" s="30"/>
      <c r="BN325" s="30"/>
    </row>
    <row r="326" spans="2:66" s="46" customFormat="1" ht="18" customHeight="1" thickBot="1" x14ac:dyDescent="0.25">
      <c r="B326" s="168"/>
      <c r="C326" s="170"/>
      <c r="D326" s="172"/>
      <c r="E326" s="174"/>
      <c r="F326" s="96" t="s">
        <v>4</v>
      </c>
      <c r="G326" s="42"/>
      <c r="H326" s="43"/>
      <c r="I326" s="43"/>
      <c r="J326" s="43"/>
      <c r="K326" s="43"/>
      <c r="L326" s="43"/>
      <c r="M326" s="43"/>
      <c r="N326" s="43"/>
      <c r="O326" s="43"/>
      <c r="P326" s="43"/>
      <c r="Q326" s="43"/>
      <c r="R326" s="43"/>
      <c r="S326" s="43"/>
      <c r="T326" s="43"/>
      <c r="U326" s="43"/>
      <c r="V326" s="43"/>
      <c r="W326" s="43"/>
      <c r="X326" s="43"/>
      <c r="Y326" s="43"/>
      <c r="Z326" s="43"/>
      <c r="AA326" s="43"/>
      <c r="AB326" s="43"/>
      <c r="AC326" s="43"/>
      <c r="AD326" s="43"/>
      <c r="AE326" s="43"/>
      <c r="AF326" s="43"/>
      <c r="AG326" s="43"/>
      <c r="AH326" s="43"/>
      <c r="AI326" s="43"/>
      <c r="AJ326" s="43"/>
      <c r="AK326" s="43"/>
      <c r="AL326" s="43"/>
      <c r="AM326" s="43"/>
      <c r="AN326" s="43"/>
      <c r="AO326" s="43"/>
      <c r="AP326" s="43"/>
      <c r="AQ326" s="45"/>
      <c r="AR326" s="45"/>
      <c r="AS326" s="45"/>
      <c r="AT326" s="45"/>
      <c r="AU326" s="45"/>
      <c r="AV326" s="45"/>
      <c r="AW326" s="45"/>
      <c r="AX326" s="45"/>
      <c r="AY326" s="45"/>
      <c r="AZ326" s="45"/>
      <c r="BA326" s="45"/>
      <c r="BB326" s="45"/>
      <c r="BC326" s="45"/>
      <c r="BD326" s="45"/>
      <c r="BE326" s="45"/>
      <c r="BF326" s="45"/>
      <c r="BG326" s="176"/>
      <c r="BH326" s="176"/>
      <c r="BI326" s="178"/>
      <c r="BJ326" s="30"/>
      <c r="BK326" s="30"/>
      <c r="BL326" s="30"/>
      <c r="BM326" s="30"/>
      <c r="BN326" s="30"/>
    </row>
    <row r="327" spans="2:66" s="46" customFormat="1" ht="18" customHeight="1" x14ac:dyDescent="0.2">
      <c r="B327" s="167"/>
      <c r="C327" s="169"/>
      <c r="D327" s="171"/>
      <c r="E327" s="173"/>
      <c r="F327" s="95" t="s">
        <v>24</v>
      </c>
      <c r="G327" s="36"/>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9"/>
      <c r="AR327" s="39"/>
      <c r="AS327" s="39"/>
      <c r="AT327" s="39"/>
      <c r="AU327" s="39"/>
      <c r="AV327" s="39"/>
      <c r="AW327" s="39"/>
      <c r="AX327" s="39"/>
      <c r="AY327" s="39"/>
      <c r="AZ327" s="39"/>
      <c r="BA327" s="39"/>
      <c r="BB327" s="39"/>
      <c r="BC327" s="39"/>
      <c r="BD327" s="39"/>
      <c r="BE327" s="39"/>
      <c r="BF327" s="39"/>
      <c r="BG327" s="175">
        <f>+COUNTIF($G328:$BF328,'V. Datos'!$A$3)-COUNTIFS($G327:$BF327,'V. Datos'!$A$3)</f>
        <v>0</v>
      </c>
      <c r="BH327" s="175">
        <f>+COUNTIF($G328:$BF328,'V. Datos'!$A$4)-COUNTIFS($G327:$BF327,'V. Datos'!$C$4)</f>
        <v>0</v>
      </c>
      <c r="BI327" s="177"/>
      <c r="BJ327" s="30"/>
      <c r="BK327" s="30"/>
      <c r="BL327" s="30"/>
      <c r="BM327" s="30"/>
      <c r="BN327" s="30"/>
    </row>
    <row r="328" spans="2:66" s="46" customFormat="1" ht="18" customHeight="1" thickBot="1" x14ac:dyDescent="0.25">
      <c r="B328" s="168"/>
      <c r="C328" s="170"/>
      <c r="D328" s="172"/>
      <c r="E328" s="174"/>
      <c r="F328" s="96" t="s">
        <v>4</v>
      </c>
      <c r="G328" s="42"/>
      <c r="H328" s="43"/>
      <c r="I328" s="43"/>
      <c r="J328" s="43"/>
      <c r="K328" s="43"/>
      <c r="L328" s="43"/>
      <c r="M328" s="43"/>
      <c r="N328" s="43"/>
      <c r="O328" s="43"/>
      <c r="P328" s="43"/>
      <c r="Q328" s="43"/>
      <c r="R328" s="43"/>
      <c r="S328" s="43"/>
      <c r="T328" s="43"/>
      <c r="U328" s="43"/>
      <c r="V328" s="43"/>
      <c r="W328" s="43"/>
      <c r="X328" s="43"/>
      <c r="Y328" s="43"/>
      <c r="Z328" s="43"/>
      <c r="AA328" s="43"/>
      <c r="AB328" s="43"/>
      <c r="AC328" s="43"/>
      <c r="AD328" s="43"/>
      <c r="AE328" s="43"/>
      <c r="AF328" s="43"/>
      <c r="AG328" s="43"/>
      <c r="AH328" s="43"/>
      <c r="AI328" s="43"/>
      <c r="AJ328" s="43"/>
      <c r="AK328" s="43"/>
      <c r="AL328" s="43"/>
      <c r="AM328" s="43"/>
      <c r="AN328" s="43"/>
      <c r="AO328" s="43"/>
      <c r="AP328" s="43"/>
      <c r="AQ328" s="45"/>
      <c r="AR328" s="45"/>
      <c r="AS328" s="45"/>
      <c r="AT328" s="45"/>
      <c r="AU328" s="45"/>
      <c r="AV328" s="45"/>
      <c r="AW328" s="45"/>
      <c r="AX328" s="45"/>
      <c r="AY328" s="45"/>
      <c r="AZ328" s="45"/>
      <c r="BA328" s="45"/>
      <c r="BB328" s="45"/>
      <c r="BC328" s="45"/>
      <c r="BD328" s="45"/>
      <c r="BE328" s="45"/>
      <c r="BF328" s="45"/>
      <c r="BG328" s="176"/>
      <c r="BH328" s="176"/>
      <c r="BI328" s="178"/>
      <c r="BJ328" s="30"/>
      <c r="BK328" s="30"/>
      <c r="BL328" s="30"/>
      <c r="BM328" s="30"/>
      <c r="BN328" s="30"/>
    </row>
    <row r="329" spans="2:66" s="46" customFormat="1" ht="18" customHeight="1" x14ac:dyDescent="0.2">
      <c r="B329" s="167"/>
      <c r="C329" s="169"/>
      <c r="D329" s="171"/>
      <c r="E329" s="173"/>
      <c r="F329" s="95" t="s">
        <v>24</v>
      </c>
      <c r="G329" s="36"/>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9"/>
      <c r="AR329" s="39"/>
      <c r="AS329" s="39"/>
      <c r="AT329" s="39"/>
      <c r="AU329" s="39"/>
      <c r="AV329" s="39"/>
      <c r="AW329" s="39"/>
      <c r="AX329" s="39"/>
      <c r="AY329" s="39"/>
      <c r="AZ329" s="39"/>
      <c r="BA329" s="39"/>
      <c r="BB329" s="39"/>
      <c r="BC329" s="39"/>
      <c r="BD329" s="39"/>
      <c r="BE329" s="39"/>
      <c r="BF329" s="39"/>
      <c r="BG329" s="175">
        <f>+COUNTIF($G330:$BF330,'V. Datos'!$A$3)-COUNTIFS($G329:$BF329,'V. Datos'!$A$3)</f>
        <v>0</v>
      </c>
      <c r="BH329" s="175">
        <f>+COUNTIF($G330:$BF330,'V. Datos'!$A$4)-COUNTIFS($G329:$BF329,'V. Datos'!$C$4)</f>
        <v>0</v>
      </c>
      <c r="BI329" s="177"/>
      <c r="BJ329" s="30"/>
      <c r="BK329" s="30"/>
      <c r="BL329" s="30"/>
      <c r="BM329" s="30"/>
      <c r="BN329" s="30"/>
    </row>
    <row r="330" spans="2:66" s="46" customFormat="1" ht="18" customHeight="1" thickBot="1" x14ac:dyDescent="0.25">
      <c r="B330" s="168"/>
      <c r="C330" s="170"/>
      <c r="D330" s="172"/>
      <c r="E330" s="174"/>
      <c r="F330" s="96" t="s">
        <v>4</v>
      </c>
      <c r="G330" s="42"/>
      <c r="H330" s="43"/>
      <c r="I330" s="43"/>
      <c r="J330" s="43"/>
      <c r="K330" s="43"/>
      <c r="L330" s="43"/>
      <c r="M330" s="43"/>
      <c r="N330" s="43"/>
      <c r="O330" s="43"/>
      <c r="P330" s="43"/>
      <c r="Q330" s="43"/>
      <c r="R330" s="43"/>
      <c r="S330" s="43"/>
      <c r="T330" s="43"/>
      <c r="U330" s="43"/>
      <c r="V330" s="43"/>
      <c r="W330" s="43"/>
      <c r="X330" s="43"/>
      <c r="Y330" s="43"/>
      <c r="Z330" s="43"/>
      <c r="AA330" s="43"/>
      <c r="AB330" s="43"/>
      <c r="AC330" s="43"/>
      <c r="AD330" s="43"/>
      <c r="AE330" s="43"/>
      <c r="AF330" s="43"/>
      <c r="AG330" s="43"/>
      <c r="AH330" s="43"/>
      <c r="AI330" s="43"/>
      <c r="AJ330" s="43"/>
      <c r="AK330" s="43"/>
      <c r="AL330" s="43"/>
      <c r="AM330" s="43"/>
      <c r="AN330" s="43"/>
      <c r="AO330" s="43"/>
      <c r="AP330" s="43"/>
      <c r="AQ330" s="45"/>
      <c r="AR330" s="45"/>
      <c r="AS330" s="45"/>
      <c r="AT330" s="45"/>
      <c r="AU330" s="45"/>
      <c r="AV330" s="45"/>
      <c r="AW330" s="45"/>
      <c r="AX330" s="45"/>
      <c r="AY330" s="45"/>
      <c r="AZ330" s="45"/>
      <c r="BA330" s="45"/>
      <c r="BB330" s="45"/>
      <c r="BC330" s="45"/>
      <c r="BD330" s="45"/>
      <c r="BE330" s="45"/>
      <c r="BF330" s="45"/>
      <c r="BG330" s="176"/>
      <c r="BH330" s="176"/>
      <c r="BI330" s="178"/>
      <c r="BJ330" s="30"/>
      <c r="BK330" s="30"/>
      <c r="BL330" s="30"/>
      <c r="BM330" s="30"/>
      <c r="BN330" s="30"/>
    </row>
    <row r="331" spans="2:66" s="46" customFormat="1" ht="18" customHeight="1" x14ac:dyDescent="0.2">
      <c r="B331" s="167"/>
      <c r="C331" s="169"/>
      <c r="D331" s="171"/>
      <c r="E331" s="173"/>
      <c r="F331" s="95" t="s">
        <v>24</v>
      </c>
      <c r="G331" s="36"/>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9"/>
      <c r="AR331" s="39"/>
      <c r="AS331" s="39"/>
      <c r="AT331" s="39"/>
      <c r="AU331" s="39"/>
      <c r="AV331" s="39"/>
      <c r="AW331" s="39"/>
      <c r="AX331" s="39"/>
      <c r="AY331" s="39"/>
      <c r="AZ331" s="39"/>
      <c r="BA331" s="39"/>
      <c r="BB331" s="39"/>
      <c r="BC331" s="39"/>
      <c r="BD331" s="39"/>
      <c r="BE331" s="39"/>
      <c r="BF331" s="39"/>
      <c r="BG331" s="175">
        <f>+COUNTIF($G332:$BF332,'V. Datos'!$A$3)-COUNTIFS($G331:$BF331,'V. Datos'!$A$3)</f>
        <v>0</v>
      </c>
      <c r="BH331" s="175">
        <f>+COUNTIF($G332:$BF332,'V. Datos'!$A$4)-COUNTIFS($G331:$BF331,'V. Datos'!$C$4)</f>
        <v>0</v>
      </c>
      <c r="BI331" s="177"/>
      <c r="BJ331" s="30"/>
      <c r="BK331" s="30"/>
      <c r="BL331" s="30"/>
      <c r="BM331" s="30"/>
      <c r="BN331" s="30"/>
    </row>
    <row r="332" spans="2:66" s="46" customFormat="1" ht="18" customHeight="1" thickBot="1" x14ac:dyDescent="0.25">
      <c r="B332" s="168"/>
      <c r="C332" s="170"/>
      <c r="D332" s="172"/>
      <c r="E332" s="174"/>
      <c r="F332" s="96" t="s">
        <v>4</v>
      </c>
      <c r="G332" s="42"/>
      <c r="H332" s="43"/>
      <c r="I332" s="43"/>
      <c r="J332" s="43"/>
      <c r="K332" s="43"/>
      <c r="L332" s="43"/>
      <c r="M332" s="43"/>
      <c r="N332" s="43"/>
      <c r="O332" s="43"/>
      <c r="P332" s="43"/>
      <c r="Q332" s="43"/>
      <c r="R332" s="43"/>
      <c r="S332" s="43"/>
      <c r="T332" s="43"/>
      <c r="U332" s="43"/>
      <c r="V332" s="43"/>
      <c r="W332" s="43"/>
      <c r="X332" s="43"/>
      <c r="Y332" s="43"/>
      <c r="Z332" s="43"/>
      <c r="AA332" s="43"/>
      <c r="AB332" s="43"/>
      <c r="AC332" s="43"/>
      <c r="AD332" s="43"/>
      <c r="AE332" s="43"/>
      <c r="AF332" s="43"/>
      <c r="AG332" s="43"/>
      <c r="AH332" s="43"/>
      <c r="AI332" s="43"/>
      <c r="AJ332" s="43"/>
      <c r="AK332" s="43"/>
      <c r="AL332" s="43"/>
      <c r="AM332" s="43"/>
      <c r="AN332" s="43"/>
      <c r="AO332" s="43"/>
      <c r="AP332" s="43"/>
      <c r="AQ332" s="45"/>
      <c r="AR332" s="45"/>
      <c r="AS332" s="45"/>
      <c r="AT332" s="45"/>
      <c r="AU332" s="45"/>
      <c r="AV332" s="45"/>
      <c r="AW332" s="45"/>
      <c r="AX332" s="45"/>
      <c r="AY332" s="45"/>
      <c r="AZ332" s="45"/>
      <c r="BA332" s="45"/>
      <c r="BB332" s="45"/>
      <c r="BC332" s="45"/>
      <c r="BD332" s="45"/>
      <c r="BE332" s="45"/>
      <c r="BF332" s="45"/>
      <c r="BG332" s="176"/>
      <c r="BH332" s="176"/>
      <c r="BI332" s="178"/>
      <c r="BJ332" s="30"/>
      <c r="BK332" s="30"/>
      <c r="BL332" s="30"/>
      <c r="BM332" s="30"/>
      <c r="BN332" s="30"/>
    </row>
    <row r="333" spans="2:66" s="46" customFormat="1" ht="18" customHeight="1" x14ac:dyDescent="0.2">
      <c r="B333" s="167"/>
      <c r="C333" s="169"/>
      <c r="D333" s="171"/>
      <c r="E333" s="173"/>
      <c r="F333" s="95" t="s">
        <v>24</v>
      </c>
      <c r="G333" s="36"/>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9"/>
      <c r="AR333" s="39"/>
      <c r="AS333" s="39"/>
      <c r="AT333" s="39"/>
      <c r="AU333" s="39"/>
      <c r="AV333" s="39"/>
      <c r="AW333" s="39"/>
      <c r="AX333" s="39"/>
      <c r="AY333" s="39"/>
      <c r="AZ333" s="39"/>
      <c r="BA333" s="39"/>
      <c r="BB333" s="39"/>
      <c r="BC333" s="39"/>
      <c r="BD333" s="39"/>
      <c r="BE333" s="39"/>
      <c r="BF333" s="39"/>
      <c r="BG333" s="175">
        <f>+COUNTIF($G334:$BF334,'V. Datos'!$A$3)-COUNTIFS($G333:$BF333,'V. Datos'!$A$3)</f>
        <v>0</v>
      </c>
      <c r="BH333" s="175">
        <f>+COUNTIF($G334:$BF334,'V. Datos'!$A$4)-COUNTIFS($G333:$BF333,'V. Datos'!$C$4)</f>
        <v>0</v>
      </c>
      <c r="BI333" s="177"/>
      <c r="BJ333" s="30"/>
      <c r="BK333" s="30"/>
      <c r="BL333" s="30"/>
      <c r="BM333" s="30"/>
      <c r="BN333" s="30"/>
    </row>
    <row r="334" spans="2:66" s="46" customFormat="1" ht="18" customHeight="1" thickBot="1" x14ac:dyDescent="0.25">
      <c r="B334" s="168"/>
      <c r="C334" s="170"/>
      <c r="D334" s="172"/>
      <c r="E334" s="174"/>
      <c r="F334" s="96" t="s">
        <v>4</v>
      </c>
      <c r="G334" s="42"/>
      <c r="H334" s="43"/>
      <c r="I334" s="43"/>
      <c r="J334" s="43"/>
      <c r="K334" s="43"/>
      <c r="L334" s="43"/>
      <c r="M334" s="43"/>
      <c r="N334" s="43"/>
      <c r="O334" s="43"/>
      <c r="P334" s="43"/>
      <c r="Q334" s="43"/>
      <c r="R334" s="43"/>
      <c r="S334" s="43"/>
      <c r="T334" s="43"/>
      <c r="U334" s="43"/>
      <c r="V334" s="43"/>
      <c r="W334" s="43"/>
      <c r="X334" s="43"/>
      <c r="Y334" s="43"/>
      <c r="Z334" s="43"/>
      <c r="AA334" s="43"/>
      <c r="AB334" s="43"/>
      <c r="AC334" s="43"/>
      <c r="AD334" s="43"/>
      <c r="AE334" s="43"/>
      <c r="AF334" s="43"/>
      <c r="AG334" s="43"/>
      <c r="AH334" s="43"/>
      <c r="AI334" s="43"/>
      <c r="AJ334" s="43"/>
      <c r="AK334" s="43"/>
      <c r="AL334" s="43"/>
      <c r="AM334" s="43"/>
      <c r="AN334" s="43"/>
      <c r="AO334" s="43"/>
      <c r="AP334" s="43"/>
      <c r="AQ334" s="45"/>
      <c r="AR334" s="45"/>
      <c r="AS334" s="45"/>
      <c r="AT334" s="45"/>
      <c r="AU334" s="45"/>
      <c r="AV334" s="45"/>
      <c r="AW334" s="45"/>
      <c r="AX334" s="45"/>
      <c r="AY334" s="45"/>
      <c r="AZ334" s="45"/>
      <c r="BA334" s="45"/>
      <c r="BB334" s="45"/>
      <c r="BC334" s="45"/>
      <c r="BD334" s="45"/>
      <c r="BE334" s="45"/>
      <c r="BF334" s="45"/>
      <c r="BG334" s="176"/>
      <c r="BH334" s="176"/>
      <c r="BI334" s="178"/>
      <c r="BJ334" s="30"/>
      <c r="BK334" s="30"/>
      <c r="BL334" s="30"/>
      <c r="BM334" s="30"/>
      <c r="BN334" s="30"/>
    </row>
    <row r="335" spans="2:66" s="46" customFormat="1" ht="18" customHeight="1" x14ac:dyDescent="0.2">
      <c r="B335" s="167"/>
      <c r="C335" s="169"/>
      <c r="D335" s="171"/>
      <c r="E335" s="173"/>
      <c r="F335" s="95" t="s">
        <v>24</v>
      </c>
      <c r="G335" s="36"/>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9"/>
      <c r="AR335" s="39"/>
      <c r="AS335" s="39"/>
      <c r="AT335" s="39"/>
      <c r="AU335" s="39"/>
      <c r="AV335" s="39"/>
      <c r="AW335" s="39"/>
      <c r="AX335" s="39"/>
      <c r="AY335" s="39"/>
      <c r="AZ335" s="39"/>
      <c r="BA335" s="39"/>
      <c r="BB335" s="39"/>
      <c r="BC335" s="39"/>
      <c r="BD335" s="39"/>
      <c r="BE335" s="39"/>
      <c r="BF335" s="39"/>
      <c r="BG335" s="175">
        <f>+COUNTIF($G336:$BF336,'V. Datos'!$A$3)-COUNTIFS($G335:$BF335,'V. Datos'!$A$3)</f>
        <v>0</v>
      </c>
      <c r="BH335" s="175">
        <f>+COUNTIF($G336:$BF336,'V. Datos'!$A$4)-COUNTIFS($G335:$BF335,'V. Datos'!$C$4)</f>
        <v>0</v>
      </c>
      <c r="BI335" s="177"/>
      <c r="BJ335" s="30"/>
      <c r="BK335" s="30"/>
      <c r="BL335" s="30"/>
      <c r="BM335" s="30"/>
      <c r="BN335" s="30"/>
    </row>
    <row r="336" spans="2:66" s="46" customFormat="1" ht="18" customHeight="1" thickBot="1" x14ac:dyDescent="0.25">
      <c r="B336" s="168"/>
      <c r="C336" s="170"/>
      <c r="D336" s="172"/>
      <c r="E336" s="174"/>
      <c r="F336" s="96" t="s">
        <v>4</v>
      </c>
      <c r="G336" s="42"/>
      <c r="H336" s="43"/>
      <c r="I336" s="43"/>
      <c r="J336" s="43"/>
      <c r="K336" s="43"/>
      <c r="L336" s="43"/>
      <c r="M336" s="43"/>
      <c r="N336" s="43"/>
      <c r="O336" s="43"/>
      <c r="P336" s="43"/>
      <c r="Q336" s="43"/>
      <c r="R336" s="43"/>
      <c r="S336" s="43"/>
      <c r="T336" s="43"/>
      <c r="U336" s="43"/>
      <c r="V336" s="43"/>
      <c r="W336" s="43"/>
      <c r="X336" s="43"/>
      <c r="Y336" s="43"/>
      <c r="Z336" s="43"/>
      <c r="AA336" s="43"/>
      <c r="AB336" s="43"/>
      <c r="AC336" s="43"/>
      <c r="AD336" s="43"/>
      <c r="AE336" s="43"/>
      <c r="AF336" s="43"/>
      <c r="AG336" s="43"/>
      <c r="AH336" s="43"/>
      <c r="AI336" s="43"/>
      <c r="AJ336" s="43"/>
      <c r="AK336" s="43"/>
      <c r="AL336" s="43"/>
      <c r="AM336" s="43"/>
      <c r="AN336" s="43"/>
      <c r="AO336" s="43"/>
      <c r="AP336" s="43"/>
      <c r="AQ336" s="45"/>
      <c r="AR336" s="45"/>
      <c r="AS336" s="45"/>
      <c r="AT336" s="45"/>
      <c r="AU336" s="45"/>
      <c r="AV336" s="45"/>
      <c r="AW336" s="45"/>
      <c r="AX336" s="45"/>
      <c r="AY336" s="45"/>
      <c r="AZ336" s="45"/>
      <c r="BA336" s="45"/>
      <c r="BB336" s="45"/>
      <c r="BC336" s="45"/>
      <c r="BD336" s="45"/>
      <c r="BE336" s="45"/>
      <c r="BF336" s="45"/>
      <c r="BG336" s="176"/>
      <c r="BH336" s="176"/>
      <c r="BI336" s="178"/>
      <c r="BJ336" s="30"/>
      <c r="BK336" s="30"/>
      <c r="BL336" s="30"/>
      <c r="BM336" s="30"/>
      <c r="BN336" s="30"/>
    </row>
    <row r="337" spans="2:66" s="46" customFormat="1" ht="18" customHeight="1" x14ac:dyDescent="0.2">
      <c r="B337" s="167"/>
      <c r="C337" s="169"/>
      <c r="D337" s="171"/>
      <c r="E337" s="173"/>
      <c r="F337" s="95" t="s">
        <v>24</v>
      </c>
      <c r="G337" s="36"/>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7"/>
      <c r="AQ337" s="39"/>
      <c r="AR337" s="39"/>
      <c r="AS337" s="39"/>
      <c r="AT337" s="39"/>
      <c r="AU337" s="39"/>
      <c r="AV337" s="39"/>
      <c r="AW337" s="39"/>
      <c r="AX337" s="39"/>
      <c r="AY337" s="39"/>
      <c r="AZ337" s="39"/>
      <c r="BA337" s="39"/>
      <c r="BB337" s="39"/>
      <c r="BC337" s="39"/>
      <c r="BD337" s="39"/>
      <c r="BE337" s="39"/>
      <c r="BF337" s="39"/>
      <c r="BG337" s="175">
        <f>+COUNTIF($G338:$BF338,'V. Datos'!$A$3)-COUNTIFS($G337:$BF337,'V. Datos'!$A$3)</f>
        <v>0</v>
      </c>
      <c r="BH337" s="175">
        <f>+COUNTIF($G338:$BF338,'V. Datos'!$A$4)-COUNTIFS($G337:$BF337,'V. Datos'!$C$4)</f>
        <v>0</v>
      </c>
      <c r="BI337" s="177"/>
      <c r="BJ337" s="30"/>
      <c r="BK337" s="30"/>
      <c r="BL337" s="30"/>
      <c r="BM337" s="30"/>
      <c r="BN337" s="30"/>
    </row>
    <row r="338" spans="2:66" s="46" customFormat="1" ht="18" customHeight="1" thickBot="1" x14ac:dyDescent="0.25">
      <c r="B338" s="168"/>
      <c r="C338" s="170"/>
      <c r="D338" s="172"/>
      <c r="E338" s="174"/>
      <c r="F338" s="96" t="s">
        <v>4</v>
      </c>
      <c r="G338" s="42"/>
      <c r="H338" s="43"/>
      <c r="I338" s="43"/>
      <c r="J338" s="43"/>
      <c r="K338" s="43"/>
      <c r="L338" s="43"/>
      <c r="M338" s="43"/>
      <c r="N338" s="43"/>
      <c r="O338" s="43"/>
      <c r="P338" s="43"/>
      <c r="Q338" s="43"/>
      <c r="R338" s="43"/>
      <c r="S338" s="43"/>
      <c r="T338" s="43"/>
      <c r="U338" s="43"/>
      <c r="V338" s="43"/>
      <c r="W338" s="43"/>
      <c r="X338" s="43"/>
      <c r="Y338" s="43"/>
      <c r="Z338" s="43"/>
      <c r="AA338" s="43"/>
      <c r="AB338" s="43"/>
      <c r="AC338" s="43"/>
      <c r="AD338" s="43"/>
      <c r="AE338" s="43"/>
      <c r="AF338" s="43"/>
      <c r="AG338" s="43"/>
      <c r="AH338" s="43"/>
      <c r="AI338" s="43"/>
      <c r="AJ338" s="43"/>
      <c r="AK338" s="43"/>
      <c r="AL338" s="43"/>
      <c r="AM338" s="43"/>
      <c r="AN338" s="43"/>
      <c r="AO338" s="43"/>
      <c r="AP338" s="43"/>
      <c r="AQ338" s="45"/>
      <c r="AR338" s="45"/>
      <c r="AS338" s="45"/>
      <c r="AT338" s="45"/>
      <c r="AU338" s="45"/>
      <c r="AV338" s="45"/>
      <c r="AW338" s="45"/>
      <c r="AX338" s="45"/>
      <c r="AY338" s="45"/>
      <c r="AZ338" s="45"/>
      <c r="BA338" s="45"/>
      <c r="BB338" s="45"/>
      <c r="BC338" s="45"/>
      <c r="BD338" s="45"/>
      <c r="BE338" s="45"/>
      <c r="BF338" s="45"/>
      <c r="BG338" s="176"/>
      <c r="BH338" s="176"/>
      <c r="BI338" s="178"/>
      <c r="BJ338" s="30"/>
      <c r="BK338" s="30"/>
      <c r="BL338" s="30"/>
      <c r="BM338" s="30"/>
      <c r="BN338" s="30"/>
    </row>
    <row r="339" spans="2:66" s="46" customFormat="1" ht="18" customHeight="1" x14ac:dyDescent="0.2">
      <c r="B339" s="167"/>
      <c r="C339" s="169"/>
      <c r="D339" s="171"/>
      <c r="E339" s="173"/>
      <c r="F339" s="95" t="s">
        <v>24</v>
      </c>
      <c r="G339" s="36"/>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c r="AO339" s="37"/>
      <c r="AP339" s="37"/>
      <c r="AQ339" s="39"/>
      <c r="AR339" s="39"/>
      <c r="AS339" s="39"/>
      <c r="AT339" s="39"/>
      <c r="AU339" s="39"/>
      <c r="AV339" s="39"/>
      <c r="AW339" s="39"/>
      <c r="AX339" s="39"/>
      <c r="AY339" s="39"/>
      <c r="AZ339" s="39"/>
      <c r="BA339" s="39"/>
      <c r="BB339" s="39"/>
      <c r="BC339" s="39"/>
      <c r="BD339" s="39"/>
      <c r="BE339" s="39"/>
      <c r="BF339" s="39"/>
      <c r="BG339" s="175">
        <f>+COUNTIF($G340:$BF340,'V. Datos'!$A$3)-COUNTIFS($G339:$BF339,'V. Datos'!$A$3)</f>
        <v>0</v>
      </c>
      <c r="BH339" s="175">
        <f>+COUNTIF($G340:$BF340,'V. Datos'!$A$4)-COUNTIFS($G339:$BF339,'V. Datos'!$C$4)</f>
        <v>0</v>
      </c>
      <c r="BI339" s="177"/>
      <c r="BJ339" s="30"/>
      <c r="BK339" s="30"/>
      <c r="BL339" s="30"/>
      <c r="BM339" s="30"/>
      <c r="BN339" s="30"/>
    </row>
    <row r="340" spans="2:66" s="46" customFormat="1" ht="18" customHeight="1" thickBot="1" x14ac:dyDescent="0.25">
      <c r="B340" s="168"/>
      <c r="C340" s="170"/>
      <c r="D340" s="172"/>
      <c r="E340" s="174"/>
      <c r="F340" s="96" t="s">
        <v>4</v>
      </c>
      <c r="G340" s="42"/>
      <c r="H340" s="43"/>
      <c r="I340" s="43"/>
      <c r="J340" s="43"/>
      <c r="K340" s="43"/>
      <c r="L340" s="43"/>
      <c r="M340" s="43"/>
      <c r="N340" s="43"/>
      <c r="O340" s="43"/>
      <c r="P340" s="43"/>
      <c r="Q340" s="43"/>
      <c r="R340" s="43"/>
      <c r="S340" s="43"/>
      <c r="T340" s="43"/>
      <c r="U340" s="43"/>
      <c r="V340" s="43"/>
      <c r="W340" s="43"/>
      <c r="X340" s="43"/>
      <c r="Y340" s="43"/>
      <c r="Z340" s="43"/>
      <c r="AA340" s="43"/>
      <c r="AB340" s="43"/>
      <c r="AC340" s="43"/>
      <c r="AD340" s="43"/>
      <c r="AE340" s="43"/>
      <c r="AF340" s="43"/>
      <c r="AG340" s="43"/>
      <c r="AH340" s="43"/>
      <c r="AI340" s="43"/>
      <c r="AJ340" s="43"/>
      <c r="AK340" s="43"/>
      <c r="AL340" s="43"/>
      <c r="AM340" s="43"/>
      <c r="AN340" s="43"/>
      <c r="AO340" s="43"/>
      <c r="AP340" s="43"/>
      <c r="AQ340" s="45"/>
      <c r="AR340" s="45"/>
      <c r="AS340" s="45"/>
      <c r="AT340" s="45"/>
      <c r="AU340" s="45"/>
      <c r="AV340" s="45"/>
      <c r="AW340" s="45"/>
      <c r="AX340" s="45"/>
      <c r="AY340" s="45"/>
      <c r="AZ340" s="45"/>
      <c r="BA340" s="45"/>
      <c r="BB340" s="45"/>
      <c r="BC340" s="45"/>
      <c r="BD340" s="45"/>
      <c r="BE340" s="45"/>
      <c r="BF340" s="45"/>
      <c r="BG340" s="176"/>
      <c r="BH340" s="176"/>
      <c r="BI340" s="178"/>
      <c r="BJ340" s="30"/>
      <c r="BK340" s="30"/>
      <c r="BL340" s="30"/>
      <c r="BM340" s="30"/>
      <c r="BN340" s="30"/>
    </row>
    <row r="341" spans="2:66" s="46" customFormat="1" ht="18" customHeight="1" x14ac:dyDescent="0.2">
      <c r="B341" s="167"/>
      <c r="C341" s="169"/>
      <c r="D341" s="171"/>
      <c r="E341" s="173"/>
      <c r="F341" s="95" t="s">
        <v>24</v>
      </c>
      <c r="G341" s="36"/>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c r="AO341" s="37"/>
      <c r="AP341" s="37"/>
      <c r="AQ341" s="39"/>
      <c r="AR341" s="39"/>
      <c r="AS341" s="39"/>
      <c r="AT341" s="39"/>
      <c r="AU341" s="39"/>
      <c r="AV341" s="39"/>
      <c r="AW341" s="39"/>
      <c r="AX341" s="39"/>
      <c r="AY341" s="39"/>
      <c r="AZ341" s="39"/>
      <c r="BA341" s="39"/>
      <c r="BB341" s="39"/>
      <c r="BC341" s="39"/>
      <c r="BD341" s="39"/>
      <c r="BE341" s="39"/>
      <c r="BF341" s="39"/>
      <c r="BG341" s="175">
        <f>+COUNTIF($G342:$BF342,'V. Datos'!$A$3)-COUNTIFS($G341:$BF341,'V. Datos'!$A$3)</f>
        <v>0</v>
      </c>
      <c r="BH341" s="175">
        <f>+COUNTIF($G342:$BF342,'V. Datos'!$A$4)-COUNTIFS($G341:$BF341,'V. Datos'!$C$4)</f>
        <v>0</v>
      </c>
      <c r="BI341" s="177"/>
      <c r="BJ341" s="30"/>
      <c r="BK341" s="30"/>
      <c r="BL341" s="30"/>
      <c r="BM341" s="30"/>
      <c r="BN341" s="30"/>
    </row>
    <row r="342" spans="2:66" s="46" customFormat="1" ht="18" customHeight="1" thickBot="1" x14ac:dyDescent="0.25">
      <c r="B342" s="168"/>
      <c r="C342" s="170"/>
      <c r="D342" s="172"/>
      <c r="E342" s="174"/>
      <c r="F342" s="96" t="s">
        <v>4</v>
      </c>
      <c r="G342" s="42"/>
      <c r="H342" s="43"/>
      <c r="I342" s="43"/>
      <c r="J342" s="43"/>
      <c r="K342" s="43"/>
      <c r="L342" s="43"/>
      <c r="M342" s="43"/>
      <c r="N342" s="43"/>
      <c r="O342" s="43"/>
      <c r="P342" s="43"/>
      <c r="Q342" s="43"/>
      <c r="R342" s="43"/>
      <c r="S342" s="43"/>
      <c r="T342" s="43"/>
      <c r="U342" s="43"/>
      <c r="V342" s="43"/>
      <c r="W342" s="43"/>
      <c r="X342" s="43"/>
      <c r="Y342" s="43"/>
      <c r="Z342" s="43"/>
      <c r="AA342" s="43"/>
      <c r="AB342" s="43"/>
      <c r="AC342" s="43"/>
      <c r="AD342" s="43"/>
      <c r="AE342" s="43"/>
      <c r="AF342" s="43"/>
      <c r="AG342" s="43"/>
      <c r="AH342" s="43"/>
      <c r="AI342" s="43"/>
      <c r="AJ342" s="43"/>
      <c r="AK342" s="43"/>
      <c r="AL342" s="43"/>
      <c r="AM342" s="43"/>
      <c r="AN342" s="43"/>
      <c r="AO342" s="43"/>
      <c r="AP342" s="43"/>
      <c r="AQ342" s="45"/>
      <c r="AR342" s="45"/>
      <c r="AS342" s="45"/>
      <c r="AT342" s="45"/>
      <c r="AU342" s="45"/>
      <c r="AV342" s="45"/>
      <c r="AW342" s="45"/>
      <c r="AX342" s="45"/>
      <c r="AY342" s="45"/>
      <c r="AZ342" s="45"/>
      <c r="BA342" s="45"/>
      <c r="BB342" s="45"/>
      <c r="BC342" s="45"/>
      <c r="BD342" s="45"/>
      <c r="BE342" s="45"/>
      <c r="BF342" s="45"/>
      <c r="BG342" s="176"/>
      <c r="BH342" s="176"/>
      <c r="BI342" s="178"/>
      <c r="BJ342" s="30"/>
      <c r="BK342" s="30"/>
      <c r="BL342" s="30"/>
      <c r="BM342" s="30"/>
      <c r="BN342" s="30"/>
    </row>
    <row r="343" spans="2:66" s="46" customFormat="1" ht="18" customHeight="1" x14ac:dyDescent="0.2">
      <c r="B343" s="167"/>
      <c r="C343" s="169"/>
      <c r="D343" s="171"/>
      <c r="E343" s="173"/>
      <c r="F343" s="95" t="s">
        <v>24</v>
      </c>
      <c r="G343" s="36"/>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c r="AO343" s="37"/>
      <c r="AP343" s="37"/>
      <c r="AQ343" s="39"/>
      <c r="AR343" s="39"/>
      <c r="AS343" s="39"/>
      <c r="AT343" s="39"/>
      <c r="AU343" s="39"/>
      <c r="AV343" s="39"/>
      <c r="AW343" s="39"/>
      <c r="AX343" s="39"/>
      <c r="AY343" s="39"/>
      <c r="AZ343" s="39"/>
      <c r="BA343" s="39"/>
      <c r="BB343" s="39"/>
      <c r="BC343" s="39"/>
      <c r="BD343" s="39"/>
      <c r="BE343" s="39"/>
      <c r="BF343" s="39"/>
      <c r="BG343" s="175">
        <f>+COUNTIF($G344:$BF344,'V. Datos'!$A$3)-COUNTIFS($G343:$BF343,'V. Datos'!$A$3)</f>
        <v>0</v>
      </c>
      <c r="BH343" s="175">
        <f>+COUNTIF($G344:$BF344,'V. Datos'!$A$4)-COUNTIFS($G343:$BF343,'V. Datos'!$C$4)</f>
        <v>0</v>
      </c>
      <c r="BI343" s="177"/>
      <c r="BJ343" s="30"/>
      <c r="BK343" s="30"/>
      <c r="BL343" s="30"/>
      <c r="BM343" s="30"/>
      <c r="BN343" s="30"/>
    </row>
    <row r="344" spans="2:66" s="46" customFormat="1" ht="18" customHeight="1" thickBot="1" x14ac:dyDescent="0.25">
      <c r="B344" s="168"/>
      <c r="C344" s="170"/>
      <c r="D344" s="172"/>
      <c r="E344" s="174"/>
      <c r="F344" s="96" t="s">
        <v>4</v>
      </c>
      <c r="G344" s="42"/>
      <c r="H344" s="43"/>
      <c r="I344" s="43"/>
      <c r="J344" s="43"/>
      <c r="K344" s="43"/>
      <c r="L344" s="43"/>
      <c r="M344" s="43"/>
      <c r="N344" s="43"/>
      <c r="O344" s="43"/>
      <c r="P344" s="43"/>
      <c r="Q344" s="43"/>
      <c r="R344" s="43"/>
      <c r="S344" s="43"/>
      <c r="T344" s="43"/>
      <c r="U344" s="43"/>
      <c r="V344" s="43"/>
      <c r="W344" s="43"/>
      <c r="X344" s="43"/>
      <c r="Y344" s="43"/>
      <c r="Z344" s="43"/>
      <c r="AA344" s="43"/>
      <c r="AB344" s="43"/>
      <c r="AC344" s="43"/>
      <c r="AD344" s="43"/>
      <c r="AE344" s="43"/>
      <c r="AF344" s="43"/>
      <c r="AG344" s="43"/>
      <c r="AH344" s="43"/>
      <c r="AI344" s="43"/>
      <c r="AJ344" s="43"/>
      <c r="AK344" s="43"/>
      <c r="AL344" s="43"/>
      <c r="AM344" s="43"/>
      <c r="AN344" s="43"/>
      <c r="AO344" s="43"/>
      <c r="AP344" s="43"/>
      <c r="AQ344" s="45"/>
      <c r="AR344" s="45"/>
      <c r="AS344" s="45"/>
      <c r="AT344" s="45"/>
      <c r="AU344" s="45"/>
      <c r="AV344" s="45"/>
      <c r="AW344" s="45"/>
      <c r="AX344" s="45"/>
      <c r="AY344" s="45"/>
      <c r="AZ344" s="45"/>
      <c r="BA344" s="45"/>
      <c r="BB344" s="45"/>
      <c r="BC344" s="45"/>
      <c r="BD344" s="45"/>
      <c r="BE344" s="45"/>
      <c r="BF344" s="45"/>
      <c r="BG344" s="176"/>
      <c r="BH344" s="176"/>
      <c r="BI344" s="178"/>
      <c r="BJ344" s="30"/>
      <c r="BK344" s="30"/>
      <c r="BL344" s="30"/>
      <c r="BM344" s="30"/>
      <c r="BN344" s="30"/>
    </row>
    <row r="345" spans="2:66" s="46" customFormat="1" ht="18" customHeight="1" x14ac:dyDescent="0.2">
      <c r="B345" s="167"/>
      <c r="C345" s="169"/>
      <c r="D345" s="171"/>
      <c r="E345" s="173"/>
      <c r="F345" s="95" t="s">
        <v>24</v>
      </c>
      <c r="G345" s="36"/>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c r="AO345" s="37"/>
      <c r="AP345" s="37"/>
      <c r="AQ345" s="39"/>
      <c r="AR345" s="39"/>
      <c r="AS345" s="39"/>
      <c r="AT345" s="39"/>
      <c r="AU345" s="39"/>
      <c r="AV345" s="39"/>
      <c r="AW345" s="39"/>
      <c r="AX345" s="39"/>
      <c r="AY345" s="39"/>
      <c r="AZ345" s="39"/>
      <c r="BA345" s="39"/>
      <c r="BB345" s="39"/>
      <c r="BC345" s="39"/>
      <c r="BD345" s="39"/>
      <c r="BE345" s="39"/>
      <c r="BF345" s="39"/>
      <c r="BG345" s="175">
        <f>+COUNTIF($G346:$BF346,'V. Datos'!$A$3)-COUNTIFS($G345:$BF345,'V. Datos'!$A$3)</f>
        <v>0</v>
      </c>
      <c r="BH345" s="175">
        <f>+COUNTIF($G346:$BF346,'V. Datos'!$A$4)-COUNTIFS($G345:$BF345,'V. Datos'!$C$4)</f>
        <v>0</v>
      </c>
      <c r="BI345" s="177"/>
      <c r="BJ345" s="30"/>
      <c r="BK345" s="30"/>
      <c r="BL345" s="30"/>
      <c r="BM345" s="30"/>
      <c r="BN345" s="30"/>
    </row>
    <row r="346" spans="2:66" s="46" customFormat="1" ht="18" customHeight="1" thickBot="1" x14ac:dyDescent="0.25">
      <c r="B346" s="168"/>
      <c r="C346" s="170"/>
      <c r="D346" s="172"/>
      <c r="E346" s="174"/>
      <c r="F346" s="96" t="s">
        <v>4</v>
      </c>
      <c r="G346" s="42"/>
      <c r="H346" s="43"/>
      <c r="I346" s="43"/>
      <c r="J346" s="43"/>
      <c r="K346" s="43"/>
      <c r="L346" s="43"/>
      <c r="M346" s="43"/>
      <c r="N346" s="43"/>
      <c r="O346" s="43"/>
      <c r="P346" s="43"/>
      <c r="Q346" s="43"/>
      <c r="R346" s="43"/>
      <c r="S346" s="43"/>
      <c r="T346" s="43"/>
      <c r="U346" s="43"/>
      <c r="V346" s="43"/>
      <c r="W346" s="43"/>
      <c r="X346" s="43"/>
      <c r="Y346" s="43"/>
      <c r="Z346" s="43"/>
      <c r="AA346" s="43"/>
      <c r="AB346" s="43"/>
      <c r="AC346" s="43"/>
      <c r="AD346" s="43"/>
      <c r="AE346" s="43"/>
      <c r="AF346" s="43"/>
      <c r="AG346" s="43"/>
      <c r="AH346" s="43"/>
      <c r="AI346" s="43"/>
      <c r="AJ346" s="43"/>
      <c r="AK346" s="43"/>
      <c r="AL346" s="43"/>
      <c r="AM346" s="43"/>
      <c r="AN346" s="43"/>
      <c r="AO346" s="43"/>
      <c r="AP346" s="43"/>
      <c r="AQ346" s="45"/>
      <c r="AR346" s="45"/>
      <c r="AS346" s="45"/>
      <c r="AT346" s="45"/>
      <c r="AU346" s="45"/>
      <c r="AV346" s="45"/>
      <c r="AW346" s="45"/>
      <c r="AX346" s="45"/>
      <c r="AY346" s="45"/>
      <c r="AZ346" s="45"/>
      <c r="BA346" s="45"/>
      <c r="BB346" s="45"/>
      <c r="BC346" s="45"/>
      <c r="BD346" s="45"/>
      <c r="BE346" s="45"/>
      <c r="BF346" s="45"/>
      <c r="BG346" s="176"/>
      <c r="BH346" s="176"/>
      <c r="BI346" s="178"/>
      <c r="BJ346" s="30"/>
      <c r="BK346" s="30"/>
      <c r="BL346" s="30"/>
      <c r="BM346" s="30"/>
      <c r="BN346" s="30"/>
    </row>
    <row r="347" spans="2:66" s="46" customFormat="1" ht="18" customHeight="1" x14ac:dyDescent="0.2">
      <c r="B347" s="167"/>
      <c r="C347" s="169"/>
      <c r="D347" s="171"/>
      <c r="E347" s="173"/>
      <c r="F347" s="95" t="s">
        <v>24</v>
      </c>
      <c r="G347" s="36"/>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c r="AO347" s="37"/>
      <c r="AP347" s="37"/>
      <c r="AQ347" s="39"/>
      <c r="AR347" s="39"/>
      <c r="AS347" s="39"/>
      <c r="AT347" s="39"/>
      <c r="AU347" s="39"/>
      <c r="AV347" s="39"/>
      <c r="AW347" s="39"/>
      <c r="AX347" s="39"/>
      <c r="AY347" s="39"/>
      <c r="AZ347" s="39"/>
      <c r="BA347" s="39"/>
      <c r="BB347" s="39"/>
      <c r="BC347" s="39"/>
      <c r="BD347" s="39"/>
      <c r="BE347" s="39"/>
      <c r="BF347" s="39"/>
      <c r="BG347" s="175">
        <f>+COUNTIF($G348:$BF348,'V. Datos'!$A$3)-COUNTIFS($G347:$BF347,'V. Datos'!$A$3)</f>
        <v>0</v>
      </c>
      <c r="BH347" s="175">
        <f>+COUNTIF($G348:$BF348,'V. Datos'!$A$4)-COUNTIFS($G347:$BF347,'V. Datos'!$C$4)</f>
        <v>0</v>
      </c>
      <c r="BI347" s="177"/>
      <c r="BJ347" s="30"/>
      <c r="BK347" s="30"/>
      <c r="BL347" s="30"/>
      <c r="BM347" s="30"/>
      <c r="BN347" s="30"/>
    </row>
    <row r="348" spans="2:66" s="46" customFormat="1" ht="18" customHeight="1" thickBot="1" x14ac:dyDescent="0.25">
      <c r="B348" s="168"/>
      <c r="C348" s="170"/>
      <c r="D348" s="172"/>
      <c r="E348" s="174"/>
      <c r="F348" s="96" t="s">
        <v>4</v>
      </c>
      <c r="G348" s="42"/>
      <c r="H348" s="43"/>
      <c r="I348" s="43"/>
      <c r="J348" s="43"/>
      <c r="K348" s="43"/>
      <c r="L348" s="43"/>
      <c r="M348" s="43"/>
      <c r="N348" s="43"/>
      <c r="O348" s="43"/>
      <c r="P348" s="43"/>
      <c r="Q348" s="43"/>
      <c r="R348" s="43"/>
      <c r="S348" s="43"/>
      <c r="T348" s="43"/>
      <c r="U348" s="43"/>
      <c r="V348" s="43"/>
      <c r="W348" s="43"/>
      <c r="X348" s="43"/>
      <c r="Y348" s="43"/>
      <c r="Z348" s="43"/>
      <c r="AA348" s="43"/>
      <c r="AB348" s="43"/>
      <c r="AC348" s="43"/>
      <c r="AD348" s="43"/>
      <c r="AE348" s="43"/>
      <c r="AF348" s="43"/>
      <c r="AG348" s="43"/>
      <c r="AH348" s="43"/>
      <c r="AI348" s="43"/>
      <c r="AJ348" s="43"/>
      <c r="AK348" s="43"/>
      <c r="AL348" s="43"/>
      <c r="AM348" s="43"/>
      <c r="AN348" s="43"/>
      <c r="AO348" s="43"/>
      <c r="AP348" s="43"/>
      <c r="AQ348" s="45"/>
      <c r="AR348" s="45"/>
      <c r="AS348" s="45"/>
      <c r="AT348" s="45"/>
      <c r="AU348" s="45"/>
      <c r="AV348" s="45"/>
      <c r="AW348" s="45"/>
      <c r="AX348" s="45"/>
      <c r="AY348" s="45"/>
      <c r="AZ348" s="45"/>
      <c r="BA348" s="45"/>
      <c r="BB348" s="45"/>
      <c r="BC348" s="45"/>
      <c r="BD348" s="45"/>
      <c r="BE348" s="45"/>
      <c r="BF348" s="45"/>
      <c r="BG348" s="176"/>
      <c r="BH348" s="176"/>
      <c r="BI348" s="178"/>
      <c r="BJ348" s="30"/>
      <c r="BK348" s="30"/>
      <c r="BL348" s="30"/>
      <c r="BM348" s="30"/>
      <c r="BN348" s="30"/>
    </row>
    <row r="349" spans="2:66" s="46" customFormat="1" ht="18" customHeight="1" x14ac:dyDescent="0.2">
      <c r="B349" s="167"/>
      <c r="C349" s="169"/>
      <c r="D349" s="171"/>
      <c r="E349" s="173"/>
      <c r="F349" s="95" t="s">
        <v>24</v>
      </c>
      <c r="G349" s="36"/>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c r="AO349" s="37"/>
      <c r="AP349" s="37"/>
      <c r="AQ349" s="39"/>
      <c r="AR349" s="39"/>
      <c r="AS349" s="39"/>
      <c r="AT349" s="39"/>
      <c r="AU349" s="39"/>
      <c r="AV349" s="39"/>
      <c r="AW349" s="39"/>
      <c r="AX349" s="39"/>
      <c r="AY349" s="39"/>
      <c r="AZ349" s="39"/>
      <c r="BA349" s="39"/>
      <c r="BB349" s="39"/>
      <c r="BC349" s="39"/>
      <c r="BD349" s="39"/>
      <c r="BE349" s="39"/>
      <c r="BF349" s="39"/>
      <c r="BG349" s="175">
        <f>+COUNTIF($G350:$BF350,'V. Datos'!$A$3)-COUNTIFS($G349:$BF349,'V. Datos'!$A$3)</f>
        <v>0</v>
      </c>
      <c r="BH349" s="175">
        <f>+COUNTIF($G350:$BF350,'V. Datos'!$A$4)-COUNTIFS($G349:$BF349,'V. Datos'!$C$4)</f>
        <v>0</v>
      </c>
      <c r="BI349" s="177"/>
      <c r="BJ349" s="30"/>
      <c r="BK349" s="30"/>
      <c r="BL349" s="30"/>
      <c r="BM349" s="30"/>
      <c r="BN349" s="30"/>
    </row>
    <row r="350" spans="2:66" s="46" customFormat="1" ht="18" customHeight="1" thickBot="1" x14ac:dyDescent="0.25">
      <c r="B350" s="168"/>
      <c r="C350" s="170"/>
      <c r="D350" s="172"/>
      <c r="E350" s="174"/>
      <c r="F350" s="96" t="s">
        <v>4</v>
      </c>
      <c r="G350" s="42"/>
      <c r="H350" s="43"/>
      <c r="I350" s="43"/>
      <c r="J350" s="43"/>
      <c r="K350" s="43"/>
      <c r="L350" s="43"/>
      <c r="M350" s="43"/>
      <c r="N350" s="43"/>
      <c r="O350" s="43"/>
      <c r="P350" s="43"/>
      <c r="Q350" s="43"/>
      <c r="R350" s="43"/>
      <c r="S350" s="43"/>
      <c r="T350" s="43"/>
      <c r="U350" s="43"/>
      <c r="V350" s="43"/>
      <c r="W350" s="43"/>
      <c r="X350" s="43"/>
      <c r="Y350" s="43"/>
      <c r="Z350" s="43"/>
      <c r="AA350" s="43"/>
      <c r="AB350" s="43"/>
      <c r="AC350" s="43"/>
      <c r="AD350" s="43"/>
      <c r="AE350" s="43"/>
      <c r="AF350" s="43"/>
      <c r="AG350" s="43"/>
      <c r="AH350" s="43"/>
      <c r="AI350" s="43"/>
      <c r="AJ350" s="43"/>
      <c r="AK350" s="43"/>
      <c r="AL350" s="43"/>
      <c r="AM350" s="43"/>
      <c r="AN350" s="43"/>
      <c r="AO350" s="43"/>
      <c r="AP350" s="43"/>
      <c r="AQ350" s="45"/>
      <c r="AR350" s="45"/>
      <c r="AS350" s="45"/>
      <c r="AT350" s="45"/>
      <c r="AU350" s="45"/>
      <c r="AV350" s="45"/>
      <c r="AW350" s="45"/>
      <c r="AX350" s="45"/>
      <c r="AY350" s="45"/>
      <c r="AZ350" s="45"/>
      <c r="BA350" s="45"/>
      <c r="BB350" s="45"/>
      <c r="BC350" s="45"/>
      <c r="BD350" s="45"/>
      <c r="BE350" s="45"/>
      <c r="BF350" s="45"/>
      <c r="BG350" s="176"/>
      <c r="BH350" s="176"/>
      <c r="BI350" s="178"/>
      <c r="BJ350" s="30"/>
      <c r="BK350" s="30"/>
      <c r="BL350" s="30"/>
      <c r="BM350" s="30"/>
      <c r="BN350" s="30"/>
    </row>
    <row r="351" spans="2:66" s="46" customFormat="1" ht="18" customHeight="1" x14ac:dyDescent="0.2">
      <c r="B351" s="167"/>
      <c r="C351" s="169"/>
      <c r="D351" s="171"/>
      <c r="E351" s="173"/>
      <c r="F351" s="95" t="s">
        <v>24</v>
      </c>
      <c r="G351" s="36"/>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c r="AO351" s="37"/>
      <c r="AP351" s="37"/>
      <c r="AQ351" s="39"/>
      <c r="AR351" s="39"/>
      <c r="AS351" s="39"/>
      <c r="AT351" s="39"/>
      <c r="AU351" s="39"/>
      <c r="AV351" s="39"/>
      <c r="AW351" s="39"/>
      <c r="AX351" s="39"/>
      <c r="AY351" s="39"/>
      <c r="AZ351" s="39"/>
      <c r="BA351" s="39"/>
      <c r="BB351" s="39"/>
      <c r="BC351" s="39"/>
      <c r="BD351" s="39"/>
      <c r="BE351" s="39"/>
      <c r="BF351" s="39"/>
      <c r="BG351" s="175">
        <f>+COUNTIF($G352:$BF352,'V. Datos'!$A$3)-COUNTIFS($G351:$BF351,'V. Datos'!$A$3)</f>
        <v>0</v>
      </c>
      <c r="BH351" s="175">
        <f>+COUNTIF($G352:$BF352,'V. Datos'!$A$4)-COUNTIFS($G351:$BF351,'V. Datos'!$C$4)</f>
        <v>0</v>
      </c>
      <c r="BI351" s="177"/>
      <c r="BJ351" s="30"/>
      <c r="BK351" s="30"/>
      <c r="BL351" s="30"/>
      <c r="BM351" s="30"/>
      <c r="BN351" s="30"/>
    </row>
    <row r="352" spans="2:66" s="46" customFormat="1" ht="18" customHeight="1" thickBot="1" x14ac:dyDescent="0.25">
      <c r="B352" s="168"/>
      <c r="C352" s="170"/>
      <c r="D352" s="172"/>
      <c r="E352" s="174"/>
      <c r="F352" s="96" t="s">
        <v>4</v>
      </c>
      <c r="G352" s="42"/>
      <c r="H352" s="43"/>
      <c r="I352" s="43"/>
      <c r="J352" s="43"/>
      <c r="K352" s="43"/>
      <c r="L352" s="43"/>
      <c r="M352" s="43"/>
      <c r="N352" s="43"/>
      <c r="O352" s="43"/>
      <c r="P352" s="43"/>
      <c r="Q352" s="43"/>
      <c r="R352" s="43"/>
      <c r="S352" s="43"/>
      <c r="T352" s="43"/>
      <c r="U352" s="43"/>
      <c r="V352" s="43"/>
      <c r="W352" s="43"/>
      <c r="X352" s="43"/>
      <c r="Y352" s="43"/>
      <c r="Z352" s="43"/>
      <c r="AA352" s="43"/>
      <c r="AB352" s="43"/>
      <c r="AC352" s="43"/>
      <c r="AD352" s="43"/>
      <c r="AE352" s="43"/>
      <c r="AF352" s="43"/>
      <c r="AG352" s="43"/>
      <c r="AH352" s="43"/>
      <c r="AI352" s="43"/>
      <c r="AJ352" s="43"/>
      <c r="AK352" s="43"/>
      <c r="AL352" s="43"/>
      <c r="AM352" s="43"/>
      <c r="AN352" s="43"/>
      <c r="AO352" s="43"/>
      <c r="AP352" s="43"/>
      <c r="AQ352" s="45"/>
      <c r="AR352" s="45"/>
      <c r="AS352" s="45"/>
      <c r="AT352" s="45"/>
      <c r="AU352" s="45"/>
      <c r="AV352" s="45"/>
      <c r="AW352" s="45"/>
      <c r="AX352" s="45"/>
      <c r="AY352" s="45"/>
      <c r="AZ352" s="45"/>
      <c r="BA352" s="45"/>
      <c r="BB352" s="45"/>
      <c r="BC352" s="45"/>
      <c r="BD352" s="45"/>
      <c r="BE352" s="45"/>
      <c r="BF352" s="45"/>
      <c r="BG352" s="176"/>
      <c r="BH352" s="176"/>
      <c r="BI352" s="178"/>
      <c r="BJ352" s="30"/>
      <c r="BK352" s="30"/>
      <c r="BL352" s="30"/>
      <c r="BM352" s="30"/>
      <c r="BN352" s="30"/>
    </row>
    <row r="353" spans="2:66" s="46" customFormat="1" ht="18" customHeight="1" x14ac:dyDescent="0.2">
      <c r="B353" s="167"/>
      <c r="C353" s="169"/>
      <c r="D353" s="171"/>
      <c r="E353" s="173"/>
      <c r="F353" s="95" t="s">
        <v>24</v>
      </c>
      <c r="G353" s="36"/>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c r="AO353" s="37"/>
      <c r="AP353" s="37"/>
      <c r="AQ353" s="39"/>
      <c r="AR353" s="39"/>
      <c r="AS353" s="39"/>
      <c r="AT353" s="39"/>
      <c r="AU353" s="39"/>
      <c r="AV353" s="39"/>
      <c r="AW353" s="39"/>
      <c r="AX353" s="39"/>
      <c r="AY353" s="39"/>
      <c r="AZ353" s="39"/>
      <c r="BA353" s="39"/>
      <c r="BB353" s="39"/>
      <c r="BC353" s="39"/>
      <c r="BD353" s="39"/>
      <c r="BE353" s="39"/>
      <c r="BF353" s="39"/>
      <c r="BG353" s="175">
        <f>+COUNTIF($G354:$BF354,'V. Datos'!$A$3)-COUNTIFS($G353:$BF353,'V. Datos'!$A$3)</f>
        <v>0</v>
      </c>
      <c r="BH353" s="175">
        <f>+COUNTIF($G354:$BF354,'V. Datos'!$A$4)-COUNTIFS($G353:$BF353,'V. Datos'!$C$4)</f>
        <v>0</v>
      </c>
      <c r="BI353" s="177"/>
      <c r="BJ353" s="30"/>
      <c r="BK353" s="30"/>
      <c r="BL353" s="30"/>
      <c r="BM353" s="30"/>
      <c r="BN353" s="30"/>
    </row>
    <row r="354" spans="2:66" s="46" customFormat="1" ht="18" customHeight="1" thickBot="1" x14ac:dyDescent="0.25">
      <c r="B354" s="168"/>
      <c r="C354" s="170"/>
      <c r="D354" s="172"/>
      <c r="E354" s="174"/>
      <c r="F354" s="96" t="s">
        <v>4</v>
      </c>
      <c r="G354" s="42"/>
      <c r="H354" s="43"/>
      <c r="I354" s="43"/>
      <c r="J354" s="43"/>
      <c r="K354" s="43"/>
      <c r="L354" s="43"/>
      <c r="M354" s="43"/>
      <c r="N354" s="43"/>
      <c r="O354" s="43"/>
      <c r="P354" s="43"/>
      <c r="Q354" s="43"/>
      <c r="R354" s="43"/>
      <c r="S354" s="43"/>
      <c r="T354" s="43"/>
      <c r="U354" s="43"/>
      <c r="V354" s="43"/>
      <c r="W354" s="43"/>
      <c r="X354" s="43"/>
      <c r="Y354" s="43"/>
      <c r="Z354" s="43"/>
      <c r="AA354" s="43"/>
      <c r="AB354" s="43"/>
      <c r="AC354" s="43"/>
      <c r="AD354" s="43"/>
      <c r="AE354" s="43"/>
      <c r="AF354" s="43"/>
      <c r="AG354" s="43"/>
      <c r="AH354" s="43"/>
      <c r="AI354" s="43"/>
      <c r="AJ354" s="43"/>
      <c r="AK354" s="43"/>
      <c r="AL354" s="43"/>
      <c r="AM354" s="43"/>
      <c r="AN354" s="43"/>
      <c r="AO354" s="43"/>
      <c r="AP354" s="43"/>
      <c r="AQ354" s="45"/>
      <c r="AR354" s="45"/>
      <c r="AS354" s="45"/>
      <c r="AT354" s="45"/>
      <c r="AU354" s="45"/>
      <c r="AV354" s="45"/>
      <c r="AW354" s="45"/>
      <c r="AX354" s="45"/>
      <c r="AY354" s="45"/>
      <c r="AZ354" s="45"/>
      <c r="BA354" s="45"/>
      <c r="BB354" s="45"/>
      <c r="BC354" s="45"/>
      <c r="BD354" s="45"/>
      <c r="BE354" s="45"/>
      <c r="BF354" s="45"/>
      <c r="BG354" s="176"/>
      <c r="BH354" s="176"/>
      <c r="BI354" s="178"/>
      <c r="BJ354" s="30"/>
      <c r="BK354" s="30"/>
      <c r="BL354" s="30"/>
      <c r="BM354" s="30"/>
      <c r="BN354" s="30"/>
    </row>
    <row r="355" spans="2:66" s="46" customFormat="1" ht="18" customHeight="1" x14ac:dyDescent="0.2">
      <c r="B355" s="167"/>
      <c r="C355" s="169"/>
      <c r="D355" s="171"/>
      <c r="E355" s="173"/>
      <c r="F355" s="95" t="s">
        <v>24</v>
      </c>
      <c r="G355" s="36"/>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c r="AO355" s="37"/>
      <c r="AP355" s="37"/>
      <c r="AQ355" s="39"/>
      <c r="AR355" s="39"/>
      <c r="AS355" s="39"/>
      <c r="AT355" s="39"/>
      <c r="AU355" s="39"/>
      <c r="AV355" s="39"/>
      <c r="AW355" s="39"/>
      <c r="AX355" s="39"/>
      <c r="AY355" s="39"/>
      <c r="AZ355" s="39"/>
      <c r="BA355" s="39"/>
      <c r="BB355" s="39"/>
      <c r="BC355" s="39"/>
      <c r="BD355" s="39"/>
      <c r="BE355" s="39"/>
      <c r="BF355" s="39"/>
      <c r="BG355" s="175">
        <f>+COUNTIF($G356:$BF356,'V. Datos'!$A$3)-COUNTIFS($G355:$BF355,'V. Datos'!$A$3)</f>
        <v>0</v>
      </c>
      <c r="BH355" s="175">
        <f>+COUNTIF($G356:$BF356,'V. Datos'!$A$4)-COUNTIFS($G355:$BF355,'V. Datos'!$C$4)</f>
        <v>0</v>
      </c>
      <c r="BI355" s="177"/>
      <c r="BJ355" s="30"/>
      <c r="BK355" s="30"/>
      <c r="BL355" s="30"/>
      <c r="BM355" s="30"/>
      <c r="BN355" s="30"/>
    </row>
    <row r="356" spans="2:66" s="46" customFormat="1" ht="18" customHeight="1" thickBot="1" x14ac:dyDescent="0.25">
      <c r="B356" s="168"/>
      <c r="C356" s="170"/>
      <c r="D356" s="172"/>
      <c r="E356" s="174"/>
      <c r="F356" s="96" t="s">
        <v>4</v>
      </c>
      <c r="G356" s="42"/>
      <c r="H356" s="43"/>
      <c r="I356" s="43"/>
      <c r="J356" s="43"/>
      <c r="K356" s="43"/>
      <c r="L356" s="43"/>
      <c r="M356" s="43"/>
      <c r="N356" s="43"/>
      <c r="O356" s="43"/>
      <c r="P356" s="43"/>
      <c r="Q356" s="43"/>
      <c r="R356" s="43"/>
      <c r="S356" s="43"/>
      <c r="T356" s="43"/>
      <c r="U356" s="43"/>
      <c r="V356" s="43"/>
      <c r="W356" s="43"/>
      <c r="X356" s="43"/>
      <c r="Y356" s="43"/>
      <c r="Z356" s="43"/>
      <c r="AA356" s="43"/>
      <c r="AB356" s="43"/>
      <c r="AC356" s="43"/>
      <c r="AD356" s="43"/>
      <c r="AE356" s="43"/>
      <c r="AF356" s="43"/>
      <c r="AG356" s="43"/>
      <c r="AH356" s="43"/>
      <c r="AI356" s="43"/>
      <c r="AJ356" s="43"/>
      <c r="AK356" s="43"/>
      <c r="AL356" s="43"/>
      <c r="AM356" s="43"/>
      <c r="AN356" s="43"/>
      <c r="AO356" s="43"/>
      <c r="AP356" s="43"/>
      <c r="AQ356" s="45"/>
      <c r="AR356" s="45"/>
      <c r="AS356" s="45"/>
      <c r="AT356" s="45"/>
      <c r="AU356" s="45"/>
      <c r="AV356" s="45"/>
      <c r="AW356" s="45"/>
      <c r="AX356" s="45"/>
      <c r="AY356" s="45"/>
      <c r="AZ356" s="45"/>
      <c r="BA356" s="45"/>
      <c r="BB356" s="45"/>
      <c r="BC356" s="45"/>
      <c r="BD356" s="45"/>
      <c r="BE356" s="45"/>
      <c r="BF356" s="45"/>
      <c r="BG356" s="176"/>
      <c r="BH356" s="176"/>
      <c r="BI356" s="178"/>
      <c r="BJ356" s="30"/>
      <c r="BK356" s="30"/>
      <c r="BL356" s="30"/>
      <c r="BM356" s="30"/>
      <c r="BN356" s="30"/>
    </row>
    <row r="357" spans="2:66" s="46" customFormat="1" ht="18" customHeight="1" x14ac:dyDescent="0.2">
      <c r="B357" s="167"/>
      <c r="C357" s="169"/>
      <c r="D357" s="171"/>
      <c r="E357" s="173"/>
      <c r="F357" s="95" t="s">
        <v>24</v>
      </c>
      <c r="G357" s="36"/>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c r="AO357" s="37"/>
      <c r="AP357" s="37"/>
      <c r="AQ357" s="39"/>
      <c r="AR357" s="39"/>
      <c r="AS357" s="39"/>
      <c r="AT357" s="39"/>
      <c r="AU357" s="39"/>
      <c r="AV357" s="39"/>
      <c r="AW357" s="39"/>
      <c r="AX357" s="39"/>
      <c r="AY357" s="39"/>
      <c r="AZ357" s="39"/>
      <c r="BA357" s="39"/>
      <c r="BB357" s="39"/>
      <c r="BC357" s="39"/>
      <c r="BD357" s="39"/>
      <c r="BE357" s="39"/>
      <c r="BF357" s="39"/>
      <c r="BG357" s="175">
        <f>+COUNTIF($G358:$BF358,'V. Datos'!$A$3)-COUNTIFS($G357:$BF357,'V. Datos'!$A$3)</f>
        <v>0</v>
      </c>
      <c r="BH357" s="175">
        <f>+COUNTIF($G358:$BF358,'V. Datos'!$A$4)-COUNTIFS($G357:$BF357,'V. Datos'!$C$4)</f>
        <v>0</v>
      </c>
      <c r="BI357" s="177"/>
      <c r="BJ357" s="30"/>
      <c r="BK357" s="30"/>
      <c r="BL357" s="30"/>
      <c r="BM357" s="30"/>
      <c r="BN357" s="30"/>
    </row>
    <row r="358" spans="2:66" s="46" customFormat="1" ht="18" customHeight="1" thickBot="1" x14ac:dyDescent="0.25">
      <c r="B358" s="168"/>
      <c r="C358" s="170"/>
      <c r="D358" s="172"/>
      <c r="E358" s="174"/>
      <c r="F358" s="96" t="s">
        <v>4</v>
      </c>
      <c r="G358" s="42"/>
      <c r="H358" s="43"/>
      <c r="I358" s="43"/>
      <c r="J358" s="43"/>
      <c r="K358" s="43"/>
      <c r="L358" s="43"/>
      <c r="M358" s="43"/>
      <c r="N358" s="43"/>
      <c r="O358" s="43"/>
      <c r="P358" s="43"/>
      <c r="Q358" s="43"/>
      <c r="R358" s="43"/>
      <c r="S358" s="43"/>
      <c r="T358" s="43"/>
      <c r="U358" s="43"/>
      <c r="V358" s="43"/>
      <c r="W358" s="43"/>
      <c r="X358" s="43"/>
      <c r="Y358" s="43"/>
      <c r="Z358" s="43"/>
      <c r="AA358" s="43"/>
      <c r="AB358" s="43"/>
      <c r="AC358" s="43"/>
      <c r="AD358" s="43"/>
      <c r="AE358" s="43"/>
      <c r="AF358" s="43"/>
      <c r="AG358" s="43"/>
      <c r="AH358" s="43"/>
      <c r="AI358" s="43"/>
      <c r="AJ358" s="43"/>
      <c r="AK358" s="43"/>
      <c r="AL358" s="43"/>
      <c r="AM358" s="43"/>
      <c r="AN358" s="43"/>
      <c r="AO358" s="43"/>
      <c r="AP358" s="43"/>
      <c r="AQ358" s="45"/>
      <c r="AR358" s="45"/>
      <c r="AS358" s="45"/>
      <c r="AT358" s="45"/>
      <c r="AU358" s="45"/>
      <c r="AV358" s="45"/>
      <c r="AW358" s="45"/>
      <c r="AX358" s="45"/>
      <c r="AY358" s="45"/>
      <c r="AZ358" s="45"/>
      <c r="BA358" s="45"/>
      <c r="BB358" s="45"/>
      <c r="BC358" s="45"/>
      <c r="BD358" s="45"/>
      <c r="BE358" s="45"/>
      <c r="BF358" s="45"/>
      <c r="BG358" s="176"/>
      <c r="BH358" s="176"/>
      <c r="BI358" s="178"/>
      <c r="BJ358" s="30"/>
      <c r="BK358" s="30"/>
      <c r="BL358" s="30"/>
      <c r="BM358" s="30"/>
      <c r="BN358" s="30"/>
    </row>
    <row r="359" spans="2:66" s="46" customFormat="1" ht="18" customHeight="1" x14ac:dyDescent="0.2">
      <c r="B359" s="167"/>
      <c r="C359" s="169"/>
      <c r="D359" s="171"/>
      <c r="E359" s="173"/>
      <c r="F359" s="95" t="s">
        <v>24</v>
      </c>
      <c r="G359" s="36"/>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c r="AO359" s="37"/>
      <c r="AP359" s="37"/>
      <c r="AQ359" s="39"/>
      <c r="AR359" s="39"/>
      <c r="AS359" s="39"/>
      <c r="AT359" s="39"/>
      <c r="AU359" s="39"/>
      <c r="AV359" s="39"/>
      <c r="AW359" s="39"/>
      <c r="AX359" s="39"/>
      <c r="AY359" s="39"/>
      <c r="AZ359" s="39"/>
      <c r="BA359" s="39"/>
      <c r="BB359" s="39"/>
      <c r="BC359" s="39"/>
      <c r="BD359" s="39"/>
      <c r="BE359" s="39"/>
      <c r="BF359" s="39"/>
      <c r="BG359" s="175">
        <f>+COUNTIF($G360:$BF360,'V. Datos'!$A$3)-COUNTIFS($G359:$BF359,'V. Datos'!$A$3)</f>
        <v>0</v>
      </c>
      <c r="BH359" s="175">
        <f>+COUNTIF($G360:$BF360,'V. Datos'!$A$4)-COUNTIFS($G359:$BF359,'V. Datos'!$C$4)</f>
        <v>0</v>
      </c>
      <c r="BI359" s="177"/>
      <c r="BJ359" s="30"/>
      <c r="BK359" s="30"/>
      <c r="BL359" s="30"/>
      <c r="BM359" s="30"/>
      <c r="BN359" s="30"/>
    </row>
    <row r="360" spans="2:66" s="46" customFormat="1" ht="18" customHeight="1" thickBot="1" x14ac:dyDescent="0.25">
      <c r="B360" s="168"/>
      <c r="C360" s="170"/>
      <c r="D360" s="172"/>
      <c r="E360" s="174"/>
      <c r="F360" s="96" t="s">
        <v>4</v>
      </c>
      <c r="G360" s="42"/>
      <c r="H360" s="43"/>
      <c r="I360" s="43"/>
      <c r="J360" s="43"/>
      <c r="K360" s="43"/>
      <c r="L360" s="43"/>
      <c r="M360" s="43"/>
      <c r="N360" s="43"/>
      <c r="O360" s="43"/>
      <c r="P360" s="43"/>
      <c r="Q360" s="43"/>
      <c r="R360" s="43"/>
      <c r="S360" s="43"/>
      <c r="T360" s="43"/>
      <c r="U360" s="43"/>
      <c r="V360" s="43"/>
      <c r="W360" s="43"/>
      <c r="X360" s="43"/>
      <c r="Y360" s="43"/>
      <c r="Z360" s="43"/>
      <c r="AA360" s="43"/>
      <c r="AB360" s="43"/>
      <c r="AC360" s="43"/>
      <c r="AD360" s="43"/>
      <c r="AE360" s="43"/>
      <c r="AF360" s="43"/>
      <c r="AG360" s="43"/>
      <c r="AH360" s="43"/>
      <c r="AI360" s="43"/>
      <c r="AJ360" s="43"/>
      <c r="AK360" s="43"/>
      <c r="AL360" s="43"/>
      <c r="AM360" s="43"/>
      <c r="AN360" s="43"/>
      <c r="AO360" s="43"/>
      <c r="AP360" s="43"/>
      <c r="AQ360" s="45"/>
      <c r="AR360" s="45"/>
      <c r="AS360" s="45"/>
      <c r="AT360" s="45"/>
      <c r="AU360" s="45"/>
      <c r="AV360" s="45"/>
      <c r="AW360" s="45"/>
      <c r="AX360" s="45"/>
      <c r="AY360" s="45"/>
      <c r="AZ360" s="45"/>
      <c r="BA360" s="45"/>
      <c r="BB360" s="45"/>
      <c r="BC360" s="45"/>
      <c r="BD360" s="45"/>
      <c r="BE360" s="45"/>
      <c r="BF360" s="45"/>
      <c r="BG360" s="176"/>
      <c r="BH360" s="176"/>
      <c r="BI360" s="178"/>
      <c r="BJ360" s="30"/>
      <c r="BK360" s="30"/>
      <c r="BL360" s="30"/>
      <c r="BM360" s="30"/>
      <c r="BN360" s="30"/>
    </row>
    <row r="361" spans="2:66" s="46" customFormat="1" ht="18" customHeight="1" x14ac:dyDescent="0.2">
      <c r="B361" s="167"/>
      <c r="C361" s="169"/>
      <c r="D361" s="171"/>
      <c r="E361" s="173"/>
      <c r="F361" s="95" t="s">
        <v>24</v>
      </c>
      <c r="G361" s="36"/>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7"/>
      <c r="AQ361" s="39"/>
      <c r="AR361" s="39"/>
      <c r="AS361" s="39"/>
      <c r="AT361" s="39"/>
      <c r="AU361" s="39"/>
      <c r="AV361" s="39"/>
      <c r="AW361" s="39"/>
      <c r="AX361" s="39"/>
      <c r="AY361" s="39"/>
      <c r="AZ361" s="39"/>
      <c r="BA361" s="39"/>
      <c r="BB361" s="39"/>
      <c r="BC361" s="39"/>
      <c r="BD361" s="39"/>
      <c r="BE361" s="39"/>
      <c r="BF361" s="39"/>
      <c r="BG361" s="175">
        <f>+COUNTIF($G362:$BF362,'V. Datos'!$A$3)-COUNTIFS($G361:$BF361,'V. Datos'!$A$3)</f>
        <v>0</v>
      </c>
      <c r="BH361" s="175">
        <f>+COUNTIF($G362:$BF362,'V. Datos'!$A$4)-COUNTIFS($G361:$BF361,'V. Datos'!$C$4)</f>
        <v>0</v>
      </c>
      <c r="BI361" s="177"/>
      <c r="BJ361" s="30"/>
      <c r="BK361" s="30"/>
      <c r="BL361" s="30"/>
      <c r="BM361" s="30"/>
      <c r="BN361" s="30"/>
    </row>
    <row r="362" spans="2:66" s="46" customFormat="1" ht="18" customHeight="1" thickBot="1" x14ac:dyDescent="0.25">
      <c r="B362" s="168"/>
      <c r="C362" s="170"/>
      <c r="D362" s="172"/>
      <c r="E362" s="174"/>
      <c r="F362" s="96" t="s">
        <v>4</v>
      </c>
      <c r="G362" s="42"/>
      <c r="H362" s="43"/>
      <c r="I362" s="43"/>
      <c r="J362" s="43"/>
      <c r="K362" s="43"/>
      <c r="L362" s="43"/>
      <c r="M362" s="43"/>
      <c r="N362" s="43"/>
      <c r="O362" s="43"/>
      <c r="P362" s="43"/>
      <c r="Q362" s="43"/>
      <c r="R362" s="43"/>
      <c r="S362" s="43"/>
      <c r="T362" s="43"/>
      <c r="U362" s="43"/>
      <c r="V362" s="43"/>
      <c r="W362" s="43"/>
      <c r="X362" s="43"/>
      <c r="Y362" s="43"/>
      <c r="Z362" s="43"/>
      <c r="AA362" s="43"/>
      <c r="AB362" s="43"/>
      <c r="AC362" s="43"/>
      <c r="AD362" s="43"/>
      <c r="AE362" s="43"/>
      <c r="AF362" s="43"/>
      <c r="AG362" s="43"/>
      <c r="AH362" s="43"/>
      <c r="AI362" s="43"/>
      <c r="AJ362" s="43"/>
      <c r="AK362" s="43"/>
      <c r="AL362" s="43"/>
      <c r="AM362" s="43"/>
      <c r="AN362" s="43"/>
      <c r="AO362" s="43"/>
      <c r="AP362" s="43"/>
      <c r="AQ362" s="45"/>
      <c r="AR362" s="45"/>
      <c r="AS362" s="45"/>
      <c r="AT362" s="45"/>
      <c r="AU362" s="45"/>
      <c r="AV362" s="45"/>
      <c r="AW362" s="45"/>
      <c r="AX362" s="45"/>
      <c r="AY362" s="45"/>
      <c r="AZ362" s="45"/>
      <c r="BA362" s="45"/>
      <c r="BB362" s="45"/>
      <c r="BC362" s="45"/>
      <c r="BD362" s="45"/>
      <c r="BE362" s="45"/>
      <c r="BF362" s="45"/>
      <c r="BG362" s="176"/>
      <c r="BH362" s="176"/>
      <c r="BI362" s="178"/>
      <c r="BJ362" s="30"/>
      <c r="BK362" s="30"/>
      <c r="BL362" s="30"/>
      <c r="BM362" s="30"/>
      <c r="BN362" s="30"/>
    </row>
    <row r="363" spans="2:66" s="46" customFormat="1" ht="18" customHeight="1" x14ac:dyDescent="0.2">
      <c r="B363" s="167"/>
      <c r="C363" s="169"/>
      <c r="D363" s="171"/>
      <c r="E363" s="173"/>
      <c r="F363" s="95" t="s">
        <v>24</v>
      </c>
      <c r="G363" s="36"/>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7"/>
      <c r="AQ363" s="39"/>
      <c r="AR363" s="39"/>
      <c r="AS363" s="39"/>
      <c r="AT363" s="39"/>
      <c r="AU363" s="39"/>
      <c r="AV363" s="39"/>
      <c r="AW363" s="39"/>
      <c r="AX363" s="39"/>
      <c r="AY363" s="39"/>
      <c r="AZ363" s="39"/>
      <c r="BA363" s="39"/>
      <c r="BB363" s="39"/>
      <c r="BC363" s="39"/>
      <c r="BD363" s="39"/>
      <c r="BE363" s="39"/>
      <c r="BF363" s="39"/>
      <c r="BG363" s="175">
        <f>+COUNTIF($G364:$BF364,'V. Datos'!$A$3)-COUNTIFS($G363:$BF363,'V. Datos'!$A$3)</f>
        <v>0</v>
      </c>
      <c r="BH363" s="175">
        <f>+COUNTIF($G364:$BF364,'V. Datos'!$A$4)-COUNTIFS($G363:$BF363,'V. Datos'!$C$4)</f>
        <v>0</v>
      </c>
      <c r="BI363" s="177"/>
      <c r="BJ363" s="30"/>
      <c r="BK363" s="30"/>
      <c r="BL363" s="30"/>
      <c r="BM363" s="30"/>
      <c r="BN363" s="30"/>
    </row>
    <row r="364" spans="2:66" s="46" customFormat="1" ht="18" customHeight="1" thickBot="1" x14ac:dyDescent="0.25">
      <c r="B364" s="168"/>
      <c r="C364" s="170"/>
      <c r="D364" s="172"/>
      <c r="E364" s="174"/>
      <c r="F364" s="96" t="s">
        <v>4</v>
      </c>
      <c r="G364" s="42"/>
      <c r="H364" s="43"/>
      <c r="I364" s="43"/>
      <c r="J364" s="43"/>
      <c r="K364" s="43"/>
      <c r="L364" s="43"/>
      <c r="M364" s="43"/>
      <c r="N364" s="43"/>
      <c r="O364" s="43"/>
      <c r="P364" s="43"/>
      <c r="Q364" s="43"/>
      <c r="R364" s="43"/>
      <c r="S364" s="43"/>
      <c r="T364" s="43"/>
      <c r="U364" s="43"/>
      <c r="V364" s="43"/>
      <c r="W364" s="43"/>
      <c r="X364" s="43"/>
      <c r="Y364" s="43"/>
      <c r="Z364" s="43"/>
      <c r="AA364" s="43"/>
      <c r="AB364" s="43"/>
      <c r="AC364" s="43"/>
      <c r="AD364" s="43"/>
      <c r="AE364" s="43"/>
      <c r="AF364" s="43"/>
      <c r="AG364" s="43"/>
      <c r="AH364" s="43"/>
      <c r="AI364" s="43"/>
      <c r="AJ364" s="43"/>
      <c r="AK364" s="43"/>
      <c r="AL364" s="43"/>
      <c r="AM364" s="43"/>
      <c r="AN364" s="43"/>
      <c r="AO364" s="43"/>
      <c r="AP364" s="43"/>
      <c r="AQ364" s="45"/>
      <c r="AR364" s="45"/>
      <c r="AS364" s="45"/>
      <c r="AT364" s="45"/>
      <c r="AU364" s="45"/>
      <c r="AV364" s="45"/>
      <c r="AW364" s="45"/>
      <c r="AX364" s="45"/>
      <c r="AY364" s="45"/>
      <c r="AZ364" s="45"/>
      <c r="BA364" s="45"/>
      <c r="BB364" s="45"/>
      <c r="BC364" s="45"/>
      <c r="BD364" s="45"/>
      <c r="BE364" s="45"/>
      <c r="BF364" s="45"/>
      <c r="BG364" s="176"/>
      <c r="BH364" s="176"/>
      <c r="BI364" s="178"/>
      <c r="BJ364" s="30"/>
      <c r="BK364" s="30"/>
      <c r="BL364" s="30"/>
      <c r="BM364" s="30"/>
      <c r="BN364" s="30"/>
    </row>
    <row r="365" spans="2:66" s="46" customFormat="1" ht="18" customHeight="1" x14ac:dyDescent="0.2">
      <c r="B365" s="167"/>
      <c r="C365" s="169"/>
      <c r="D365" s="171"/>
      <c r="E365" s="173"/>
      <c r="F365" s="95" t="s">
        <v>24</v>
      </c>
      <c r="G365" s="36"/>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c r="AO365" s="37"/>
      <c r="AP365" s="37"/>
      <c r="AQ365" s="39"/>
      <c r="AR365" s="39"/>
      <c r="AS365" s="39"/>
      <c r="AT365" s="39"/>
      <c r="AU365" s="39"/>
      <c r="AV365" s="39"/>
      <c r="AW365" s="39"/>
      <c r="AX365" s="39"/>
      <c r="AY365" s="39"/>
      <c r="AZ365" s="39"/>
      <c r="BA365" s="39"/>
      <c r="BB365" s="39"/>
      <c r="BC365" s="39"/>
      <c r="BD365" s="39"/>
      <c r="BE365" s="39"/>
      <c r="BF365" s="39"/>
      <c r="BG365" s="175">
        <f>+COUNTIF($G366:$BF366,'V. Datos'!$A$3)-COUNTIFS($G365:$BF365,'V. Datos'!$A$3)</f>
        <v>0</v>
      </c>
      <c r="BH365" s="175">
        <f>+COUNTIF($G366:$BF366,'V. Datos'!$A$4)-COUNTIFS($G365:$BF365,'V. Datos'!$C$4)</f>
        <v>0</v>
      </c>
      <c r="BI365" s="177"/>
      <c r="BJ365" s="30"/>
      <c r="BK365" s="30"/>
      <c r="BL365" s="30"/>
      <c r="BM365" s="30"/>
      <c r="BN365" s="30"/>
    </row>
    <row r="366" spans="2:66" s="46" customFormat="1" ht="18" customHeight="1" thickBot="1" x14ac:dyDescent="0.25">
      <c r="B366" s="168"/>
      <c r="C366" s="170"/>
      <c r="D366" s="172"/>
      <c r="E366" s="174"/>
      <c r="F366" s="96" t="s">
        <v>4</v>
      </c>
      <c r="G366" s="42"/>
      <c r="H366" s="43"/>
      <c r="I366" s="43"/>
      <c r="J366" s="43"/>
      <c r="K366" s="43"/>
      <c r="L366" s="43"/>
      <c r="M366" s="43"/>
      <c r="N366" s="43"/>
      <c r="O366" s="43"/>
      <c r="P366" s="43"/>
      <c r="Q366" s="43"/>
      <c r="R366" s="43"/>
      <c r="S366" s="43"/>
      <c r="T366" s="43"/>
      <c r="U366" s="43"/>
      <c r="V366" s="43"/>
      <c r="W366" s="43"/>
      <c r="X366" s="43"/>
      <c r="Y366" s="43"/>
      <c r="Z366" s="43"/>
      <c r="AA366" s="43"/>
      <c r="AB366" s="43"/>
      <c r="AC366" s="43"/>
      <c r="AD366" s="43"/>
      <c r="AE366" s="43"/>
      <c r="AF366" s="43"/>
      <c r="AG366" s="43"/>
      <c r="AH366" s="43"/>
      <c r="AI366" s="43"/>
      <c r="AJ366" s="43"/>
      <c r="AK366" s="43"/>
      <c r="AL366" s="43"/>
      <c r="AM366" s="43"/>
      <c r="AN366" s="43"/>
      <c r="AO366" s="43"/>
      <c r="AP366" s="43"/>
      <c r="AQ366" s="45"/>
      <c r="AR366" s="45"/>
      <c r="AS366" s="45"/>
      <c r="AT366" s="45"/>
      <c r="AU366" s="45"/>
      <c r="AV366" s="45"/>
      <c r="AW366" s="45"/>
      <c r="AX366" s="45"/>
      <c r="AY366" s="45"/>
      <c r="AZ366" s="45"/>
      <c r="BA366" s="45"/>
      <c r="BB366" s="45"/>
      <c r="BC366" s="45"/>
      <c r="BD366" s="45"/>
      <c r="BE366" s="45"/>
      <c r="BF366" s="45"/>
      <c r="BG366" s="176"/>
      <c r="BH366" s="176"/>
      <c r="BI366" s="178"/>
      <c r="BJ366" s="30"/>
      <c r="BK366" s="30"/>
      <c r="BL366" s="30"/>
      <c r="BM366" s="30"/>
      <c r="BN366" s="30"/>
    </row>
    <row r="367" spans="2:66" s="46" customFormat="1" ht="18" customHeight="1" x14ac:dyDescent="0.2">
      <c r="B367" s="167"/>
      <c r="C367" s="169"/>
      <c r="D367" s="171"/>
      <c r="E367" s="173"/>
      <c r="F367" s="95" t="s">
        <v>24</v>
      </c>
      <c r="G367" s="36"/>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9"/>
      <c r="AR367" s="39"/>
      <c r="AS367" s="39"/>
      <c r="AT367" s="39"/>
      <c r="AU367" s="39"/>
      <c r="AV367" s="39"/>
      <c r="AW367" s="39"/>
      <c r="AX367" s="39"/>
      <c r="AY367" s="39"/>
      <c r="AZ367" s="39"/>
      <c r="BA367" s="39"/>
      <c r="BB367" s="39"/>
      <c r="BC367" s="39"/>
      <c r="BD367" s="39"/>
      <c r="BE367" s="39"/>
      <c r="BF367" s="39"/>
      <c r="BG367" s="175">
        <f>+COUNTIF($G368:$BF368,'V. Datos'!$A$3)-COUNTIFS($G367:$BF367,'V. Datos'!$A$3)</f>
        <v>0</v>
      </c>
      <c r="BH367" s="175">
        <f>+COUNTIF($G368:$BF368,'V. Datos'!$A$4)-COUNTIFS($G367:$BF367,'V. Datos'!$C$4)</f>
        <v>0</v>
      </c>
      <c r="BI367" s="177"/>
      <c r="BJ367" s="30"/>
      <c r="BK367" s="30"/>
      <c r="BL367" s="30"/>
      <c r="BM367" s="30"/>
      <c r="BN367" s="30"/>
    </row>
    <row r="368" spans="2:66" s="46" customFormat="1" ht="18" customHeight="1" thickBot="1" x14ac:dyDescent="0.25">
      <c r="B368" s="168"/>
      <c r="C368" s="170"/>
      <c r="D368" s="172"/>
      <c r="E368" s="174"/>
      <c r="F368" s="96" t="s">
        <v>4</v>
      </c>
      <c r="G368" s="42"/>
      <c r="H368" s="43"/>
      <c r="I368" s="43"/>
      <c r="J368" s="43"/>
      <c r="K368" s="43"/>
      <c r="L368" s="43"/>
      <c r="M368" s="43"/>
      <c r="N368" s="43"/>
      <c r="O368" s="43"/>
      <c r="P368" s="43"/>
      <c r="Q368" s="43"/>
      <c r="R368" s="43"/>
      <c r="S368" s="43"/>
      <c r="T368" s="43"/>
      <c r="U368" s="43"/>
      <c r="V368" s="43"/>
      <c r="W368" s="43"/>
      <c r="X368" s="43"/>
      <c r="Y368" s="43"/>
      <c r="Z368" s="43"/>
      <c r="AA368" s="43"/>
      <c r="AB368" s="43"/>
      <c r="AC368" s="43"/>
      <c r="AD368" s="43"/>
      <c r="AE368" s="43"/>
      <c r="AF368" s="43"/>
      <c r="AG368" s="43"/>
      <c r="AH368" s="43"/>
      <c r="AI368" s="43"/>
      <c r="AJ368" s="43"/>
      <c r="AK368" s="43"/>
      <c r="AL368" s="43"/>
      <c r="AM368" s="43"/>
      <c r="AN368" s="43"/>
      <c r="AO368" s="43"/>
      <c r="AP368" s="43"/>
      <c r="AQ368" s="45"/>
      <c r="AR368" s="45"/>
      <c r="AS368" s="45"/>
      <c r="AT368" s="45"/>
      <c r="AU368" s="45"/>
      <c r="AV368" s="45"/>
      <c r="AW368" s="45"/>
      <c r="AX368" s="45"/>
      <c r="AY368" s="45"/>
      <c r="AZ368" s="45"/>
      <c r="BA368" s="45"/>
      <c r="BB368" s="45"/>
      <c r="BC368" s="45"/>
      <c r="BD368" s="45"/>
      <c r="BE368" s="45"/>
      <c r="BF368" s="45"/>
      <c r="BG368" s="176"/>
      <c r="BH368" s="176"/>
      <c r="BI368" s="178"/>
      <c r="BJ368" s="30"/>
      <c r="BK368" s="30"/>
      <c r="BL368" s="30"/>
      <c r="BM368" s="30"/>
      <c r="BN368" s="30"/>
    </row>
    <row r="369" spans="2:66" s="46" customFormat="1" ht="18" customHeight="1" x14ac:dyDescent="0.2">
      <c r="B369" s="167"/>
      <c r="C369" s="169"/>
      <c r="D369" s="171"/>
      <c r="E369" s="173"/>
      <c r="F369" s="95" t="s">
        <v>24</v>
      </c>
      <c r="G369" s="36"/>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7"/>
      <c r="AQ369" s="39"/>
      <c r="AR369" s="39"/>
      <c r="AS369" s="39"/>
      <c r="AT369" s="39"/>
      <c r="AU369" s="39"/>
      <c r="AV369" s="39"/>
      <c r="AW369" s="39"/>
      <c r="AX369" s="39"/>
      <c r="AY369" s="39"/>
      <c r="AZ369" s="39"/>
      <c r="BA369" s="39"/>
      <c r="BB369" s="39"/>
      <c r="BC369" s="39"/>
      <c r="BD369" s="39"/>
      <c r="BE369" s="39"/>
      <c r="BF369" s="39"/>
      <c r="BG369" s="175">
        <f>+COUNTIF($G370:$BF370,'V. Datos'!$A$3)-COUNTIFS($G369:$BF369,'V. Datos'!$A$3)</f>
        <v>0</v>
      </c>
      <c r="BH369" s="175">
        <f>+COUNTIF($G370:$BF370,'V. Datos'!$A$4)-COUNTIFS($G369:$BF369,'V. Datos'!$C$4)</f>
        <v>0</v>
      </c>
      <c r="BI369" s="177"/>
      <c r="BJ369" s="30"/>
      <c r="BK369" s="30"/>
      <c r="BL369" s="30"/>
      <c r="BM369" s="30"/>
      <c r="BN369" s="30"/>
    </row>
    <row r="370" spans="2:66" s="46" customFormat="1" ht="18" customHeight="1" thickBot="1" x14ac:dyDescent="0.25">
      <c r="B370" s="168"/>
      <c r="C370" s="170"/>
      <c r="D370" s="172"/>
      <c r="E370" s="174"/>
      <c r="F370" s="96" t="s">
        <v>4</v>
      </c>
      <c r="G370" s="42"/>
      <c r="H370" s="43"/>
      <c r="I370" s="43"/>
      <c r="J370" s="43"/>
      <c r="K370" s="43"/>
      <c r="L370" s="43"/>
      <c r="M370" s="43"/>
      <c r="N370" s="43"/>
      <c r="O370" s="43"/>
      <c r="P370" s="43"/>
      <c r="Q370" s="43"/>
      <c r="R370" s="43"/>
      <c r="S370" s="43"/>
      <c r="T370" s="43"/>
      <c r="U370" s="43"/>
      <c r="V370" s="43"/>
      <c r="W370" s="43"/>
      <c r="X370" s="43"/>
      <c r="Y370" s="43"/>
      <c r="Z370" s="43"/>
      <c r="AA370" s="43"/>
      <c r="AB370" s="43"/>
      <c r="AC370" s="43"/>
      <c r="AD370" s="43"/>
      <c r="AE370" s="43"/>
      <c r="AF370" s="43"/>
      <c r="AG370" s="43"/>
      <c r="AH370" s="43"/>
      <c r="AI370" s="43"/>
      <c r="AJ370" s="43"/>
      <c r="AK370" s="43"/>
      <c r="AL370" s="43"/>
      <c r="AM370" s="43"/>
      <c r="AN370" s="43"/>
      <c r="AO370" s="43"/>
      <c r="AP370" s="43"/>
      <c r="AQ370" s="45"/>
      <c r="AR370" s="45"/>
      <c r="AS370" s="45"/>
      <c r="AT370" s="45"/>
      <c r="AU370" s="45"/>
      <c r="AV370" s="45"/>
      <c r="AW370" s="45"/>
      <c r="AX370" s="45"/>
      <c r="AY370" s="45"/>
      <c r="AZ370" s="45"/>
      <c r="BA370" s="45"/>
      <c r="BB370" s="45"/>
      <c r="BC370" s="45"/>
      <c r="BD370" s="45"/>
      <c r="BE370" s="45"/>
      <c r="BF370" s="45"/>
      <c r="BG370" s="176"/>
      <c r="BH370" s="176"/>
      <c r="BI370" s="178"/>
      <c r="BJ370" s="30"/>
      <c r="BK370" s="30"/>
      <c r="BL370" s="30"/>
      <c r="BM370" s="30"/>
      <c r="BN370" s="30"/>
    </row>
    <row r="371" spans="2:66" s="46" customFormat="1" ht="18" customHeight="1" x14ac:dyDescent="0.2">
      <c r="B371" s="167"/>
      <c r="C371" s="169"/>
      <c r="D371" s="171"/>
      <c r="E371" s="173"/>
      <c r="F371" s="95" t="s">
        <v>24</v>
      </c>
      <c r="G371" s="36"/>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7"/>
      <c r="AQ371" s="39"/>
      <c r="AR371" s="39"/>
      <c r="AS371" s="39"/>
      <c r="AT371" s="39"/>
      <c r="AU371" s="39"/>
      <c r="AV371" s="39"/>
      <c r="AW371" s="39"/>
      <c r="AX371" s="39"/>
      <c r="AY371" s="39"/>
      <c r="AZ371" s="39"/>
      <c r="BA371" s="39"/>
      <c r="BB371" s="39"/>
      <c r="BC371" s="39"/>
      <c r="BD371" s="39"/>
      <c r="BE371" s="39"/>
      <c r="BF371" s="39"/>
      <c r="BG371" s="175">
        <f>+COUNTIF($G372:$BF372,'V. Datos'!$A$3)-COUNTIFS($G371:$BF371,'V. Datos'!$A$3)</f>
        <v>0</v>
      </c>
      <c r="BH371" s="175">
        <f>+COUNTIF($G372:$BF372,'V. Datos'!$A$4)-COUNTIFS($G371:$BF371,'V. Datos'!$C$4)</f>
        <v>0</v>
      </c>
      <c r="BI371" s="177"/>
      <c r="BJ371" s="30"/>
      <c r="BK371" s="30"/>
      <c r="BL371" s="30"/>
      <c r="BM371" s="30"/>
      <c r="BN371" s="30"/>
    </row>
    <row r="372" spans="2:66" s="46" customFormat="1" ht="18" customHeight="1" thickBot="1" x14ac:dyDescent="0.25">
      <c r="B372" s="168"/>
      <c r="C372" s="170"/>
      <c r="D372" s="172"/>
      <c r="E372" s="174"/>
      <c r="F372" s="96" t="s">
        <v>4</v>
      </c>
      <c r="G372" s="42"/>
      <c r="H372" s="43"/>
      <c r="I372" s="43"/>
      <c r="J372" s="43"/>
      <c r="K372" s="43"/>
      <c r="L372" s="43"/>
      <c r="M372" s="43"/>
      <c r="N372" s="43"/>
      <c r="O372" s="43"/>
      <c r="P372" s="43"/>
      <c r="Q372" s="43"/>
      <c r="R372" s="43"/>
      <c r="S372" s="43"/>
      <c r="T372" s="43"/>
      <c r="U372" s="43"/>
      <c r="V372" s="43"/>
      <c r="W372" s="43"/>
      <c r="X372" s="43"/>
      <c r="Y372" s="43"/>
      <c r="Z372" s="43"/>
      <c r="AA372" s="43"/>
      <c r="AB372" s="43"/>
      <c r="AC372" s="43"/>
      <c r="AD372" s="43"/>
      <c r="AE372" s="43"/>
      <c r="AF372" s="43"/>
      <c r="AG372" s="43"/>
      <c r="AH372" s="43"/>
      <c r="AI372" s="43"/>
      <c r="AJ372" s="43"/>
      <c r="AK372" s="43"/>
      <c r="AL372" s="43"/>
      <c r="AM372" s="43"/>
      <c r="AN372" s="43"/>
      <c r="AO372" s="43"/>
      <c r="AP372" s="43"/>
      <c r="AQ372" s="45"/>
      <c r="AR372" s="45"/>
      <c r="AS372" s="45"/>
      <c r="AT372" s="45"/>
      <c r="AU372" s="45"/>
      <c r="AV372" s="45"/>
      <c r="AW372" s="45"/>
      <c r="AX372" s="45"/>
      <c r="AY372" s="45"/>
      <c r="AZ372" s="45"/>
      <c r="BA372" s="45"/>
      <c r="BB372" s="45"/>
      <c r="BC372" s="45"/>
      <c r="BD372" s="45"/>
      <c r="BE372" s="45"/>
      <c r="BF372" s="45"/>
      <c r="BG372" s="176"/>
      <c r="BH372" s="176"/>
      <c r="BI372" s="178"/>
      <c r="BJ372" s="30"/>
      <c r="BK372" s="30"/>
      <c r="BL372" s="30"/>
      <c r="BM372" s="30"/>
      <c r="BN372" s="30"/>
    </row>
    <row r="373" spans="2:66" s="46" customFormat="1" ht="18" customHeight="1" x14ac:dyDescent="0.2">
      <c r="B373" s="167"/>
      <c r="C373" s="169"/>
      <c r="D373" s="171"/>
      <c r="E373" s="173"/>
      <c r="F373" s="95" t="s">
        <v>24</v>
      </c>
      <c r="G373" s="36"/>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c r="AO373" s="37"/>
      <c r="AP373" s="37"/>
      <c r="AQ373" s="39"/>
      <c r="AR373" s="39"/>
      <c r="AS373" s="39"/>
      <c r="AT373" s="39"/>
      <c r="AU373" s="39"/>
      <c r="AV373" s="39"/>
      <c r="AW373" s="39"/>
      <c r="AX373" s="39"/>
      <c r="AY373" s="39"/>
      <c r="AZ373" s="39"/>
      <c r="BA373" s="39"/>
      <c r="BB373" s="39"/>
      <c r="BC373" s="39"/>
      <c r="BD373" s="39"/>
      <c r="BE373" s="39"/>
      <c r="BF373" s="39"/>
      <c r="BG373" s="175">
        <f>+COUNTIF($G374:$BF374,'V. Datos'!$A$3)-COUNTIFS($G373:$BF373,'V. Datos'!$A$3)</f>
        <v>0</v>
      </c>
      <c r="BH373" s="175">
        <f>+COUNTIF($G374:$BF374,'V. Datos'!$A$4)-COUNTIFS($G373:$BF373,'V. Datos'!$C$4)</f>
        <v>0</v>
      </c>
      <c r="BI373" s="177"/>
      <c r="BJ373" s="30"/>
      <c r="BK373" s="30"/>
      <c r="BL373" s="30"/>
      <c r="BM373" s="30"/>
      <c r="BN373" s="30"/>
    </row>
    <row r="374" spans="2:66" s="46" customFormat="1" ht="18" customHeight="1" thickBot="1" x14ac:dyDescent="0.25">
      <c r="B374" s="168"/>
      <c r="C374" s="170"/>
      <c r="D374" s="172"/>
      <c r="E374" s="174"/>
      <c r="F374" s="96" t="s">
        <v>4</v>
      </c>
      <c r="G374" s="42"/>
      <c r="H374" s="43"/>
      <c r="I374" s="43"/>
      <c r="J374" s="43"/>
      <c r="K374" s="43"/>
      <c r="L374" s="43"/>
      <c r="M374" s="43"/>
      <c r="N374" s="43"/>
      <c r="O374" s="43"/>
      <c r="P374" s="43"/>
      <c r="Q374" s="43"/>
      <c r="R374" s="43"/>
      <c r="S374" s="43"/>
      <c r="T374" s="43"/>
      <c r="U374" s="43"/>
      <c r="V374" s="43"/>
      <c r="W374" s="43"/>
      <c r="X374" s="43"/>
      <c r="Y374" s="43"/>
      <c r="Z374" s="43"/>
      <c r="AA374" s="43"/>
      <c r="AB374" s="43"/>
      <c r="AC374" s="43"/>
      <c r="AD374" s="43"/>
      <c r="AE374" s="43"/>
      <c r="AF374" s="43"/>
      <c r="AG374" s="43"/>
      <c r="AH374" s="43"/>
      <c r="AI374" s="43"/>
      <c r="AJ374" s="43"/>
      <c r="AK374" s="43"/>
      <c r="AL374" s="43"/>
      <c r="AM374" s="43"/>
      <c r="AN374" s="43"/>
      <c r="AO374" s="43"/>
      <c r="AP374" s="43"/>
      <c r="AQ374" s="45"/>
      <c r="AR374" s="45"/>
      <c r="AS374" s="45"/>
      <c r="AT374" s="45"/>
      <c r="AU374" s="45"/>
      <c r="AV374" s="45"/>
      <c r="AW374" s="45"/>
      <c r="AX374" s="45"/>
      <c r="AY374" s="45"/>
      <c r="AZ374" s="45"/>
      <c r="BA374" s="45"/>
      <c r="BB374" s="45"/>
      <c r="BC374" s="45"/>
      <c r="BD374" s="45"/>
      <c r="BE374" s="45"/>
      <c r="BF374" s="45"/>
      <c r="BG374" s="176"/>
      <c r="BH374" s="176"/>
      <c r="BI374" s="178"/>
      <c r="BJ374" s="30"/>
      <c r="BK374" s="30"/>
      <c r="BL374" s="30"/>
      <c r="BM374" s="30"/>
      <c r="BN374" s="30"/>
    </row>
    <row r="375" spans="2:66" s="46" customFormat="1" ht="18" customHeight="1" x14ac:dyDescent="0.2">
      <c r="B375" s="167"/>
      <c r="C375" s="169"/>
      <c r="D375" s="171"/>
      <c r="E375" s="173"/>
      <c r="F375" s="95" t="s">
        <v>24</v>
      </c>
      <c r="G375" s="36"/>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9"/>
      <c r="AR375" s="39"/>
      <c r="AS375" s="39"/>
      <c r="AT375" s="39"/>
      <c r="AU375" s="39"/>
      <c r="AV375" s="39"/>
      <c r="AW375" s="39"/>
      <c r="AX375" s="39"/>
      <c r="AY375" s="39"/>
      <c r="AZ375" s="39"/>
      <c r="BA375" s="39"/>
      <c r="BB375" s="39"/>
      <c r="BC375" s="39"/>
      <c r="BD375" s="39"/>
      <c r="BE375" s="39"/>
      <c r="BF375" s="39"/>
      <c r="BG375" s="175">
        <f>+COUNTIF($G376:$BF376,'V. Datos'!$A$3)-COUNTIFS($G375:$BF375,'V. Datos'!$A$3)</f>
        <v>0</v>
      </c>
      <c r="BH375" s="175">
        <f>+COUNTIF($G376:$BF376,'V. Datos'!$A$4)-COUNTIFS($G375:$BF375,'V. Datos'!$C$4)</f>
        <v>0</v>
      </c>
      <c r="BI375" s="177"/>
      <c r="BJ375" s="30"/>
      <c r="BK375" s="30"/>
      <c r="BL375" s="30"/>
      <c r="BM375" s="30"/>
      <c r="BN375" s="30"/>
    </row>
    <row r="376" spans="2:66" s="46" customFormat="1" ht="18" customHeight="1" thickBot="1" x14ac:dyDescent="0.25">
      <c r="B376" s="168"/>
      <c r="C376" s="170"/>
      <c r="D376" s="172"/>
      <c r="E376" s="174"/>
      <c r="F376" s="96" t="s">
        <v>4</v>
      </c>
      <c r="G376" s="42"/>
      <c r="H376" s="43"/>
      <c r="I376" s="43"/>
      <c r="J376" s="43"/>
      <c r="K376" s="43"/>
      <c r="L376" s="43"/>
      <c r="M376" s="43"/>
      <c r="N376" s="43"/>
      <c r="O376" s="43"/>
      <c r="P376" s="43"/>
      <c r="Q376" s="43"/>
      <c r="R376" s="43"/>
      <c r="S376" s="43"/>
      <c r="T376" s="43"/>
      <c r="U376" s="43"/>
      <c r="V376" s="43"/>
      <c r="W376" s="43"/>
      <c r="X376" s="43"/>
      <c r="Y376" s="43"/>
      <c r="Z376" s="43"/>
      <c r="AA376" s="43"/>
      <c r="AB376" s="43"/>
      <c r="AC376" s="43"/>
      <c r="AD376" s="43"/>
      <c r="AE376" s="43"/>
      <c r="AF376" s="43"/>
      <c r="AG376" s="43"/>
      <c r="AH376" s="43"/>
      <c r="AI376" s="43"/>
      <c r="AJ376" s="43"/>
      <c r="AK376" s="43"/>
      <c r="AL376" s="43"/>
      <c r="AM376" s="43"/>
      <c r="AN376" s="43"/>
      <c r="AO376" s="43"/>
      <c r="AP376" s="43"/>
      <c r="AQ376" s="45"/>
      <c r="AR376" s="45"/>
      <c r="AS376" s="45"/>
      <c r="AT376" s="45"/>
      <c r="AU376" s="45"/>
      <c r="AV376" s="45"/>
      <c r="AW376" s="45"/>
      <c r="AX376" s="45"/>
      <c r="AY376" s="45"/>
      <c r="AZ376" s="45"/>
      <c r="BA376" s="45"/>
      <c r="BB376" s="45"/>
      <c r="BC376" s="45"/>
      <c r="BD376" s="45"/>
      <c r="BE376" s="45"/>
      <c r="BF376" s="45"/>
      <c r="BG376" s="176"/>
      <c r="BH376" s="176"/>
      <c r="BI376" s="178"/>
      <c r="BJ376" s="30"/>
      <c r="BK376" s="30"/>
      <c r="BL376" s="30"/>
      <c r="BM376" s="30"/>
      <c r="BN376" s="30"/>
    </row>
    <row r="377" spans="2:66" s="46" customFormat="1" ht="18" customHeight="1" x14ac:dyDescent="0.2">
      <c r="B377" s="167"/>
      <c r="C377" s="169"/>
      <c r="D377" s="171"/>
      <c r="E377" s="173"/>
      <c r="F377" s="95" t="s">
        <v>24</v>
      </c>
      <c r="G377" s="36"/>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9"/>
      <c r="AR377" s="39"/>
      <c r="AS377" s="39"/>
      <c r="AT377" s="39"/>
      <c r="AU377" s="39"/>
      <c r="AV377" s="39"/>
      <c r="AW377" s="39"/>
      <c r="AX377" s="39"/>
      <c r="AY377" s="39"/>
      <c r="AZ377" s="39"/>
      <c r="BA377" s="39"/>
      <c r="BB377" s="39"/>
      <c r="BC377" s="39"/>
      <c r="BD377" s="39"/>
      <c r="BE377" s="39"/>
      <c r="BF377" s="39"/>
      <c r="BG377" s="175">
        <f>+COUNTIF($G378:$BF378,'V. Datos'!$A$3)-COUNTIFS($G377:$BF377,'V. Datos'!$A$3)</f>
        <v>0</v>
      </c>
      <c r="BH377" s="175">
        <f>+COUNTIF($G378:$BF378,'V. Datos'!$A$4)-COUNTIFS($G377:$BF377,'V. Datos'!$C$4)</f>
        <v>0</v>
      </c>
      <c r="BI377" s="177"/>
      <c r="BJ377" s="30"/>
      <c r="BK377" s="30"/>
      <c r="BL377" s="30"/>
      <c r="BM377" s="30"/>
      <c r="BN377" s="30"/>
    </row>
    <row r="378" spans="2:66" s="46" customFormat="1" ht="18" customHeight="1" thickBot="1" x14ac:dyDescent="0.25">
      <c r="B378" s="168"/>
      <c r="C378" s="170"/>
      <c r="D378" s="172"/>
      <c r="E378" s="174"/>
      <c r="F378" s="96" t="s">
        <v>4</v>
      </c>
      <c r="G378" s="42"/>
      <c r="H378" s="43"/>
      <c r="I378" s="43"/>
      <c r="J378" s="43"/>
      <c r="K378" s="43"/>
      <c r="L378" s="43"/>
      <c r="M378" s="43"/>
      <c r="N378" s="43"/>
      <c r="O378" s="43"/>
      <c r="P378" s="43"/>
      <c r="Q378" s="43"/>
      <c r="R378" s="43"/>
      <c r="S378" s="43"/>
      <c r="T378" s="43"/>
      <c r="U378" s="43"/>
      <c r="V378" s="43"/>
      <c r="W378" s="43"/>
      <c r="X378" s="43"/>
      <c r="Y378" s="43"/>
      <c r="Z378" s="43"/>
      <c r="AA378" s="43"/>
      <c r="AB378" s="43"/>
      <c r="AC378" s="43"/>
      <c r="AD378" s="43"/>
      <c r="AE378" s="43"/>
      <c r="AF378" s="43"/>
      <c r="AG378" s="43"/>
      <c r="AH378" s="43"/>
      <c r="AI378" s="43"/>
      <c r="AJ378" s="43"/>
      <c r="AK378" s="43"/>
      <c r="AL378" s="43"/>
      <c r="AM378" s="43"/>
      <c r="AN378" s="43"/>
      <c r="AO378" s="43"/>
      <c r="AP378" s="43"/>
      <c r="AQ378" s="45"/>
      <c r="AR378" s="45"/>
      <c r="AS378" s="45"/>
      <c r="AT378" s="45"/>
      <c r="AU378" s="45"/>
      <c r="AV378" s="45"/>
      <c r="AW378" s="45"/>
      <c r="AX378" s="45"/>
      <c r="AY378" s="45"/>
      <c r="AZ378" s="45"/>
      <c r="BA378" s="45"/>
      <c r="BB378" s="45"/>
      <c r="BC378" s="45"/>
      <c r="BD378" s="45"/>
      <c r="BE378" s="45"/>
      <c r="BF378" s="45"/>
      <c r="BG378" s="176"/>
      <c r="BH378" s="176"/>
      <c r="BI378" s="178"/>
      <c r="BJ378" s="30"/>
      <c r="BK378" s="30"/>
      <c r="BL378" s="30"/>
      <c r="BM378" s="30"/>
      <c r="BN378" s="30"/>
    </row>
    <row r="379" spans="2:66" s="46" customFormat="1" ht="18" customHeight="1" x14ac:dyDescent="0.2">
      <c r="B379" s="167"/>
      <c r="C379" s="169"/>
      <c r="D379" s="171"/>
      <c r="E379" s="173"/>
      <c r="F379" s="95" t="s">
        <v>24</v>
      </c>
      <c r="G379" s="36"/>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9"/>
      <c r="AR379" s="39"/>
      <c r="AS379" s="39"/>
      <c r="AT379" s="39"/>
      <c r="AU379" s="39"/>
      <c r="AV379" s="39"/>
      <c r="AW379" s="39"/>
      <c r="AX379" s="39"/>
      <c r="AY379" s="39"/>
      <c r="AZ379" s="39"/>
      <c r="BA379" s="39"/>
      <c r="BB379" s="39"/>
      <c r="BC379" s="39"/>
      <c r="BD379" s="39"/>
      <c r="BE379" s="39"/>
      <c r="BF379" s="39"/>
      <c r="BG379" s="175">
        <f>+COUNTIF($G380:$BF380,'V. Datos'!$A$3)-COUNTIFS($G379:$BF379,'V. Datos'!$A$3)</f>
        <v>0</v>
      </c>
      <c r="BH379" s="175">
        <f>+COUNTIF($G380:$BF380,'V. Datos'!$A$4)-COUNTIFS($G379:$BF379,'V. Datos'!$C$4)</f>
        <v>0</v>
      </c>
      <c r="BI379" s="177"/>
      <c r="BJ379" s="30"/>
      <c r="BK379" s="30"/>
      <c r="BL379" s="30"/>
      <c r="BM379" s="30"/>
      <c r="BN379" s="30"/>
    </row>
    <row r="380" spans="2:66" s="46" customFormat="1" ht="18" customHeight="1" thickBot="1" x14ac:dyDescent="0.25">
      <c r="B380" s="168"/>
      <c r="C380" s="170"/>
      <c r="D380" s="172"/>
      <c r="E380" s="174"/>
      <c r="F380" s="96" t="s">
        <v>4</v>
      </c>
      <c r="G380" s="42"/>
      <c r="H380" s="43"/>
      <c r="I380" s="43"/>
      <c r="J380" s="43"/>
      <c r="K380" s="43"/>
      <c r="L380" s="43"/>
      <c r="M380" s="43"/>
      <c r="N380" s="43"/>
      <c r="O380" s="43"/>
      <c r="P380" s="43"/>
      <c r="Q380" s="43"/>
      <c r="R380" s="43"/>
      <c r="S380" s="43"/>
      <c r="T380" s="43"/>
      <c r="U380" s="43"/>
      <c r="V380" s="43"/>
      <c r="W380" s="43"/>
      <c r="X380" s="43"/>
      <c r="Y380" s="43"/>
      <c r="Z380" s="43"/>
      <c r="AA380" s="43"/>
      <c r="AB380" s="43"/>
      <c r="AC380" s="43"/>
      <c r="AD380" s="43"/>
      <c r="AE380" s="43"/>
      <c r="AF380" s="43"/>
      <c r="AG380" s="43"/>
      <c r="AH380" s="43"/>
      <c r="AI380" s="43"/>
      <c r="AJ380" s="43"/>
      <c r="AK380" s="43"/>
      <c r="AL380" s="43"/>
      <c r="AM380" s="43"/>
      <c r="AN380" s="43"/>
      <c r="AO380" s="43"/>
      <c r="AP380" s="43"/>
      <c r="AQ380" s="45"/>
      <c r="AR380" s="45"/>
      <c r="AS380" s="45"/>
      <c r="AT380" s="45"/>
      <c r="AU380" s="45"/>
      <c r="AV380" s="45"/>
      <c r="AW380" s="45"/>
      <c r="AX380" s="45"/>
      <c r="AY380" s="45"/>
      <c r="AZ380" s="45"/>
      <c r="BA380" s="45"/>
      <c r="BB380" s="45"/>
      <c r="BC380" s="45"/>
      <c r="BD380" s="45"/>
      <c r="BE380" s="45"/>
      <c r="BF380" s="45"/>
      <c r="BG380" s="176"/>
      <c r="BH380" s="176"/>
      <c r="BI380" s="178"/>
      <c r="BJ380" s="30"/>
      <c r="BK380" s="30"/>
      <c r="BL380" s="30"/>
      <c r="BM380" s="30"/>
      <c r="BN380" s="30"/>
    </row>
    <row r="381" spans="2:66" s="46" customFormat="1" ht="18" customHeight="1" x14ac:dyDescent="0.2">
      <c r="B381" s="167"/>
      <c r="C381" s="169"/>
      <c r="D381" s="171"/>
      <c r="E381" s="173"/>
      <c r="F381" s="95" t="s">
        <v>24</v>
      </c>
      <c r="G381" s="36"/>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7"/>
      <c r="AQ381" s="39"/>
      <c r="AR381" s="39"/>
      <c r="AS381" s="39"/>
      <c r="AT381" s="39"/>
      <c r="AU381" s="39"/>
      <c r="AV381" s="39"/>
      <c r="AW381" s="39"/>
      <c r="AX381" s="39"/>
      <c r="AY381" s="39"/>
      <c r="AZ381" s="39"/>
      <c r="BA381" s="39"/>
      <c r="BB381" s="39"/>
      <c r="BC381" s="39"/>
      <c r="BD381" s="39"/>
      <c r="BE381" s="39"/>
      <c r="BF381" s="39"/>
      <c r="BG381" s="175">
        <f>+COUNTIF($G382:$BF382,'V. Datos'!$A$3)-COUNTIFS($G381:$BF381,'V. Datos'!$A$3)</f>
        <v>0</v>
      </c>
      <c r="BH381" s="175">
        <f>+COUNTIF($G382:$BF382,'V. Datos'!$A$4)-COUNTIFS($G381:$BF381,'V. Datos'!$C$4)</f>
        <v>0</v>
      </c>
      <c r="BI381" s="177"/>
      <c r="BJ381" s="30"/>
      <c r="BK381" s="30"/>
      <c r="BL381" s="30"/>
      <c r="BM381" s="30"/>
      <c r="BN381" s="30"/>
    </row>
    <row r="382" spans="2:66" s="46" customFormat="1" ht="18" customHeight="1" thickBot="1" x14ac:dyDescent="0.25">
      <c r="B382" s="168"/>
      <c r="C382" s="170"/>
      <c r="D382" s="172"/>
      <c r="E382" s="174"/>
      <c r="F382" s="96" t="s">
        <v>4</v>
      </c>
      <c r="G382" s="42"/>
      <c r="H382" s="43"/>
      <c r="I382" s="43"/>
      <c r="J382" s="43"/>
      <c r="K382" s="43"/>
      <c r="L382" s="43"/>
      <c r="M382" s="43"/>
      <c r="N382" s="43"/>
      <c r="O382" s="43"/>
      <c r="P382" s="43"/>
      <c r="Q382" s="43"/>
      <c r="R382" s="43"/>
      <c r="S382" s="43"/>
      <c r="T382" s="43"/>
      <c r="U382" s="43"/>
      <c r="V382" s="43"/>
      <c r="W382" s="43"/>
      <c r="X382" s="43"/>
      <c r="Y382" s="43"/>
      <c r="Z382" s="43"/>
      <c r="AA382" s="43"/>
      <c r="AB382" s="43"/>
      <c r="AC382" s="43"/>
      <c r="AD382" s="43"/>
      <c r="AE382" s="43"/>
      <c r="AF382" s="43"/>
      <c r="AG382" s="43"/>
      <c r="AH382" s="43"/>
      <c r="AI382" s="43"/>
      <c r="AJ382" s="43"/>
      <c r="AK382" s="43"/>
      <c r="AL382" s="43"/>
      <c r="AM382" s="43"/>
      <c r="AN382" s="43"/>
      <c r="AO382" s="43"/>
      <c r="AP382" s="43"/>
      <c r="AQ382" s="45"/>
      <c r="AR382" s="45"/>
      <c r="AS382" s="45"/>
      <c r="AT382" s="45"/>
      <c r="AU382" s="45"/>
      <c r="AV382" s="45"/>
      <c r="AW382" s="45"/>
      <c r="AX382" s="45"/>
      <c r="AY382" s="45"/>
      <c r="AZ382" s="45"/>
      <c r="BA382" s="45"/>
      <c r="BB382" s="45"/>
      <c r="BC382" s="45"/>
      <c r="BD382" s="45"/>
      <c r="BE382" s="45"/>
      <c r="BF382" s="45"/>
      <c r="BG382" s="176"/>
      <c r="BH382" s="176"/>
      <c r="BI382" s="178"/>
      <c r="BJ382" s="30"/>
      <c r="BK382" s="30"/>
      <c r="BL382" s="30"/>
      <c r="BM382" s="30"/>
      <c r="BN382" s="30"/>
    </row>
    <row r="383" spans="2:66" s="46" customFormat="1" ht="18" customHeight="1" x14ac:dyDescent="0.2">
      <c r="B383" s="167"/>
      <c r="C383" s="169"/>
      <c r="D383" s="171"/>
      <c r="E383" s="173"/>
      <c r="F383" s="95" t="s">
        <v>24</v>
      </c>
      <c r="G383" s="36"/>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9"/>
      <c r="AR383" s="39"/>
      <c r="AS383" s="39"/>
      <c r="AT383" s="39"/>
      <c r="AU383" s="39"/>
      <c r="AV383" s="39"/>
      <c r="AW383" s="39"/>
      <c r="AX383" s="39"/>
      <c r="AY383" s="39"/>
      <c r="AZ383" s="39"/>
      <c r="BA383" s="39"/>
      <c r="BB383" s="39"/>
      <c r="BC383" s="39"/>
      <c r="BD383" s="39"/>
      <c r="BE383" s="39"/>
      <c r="BF383" s="39"/>
      <c r="BG383" s="175">
        <f>+COUNTIF($G384:$BF384,'V. Datos'!$A$3)-COUNTIFS($G383:$BF383,'V. Datos'!$A$3)</f>
        <v>0</v>
      </c>
      <c r="BH383" s="175">
        <f>+COUNTIF($G384:$BF384,'V. Datos'!$A$4)-COUNTIFS($G383:$BF383,'V. Datos'!$C$4)</f>
        <v>0</v>
      </c>
      <c r="BI383" s="177"/>
      <c r="BJ383" s="30"/>
      <c r="BK383" s="30"/>
      <c r="BL383" s="30"/>
      <c r="BM383" s="30"/>
      <c r="BN383" s="30"/>
    </row>
    <row r="384" spans="2:66" s="46" customFormat="1" ht="18" customHeight="1" thickBot="1" x14ac:dyDescent="0.25">
      <c r="B384" s="168"/>
      <c r="C384" s="170"/>
      <c r="D384" s="172"/>
      <c r="E384" s="174"/>
      <c r="F384" s="96" t="s">
        <v>4</v>
      </c>
      <c r="G384" s="42"/>
      <c r="H384" s="43"/>
      <c r="I384" s="43"/>
      <c r="J384" s="43"/>
      <c r="K384" s="43"/>
      <c r="L384" s="43"/>
      <c r="M384" s="43"/>
      <c r="N384" s="43"/>
      <c r="O384" s="43"/>
      <c r="P384" s="43"/>
      <c r="Q384" s="43"/>
      <c r="R384" s="43"/>
      <c r="S384" s="43"/>
      <c r="T384" s="43"/>
      <c r="U384" s="43"/>
      <c r="V384" s="43"/>
      <c r="W384" s="43"/>
      <c r="X384" s="43"/>
      <c r="Y384" s="43"/>
      <c r="Z384" s="43"/>
      <c r="AA384" s="43"/>
      <c r="AB384" s="43"/>
      <c r="AC384" s="43"/>
      <c r="AD384" s="43"/>
      <c r="AE384" s="43"/>
      <c r="AF384" s="43"/>
      <c r="AG384" s="43"/>
      <c r="AH384" s="43"/>
      <c r="AI384" s="43"/>
      <c r="AJ384" s="43"/>
      <c r="AK384" s="43"/>
      <c r="AL384" s="43"/>
      <c r="AM384" s="43"/>
      <c r="AN384" s="43"/>
      <c r="AO384" s="43"/>
      <c r="AP384" s="43"/>
      <c r="AQ384" s="45"/>
      <c r="AR384" s="45"/>
      <c r="AS384" s="45"/>
      <c r="AT384" s="45"/>
      <c r="AU384" s="45"/>
      <c r="AV384" s="45"/>
      <c r="AW384" s="45"/>
      <c r="AX384" s="45"/>
      <c r="AY384" s="45"/>
      <c r="AZ384" s="45"/>
      <c r="BA384" s="45"/>
      <c r="BB384" s="45"/>
      <c r="BC384" s="45"/>
      <c r="BD384" s="45"/>
      <c r="BE384" s="45"/>
      <c r="BF384" s="45"/>
      <c r="BG384" s="176"/>
      <c r="BH384" s="176"/>
      <c r="BI384" s="178"/>
      <c r="BJ384" s="30"/>
      <c r="BK384" s="30"/>
      <c r="BL384" s="30"/>
      <c r="BM384" s="30"/>
      <c r="BN384" s="30"/>
    </row>
    <row r="385" spans="2:66" s="46" customFormat="1" ht="18" customHeight="1" x14ac:dyDescent="0.2">
      <c r="B385" s="167"/>
      <c r="C385" s="169"/>
      <c r="D385" s="171"/>
      <c r="E385" s="173"/>
      <c r="F385" s="95" t="s">
        <v>24</v>
      </c>
      <c r="G385" s="36"/>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9"/>
      <c r="AR385" s="39"/>
      <c r="AS385" s="39"/>
      <c r="AT385" s="39"/>
      <c r="AU385" s="39"/>
      <c r="AV385" s="39"/>
      <c r="AW385" s="39"/>
      <c r="AX385" s="39"/>
      <c r="AY385" s="39"/>
      <c r="AZ385" s="39"/>
      <c r="BA385" s="39"/>
      <c r="BB385" s="39"/>
      <c r="BC385" s="39"/>
      <c r="BD385" s="39"/>
      <c r="BE385" s="39"/>
      <c r="BF385" s="39"/>
      <c r="BG385" s="175">
        <f>+COUNTIF($G386:$BF386,'V. Datos'!$A$3)-COUNTIFS($G385:$BF385,'V. Datos'!$A$3)</f>
        <v>0</v>
      </c>
      <c r="BH385" s="175">
        <f>+COUNTIF($G386:$BF386,'V. Datos'!$A$4)-COUNTIFS($G385:$BF385,'V. Datos'!$C$4)</f>
        <v>0</v>
      </c>
      <c r="BI385" s="177"/>
      <c r="BJ385" s="30"/>
      <c r="BK385" s="30"/>
      <c r="BL385" s="30"/>
      <c r="BM385" s="30"/>
      <c r="BN385" s="30"/>
    </row>
    <row r="386" spans="2:66" s="46" customFormat="1" ht="18" customHeight="1" thickBot="1" x14ac:dyDescent="0.25">
      <c r="B386" s="168"/>
      <c r="C386" s="170"/>
      <c r="D386" s="172"/>
      <c r="E386" s="174"/>
      <c r="F386" s="96" t="s">
        <v>4</v>
      </c>
      <c r="G386" s="42"/>
      <c r="H386" s="43"/>
      <c r="I386" s="43"/>
      <c r="J386" s="43"/>
      <c r="K386" s="43"/>
      <c r="L386" s="43"/>
      <c r="M386" s="43"/>
      <c r="N386" s="43"/>
      <c r="O386" s="43"/>
      <c r="P386" s="43"/>
      <c r="Q386" s="43"/>
      <c r="R386" s="43"/>
      <c r="S386" s="43"/>
      <c r="T386" s="43"/>
      <c r="U386" s="43"/>
      <c r="V386" s="43"/>
      <c r="W386" s="43"/>
      <c r="X386" s="43"/>
      <c r="Y386" s="43"/>
      <c r="Z386" s="43"/>
      <c r="AA386" s="43"/>
      <c r="AB386" s="43"/>
      <c r="AC386" s="43"/>
      <c r="AD386" s="43"/>
      <c r="AE386" s="43"/>
      <c r="AF386" s="43"/>
      <c r="AG386" s="43"/>
      <c r="AH386" s="43"/>
      <c r="AI386" s="43"/>
      <c r="AJ386" s="43"/>
      <c r="AK386" s="43"/>
      <c r="AL386" s="43"/>
      <c r="AM386" s="43"/>
      <c r="AN386" s="43"/>
      <c r="AO386" s="43"/>
      <c r="AP386" s="43"/>
      <c r="AQ386" s="45"/>
      <c r="AR386" s="45"/>
      <c r="AS386" s="45"/>
      <c r="AT386" s="45"/>
      <c r="AU386" s="45"/>
      <c r="AV386" s="45"/>
      <c r="AW386" s="45"/>
      <c r="AX386" s="45"/>
      <c r="AY386" s="45"/>
      <c r="AZ386" s="45"/>
      <c r="BA386" s="45"/>
      <c r="BB386" s="45"/>
      <c r="BC386" s="45"/>
      <c r="BD386" s="45"/>
      <c r="BE386" s="45"/>
      <c r="BF386" s="45"/>
      <c r="BG386" s="176"/>
      <c r="BH386" s="176"/>
      <c r="BI386" s="178"/>
      <c r="BJ386" s="30"/>
      <c r="BK386" s="30"/>
      <c r="BL386" s="30"/>
      <c r="BM386" s="30"/>
      <c r="BN386" s="30"/>
    </row>
    <row r="387" spans="2:66" s="46" customFormat="1" ht="18" customHeight="1" x14ac:dyDescent="0.2">
      <c r="B387" s="167"/>
      <c r="C387" s="169"/>
      <c r="D387" s="171"/>
      <c r="E387" s="173"/>
      <c r="F387" s="95" t="s">
        <v>24</v>
      </c>
      <c r="G387" s="36"/>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7"/>
      <c r="AQ387" s="39"/>
      <c r="AR387" s="39"/>
      <c r="AS387" s="39"/>
      <c r="AT387" s="39"/>
      <c r="AU387" s="39"/>
      <c r="AV387" s="39"/>
      <c r="AW387" s="39"/>
      <c r="AX387" s="39"/>
      <c r="AY387" s="39"/>
      <c r="AZ387" s="39"/>
      <c r="BA387" s="39"/>
      <c r="BB387" s="39"/>
      <c r="BC387" s="39"/>
      <c r="BD387" s="39"/>
      <c r="BE387" s="39"/>
      <c r="BF387" s="39"/>
      <c r="BG387" s="175">
        <f>+COUNTIF($G388:$BF388,'V. Datos'!$A$3)-COUNTIFS($G387:$BF387,'V. Datos'!$A$3)</f>
        <v>0</v>
      </c>
      <c r="BH387" s="175">
        <f>+COUNTIF($G388:$BF388,'V. Datos'!$A$4)-COUNTIFS($G387:$BF387,'V. Datos'!$C$4)</f>
        <v>0</v>
      </c>
      <c r="BI387" s="177"/>
      <c r="BJ387" s="30"/>
      <c r="BK387" s="30"/>
      <c r="BL387" s="30"/>
      <c r="BM387" s="30"/>
      <c r="BN387" s="30"/>
    </row>
    <row r="388" spans="2:66" s="46" customFormat="1" ht="18" customHeight="1" thickBot="1" x14ac:dyDescent="0.25">
      <c r="B388" s="168"/>
      <c r="C388" s="170"/>
      <c r="D388" s="172"/>
      <c r="E388" s="174"/>
      <c r="F388" s="96" t="s">
        <v>4</v>
      </c>
      <c r="G388" s="42"/>
      <c r="H388" s="43"/>
      <c r="I388" s="43"/>
      <c r="J388" s="43"/>
      <c r="K388" s="43"/>
      <c r="L388" s="43"/>
      <c r="M388" s="43"/>
      <c r="N388" s="43"/>
      <c r="O388" s="43"/>
      <c r="P388" s="43"/>
      <c r="Q388" s="43"/>
      <c r="R388" s="43"/>
      <c r="S388" s="43"/>
      <c r="T388" s="43"/>
      <c r="U388" s="43"/>
      <c r="V388" s="43"/>
      <c r="W388" s="43"/>
      <c r="X388" s="43"/>
      <c r="Y388" s="43"/>
      <c r="Z388" s="43"/>
      <c r="AA388" s="43"/>
      <c r="AB388" s="43"/>
      <c r="AC388" s="43"/>
      <c r="AD388" s="43"/>
      <c r="AE388" s="43"/>
      <c r="AF388" s="43"/>
      <c r="AG388" s="43"/>
      <c r="AH388" s="43"/>
      <c r="AI388" s="43"/>
      <c r="AJ388" s="43"/>
      <c r="AK388" s="43"/>
      <c r="AL388" s="43"/>
      <c r="AM388" s="43"/>
      <c r="AN388" s="43"/>
      <c r="AO388" s="43"/>
      <c r="AP388" s="43"/>
      <c r="AQ388" s="45"/>
      <c r="AR388" s="45"/>
      <c r="AS388" s="45"/>
      <c r="AT388" s="45"/>
      <c r="AU388" s="45"/>
      <c r="AV388" s="45"/>
      <c r="AW388" s="45"/>
      <c r="AX388" s="45"/>
      <c r="AY388" s="45"/>
      <c r="AZ388" s="45"/>
      <c r="BA388" s="45"/>
      <c r="BB388" s="45"/>
      <c r="BC388" s="45"/>
      <c r="BD388" s="45"/>
      <c r="BE388" s="45"/>
      <c r="BF388" s="45"/>
      <c r="BG388" s="176"/>
      <c r="BH388" s="176"/>
      <c r="BI388" s="178"/>
      <c r="BJ388" s="30"/>
      <c r="BK388" s="30"/>
      <c r="BL388" s="30"/>
      <c r="BM388" s="30"/>
      <c r="BN388" s="30"/>
    </row>
    <row r="389" spans="2:66" s="46" customFormat="1" ht="18" customHeight="1" x14ac:dyDescent="0.2">
      <c r="B389" s="167"/>
      <c r="C389" s="169"/>
      <c r="D389" s="171"/>
      <c r="E389" s="173"/>
      <c r="F389" s="95" t="s">
        <v>24</v>
      </c>
      <c r="G389" s="36"/>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9"/>
      <c r="AR389" s="39"/>
      <c r="AS389" s="39"/>
      <c r="AT389" s="39"/>
      <c r="AU389" s="39"/>
      <c r="AV389" s="39"/>
      <c r="AW389" s="39"/>
      <c r="AX389" s="39"/>
      <c r="AY389" s="39"/>
      <c r="AZ389" s="39"/>
      <c r="BA389" s="39"/>
      <c r="BB389" s="39"/>
      <c r="BC389" s="39"/>
      <c r="BD389" s="39"/>
      <c r="BE389" s="39"/>
      <c r="BF389" s="39"/>
      <c r="BG389" s="175">
        <f>+COUNTIF($G390:$BF390,'V. Datos'!$A$3)-COUNTIFS($G389:$BF389,'V. Datos'!$A$3)</f>
        <v>0</v>
      </c>
      <c r="BH389" s="175">
        <f>+COUNTIF($G390:$BF390,'V. Datos'!$A$4)-COUNTIFS($G389:$BF389,'V. Datos'!$C$4)</f>
        <v>0</v>
      </c>
      <c r="BI389" s="177"/>
      <c r="BJ389" s="30"/>
      <c r="BK389" s="30"/>
      <c r="BL389" s="30"/>
      <c r="BM389" s="30"/>
      <c r="BN389" s="30"/>
    </row>
    <row r="390" spans="2:66" s="46" customFormat="1" ht="18" customHeight="1" thickBot="1" x14ac:dyDescent="0.25">
      <c r="B390" s="168"/>
      <c r="C390" s="170"/>
      <c r="D390" s="172"/>
      <c r="E390" s="174"/>
      <c r="F390" s="96" t="s">
        <v>4</v>
      </c>
      <c r="G390" s="42"/>
      <c r="H390" s="43"/>
      <c r="I390" s="43"/>
      <c r="J390" s="43"/>
      <c r="K390" s="43"/>
      <c r="L390" s="43"/>
      <c r="M390" s="43"/>
      <c r="N390" s="43"/>
      <c r="O390" s="43"/>
      <c r="P390" s="43"/>
      <c r="Q390" s="43"/>
      <c r="R390" s="43"/>
      <c r="S390" s="43"/>
      <c r="T390" s="43"/>
      <c r="U390" s="43"/>
      <c r="V390" s="43"/>
      <c r="W390" s="43"/>
      <c r="X390" s="43"/>
      <c r="Y390" s="43"/>
      <c r="Z390" s="43"/>
      <c r="AA390" s="43"/>
      <c r="AB390" s="43"/>
      <c r="AC390" s="43"/>
      <c r="AD390" s="43"/>
      <c r="AE390" s="43"/>
      <c r="AF390" s="43"/>
      <c r="AG390" s="43"/>
      <c r="AH390" s="43"/>
      <c r="AI390" s="43"/>
      <c r="AJ390" s="43"/>
      <c r="AK390" s="43"/>
      <c r="AL390" s="43"/>
      <c r="AM390" s="43"/>
      <c r="AN390" s="43"/>
      <c r="AO390" s="43"/>
      <c r="AP390" s="43"/>
      <c r="AQ390" s="45"/>
      <c r="AR390" s="45"/>
      <c r="AS390" s="45"/>
      <c r="AT390" s="45"/>
      <c r="AU390" s="45"/>
      <c r="AV390" s="45"/>
      <c r="AW390" s="45"/>
      <c r="AX390" s="45"/>
      <c r="AY390" s="45"/>
      <c r="AZ390" s="45"/>
      <c r="BA390" s="45"/>
      <c r="BB390" s="45"/>
      <c r="BC390" s="45"/>
      <c r="BD390" s="45"/>
      <c r="BE390" s="45"/>
      <c r="BF390" s="45"/>
      <c r="BG390" s="176"/>
      <c r="BH390" s="176"/>
      <c r="BI390" s="178"/>
      <c r="BJ390" s="30"/>
      <c r="BK390" s="30"/>
      <c r="BL390" s="30"/>
      <c r="BM390" s="30"/>
      <c r="BN390" s="30"/>
    </row>
    <row r="391" spans="2:66" s="46" customFormat="1" ht="18" customHeight="1" x14ac:dyDescent="0.2">
      <c r="B391" s="167"/>
      <c r="C391" s="169"/>
      <c r="D391" s="171"/>
      <c r="E391" s="173"/>
      <c r="F391" s="95" t="s">
        <v>24</v>
      </c>
      <c r="G391" s="36"/>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7"/>
      <c r="AQ391" s="39"/>
      <c r="AR391" s="39"/>
      <c r="AS391" s="39"/>
      <c r="AT391" s="39"/>
      <c r="AU391" s="39"/>
      <c r="AV391" s="39"/>
      <c r="AW391" s="39"/>
      <c r="AX391" s="39"/>
      <c r="AY391" s="39"/>
      <c r="AZ391" s="39"/>
      <c r="BA391" s="39"/>
      <c r="BB391" s="39"/>
      <c r="BC391" s="39"/>
      <c r="BD391" s="39"/>
      <c r="BE391" s="39"/>
      <c r="BF391" s="39"/>
      <c r="BG391" s="175">
        <f>+COUNTIF($G392:$BF392,'V. Datos'!$A$3)-COUNTIFS($G391:$BF391,'V. Datos'!$A$3)</f>
        <v>0</v>
      </c>
      <c r="BH391" s="175">
        <f>+COUNTIF($G392:$BF392,'V. Datos'!$A$4)-COUNTIFS($G391:$BF391,'V. Datos'!$C$4)</f>
        <v>0</v>
      </c>
      <c r="BI391" s="177"/>
      <c r="BJ391" s="30"/>
      <c r="BK391" s="30"/>
      <c r="BL391" s="30"/>
      <c r="BM391" s="30"/>
      <c r="BN391" s="30"/>
    </row>
    <row r="392" spans="2:66" s="46" customFormat="1" ht="18" customHeight="1" thickBot="1" x14ac:dyDescent="0.25">
      <c r="B392" s="168"/>
      <c r="C392" s="170"/>
      <c r="D392" s="172"/>
      <c r="E392" s="174"/>
      <c r="F392" s="96" t="s">
        <v>4</v>
      </c>
      <c r="G392" s="42"/>
      <c r="H392" s="43"/>
      <c r="I392" s="43"/>
      <c r="J392" s="43"/>
      <c r="K392" s="43"/>
      <c r="L392" s="43"/>
      <c r="M392" s="43"/>
      <c r="N392" s="43"/>
      <c r="O392" s="43"/>
      <c r="P392" s="43"/>
      <c r="Q392" s="43"/>
      <c r="R392" s="43"/>
      <c r="S392" s="43"/>
      <c r="T392" s="43"/>
      <c r="U392" s="43"/>
      <c r="V392" s="43"/>
      <c r="W392" s="43"/>
      <c r="X392" s="43"/>
      <c r="Y392" s="43"/>
      <c r="Z392" s="43"/>
      <c r="AA392" s="43"/>
      <c r="AB392" s="43"/>
      <c r="AC392" s="43"/>
      <c r="AD392" s="43"/>
      <c r="AE392" s="43"/>
      <c r="AF392" s="43"/>
      <c r="AG392" s="43"/>
      <c r="AH392" s="43"/>
      <c r="AI392" s="43"/>
      <c r="AJ392" s="43"/>
      <c r="AK392" s="43"/>
      <c r="AL392" s="43"/>
      <c r="AM392" s="43"/>
      <c r="AN392" s="43"/>
      <c r="AO392" s="43"/>
      <c r="AP392" s="43"/>
      <c r="AQ392" s="45"/>
      <c r="AR392" s="45"/>
      <c r="AS392" s="45"/>
      <c r="AT392" s="45"/>
      <c r="AU392" s="45"/>
      <c r="AV392" s="45"/>
      <c r="AW392" s="45"/>
      <c r="AX392" s="45"/>
      <c r="AY392" s="45"/>
      <c r="AZ392" s="45"/>
      <c r="BA392" s="45"/>
      <c r="BB392" s="45"/>
      <c r="BC392" s="45"/>
      <c r="BD392" s="45"/>
      <c r="BE392" s="45"/>
      <c r="BF392" s="45"/>
      <c r="BG392" s="176"/>
      <c r="BH392" s="176"/>
      <c r="BI392" s="178"/>
      <c r="BJ392" s="30"/>
      <c r="BK392" s="30"/>
      <c r="BL392" s="30"/>
      <c r="BM392" s="30"/>
      <c r="BN392" s="30"/>
    </row>
    <row r="393" spans="2:66" s="46" customFormat="1" ht="18" customHeight="1" x14ac:dyDescent="0.2">
      <c r="B393" s="167"/>
      <c r="C393" s="169"/>
      <c r="D393" s="171"/>
      <c r="E393" s="173"/>
      <c r="F393" s="95" t="s">
        <v>24</v>
      </c>
      <c r="G393" s="36"/>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9"/>
      <c r="AR393" s="39"/>
      <c r="AS393" s="39"/>
      <c r="AT393" s="39"/>
      <c r="AU393" s="39"/>
      <c r="AV393" s="39"/>
      <c r="AW393" s="39"/>
      <c r="AX393" s="39"/>
      <c r="AY393" s="39"/>
      <c r="AZ393" s="39"/>
      <c r="BA393" s="39"/>
      <c r="BB393" s="39"/>
      <c r="BC393" s="39"/>
      <c r="BD393" s="39"/>
      <c r="BE393" s="39"/>
      <c r="BF393" s="39"/>
      <c r="BG393" s="175">
        <f>+COUNTIF($G394:$BF394,'V. Datos'!$A$3)-COUNTIFS($G393:$BF393,'V. Datos'!$A$3)</f>
        <v>0</v>
      </c>
      <c r="BH393" s="175">
        <f>+COUNTIF($G394:$BF394,'V. Datos'!$A$4)-COUNTIFS($G393:$BF393,'V. Datos'!$C$4)</f>
        <v>0</v>
      </c>
      <c r="BI393" s="177"/>
      <c r="BJ393" s="30"/>
      <c r="BK393" s="30"/>
      <c r="BL393" s="30"/>
      <c r="BM393" s="30"/>
      <c r="BN393" s="30"/>
    </row>
    <row r="394" spans="2:66" s="46" customFormat="1" ht="18" customHeight="1" thickBot="1" x14ac:dyDescent="0.25">
      <c r="B394" s="168"/>
      <c r="C394" s="170"/>
      <c r="D394" s="172"/>
      <c r="E394" s="174"/>
      <c r="F394" s="96" t="s">
        <v>4</v>
      </c>
      <c r="G394" s="42"/>
      <c r="H394" s="43"/>
      <c r="I394" s="43"/>
      <c r="J394" s="43"/>
      <c r="K394" s="43"/>
      <c r="L394" s="43"/>
      <c r="M394" s="43"/>
      <c r="N394" s="43"/>
      <c r="O394" s="43"/>
      <c r="P394" s="43"/>
      <c r="Q394" s="43"/>
      <c r="R394" s="43"/>
      <c r="S394" s="43"/>
      <c r="T394" s="43"/>
      <c r="U394" s="43"/>
      <c r="V394" s="43"/>
      <c r="W394" s="43"/>
      <c r="X394" s="43"/>
      <c r="Y394" s="43"/>
      <c r="Z394" s="43"/>
      <c r="AA394" s="43"/>
      <c r="AB394" s="43"/>
      <c r="AC394" s="43"/>
      <c r="AD394" s="43"/>
      <c r="AE394" s="43"/>
      <c r="AF394" s="43"/>
      <c r="AG394" s="43"/>
      <c r="AH394" s="43"/>
      <c r="AI394" s="43"/>
      <c r="AJ394" s="43"/>
      <c r="AK394" s="43"/>
      <c r="AL394" s="43"/>
      <c r="AM394" s="43"/>
      <c r="AN394" s="43"/>
      <c r="AO394" s="43"/>
      <c r="AP394" s="43"/>
      <c r="AQ394" s="45"/>
      <c r="AR394" s="45"/>
      <c r="AS394" s="45"/>
      <c r="AT394" s="45"/>
      <c r="AU394" s="45"/>
      <c r="AV394" s="45"/>
      <c r="AW394" s="45"/>
      <c r="AX394" s="45"/>
      <c r="AY394" s="45"/>
      <c r="AZ394" s="45"/>
      <c r="BA394" s="45"/>
      <c r="BB394" s="45"/>
      <c r="BC394" s="45"/>
      <c r="BD394" s="45"/>
      <c r="BE394" s="45"/>
      <c r="BF394" s="45"/>
      <c r="BG394" s="176"/>
      <c r="BH394" s="176"/>
      <c r="BI394" s="178"/>
      <c r="BJ394" s="30"/>
      <c r="BK394" s="30"/>
      <c r="BL394" s="30"/>
      <c r="BM394" s="30"/>
      <c r="BN394" s="30"/>
    </row>
    <row r="395" spans="2:66" s="46" customFormat="1" ht="18" customHeight="1" x14ac:dyDescent="0.2">
      <c r="B395" s="167"/>
      <c r="C395" s="169"/>
      <c r="D395" s="171"/>
      <c r="E395" s="173"/>
      <c r="F395" s="95" t="s">
        <v>24</v>
      </c>
      <c r="G395" s="36"/>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9"/>
      <c r="AR395" s="39"/>
      <c r="AS395" s="39"/>
      <c r="AT395" s="39"/>
      <c r="AU395" s="39"/>
      <c r="AV395" s="39"/>
      <c r="AW395" s="39"/>
      <c r="AX395" s="39"/>
      <c r="AY395" s="39"/>
      <c r="AZ395" s="39"/>
      <c r="BA395" s="39"/>
      <c r="BB395" s="39"/>
      <c r="BC395" s="39"/>
      <c r="BD395" s="39"/>
      <c r="BE395" s="39"/>
      <c r="BF395" s="39"/>
      <c r="BG395" s="175">
        <f>+COUNTIF($G396:$BF396,'V. Datos'!$A$3)-COUNTIFS($G395:$BF395,'V. Datos'!$A$3)</f>
        <v>0</v>
      </c>
      <c r="BH395" s="175">
        <f>+COUNTIF($G396:$BF396,'V. Datos'!$A$4)-COUNTIFS($G395:$BF395,'V. Datos'!$C$4)</f>
        <v>0</v>
      </c>
      <c r="BI395" s="177"/>
      <c r="BJ395" s="30"/>
      <c r="BK395" s="30"/>
      <c r="BL395" s="30"/>
      <c r="BM395" s="30"/>
      <c r="BN395" s="30"/>
    </row>
    <row r="396" spans="2:66" s="46" customFormat="1" ht="18" customHeight="1" thickBot="1" x14ac:dyDescent="0.25">
      <c r="B396" s="168"/>
      <c r="C396" s="170"/>
      <c r="D396" s="172"/>
      <c r="E396" s="174"/>
      <c r="F396" s="96" t="s">
        <v>4</v>
      </c>
      <c r="G396" s="42"/>
      <c r="H396" s="43"/>
      <c r="I396" s="43"/>
      <c r="J396" s="43"/>
      <c r="K396" s="43"/>
      <c r="L396" s="43"/>
      <c r="M396" s="43"/>
      <c r="N396" s="43"/>
      <c r="O396" s="43"/>
      <c r="P396" s="43"/>
      <c r="Q396" s="43"/>
      <c r="R396" s="43"/>
      <c r="S396" s="43"/>
      <c r="T396" s="43"/>
      <c r="U396" s="43"/>
      <c r="V396" s="43"/>
      <c r="W396" s="43"/>
      <c r="X396" s="43"/>
      <c r="Y396" s="43"/>
      <c r="Z396" s="43"/>
      <c r="AA396" s="43"/>
      <c r="AB396" s="43"/>
      <c r="AC396" s="43"/>
      <c r="AD396" s="43"/>
      <c r="AE396" s="43"/>
      <c r="AF396" s="43"/>
      <c r="AG396" s="43"/>
      <c r="AH396" s="43"/>
      <c r="AI396" s="43"/>
      <c r="AJ396" s="43"/>
      <c r="AK396" s="43"/>
      <c r="AL396" s="43"/>
      <c r="AM396" s="43"/>
      <c r="AN396" s="43"/>
      <c r="AO396" s="43"/>
      <c r="AP396" s="43"/>
      <c r="AQ396" s="45"/>
      <c r="AR396" s="45"/>
      <c r="AS396" s="45"/>
      <c r="AT396" s="45"/>
      <c r="AU396" s="45"/>
      <c r="AV396" s="45"/>
      <c r="AW396" s="45"/>
      <c r="AX396" s="45"/>
      <c r="AY396" s="45"/>
      <c r="AZ396" s="45"/>
      <c r="BA396" s="45"/>
      <c r="BB396" s="45"/>
      <c r="BC396" s="45"/>
      <c r="BD396" s="45"/>
      <c r="BE396" s="45"/>
      <c r="BF396" s="45"/>
      <c r="BG396" s="176"/>
      <c r="BH396" s="176"/>
      <c r="BI396" s="178"/>
      <c r="BJ396" s="30"/>
      <c r="BK396" s="30"/>
      <c r="BL396" s="30"/>
      <c r="BM396" s="30"/>
      <c r="BN396" s="30"/>
    </row>
    <row r="397" spans="2:66" s="46" customFormat="1" ht="18" customHeight="1" x14ac:dyDescent="0.2">
      <c r="B397" s="167"/>
      <c r="C397" s="169"/>
      <c r="D397" s="171"/>
      <c r="E397" s="173"/>
      <c r="F397" s="95" t="s">
        <v>24</v>
      </c>
      <c r="G397" s="36"/>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9"/>
      <c r="AR397" s="39"/>
      <c r="AS397" s="39"/>
      <c r="AT397" s="39"/>
      <c r="AU397" s="39"/>
      <c r="AV397" s="39"/>
      <c r="AW397" s="39"/>
      <c r="AX397" s="39"/>
      <c r="AY397" s="39"/>
      <c r="AZ397" s="39"/>
      <c r="BA397" s="39"/>
      <c r="BB397" s="39"/>
      <c r="BC397" s="39"/>
      <c r="BD397" s="39"/>
      <c r="BE397" s="39"/>
      <c r="BF397" s="39"/>
      <c r="BG397" s="175">
        <f>+COUNTIF($G398:$BF398,'V. Datos'!$A$3)-COUNTIFS($G397:$BF397,'V. Datos'!$A$3)</f>
        <v>0</v>
      </c>
      <c r="BH397" s="175">
        <f>+COUNTIF($G398:$BF398,'V. Datos'!$A$4)-COUNTIFS($G397:$BF397,'V. Datos'!$C$4)</f>
        <v>0</v>
      </c>
      <c r="BI397" s="177"/>
      <c r="BJ397" s="30"/>
      <c r="BK397" s="30"/>
      <c r="BL397" s="30"/>
      <c r="BM397" s="30"/>
      <c r="BN397" s="30"/>
    </row>
    <row r="398" spans="2:66" s="46" customFormat="1" ht="18" customHeight="1" thickBot="1" x14ac:dyDescent="0.25">
      <c r="B398" s="168"/>
      <c r="C398" s="170"/>
      <c r="D398" s="172"/>
      <c r="E398" s="174"/>
      <c r="F398" s="96" t="s">
        <v>4</v>
      </c>
      <c r="G398" s="42"/>
      <c r="H398" s="43"/>
      <c r="I398" s="43"/>
      <c r="J398" s="43"/>
      <c r="K398" s="43"/>
      <c r="L398" s="43"/>
      <c r="M398" s="43"/>
      <c r="N398" s="43"/>
      <c r="O398" s="43"/>
      <c r="P398" s="43"/>
      <c r="Q398" s="43"/>
      <c r="R398" s="43"/>
      <c r="S398" s="43"/>
      <c r="T398" s="43"/>
      <c r="U398" s="43"/>
      <c r="V398" s="43"/>
      <c r="W398" s="43"/>
      <c r="X398" s="43"/>
      <c r="Y398" s="43"/>
      <c r="Z398" s="43"/>
      <c r="AA398" s="43"/>
      <c r="AB398" s="43"/>
      <c r="AC398" s="43"/>
      <c r="AD398" s="43"/>
      <c r="AE398" s="43"/>
      <c r="AF398" s="43"/>
      <c r="AG398" s="43"/>
      <c r="AH398" s="43"/>
      <c r="AI398" s="43"/>
      <c r="AJ398" s="43"/>
      <c r="AK398" s="43"/>
      <c r="AL398" s="43"/>
      <c r="AM398" s="43"/>
      <c r="AN398" s="43"/>
      <c r="AO398" s="43"/>
      <c r="AP398" s="43"/>
      <c r="AQ398" s="45"/>
      <c r="AR398" s="45"/>
      <c r="AS398" s="45"/>
      <c r="AT398" s="45"/>
      <c r="AU398" s="45"/>
      <c r="AV398" s="45"/>
      <c r="AW398" s="45"/>
      <c r="AX398" s="45"/>
      <c r="AY398" s="45"/>
      <c r="AZ398" s="45"/>
      <c r="BA398" s="45"/>
      <c r="BB398" s="45"/>
      <c r="BC398" s="45"/>
      <c r="BD398" s="45"/>
      <c r="BE398" s="45"/>
      <c r="BF398" s="45"/>
      <c r="BG398" s="176"/>
      <c r="BH398" s="176"/>
      <c r="BI398" s="178"/>
      <c r="BJ398" s="30"/>
      <c r="BK398" s="30"/>
      <c r="BL398" s="30"/>
      <c r="BM398" s="30"/>
      <c r="BN398" s="30"/>
    </row>
    <row r="399" spans="2:66" s="46" customFormat="1" ht="18" customHeight="1" x14ac:dyDescent="0.2">
      <c r="B399" s="167"/>
      <c r="C399" s="169"/>
      <c r="D399" s="171"/>
      <c r="E399" s="173"/>
      <c r="F399" s="95" t="s">
        <v>24</v>
      </c>
      <c r="G399" s="36"/>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9"/>
      <c r="AR399" s="39"/>
      <c r="AS399" s="39"/>
      <c r="AT399" s="39"/>
      <c r="AU399" s="39"/>
      <c r="AV399" s="39"/>
      <c r="AW399" s="39"/>
      <c r="AX399" s="39"/>
      <c r="AY399" s="39"/>
      <c r="AZ399" s="39"/>
      <c r="BA399" s="39"/>
      <c r="BB399" s="39"/>
      <c r="BC399" s="39"/>
      <c r="BD399" s="39"/>
      <c r="BE399" s="39"/>
      <c r="BF399" s="39"/>
      <c r="BG399" s="175">
        <f>+COUNTIF($G400:$BF400,'V. Datos'!$A$3)-COUNTIFS($G399:$BF399,'V. Datos'!$A$3)</f>
        <v>0</v>
      </c>
      <c r="BH399" s="175">
        <f>+COUNTIF($G400:$BF400,'V. Datos'!$A$4)-COUNTIFS($G399:$BF399,'V. Datos'!$C$4)</f>
        <v>0</v>
      </c>
      <c r="BI399" s="177"/>
      <c r="BJ399" s="30"/>
      <c r="BK399" s="30"/>
      <c r="BL399" s="30"/>
      <c r="BM399" s="30"/>
      <c r="BN399" s="30"/>
    </row>
    <row r="400" spans="2:66" s="46" customFormat="1" ht="18" customHeight="1" thickBot="1" x14ac:dyDescent="0.25">
      <c r="B400" s="168"/>
      <c r="C400" s="170"/>
      <c r="D400" s="172"/>
      <c r="E400" s="174"/>
      <c r="F400" s="96" t="s">
        <v>4</v>
      </c>
      <c r="G400" s="42"/>
      <c r="H400" s="43"/>
      <c r="I400" s="43"/>
      <c r="J400" s="43"/>
      <c r="K400" s="43"/>
      <c r="L400" s="43"/>
      <c r="M400" s="43"/>
      <c r="N400" s="43"/>
      <c r="O400" s="43"/>
      <c r="P400" s="43"/>
      <c r="Q400" s="43"/>
      <c r="R400" s="43"/>
      <c r="S400" s="43"/>
      <c r="T400" s="43"/>
      <c r="U400" s="43"/>
      <c r="V400" s="43"/>
      <c r="W400" s="43"/>
      <c r="X400" s="43"/>
      <c r="Y400" s="43"/>
      <c r="Z400" s="43"/>
      <c r="AA400" s="43"/>
      <c r="AB400" s="43"/>
      <c r="AC400" s="43"/>
      <c r="AD400" s="43"/>
      <c r="AE400" s="43"/>
      <c r="AF400" s="43"/>
      <c r="AG400" s="43"/>
      <c r="AH400" s="43"/>
      <c r="AI400" s="43"/>
      <c r="AJ400" s="43"/>
      <c r="AK400" s="43"/>
      <c r="AL400" s="43"/>
      <c r="AM400" s="43"/>
      <c r="AN400" s="43"/>
      <c r="AO400" s="43"/>
      <c r="AP400" s="43"/>
      <c r="AQ400" s="45"/>
      <c r="AR400" s="45"/>
      <c r="AS400" s="45"/>
      <c r="AT400" s="45"/>
      <c r="AU400" s="45"/>
      <c r="AV400" s="45"/>
      <c r="AW400" s="45"/>
      <c r="AX400" s="45"/>
      <c r="AY400" s="45"/>
      <c r="AZ400" s="45"/>
      <c r="BA400" s="45"/>
      <c r="BB400" s="45"/>
      <c r="BC400" s="45"/>
      <c r="BD400" s="45"/>
      <c r="BE400" s="45"/>
      <c r="BF400" s="45"/>
      <c r="BG400" s="176"/>
      <c r="BH400" s="176"/>
      <c r="BI400" s="178"/>
      <c r="BJ400" s="30"/>
      <c r="BK400" s="30"/>
      <c r="BL400" s="30"/>
      <c r="BM400" s="30"/>
      <c r="BN400" s="30"/>
    </row>
    <row r="401" spans="2:66" s="46" customFormat="1" ht="18" customHeight="1" x14ac:dyDescent="0.2">
      <c r="B401" s="167"/>
      <c r="C401" s="169"/>
      <c r="D401" s="171"/>
      <c r="E401" s="173"/>
      <c r="F401" s="95" t="s">
        <v>24</v>
      </c>
      <c r="G401" s="36"/>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9"/>
      <c r="AR401" s="39"/>
      <c r="AS401" s="39"/>
      <c r="AT401" s="39"/>
      <c r="AU401" s="39"/>
      <c r="AV401" s="39"/>
      <c r="AW401" s="39"/>
      <c r="AX401" s="39"/>
      <c r="AY401" s="39"/>
      <c r="AZ401" s="39"/>
      <c r="BA401" s="39"/>
      <c r="BB401" s="39"/>
      <c r="BC401" s="39"/>
      <c r="BD401" s="39"/>
      <c r="BE401" s="39"/>
      <c r="BF401" s="39"/>
      <c r="BG401" s="175">
        <f>+COUNTIF($G402:$BF402,'V. Datos'!$A$3)-COUNTIFS($G401:$BF401,'V. Datos'!$A$3)</f>
        <v>0</v>
      </c>
      <c r="BH401" s="175">
        <f>+COUNTIF($G402:$BF402,'V. Datos'!$A$4)-COUNTIFS($G401:$BF401,'V. Datos'!$C$4)</f>
        <v>0</v>
      </c>
      <c r="BI401" s="177"/>
      <c r="BJ401" s="30"/>
      <c r="BK401" s="30"/>
      <c r="BL401" s="30"/>
      <c r="BM401" s="30"/>
      <c r="BN401" s="30"/>
    </row>
    <row r="402" spans="2:66" s="46" customFormat="1" ht="18" customHeight="1" thickBot="1" x14ac:dyDescent="0.25">
      <c r="B402" s="168"/>
      <c r="C402" s="170"/>
      <c r="D402" s="172"/>
      <c r="E402" s="174"/>
      <c r="F402" s="96" t="s">
        <v>4</v>
      </c>
      <c r="G402" s="42"/>
      <c r="H402" s="43"/>
      <c r="I402" s="43"/>
      <c r="J402" s="43"/>
      <c r="K402" s="43"/>
      <c r="L402" s="43"/>
      <c r="M402" s="43"/>
      <c r="N402" s="43"/>
      <c r="O402" s="43"/>
      <c r="P402" s="43"/>
      <c r="Q402" s="43"/>
      <c r="R402" s="43"/>
      <c r="S402" s="43"/>
      <c r="T402" s="43"/>
      <c r="U402" s="43"/>
      <c r="V402" s="43"/>
      <c r="W402" s="43"/>
      <c r="X402" s="43"/>
      <c r="Y402" s="43"/>
      <c r="Z402" s="43"/>
      <c r="AA402" s="43"/>
      <c r="AB402" s="43"/>
      <c r="AC402" s="43"/>
      <c r="AD402" s="43"/>
      <c r="AE402" s="43"/>
      <c r="AF402" s="43"/>
      <c r="AG402" s="43"/>
      <c r="AH402" s="43"/>
      <c r="AI402" s="43"/>
      <c r="AJ402" s="43"/>
      <c r="AK402" s="43"/>
      <c r="AL402" s="43"/>
      <c r="AM402" s="43"/>
      <c r="AN402" s="43"/>
      <c r="AO402" s="43"/>
      <c r="AP402" s="43"/>
      <c r="AQ402" s="45"/>
      <c r="AR402" s="45"/>
      <c r="AS402" s="45"/>
      <c r="AT402" s="45"/>
      <c r="AU402" s="45"/>
      <c r="AV402" s="45"/>
      <c r="AW402" s="45"/>
      <c r="AX402" s="45"/>
      <c r="AY402" s="45"/>
      <c r="AZ402" s="45"/>
      <c r="BA402" s="45"/>
      <c r="BB402" s="45"/>
      <c r="BC402" s="45"/>
      <c r="BD402" s="45"/>
      <c r="BE402" s="45"/>
      <c r="BF402" s="45"/>
      <c r="BG402" s="176"/>
      <c r="BH402" s="176"/>
      <c r="BI402" s="178"/>
      <c r="BJ402" s="30"/>
      <c r="BK402" s="30"/>
      <c r="BL402" s="30"/>
      <c r="BM402" s="30"/>
      <c r="BN402" s="30"/>
    </row>
    <row r="403" spans="2:66" s="46" customFormat="1" ht="18" customHeight="1" x14ac:dyDescent="0.2">
      <c r="B403" s="167"/>
      <c r="C403" s="169"/>
      <c r="D403" s="171"/>
      <c r="E403" s="173"/>
      <c r="F403" s="95" t="s">
        <v>24</v>
      </c>
      <c r="G403" s="36"/>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9"/>
      <c r="AR403" s="39"/>
      <c r="AS403" s="39"/>
      <c r="AT403" s="39"/>
      <c r="AU403" s="39"/>
      <c r="AV403" s="39"/>
      <c r="AW403" s="39"/>
      <c r="AX403" s="39"/>
      <c r="AY403" s="39"/>
      <c r="AZ403" s="39"/>
      <c r="BA403" s="39"/>
      <c r="BB403" s="39"/>
      <c r="BC403" s="39"/>
      <c r="BD403" s="39"/>
      <c r="BE403" s="39"/>
      <c r="BF403" s="39"/>
      <c r="BG403" s="175">
        <f>+COUNTIF($G404:$BF404,'V. Datos'!$A$3)-COUNTIFS($G403:$BF403,'V. Datos'!$A$3)</f>
        <v>0</v>
      </c>
      <c r="BH403" s="175">
        <f>+COUNTIF($G404:$BF404,'V. Datos'!$A$4)-COUNTIFS($G403:$BF403,'V. Datos'!$C$4)</f>
        <v>0</v>
      </c>
      <c r="BI403" s="177"/>
      <c r="BJ403" s="30"/>
      <c r="BK403" s="30"/>
      <c r="BL403" s="30"/>
      <c r="BM403" s="30"/>
      <c r="BN403" s="30"/>
    </row>
    <row r="404" spans="2:66" s="46" customFormat="1" ht="18" customHeight="1" thickBot="1" x14ac:dyDescent="0.25">
      <c r="B404" s="168"/>
      <c r="C404" s="170"/>
      <c r="D404" s="172"/>
      <c r="E404" s="174"/>
      <c r="F404" s="96" t="s">
        <v>4</v>
      </c>
      <c r="G404" s="42"/>
      <c r="H404" s="43"/>
      <c r="I404" s="43"/>
      <c r="J404" s="43"/>
      <c r="K404" s="43"/>
      <c r="L404" s="43"/>
      <c r="M404" s="43"/>
      <c r="N404" s="43"/>
      <c r="O404" s="43"/>
      <c r="P404" s="43"/>
      <c r="Q404" s="43"/>
      <c r="R404" s="43"/>
      <c r="S404" s="43"/>
      <c r="T404" s="43"/>
      <c r="U404" s="43"/>
      <c r="V404" s="43"/>
      <c r="W404" s="43"/>
      <c r="X404" s="43"/>
      <c r="Y404" s="43"/>
      <c r="Z404" s="43"/>
      <c r="AA404" s="43"/>
      <c r="AB404" s="43"/>
      <c r="AC404" s="43"/>
      <c r="AD404" s="43"/>
      <c r="AE404" s="43"/>
      <c r="AF404" s="43"/>
      <c r="AG404" s="43"/>
      <c r="AH404" s="43"/>
      <c r="AI404" s="43"/>
      <c r="AJ404" s="43"/>
      <c r="AK404" s="43"/>
      <c r="AL404" s="43"/>
      <c r="AM404" s="43"/>
      <c r="AN404" s="43"/>
      <c r="AO404" s="43"/>
      <c r="AP404" s="43"/>
      <c r="AQ404" s="45"/>
      <c r="AR404" s="45"/>
      <c r="AS404" s="45"/>
      <c r="AT404" s="45"/>
      <c r="AU404" s="45"/>
      <c r="AV404" s="45"/>
      <c r="AW404" s="45"/>
      <c r="AX404" s="45"/>
      <c r="AY404" s="45"/>
      <c r="AZ404" s="45"/>
      <c r="BA404" s="45"/>
      <c r="BB404" s="45"/>
      <c r="BC404" s="45"/>
      <c r="BD404" s="45"/>
      <c r="BE404" s="45"/>
      <c r="BF404" s="45"/>
      <c r="BG404" s="176"/>
      <c r="BH404" s="176"/>
      <c r="BI404" s="178"/>
      <c r="BJ404" s="30"/>
      <c r="BK404" s="30"/>
      <c r="BL404" s="30"/>
      <c r="BM404" s="30"/>
      <c r="BN404" s="30"/>
    </row>
    <row r="405" spans="2:66" s="46" customFormat="1" ht="18" customHeight="1" x14ac:dyDescent="0.2">
      <c r="B405" s="167"/>
      <c r="C405" s="169"/>
      <c r="D405" s="171"/>
      <c r="E405" s="173"/>
      <c r="F405" s="95" t="s">
        <v>24</v>
      </c>
      <c r="G405" s="36"/>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9"/>
      <c r="AR405" s="39"/>
      <c r="AS405" s="39"/>
      <c r="AT405" s="39"/>
      <c r="AU405" s="39"/>
      <c r="AV405" s="39"/>
      <c r="AW405" s="39"/>
      <c r="AX405" s="39"/>
      <c r="AY405" s="39"/>
      <c r="AZ405" s="39"/>
      <c r="BA405" s="39"/>
      <c r="BB405" s="39"/>
      <c r="BC405" s="39"/>
      <c r="BD405" s="39"/>
      <c r="BE405" s="39"/>
      <c r="BF405" s="39"/>
      <c r="BG405" s="175">
        <f>+COUNTIF($G406:$BF406,'V. Datos'!$A$3)-COUNTIFS($G405:$BF405,'V. Datos'!$A$3)</f>
        <v>0</v>
      </c>
      <c r="BH405" s="175">
        <f>+COUNTIF($G406:$BF406,'V. Datos'!$A$4)-COUNTIFS($G405:$BF405,'V. Datos'!$C$4)</f>
        <v>0</v>
      </c>
      <c r="BI405" s="177"/>
      <c r="BJ405" s="30"/>
      <c r="BK405" s="30"/>
      <c r="BL405" s="30"/>
      <c r="BM405" s="30"/>
      <c r="BN405" s="30"/>
    </row>
    <row r="406" spans="2:66" s="46" customFormat="1" ht="18" customHeight="1" thickBot="1" x14ac:dyDescent="0.25">
      <c r="B406" s="168"/>
      <c r="C406" s="170"/>
      <c r="D406" s="172"/>
      <c r="E406" s="174"/>
      <c r="F406" s="96" t="s">
        <v>4</v>
      </c>
      <c r="G406" s="42"/>
      <c r="H406" s="43"/>
      <c r="I406" s="43"/>
      <c r="J406" s="43"/>
      <c r="K406" s="43"/>
      <c r="L406" s="43"/>
      <c r="M406" s="43"/>
      <c r="N406" s="43"/>
      <c r="O406" s="43"/>
      <c r="P406" s="43"/>
      <c r="Q406" s="43"/>
      <c r="R406" s="43"/>
      <c r="S406" s="43"/>
      <c r="T406" s="43"/>
      <c r="U406" s="43"/>
      <c r="V406" s="43"/>
      <c r="W406" s="43"/>
      <c r="X406" s="43"/>
      <c r="Y406" s="43"/>
      <c r="Z406" s="43"/>
      <c r="AA406" s="43"/>
      <c r="AB406" s="43"/>
      <c r="AC406" s="43"/>
      <c r="AD406" s="43"/>
      <c r="AE406" s="43"/>
      <c r="AF406" s="43"/>
      <c r="AG406" s="43"/>
      <c r="AH406" s="43"/>
      <c r="AI406" s="43"/>
      <c r="AJ406" s="43"/>
      <c r="AK406" s="43"/>
      <c r="AL406" s="43"/>
      <c r="AM406" s="43"/>
      <c r="AN406" s="43"/>
      <c r="AO406" s="43"/>
      <c r="AP406" s="43"/>
      <c r="AQ406" s="45"/>
      <c r="AR406" s="45"/>
      <c r="AS406" s="45"/>
      <c r="AT406" s="45"/>
      <c r="AU406" s="45"/>
      <c r="AV406" s="45"/>
      <c r="AW406" s="45"/>
      <c r="AX406" s="45"/>
      <c r="AY406" s="45"/>
      <c r="AZ406" s="45"/>
      <c r="BA406" s="45"/>
      <c r="BB406" s="45"/>
      <c r="BC406" s="45"/>
      <c r="BD406" s="45"/>
      <c r="BE406" s="45"/>
      <c r="BF406" s="45"/>
      <c r="BG406" s="176"/>
      <c r="BH406" s="176"/>
      <c r="BI406" s="178"/>
      <c r="BJ406" s="30"/>
      <c r="BK406" s="30"/>
      <c r="BL406" s="30"/>
      <c r="BM406" s="30"/>
      <c r="BN406" s="30"/>
    </row>
    <row r="407" spans="2:66" s="46" customFormat="1" ht="18" customHeight="1" x14ac:dyDescent="0.2">
      <c r="B407" s="167"/>
      <c r="C407" s="169"/>
      <c r="D407" s="171"/>
      <c r="E407" s="173"/>
      <c r="F407" s="95" t="s">
        <v>24</v>
      </c>
      <c r="G407" s="36"/>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9"/>
      <c r="AR407" s="39"/>
      <c r="AS407" s="39"/>
      <c r="AT407" s="39"/>
      <c r="AU407" s="39"/>
      <c r="AV407" s="39"/>
      <c r="AW407" s="39"/>
      <c r="AX407" s="39"/>
      <c r="AY407" s="39"/>
      <c r="AZ407" s="39"/>
      <c r="BA407" s="39"/>
      <c r="BB407" s="39"/>
      <c r="BC407" s="39"/>
      <c r="BD407" s="39"/>
      <c r="BE407" s="39"/>
      <c r="BF407" s="39"/>
      <c r="BG407" s="175">
        <f>+COUNTIF($G408:$BF408,'V. Datos'!$A$3)-COUNTIFS($G407:$BF407,'V. Datos'!$A$3)</f>
        <v>0</v>
      </c>
      <c r="BH407" s="175">
        <f>+COUNTIF($G408:$BF408,'V. Datos'!$A$4)-COUNTIFS($G407:$BF407,'V. Datos'!$C$4)</f>
        <v>0</v>
      </c>
      <c r="BI407" s="177"/>
      <c r="BJ407" s="30"/>
      <c r="BK407" s="30"/>
      <c r="BL407" s="30"/>
      <c r="BM407" s="30"/>
      <c r="BN407" s="30"/>
    </row>
    <row r="408" spans="2:66" s="46" customFormat="1" ht="18" customHeight="1" thickBot="1" x14ac:dyDescent="0.25">
      <c r="B408" s="168"/>
      <c r="C408" s="170"/>
      <c r="D408" s="172"/>
      <c r="E408" s="174"/>
      <c r="F408" s="96" t="s">
        <v>4</v>
      </c>
      <c r="G408" s="42"/>
      <c r="H408" s="43"/>
      <c r="I408" s="43"/>
      <c r="J408" s="43"/>
      <c r="K408" s="43"/>
      <c r="L408" s="43"/>
      <c r="M408" s="43"/>
      <c r="N408" s="43"/>
      <c r="O408" s="43"/>
      <c r="P408" s="43"/>
      <c r="Q408" s="43"/>
      <c r="R408" s="43"/>
      <c r="S408" s="43"/>
      <c r="T408" s="43"/>
      <c r="U408" s="43"/>
      <c r="V408" s="43"/>
      <c r="W408" s="43"/>
      <c r="X408" s="43"/>
      <c r="Y408" s="43"/>
      <c r="Z408" s="43"/>
      <c r="AA408" s="43"/>
      <c r="AB408" s="43"/>
      <c r="AC408" s="43"/>
      <c r="AD408" s="43"/>
      <c r="AE408" s="43"/>
      <c r="AF408" s="43"/>
      <c r="AG408" s="43"/>
      <c r="AH408" s="43"/>
      <c r="AI408" s="43"/>
      <c r="AJ408" s="43"/>
      <c r="AK408" s="43"/>
      <c r="AL408" s="43"/>
      <c r="AM408" s="43"/>
      <c r="AN408" s="43"/>
      <c r="AO408" s="43"/>
      <c r="AP408" s="43"/>
      <c r="AQ408" s="45"/>
      <c r="AR408" s="45"/>
      <c r="AS408" s="45"/>
      <c r="AT408" s="45"/>
      <c r="AU408" s="45"/>
      <c r="AV408" s="45"/>
      <c r="AW408" s="45"/>
      <c r="AX408" s="45"/>
      <c r="AY408" s="45"/>
      <c r="AZ408" s="45"/>
      <c r="BA408" s="45"/>
      <c r="BB408" s="45"/>
      <c r="BC408" s="45"/>
      <c r="BD408" s="45"/>
      <c r="BE408" s="45"/>
      <c r="BF408" s="45"/>
      <c r="BG408" s="176"/>
      <c r="BH408" s="176"/>
      <c r="BI408" s="178"/>
      <c r="BJ408" s="30"/>
      <c r="BK408" s="30"/>
      <c r="BL408" s="30"/>
      <c r="BM408" s="30"/>
      <c r="BN408" s="30"/>
    </row>
    <row r="409" spans="2:66" s="46" customFormat="1" ht="18" customHeight="1" x14ac:dyDescent="0.2">
      <c r="B409" s="167"/>
      <c r="C409" s="169"/>
      <c r="D409" s="171"/>
      <c r="E409" s="173"/>
      <c r="F409" s="95" t="s">
        <v>24</v>
      </c>
      <c r="G409" s="36"/>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9"/>
      <c r="AR409" s="39"/>
      <c r="AS409" s="39"/>
      <c r="AT409" s="39"/>
      <c r="AU409" s="39"/>
      <c r="AV409" s="39"/>
      <c r="AW409" s="39"/>
      <c r="AX409" s="39"/>
      <c r="AY409" s="39"/>
      <c r="AZ409" s="39"/>
      <c r="BA409" s="39"/>
      <c r="BB409" s="39"/>
      <c r="BC409" s="39"/>
      <c r="BD409" s="39"/>
      <c r="BE409" s="39"/>
      <c r="BF409" s="39"/>
      <c r="BG409" s="175">
        <f>+COUNTIF($G410:$BF410,'V. Datos'!$A$3)-COUNTIFS($G409:$BF409,'V. Datos'!$A$3)</f>
        <v>0</v>
      </c>
      <c r="BH409" s="175">
        <f>+COUNTIF($G410:$BF410,'V. Datos'!$A$4)-COUNTIFS($G409:$BF409,'V. Datos'!$C$4)</f>
        <v>0</v>
      </c>
      <c r="BI409" s="177"/>
      <c r="BJ409" s="30"/>
      <c r="BK409" s="30"/>
      <c r="BL409" s="30"/>
      <c r="BM409" s="30"/>
      <c r="BN409" s="30"/>
    </row>
    <row r="410" spans="2:66" s="46" customFormat="1" ht="18" customHeight="1" thickBot="1" x14ac:dyDescent="0.25">
      <c r="B410" s="168"/>
      <c r="C410" s="170"/>
      <c r="D410" s="172"/>
      <c r="E410" s="174"/>
      <c r="F410" s="96" t="s">
        <v>4</v>
      </c>
      <c r="G410" s="42"/>
      <c r="H410" s="43"/>
      <c r="I410" s="43"/>
      <c r="J410" s="43"/>
      <c r="K410" s="43"/>
      <c r="L410" s="43"/>
      <c r="M410" s="43"/>
      <c r="N410" s="43"/>
      <c r="O410" s="43"/>
      <c r="P410" s="43"/>
      <c r="Q410" s="43"/>
      <c r="R410" s="43"/>
      <c r="S410" s="43"/>
      <c r="T410" s="43"/>
      <c r="U410" s="43"/>
      <c r="V410" s="43"/>
      <c r="W410" s="43"/>
      <c r="X410" s="43"/>
      <c r="Y410" s="43"/>
      <c r="Z410" s="43"/>
      <c r="AA410" s="43"/>
      <c r="AB410" s="43"/>
      <c r="AC410" s="43"/>
      <c r="AD410" s="43"/>
      <c r="AE410" s="43"/>
      <c r="AF410" s="43"/>
      <c r="AG410" s="43"/>
      <c r="AH410" s="43"/>
      <c r="AI410" s="43"/>
      <c r="AJ410" s="43"/>
      <c r="AK410" s="43"/>
      <c r="AL410" s="43"/>
      <c r="AM410" s="43"/>
      <c r="AN410" s="43"/>
      <c r="AO410" s="43"/>
      <c r="AP410" s="43"/>
      <c r="AQ410" s="45"/>
      <c r="AR410" s="45"/>
      <c r="AS410" s="45"/>
      <c r="AT410" s="45"/>
      <c r="AU410" s="45"/>
      <c r="AV410" s="45"/>
      <c r="AW410" s="45"/>
      <c r="AX410" s="45"/>
      <c r="AY410" s="45"/>
      <c r="AZ410" s="45"/>
      <c r="BA410" s="45"/>
      <c r="BB410" s="45"/>
      <c r="BC410" s="45"/>
      <c r="BD410" s="45"/>
      <c r="BE410" s="45"/>
      <c r="BF410" s="45"/>
      <c r="BG410" s="176"/>
      <c r="BH410" s="176"/>
      <c r="BI410" s="178"/>
      <c r="BJ410" s="30"/>
      <c r="BK410" s="30"/>
      <c r="BL410" s="30"/>
      <c r="BM410" s="30"/>
      <c r="BN410" s="30"/>
    </row>
    <row r="411" spans="2:66" s="46" customFormat="1" ht="18" customHeight="1" x14ac:dyDescent="0.2">
      <c r="B411" s="167"/>
      <c r="C411" s="169"/>
      <c r="D411" s="171"/>
      <c r="E411" s="173"/>
      <c r="F411" s="95" t="s">
        <v>24</v>
      </c>
      <c r="G411" s="36"/>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9"/>
      <c r="AR411" s="39"/>
      <c r="AS411" s="39"/>
      <c r="AT411" s="39"/>
      <c r="AU411" s="39"/>
      <c r="AV411" s="39"/>
      <c r="AW411" s="39"/>
      <c r="AX411" s="39"/>
      <c r="AY411" s="39"/>
      <c r="AZ411" s="39"/>
      <c r="BA411" s="39"/>
      <c r="BB411" s="39"/>
      <c r="BC411" s="39"/>
      <c r="BD411" s="39"/>
      <c r="BE411" s="39"/>
      <c r="BF411" s="39"/>
      <c r="BG411" s="175">
        <f>+COUNTIF($G412:$BF412,'V. Datos'!$A$3)-COUNTIFS($G411:$BF411,'V. Datos'!$A$3)</f>
        <v>0</v>
      </c>
      <c r="BH411" s="175">
        <f>+COUNTIF($G412:$BF412,'V. Datos'!$A$4)-COUNTIFS($G411:$BF411,'V. Datos'!$C$4)</f>
        <v>0</v>
      </c>
      <c r="BI411" s="177"/>
      <c r="BJ411" s="30"/>
      <c r="BK411" s="30"/>
      <c r="BL411" s="30"/>
      <c r="BM411" s="30"/>
      <c r="BN411" s="30"/>
    </row>
    <row r="412" spans="2:66" s="46" customFormat="1" ht="18" customHeight="1" thickBot="1" x14ac:dyDescent="0.25">
      <c r="B412" s="168"/>
      <c r="C412" s="170"/>
      <c r="D412" s="172"/>
      <c r="E412" s="174"/>
      <c r="F412" s="96" t="s">
        <v>4</v>
      </c>
      <c r="G412" s="42"/>
      <c r="H412" s="43"/>
      <c r="I412" s="43"/>
      <c r="J412" s="43"/>
      <c r="K412" s="43"/>
      <c r="L412" s="43"/>
      <c r="M412" s="43"/>
      <c r="N412" s="43"/>
      <c r="O412" s="43"/>
      <c r="P412" s="43"/>
      <c r="Q412" s="43"/>
      <c r="R412" s="43"/>
      <c r="S412" s="43"/>
      <c r="T412" s="43"/>
      <c r="U412" s="43"/>
      <c r="V412" s="43"/>
      <c r="W412" s="43"/>
      <c r="X412" s="43"/>
      <c r="Y412" s="43"/>
      <c r="Z412" s="43"/>
      <c r="AA412" s="43"/>
      <c r="AB412" s="43"/>
      <c r="AC412" s="43"/>
      <c r="AD412" s="43"/>
      <c r="AE412" s="43"/>
      <c r="AF412" s="43"/>
      <c r="AG412" s="43"/>
      <c r="AH412" s="43"/>
      <c r="AI412" s="43"/>
      <c r="AJ412" s="43"/>
      <c r="AK412" s="43"/>
      <c r="AL412" s="43"/>
      <c r="AM412" s="43"/>
      <c r="AN412" s="43"/>
      <c r="AO412" s="43"/>
      <c r="AP412" s="43"/>
      <c r="AQ412" s="45"/>
      <c r="AR412" s="45"/>
      <c r="AS412" s="45"/>
      <c r="AT412" s="45"/>
      <c r="AU412" s="45"/>
      <c r="AV412" s="45"/>
      <c r="AW412" s="45"/>
      <c r="AX412" s="45"/>
      <c r="AY412" s="45"/>
      <c r="AZ412" s="45"/>
      <c r="BA412" s="45"/>
      <c r="BB412" s="45"/>
      <c r="BC412" s="45"/>
      <c r="BD412" s="45"/>
      <c r="BE412" s="45"/>
      <c r="BF412" s="45"/>
      <c r="BG412" s="176"/>
      <c r="BH412" s="176"/>
      <c r="BI412" s="178"/>
      <c r="BJ412" s="30"/>
      <c r="BK412" s="30"/>
      <c r="BL412" s="30"/>
      <c r="BM412" s="30"/>
      <c r="BN412" s="30"/>
    </row>
    <row r="413" spans="2:66" s="46" customFormat="1" ht="18" customHeight="1" x14ac:dyDescent="0.2">
      <c r="B413" s="167"/>
      <c r="C413" s="169"/>
      <c r="D413" s="171"/>
      <c r="E413" s="173"/>
      <c r="F413" s="95" t="s">
        <v>24</v>
      </c>
      <c r="G413" s="36"/>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9"/>
      <c r="AR413" s="39"/>
      <c r="AS413" s="39"/>
      <c r="AT413" s="39"/>
      <c r="AU413" s="39"/>
      <c r="AV413" s="39"/>
      <c r="AW413" s="39"/>
      <c r="AX413" s="39"/>
      <c r="AY413" s="39"/>
      <c r="AZ413" s="39"/>
      <c r="BA413" s="39"/>
      <c r="BB413" s="39"/>
      <c r="BC413" s="39"/>
      <c r="BD413" s="39"/>
      <c r="BE413" s="39"/>
      <c r="BF413" s="39"/>
      <c r="BG413" s="175">
        <f>+COUNTIF($G414:$BF414,'V. Datos'!$A$3)-COUNTIFS($G413:$BF413,'V. Datos'!$A$3)</f>
        <v>0</v>
      </c>
      <c r="BH413" s="175">
        <f>+COUNTIF($G414:$BF414,'V. Datos'!$A$4)-COUNTIFS($G413:$BF413,'V. Datos'!$C$4)</f>
        <v>0</v>
      </c>
      <c r="BI413" s="177"/>
      <c r="BJ413" s="30"/>
      <c r="BK413" s="30"/>
      <c r="BL413" s="30"/>
      <c r="BM413" s="30"/>
      <c r="BN413" s="30"/>
    </row>
    <row r="414" spans="2:66" s="46" customFormat="1" ht="18" customHeight="1" thickBot="1" x14ac:dyDescent="0.25">
      <c r="B414" s="168"/>
      <c r="C414" s="170"/>
      <c r="D414" s="172"/>
      <c r="E414" s="174"/>
      <c r="F414" s="96" t="s">
        <v>4</v>
      </c>
      <c r="G414" s="42"/>
      <c r="H414" s="43"/>
      <c r="I414" s="43"/>
      <c r="J414" s="43"/>
      <c r="K414" s="43"/>
      <c r="L414" s="43"/>
      <c r="M414" s="43"/>
      <c r="N414" s="43"/>
      <c r="O414" s="43"/>
      <c r="P414" s="43"/>
      <c r="Q414" s="43"/>
      <c r="R414" s="43"/>
      <c r="S414" s="43"/>
      <c r="T414" s="43"/>
      <c r="U414" s="43"/>
      <c r="V414" s="43"/>
      <c r="W414" s="43"/>
      <c r="X414" s="43"/>
      <c r="Y414" s="43"/>
      <c r="Z414" s="43"/>
      <c r="AA414" s="43"/>
      <c r="AB414" s="43"/>
      <c r="AC414" s="43"/>
      <c r="AD414" s="43"/>
      <c r="AE414" s="43"/>
      <c r="AF414" s="43"/>
      <c r="AG414" s="43"/>
      <c r="AH414" s="43"/>
      <c r="AI414" s="43"/>
      <c r="AJ414" s="43"/>
      <c r="AK414" s="43"/>
      <c r="AL414" s="43"/>
      <c r="AM414" s="43"/>
      <c r="AN414" s="43"/>
      <c r="AO414" s="43"/>
      <c r="AP414" s="43"/>
      <c r="AQ414" s="45"/>
      <c r="AR414" s="45"/>
      <c r="AS414" s="45"/>
      <c r="AT414" s="45"/>
      <c r="AU414" s="45"/>
      <c r="AV414" s="45"/>
      <c r="AW414" s="45"/>
      <c r="AX414" s="45"/>
      <c r="AY414" s="45"/>
      <c r="AZ414" s="45"/>
      <c r="BA414" s="45"/>
      <c r="BB414" s="45"/>
      <c r="BC414" s="45"/>
      <c r="BD414" s="45"/>
      <c r="BE414" s="45"/>
      <c r="BF414" s="45"/>
      <c r="BG414" s="176"/>
      <c r="BH414" s="176"/>
      <c r="BI414" s="178"/>
      <c r="BJ414" s="30"/>
      <c r="BK414" s="30"/>
      <c r="BL414" s="30"/>
      <c r="BM414" s="30"/>
      <c r="BN414" s="30"/>
    </row>
    <row r="415" spans="2:66" s="46" customFormat="1" ht="18" customHeight="1" x14ac:dyDescent="0.2">
      <c r="B415" s="167"/>
      <c r="C415" s="169"/>
      <c r="D415" s="171"/>
      <c r="E415" s="173"/>
      <c r="F415" s="95" t="s">
        <v>24</v>
      </c>
      <c r="G415" s="36"/>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9"/>
      <c r="AR415" s="39"/>
      <c r="AS415" s="39"/>
      <c r="AT415" s="39"/>
      <c r="AU415" s="39"/>
      <c r="AV415" s="39"/>
      <c r="AW415" s="39"/>
      <c r="AX415" s="39"/>
      <c r="AY415" s="39"/>
      <c r="AZ415" s="39"/>
      <c r="BA415" s="39"/>
      <c r="BB415" s="39"/>
      <c r="BC415" s="39"/>
      <c r="BD415" s="39"/>
      <c r="BE415" s="39"/>
      <c r="BF415" s="39"/>
      <c r="BG415" s="175">
        <f>+COUNTIF($G416:$BF416,'V. Datos'!$A$3)-COUNTIFS($G415:$BF415,'V. Datos'!$A$3)</f>
        <v>0</v>
      </c>
      <c r="BH415" s="175">
        <f>+COUNTIF($G416:$BF416,'V. Datos'!$A$4)-COUNTIFS($G415:$BF415,'V. Datos'!$C$4)</f>
        <v>0</v>
      </c>
      <c r="BI415" s="177"/>
      <c r="BJ415" s="30"/>
      <c r="BK415" s="30"/>
      <c r="BL415" s="30"/>
      <c r="BM415" s="30"/>
      <c r="BN415" s="30"/>
    </row>
    <row r="416" spans="2:66" s="46" customFormat="1" ht="18" customHeight="1" thickBot="1" x14ac:dyDescent="0.25">
      <c r="B416" s="168"/>
      <c r="C416" s="170"/>
      <c r="D416" s="172"/>
      <c r="E416" s="174"/>
      <c r="F416" s="96" t="s">
        <v>4</v>
      </c>
      <c r="G416" s="42"/>
      <c r="H416" s="43"/>
      <c r="I416" s="43"/>
      <c r="J416" s="43"/>
      <c r="K416" s="43"/>
      <c r="L416" s="43"/>
      <c r="M416" s="43"/>
      <c r="N416" s="43"/>
      <c r="O416" s="43"/>
      <c r="P416" s="43"/>
      <c r="Q416" s="43"/>
      <c r="R416" s="43"/>
      <c r="S416" s="43"/>
      <c r="T416" s="43"/>
      <c r="U416" s="43"/>
      <c r="V416" s="43"/>
      <c r="W416" s="43"/>
      <c r="X416" s="43"/>
      <c r="Y416" s="43"/>
      <c r="Z416" s="43"/>
      <c r="AA416" s="43"/>
      <c r="AB416" s="43"/>
      <c r="AC416" s="43"/>
      <c r="AD416" s="43"/>
      <c r="AE416" s="43"/>
      <c r="AF416" s="43"/>
      <c r="AG416" s="43"/>
      <c r="AH416" s="43"/>
      <c r="AI416" s="43"/>
      <c r="AJ416" s="43"/>
      <c r="AK416" s="43"/>
      <c r="AL416" s="43"/>
      <c r="AM416" s="43"/>
      <c r="AN416" s="43"/>
      <c r="AO416" s="43"/>
      <c r="AP416" s="43"/>
      <c r="AQ416" s="45"/>
      <c r="AR416" s="45"/>
      <c r="AS416" s="45"/>
      <c r="AT416" s="45"/>
      <c r="AU416" s="45"/>
      <c r="AV416" s="45"/>
      <c r="AW416" s="45"/>
      <c r="AX416" s="45"/>
      <c r="AY416" s="45"/>
      <c r="AZ416" s="45"/>
      <c r="BA416" s="45"/>
      <c r="BB416" s="45"/>
      <c r="BC416" s="45"/>
      <c r="BD416" s="45"/>
      <c r="BE416" s="45"/>
      <c r="BF416" s="45"/>
      <c r="BG416" s="176"/>
      <c r="BH416" s="176"/>
      <c r="BI416" s="178"/>
      <c r="BJ416" s="30"/>
      <c r="BK416" s="30"/>
      <c r="BL416" s="30"/>
      <c r="BM416" s="30"/>
      <c r="BN416" s="30"/>
    </row>
    <row r="417" spans="2:66" s="46" customFormat="1" ht="18" customHeight="1" x14ac:dyDescent="0.2">
      <c r="B417" s="167"/>
      <c r="C417" s="169"/>
      <c r="D417" s="171"/>
      <c r="E417" s="173"/>
      <c r="F417" s="95" t="s">
        <v>24</v>
      </c>
      <c r="G417" s="36"/>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9"/>
      <c r="AR417" s="39"/>
      <c r="AS417" s="39"/>
      <c r="AT417" s="39"/>
      <c r="AU417" s="39"/>
      <c r="AV417" s="39"/>
      <c r="AW417" s="39"/>
      <c r="AX417" s="39"/>
      <c r="AY417" s="39"/>
      <c r="AZ417" s="39"/>
      <c r="BA417" s="39"/>
      <c r="BB417" s="39"/>
      <c r="BC417" s="39"/>
      <c r="BD417" s="39"/>
      <c r="BE417" s="39"/>
      <c r="BF417" s="39"/>
      <c r="BG417" s="175">
        <f>+COUNTIF($G418:$BF418,'V. Datos'!$A$3)-COUNTIFS($G417:$BF417,'V. Datos'!$A$3)</f>
        <v>0</v>
      </c>
      <c r="BH417" s="175">
        <f>+COUNTIF($G418:$BF418,'V. Datos'!$A$4)-COUNTIFS($G417:$BF417,'V. Datos'!$C$4)</f>
        <v>0</v>
      </c>
      <c r="BI417" s="177"/>
      <c r="BJ417" s="30"/>
      <c r="BK417" s="30"/>
      <c r="BL417" s="30"/>
      <c r="BM417" s="30"/>
      <c r="BN417" s="30"/>
    </row>
    <row r="418" spans="2:66" s="46" customFormat="1" ht="18" customHeight="1" thickBot="1" x14ac:dyDescent="0.25">
      <c r="B418" s="168"/>
      <c r="C418" s="170"/>
      <c r="D418" s="172"/>
      <c r="E418" s="174"/>
      <c r="F418" s="96" t="s">
        <v>4</v>
      </c>
      <c r="G418" s="42"/>
      <c r="H418" s="43"/>
      <c r="I418" s="43"/>
      <c r="J418" s="43"/>
      <c r="K418" s="43"/>
      <c r="L418" s="43"/>
      <c r="M418" s="43"/>
      <c r="N418" s="43"/>
      <c r="O418" s="43"/>
      <c r="P418" s="43"/>
      <c r="Q418" s="43"/>
      <c r="R418" s="43"/>
      <c r="S418" s="43"/>
      <c r="T418" s="43"/>
      <c r="U418" s="43"/>
      <c r="V418" s="43"/>
      <c r="W418" s="43"/>
      <c r="X418" s="43"/>
      <c r="Y418" s="43"/>
      <c r="Z418" s="43"/>
      <c r="AA418" s="43"/>
      <c r="AB418" s="43"/>
      <c r="AC418" s="43"/>
      <c r="AD418" s="43"/>
      <c r="AE418" s="43"/>
      <c r="AF418" s="43"/>
      <c r="AG418" s="43"/>
      <c r="AH418" s="43"/>
      <c r="AI418" s="43"/>
      <c r="AJ418" s="43"/>
      <c r="AK418" s="43"/>
      <c r="AL418" s="43"/>
      <c r="AM418" s="43"/>
      <c r="AN418" s="43"/>
      <c r="AO418" s="43"/>
      <c r="AP418" s="43"/>
      <c r="AQ418" s="45"/>
      <c r="AR418" s="45"/>
      <c r="AS418" s="45"/>
      <c r="AT418" s="45"/>
      <c r="AU418" s="45"/>
      <c r="AV418" s="45"/>
      <c r="AW418" s="45"/>
      <c r="AX418" s="45"/>
      <c r="AY418" s="45"/>
      <c r="AZ418" s="45"/>
      <c r="BA418" s="45"/>
      <c r="BB418" s="45"/>
      <c r="BC418" s="45"/>
      <c r="BD418" s="45"/>
      <c r="BE418" s="45"/>
      <c r="BF418" s="45"/>
      <c r="BG418" s="176"/>
      <c r="BH418" s="176"/>
      <c r="BI418" s="178"/>
      <c r="BJ418" s="30"/>
      <c r="BK418" s="30"/>
      <c r="BL418" s="30"/>
      <c r="BM418" s="30"/>
      <c r="BN418" s="30"/>
    </row>
    <row r="419" spans="2:66" s="46" customFormat="1" ht="18" customHeight="1" x14ac:dyDescent="0.2">
      <c r="B419" s="167"/>
      <c r="C419" s="169"/>
      <c r="D419" s="171"/>
      <c r="E419" s="173"/>
      <c r="F419" s="95" t="s">
        <v>24</v>
      </c>
      <c r="G419" s="36"/>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9"/>
      <c r="AR419" s="39"/>
      <c r="AS419" s="39"/>
      <c r="AT419" s="39"/>
      <c r="AU419" s="39"/>
      <c r="AV419" s="39"/>
      <c r="AW419" s="39"/>
      <c r="AX419" s="39"/>
      <c r="AY419" s="39"/>
      <c r="AZ419" s="39"/>
      <c r="BA419" s="39"/>
      <c r="BB419" s="39"/>
      <c r="BC419" s="39"/>
      <c r="BD419" s="39"/>
      <c r="BE419" s="39"/>
      <c r="BF419" s="39"/>
      <c r="BG419" s="175">
        <f>+COUNTIF($G420:$BF420,'V. Datos'!$A$3)-COUNTIFS($G419:$BF419,'V. Datos'!$A$3)</f>
        <v>0</v>
      </c>
      <c r="BH419" s="175">
        <f>+COUNTIF($G420:$BF420,'V. Datos'!$A$4)-COUNTIFS($G419:$BF419,'V. Datos'!$C$4)</f>
        <v>0</v>
      </c>
      <c r="BI419" s="177"/>
      <c r="BJ419" s="30"/>
      <c r="BK419" s="30"/>
      <c r="BL419" s="30"/>
      <c r="BM419" s="30"/>
      <c r="BN419" s="30"/>
    </row>
    <row r="420" spans="2:66" s="46" customFormat="1" ht="18" customHeight="1" thickBot="1" x14ac:dyDescent="0.25">
      <c r="B420" s="168"/>
      <c r="C420" s="170"/>
      <c r="D420" s="172"/>
      <c r="E420" s="174"/>
      <c r="F420" s="96" t="s">
        <v>4</v>
      </c>
      <c r="G420" s="42"/>
      <c r="H420" s="43"/>
      <c r="I420" s="43"/>
      <c r="J420" s="43"/>
      <c r="K420" s="43"/>
      <c r="L420" s="43"/>
      <c r="M420" s="43"/>
      <c r="N420" s="43"/>
      <c r="O420" s="43"/>
      <c r="P420" s="43"/>
      <c r="Q420" s="43"/>
      <c r="R420" s="43"/>
      <c r="S420" s="43"/>
      <c r="T420" s="43"/>
      <c r="U420" s="43"/>
      <c r="V420" s="43"/>
      <c r="W420" s="43"/>
      <c r="X420" s="43"/>
      <c r="Y420" s="43"/>
      <c r="Z420" s="43"/>
      <c r="AA420" s="43"/>
      <c r="AB420" s="43"/>
      <c r="AC420" s="43"/>
      <c r="AD420" s="43"/>
      <c r="AE420" s="43"/>
      <c r="AF420" s="43"/>
      <c r="AG420" s="43"/>
      <c r="AH420" s="43"/>
      <c r="AI420" s="43"/>
      <c r="AJ420" s="43"/>
      <c r="AK420" s="43"/>
      <c r="AL420" s="43"/>
      <c r="AM420" s="43"/>
      <c r="AN420" s="43"/>
      <c r="AO420" s="43"/>
      <c r="AP420" s="43"/>
      <c r="AQ420" s="45"/>
      <c r="AR420" s="45"/>
      <c r="AS420" s="45"/>
      <c r="AT420" s="45"/>
      <c r="AU420" s="45"/>
      <c r="AV420" s="45"/>
      <c r="AW420" s="45"/>
      <c r="AX420" s="45"/>
      <c r="AY420" s="45"/>
      <c r="AZ420" s="45"/>
      <c r="BA420" s="45"/>
      <c r="BB420" s="45"/>
      <c r="BC420" s="45"/>
      <c r="BD420" s="45"/>
      <c r="BE420" s="45"/>
      <c r="BF420" s="45"/>
      <c r="BG420" s="176"/>
      <c r="BH420" s="176"/>
      <c r="BI420" s="178"/>
      <c r="BJ420" s="30"/>
      <c r="BK420" s="30"/>
      <c r="BL420" s="30"/>
      <c r="BM420" s="30"/>
      <c r="BN420" s="30"/>
    </row>
    <row r="421" spans="2:66" s="46" customFormat="1" ht="18" customHeight="1" x14ac:dyDescent="0.2">
      <c r="B421" s="167"/>
      <c r="C421" s="169"/>
      <c r="D421" s="171"/>
      <c r="E421" s="173"/>
      <c r="F421" s="95" t="s">
        <v>24</v>
      </c>
      <c r="G421" s="36"/>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9"/>
      <c r="AR421" s="39"/>
      <c r="AS421" s="39"/>
      <c r="AT421" s="39"/>
      <c r="AU421" s="39"/>
      <c r="AV421" s="39"/>
      <c r="AW421" s="39"/>
      <c r="AX421" s="39"/>
      <c r="AY421" s="39"/>
      <c r="AZ421" s="39"/>
      <c r="BA421" s="39"/>
      <c r="BB421" s="39"/>
      <c r="BC421" s="39"/>
      <c r="BD421" s="39"/>
      <c r="BE421" s="39"/>
      <c r="BF421" s="39"/>
      <c r="BG421" s="175">
        <f>+COUNTIF($G422:$BF422,'V. Datos'!$A$3)-COUNTIFS($G421:$BF421,'V. Datos'!$A$3)</f>
        <v>0</v>
      </c>
      <c r="BH421" s="175">
        <f>+COUNTIF($G422:$BF422,'V. Datos'!$A$4)-COUNTIFS($G421:$BF421,'V. Datos'!$C$4)</f>
        <v>0</v>
      </c>
      <c r="BI421" s="177"/>
      <c r="BJ421" s="30"/>
      <c r="BK421" s="30"/>
      <c r="BL421" s="30"/>
      <c r="BM421" s="30"/>
      <c r="BN421" s="30"/>
    </row>
    <row r="422" spans="2:66" s="46" customFormat="1" ht="18" customHeight="1" thickBot="1" x14ac:dyDescent="0.25">
      <c r="B422" s="168"/>
      <c r="C422" s="170"/>
      <c r="D422" s="172"/>
      <c r="E422" s="174"/>
      <c r="F422" s="96" t="s">
        <v>4</v>
      </c>
      <c r="G422" s="42"/>
      <c r="H422" s="43"/>
      <c r="I422" s="43"/>
      <c r="J422" s="43"/>
      <c r="K422" s="43"/>
      <c r="L422" s="43"/>
      <c r="M422" s="43"/>
      <c r="N422" s="43"/>
      <c r="O422" s="43"/>
      <c r="P422" s="43"/>
      <c r="Q422" s="43"/>
      <c r="R422" s="43"/>
      <c r="S422" s="43"/>
      <c r="T422" s="43"/>
      <c r="U422" s="43"/>
      <c r="V422" s="43"/>
      <c r="W422" s="43"/>
      <c r="X422" s="43"/>
      <c r="Y422" s="43"/>
      <c r="Z422" s="43"/>
      <c r="AA422" s="43"/>
      <c r="AB422" s="43"/>
      <c r="AC422" s="43"/>
      <c r="AD422" s="43"/>
      <c r="AE422" s="43"/>
      <c r="AF422" s="43"/>
      <c r="AG422" s="43"/>
      <c r="AH422" s="43"/>
      <c r="AI422" s="43"/>
      <c r="AJ422" s="43"/>
      <c r="AK422" s="43"/>
      <c r="AL422" s="43"/>
      <c r="AM422" s="43"/>
      <c r="AN422" s="43"/>
      <c r="AO422" s="43"/>
      <c r="AP422" s="43"/>
      <c r="AQ422" s="45"/>
      <c r="AR422" s="45"/>
      <c r="AS422" s="45"/>
      <c r="AT422" s="45"/>
      <c r="AU422" s="45"/>
      <c r="AV422" s="45"/>
      <c r="AW422" s="45"/>
      <c r="AX422" s="45"/>
      <c r="AY422" s="45"/>
      <c r="AZ422" s="45"/>
      <c r="BA422" s="45"/>
      <c r="BB422" s="45"/>
      <c r="BC422" s="45"/>
      <c r="BD422" s="45"/>
      <c r="BE422" s="45"/>
      <c r="BF422" s="45"/>
      <c r="BG422" s="176"/>
      <c r="BH422" s="176"/>
      <c r="BI422" s="178"/>
      <c r="BJ422" s="30"/>
      <c r="BK422" s="30"/>
      <c r="BL422" s="30"/>
      <c r="BM422" s="30"/>
      <c r="BN422" s="30"/>
    </row>
    <row r="423" spans="2:66" s="46" customFormat="1" ht="18" customHeight="1" x14ac:dyDescent="0.2">
      <c r="B423" s="167"/>
      <c r="C423" s="169"/>
      <c r="D423" s="171"/>
      <c r="E423" s="173"/>
      <c r="F423" s="95" t="s">
        <v>24</v>
      </c>
      <c r="G423" s="36"/>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9"/>
      <c r="AR423" s="39"/>
      <c r="AS423" s="39"/>
      <c r="AT423" s="39"/>
      <c r="AU423" s="39"/>
      <c r="AV423" s="39"/>
      <c r="AW423" s="39"/>
      <c r="AX423" s="39"/>
      <c r="AY423" s="39"/>
      <c r="AZ423" s="39"/>
      <c r="BA423" s="39"/>
      <c r="BB423" s="39"/>
      <c r="BC423" s="39"/>
      <c r="BD423" s="39"/>
      <c r="BE423" s="39"/>
      <c r="BF423" s="39"/>
      <c r="BG423" s="175">
        <f>+COUNTIF($G424:$BF424,'V. Datos'!$A$3)-COUNTIFS($G423:$BF423,'V. Datos'!$A$3)</f>
        <v>0</v>
      </c>
      <c r="BH423" s="175">
        <f>+COUNTIF($G424:$BF424,'V. Datos'!$A$4)-COUNTIFS($G423:$BF423,'V. Datos'!$C$4)</f>
        <v>0</v>
      </c>
      <c r="BI423" s="177"/>
      <c r="BJ423" s="30"/>
      <c r="BK423" s="30"/>
      <c r="BL423" s="30"/>
      <c r="BM423" s="30"/>
      <c r="BN423" s="30"/>
    </row>
    <row r="424" spans="2:66" s="46" customFormat="1" ht="18" customHeight="1" thickBot="1" x14ac:dyDescent="0.25">
      <c r="B424" s="168"/>
      <c r="C424" s="170"/>
      <c r="D424" s="172"/>
      <c r="E424" s="174"/>
      <c r="F424" s="96" t="s">
        <v>4</v>
      </c>
      <c r="G424" s="42"/>
      <c r="H424" s="43"/>
      <c r="I424" s="43"/>
      <c r="J424" s="43"/>
      <c r="K424" s="43"/>
      <c r="L424" s="43"/>
      <c r="M424" s="43"/>
      <c r="N424" s="43"/>
      <c r="O424" s="43"/>
      <c r="P424" s="43"/>
      <c r="Q424" s="43"/>
      <c r="R424" s="43"/>
      <c r="S424" s="43"/>
      <c r="T424" s="43"/>
      <c r="U424" s="43"/>
      <c r="V424" s="43"/>
      <c r="W424" s="43"/>
      <c r="X424" s="43"/>
      <c r="Y424" s="43"/>
      <c r="Z424" s="43"/>
      <c r="AA424" s="43"/>
      <c r="AB424" s="43"/>
      <c r="AC424" s="43"/>
      <c r="AD424" s="43"/>
      <c r="AE424" s="43"/>
      <c r="AF424" s="43"/>
      <c r="AG424" s="43"/>
      <c r="AH424" s="43"/>
      <c r="AI424" s="43"/>
      <c r="AJ424" s="43"/>
      <c r="AK424" s="43"/>
      <c r="AL424" s="43"/>
      <c r="AM424" s="43"/>
      <c r="AN424" s="43"/>
      <c r="AO424" s="43"/>
      <c r="AP424" s="43"/>
      <c r="AQ424" s="45"/>
      <c r="AR424" s="45"/>
      <c r="AS424" s="45"/>
      <c r="AT424" s="45"/>
      <c r="AU424" s="45"/>
      <c r="AV424" s="45"/>
      <c r="AW424" s="45"/>
      <c r="AX424" s="45"/>
      <c r="AY424" s="45"/>
      <c r="AZ424" s="45"/>
      <c r="BA424" s="45"/>
      <c r="BB424" s="45"/>
      <c r="BC424" s="45"/>
      <c r="BD424" s="45"/>
      <c r="BE424" s="45"/>
      <c r="BF424" s="45"/>
      <c r="BG424" s="176"/>
      <c r="BH424" s="176"/>
      <c r="BI424" s="178"/>
      <c r="BJ424" s="30"/>
      <c r="BK424" s="30"/>
      <c r="BL424" s="30"/>
      <c r="BM424" s="30"/>
      <c r="BN424" s="30"/>
    </row>
    <row r="425" spans="2:66" s="46" customFormat="1" ht="18" customHeight="1" x14ac:dyDescent="0.2">
      <c r="B425" s="167"/>
      <c r="C425" s="169"/>
      <c r="D425" s="171"/>
      <c r="E425" s="173"/>
      <c r="F425" s="95" t="s">
        <v>24</v>
      </c>
      <c r="G425" s="36"/>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9"/>
      <c r="AR425" s="39"/>
      <c r="AS425" s="39"/>
      <c r="AT425" s="39"/>
      <c r="AU425" s="39"/>
      <c r="AV425" s="39"/>
      <c r="AW425" s="39"/>
      <c r="AX425" s="39"/>
      <c r="AY425" s="39"/>
      <c r="AZ425" s="39"/>
      <c r="BA425" s="39"/>
      <c r="BB425" s="39"/>
      <c r="BC425" s="39"/>
      <c r="BD425" s="39"/>
      <c r="BE425" s="39"/>
      <c r="BF425" s="39"/>
      <c r="BG425" s="175">
        <f>+COUNTIF($G426:$BF426,'V. Datos'!$A$3)-COUNTIFS($G425:$BF425,'V. Datos'!$A$3)</f>
        <v>0</v>
      </c>
      <c r="BH425" s="175">
        <f>+COUNTIF($G426:$BF426,'V. Datos'!$A$4)-COUNTIFS($G425:$BF425,'V. Datos'!$C$4)</f>
        <v>0</v>
      </c>
      <c r="BI425" s="177"/>
      <c r="BJ425" s="30"/>
      <c r="BK425" s="30"/>
      <c r="BL425" s="30"/>
      <c r="BM425" s="30"/>
      <c r="BN425" s="30"/>
    </row>
    <row r="426" spans="2:66" s="46" customFormat="1" ht="18" customHeight="1" thickBot="1" x14ac:dyDescent="0.25">
      <c r="B426" s="168"/>
      <c r="C426" s="170"/>
      <c r="D426" s="172"/>
      <c r="E426" s="174"/>
      <c r="F426" s="96" t="s">
        <v>4</v>
      </c>
      <c r="G426" s="42"/>
      <c r="H426" s="43"/>
      <c r="I426" s="43"/>
      <c r="J426" s="43"/>
      <c r="K426" s="43"/>
      <c r="L426" s="43"/>
      <c r="M426" s="43"/>
      <c r="N426" s="43"/>
      <c r="O426" s="43"/>
      <c r="P426" s="43"/>
      <c r="Q426" s="43"/>
      <c r="R426" s="43"/>
      <c r="S426" s="43"/>
      <c r="T426" s="43"/>
      <c r="U426" s="43"/>
      <c r="V426" s="43"/>
      <c r="W426" s="43"/>
      <c r="X426" s="43"/>
      <c r="Y426" s="43"/>
      <c r="Z426" s="43"/>
      <c r="AA426" s="43"/>
      <c r="AB426" s="43"/>
      <c r="AC426" s="43"/>
      <c r="AD426" s="43"/>
      <c r="AE426" s="43"/>
      <c r="AF426" s="43"/>
      <c r="AG426" s="43"/>
      <c r="AH426" s="43"/>
      <c r="AI426" s="43"/>
      <c r="AJ426" s="43"/>
      <c r="AK426" s="43"/>
      <c r="AL426" s="43"/>
      <c r="AM426" s="43"/>
      <c r="AN426" s="43"/>
      <c r="AO426" s="43"/>
      <c r="AP426" s="43"/>
      <c r="AQ426" s="45"/>
      <c r="AR426" s="45"/>
      <c r="AS426" s="45"/>
      <c r="AT426" s="45"/>
      <c r="AU426" s="45"/>
      <c r="AV426" s="45"/>
      <c r="AW426" s="45"/>
      <c r="AX426" s="45"/>
      <c r="AY426" s="45"/>
      <c r="AZ426" s="45"/>
      <c r="BA426" s="45"/>
      <c r="BB426" s="45"/>
      <c r="BC426" s="45"/>
      <c r="BD426" s="45"/>
      <c r="BE426" s="45"/>
      <c r="BF426" s="45"/>
      <c r="BG426" s="176"/>
      <c r="BH426" s="176"/>
      <c r="BI426" s="178"/>
      <c r="BJ426" s="30"/>
      <c r="BK426" s="30"/>
      <c r="BL426" s="30"/>
      <c r="BM426" s="30"/>
      <c r="BN426" s="30"/>
    </row>
    <row r="427" spans="2:66" s="46" customFormat="1" ht="18" customHeight="1" x14ac:dyDescent="0.2">
      <c r="B427" s="167"/>
      <c r="C427" s="169"/>
      <c r="D427" s="171"/>
      <c r="E427" s="173"/>
      <c r="F427" s="95" t="s">
        <v>24</v>
      </c>
      <c r="G427" s="36"/>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9"/>
      <c r="AR427" s="39"/>
      <c r="AS427" s="39"/>
      <c r="AT427" s="39"/>
      <c r="AU427" s="39"/>
      <c r="AV427" s="39"/>
      <c r="AW427" s="39"/>
      <c r="AX427" s="39"/>
      <c r="AY427" s="39"/>
      <c r="AZ427" s="39"/>
      <c r="BA427" s="39"/>
      <c r="BB427" s="39"/>
      <c r="BC427" s="39"/>
      <c r="BD427" s="39"/>
      <c r="BE427" s="39"/>
      <c r="BF427" s="39"/>
      <c r="BG427" s="175">
        <f>+COUNTIF($G428:$BF428,'V. Datos'!$A$3)-COUNTIFS($G427:$BF427,'V. Datos'!$A$3)</f>
        <v>0</v>
      </c>
      <c r="BH427" s="175">
        <f>+COUNTIF($G428:$BF428,'V. Datos'!$A$4)-COUNTIFS($G427:$BF427,'V. Datos'!$C$4)</f>
        <v>0</v>
      </c>
      <c r="BI427" s="177"/>
      <c r="BJ427" s="30"/>
      <c r="BK427" s="30"/>
      <c r="BL427" s="30"/>
      <c r="BM427" s="30"/>
      <c r="BN427" s="30"/>
    </row>
    <row r="428" spans="2:66" s="46" customFormat="1" ht="18" customHeight="1" thickBot="1" x14ac:dyDescent="0.25">
      <c r="B428" s="168"/>
      <c r="C428" s="170"/>
      <c r="D428" s="172"/>
      <c r="E428" s="174"/>
      <c r="F428" s="96" t="s">
        <v>4</v>
      </c>
      <c r="G428" s="42"/>
      <c r="H428" s="43"/>
      <c r="I428" s="43"/>
      <c r="J428" s="43"/>
      <c r="K428" s="43"/>
      <c r="L428" s="43"/>
      <c r="M428" s="43"/>
      <c r="N428" s="43"/>
      <c r="O428" s="43"/>
      <c r="P428" s="43"/>
      <c r="Q428" s="43"/>
      <c r="R428" s="43"/>
      <c r="S428" s="43"/>
      <c r="T428" s="43"/>
      <c r="U428" s="43"/>
      <c r="V428" s="43"/>
      <c r="W428" s="43"/>
      <c r="X428" s="43"/>
      <c r="Y428" s="43"/>
      <c r="Z428" s="43"/>
      <c r="AA428" s="43"/>
      <c r="AB428" s="43"/>
      <c r="AC428" s="43"/>
      <c r="AD428" s="43"/>
      <c r="AE428" s="43"/>
      <c r="AF428" s="43"/>
      <c r="AG428" s="43"/>
      <c r="AH428" s="43"/>
      <c r="AI428" s="43"/>
      <c r="AJ428" s="43"/>
      <c r="AK428" s="43"/>
      <c r="AL428" s="43"/>
      <c r="AM428" s="43"/>
      <c r="AN428" s="43"/>
      <c r="AO428" s="43"/>
      <c r="AP428" s="43"/>
      <c r="AQ428" s="45"/>
      <c r="AR428" s="45"/>
      <c r="AS428" s="45"/>
      <c r="AT428" s="45"/>
      <c r="AU428" s="45"/>
      <c r="AV428" s="45"/>
      <c r="AW428" s="45"/>
      <c r="AX428" s="45"/>
      <c r="AY428" s="45"/>
      <c r="AZ428" s="45"/>
      <c r="BA428" s="45"/>
      <c r="BB428" s="45"/>
      <c r="BC428" s="45"/>
      <c r="BD428" s="45"/>
      <c r="BE428" s="45"/>
      <c r="BF428" s="45"/>
      <c r="BG428" s="176"/>
      <c r="BH428" s="176"/>
      <c r="BI428" s="178"/>
      <c r="BJ428" s="30"/>
      <c r="BK428" s="30"/>
      <c r="BL428" s="30"/>
      <c r="BM428" s="30"/>
      <c r="BN428" s="30"/>
    </row>
    <row r="429" spans="2:66" s="46" customFormat="1" ht="18" customHeight="1" x14ac:dyDescent="0.2">
      <c r="B429" s="167"/>
      <c r="C429" s="169"/>
      <c r="D429" s="171"/>
      <c r="E429" s="173"/>
      <c r="F429" s="95" t="s">
        <v>24</v>
      </c>
      <c r="G429" s="36"/>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9"/>
      <c r="AR429" s="39"/>
      <c r="AS429" s="39"/>
      <c r="AT429" s="39"/>
      <c r="AU429" s="39"/>
      <c r="AV429" s="39"/>
      <c r="AW429" s="39"/>
      <c r="AX429" s="39"/>
      <c r="AY429" s="39"/>
      <c r="AZ429" s="39"/>
      <c r="BA429" s="39"/>
      <c r="BB429" s="39"/>
      <c r="BC429" s="39"/>
      <c r="BD429" s="39"/>
      <c r="BE429" s="39"/>
      <c r="BF429" s="39"/>
      <c r="BG429" s="175">
        <f>+COUNTIF($G430:$BF430,'V. Datos'!$A$3)-COUNTIFS($G429:$BF429,'V. Datos'!$A$3)</f>
        <v>0</v>
      </c>
      <c r="BH429" s="175">
        <f>+COUNTIF($G430:$BF430,'V. Datos'!$A$4)-COUNTIFS($G429:$BF429,'V. Datos'!$C$4)</f>
        <v>0</v>
      </c>
      <c r="BI429" s="177"/>
      <c r="BJ429" s="30"/>
      <c r="BK429" s="30"/>
      <c r="BL429" s="30"/>
      <c r="BM429" s="30"/>
      <c r="BN429" s="30"/>
    </row>
    <row r="430" spans="2:66" s="46" customFormat="1" ht="18" customHeight="1" thickBot="1" x14ac:dyDescent="0.25">
      <c r="B430" s="168"/>
      <c r="C430" s="170"/>
      <c r="D430" s="172"/>
      <c r="E430" s="174"/>
      <c r="F430" s="96" t="s">
        <v>4</v>
      </c>
      <c r="G430" s="42"/>
      <c r="H430" s="43"/>
      <c r="I430" s="43"/>
      <c r="J430" s="43"/>
      <c r="K430" s="43"/>
      <c r="L430" s="43"/>
      <c r="M430" s="43"/>
      <c r="N430" s="43"/>
      <c r="O430" s="43"/>
      <c r="P430" s="43"/>
      <c r="Q430" s="43"/>
      <c r="R430" s="43"/>
      <c r="S430" s="43"/>
      <c r="T430" s="43"/>
      <c r="U430" s="43"/>
      <c r="V430" s="43"/>
      <c r="W430" s="43"/>
      <c r="X430" s="43"/>
      <c r="Y430" s="43"/>
      <c r="Z430" s="43"/>
      <c r="AA430" s="43"/>
      <c r="AB430" s="43"/>
      <c r="AC430" s="43"/>
      <c r="AD430" s="43"/>
      <c r="AE430" s="43"/>
      <c r="AF430" s="43"/>
      <c r="AG430" s="43"/>
      <c r="AH430" s="43"/>
      <c r="AI430" s="43"/>
      <c r="AJ430" s="43"/>
      <c r="AK430" s="43"/>
      <c r="AL430" s="43"/>
      <c r="AM430" s="43"/>
      <c r="AN430" s="43"/>
      <c r="AO430" s="43"/>
      <c r="AP430" s="43"/>
      <c r="AQ430" s="45"/>
      <c r="AR430" s="45"/>
      <c r="AS430" s="45"/>
      <c r="AT430" s="45"/>
      <c r="AU430" s="45"/>
      <c r="AV430" s="45"/>
      <c r="AW430" s="45"/>
      <c r="AX430" s="45"/>
      <c r="AY430" s="45"/>
      <c r="AZ430" s="45"/>
      <c r="BA430" s="45"/>
      <c r="BB430" s="45"/>
      <c r="BC430" s="45"/>
      <c r="BD430" s="45"/>
      <c r="BE430" s="45"/>
      <c r="BF430" s="45"/>
      <c r="BG430" s="176"/>
      <c r="BH430" s="176"/>
      <c r="BI430" s="178"/>
      <c r="BJ430" s="30"/>
      <c r="BK430" s="30"/>
      <c r="BL430" s="30"/>
      <c r="BM430" s="30"/>
      <c r="BN430" s="30"/>
    </row>
    <row r="431" spans="2:66" s="46" customFormat="1" ht="18" customHeight="1" x14ac:dyDescent="0.2">
      <c r="B431" s="167"/>
      <c r="C431" s="169"/>
      <c r="D431" s="171"/>
      <c r="E431" s="173"/>
      <c r="F431" s="95" t="s">
        <v>24</v>
      </c>
      <c r="G431" s="36"/>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9"/>
      <c r="AR431" s="39"/>
      <c r="AS431" s="39"/>
      <c r="AT431" s="39"/>
      <c r="AU431" s="39"/>
      <c r="AV431" s="39"/>
      <c r="AW431" s="39"/>
      <c r="AX431" s="39"/>
      <c r="AY431" s="39"/>
      <c r="AZ431" s="39"/>
      <c r="BA431" s="39"/>
      <c r="BB431" s="39"/>
      <c r="BC431" s="39"/>
      <c r="BD431" s="39"/>
      <c r="BE431" s="39"/>
      <c r="BF431" s="39"/>
      <c r="BG431" s="175">
        <f>+COUNTIF($G432:$BF432,'V. Datos'!$A$3)-COUNTIFS($G431:$BF431,'V. Datos'!$A$3)</f>
        <v>0</v>
      </c>
      <c r="BH431" s="175">
        <f>+COUNTIF($G432:$BF432,'V. Datos'!$A$4)-COUNTIFS($G431:$BF431,'V. Datos'!$C$4)</f>
        <v>0</v>
      </c>
      <c r="BI431" s="177"/>
      <c r="BJ431" s="30"/>
      <c r="BK431" s="30"/>
      <c r="BL431" s="30"/>
      <c r="BM431" s="30"/>
      <c r="BN431" s="30"/>
    </row>
    <row r="432" spans="2:66" s="46" customFormat="1" ht="18" customHeight="1" thickBot="1" x14ac:dyDescent="0.25">
      <c r="B432" s="168"/>
      <c r="C432" s="170"/>
      <c r="D432" s="172"/>
      <c r="E432" s="174"/>
      <c r="F432" s="96" t="s">
        <v>4</v>
      </c>
      <c r="G432" s="42"/>
      <c r="H432" s="43"/>
      <c r="I432" s="43"/>
      <c r="J432" s="43"/>
      <c r="K432" s="43"/>
      <c r="L432" s="43"/>
      <c r="M432" s="43"/>
      <c r="N432" s="43"/>
      <c r="O432" s="43"/>
      <c r="P432" s="43"/>
      <c r="Q432" s="43"/>
      <c r="R432" s="43"/>
      <c r="S432" s="43"/>
      <c r="T432" s="43"/>
      <c r="U432" s="43"/>
      <c r="V432" s="43"/>
      <c r="W432" s="43"/>
      <c r="X432" s="43"/>
      <c r="Y432" s="43"/>
      <c r="Z432" s="43"/>
      <c r="AA432" s="43"/>
      <c r="AB432" s="43"/>
      <c r="AC432" s="43"/>
      <c r="AD432" s="43"/>
      <c r="AE432" s="43"/>
      <c r="AF432" s="43"/>
      <c r="AG432" s="43"/>
      <c r="AH432" s="43"/>
      <c r="AI432" s="43"/>
      <c r="AJ432" s="43"/>
      <c r="AK432" s="43"/>
      <c r="AL432" s="43"/>
      <c r="AM432" s="43"/>
      <c r="AN432" s="43"/>
      <c r="AO432" s="43"/>
      <c r="AP432" s="43"/>
      <c r="AQ432" s="45"/>
      <c r="AR432" s="45"/>
      <c r="AS432" s="45"/>
      <c r="AT432" s="45"/>
      <c r="AU432" s="45"/>
      <c r="AV432" s="45"/>
      <c r="AW432" s="45"/>
      <c r="AX432" s="45"/>
      <c r="AY432" s="45"/>
      <c r="AZ432" s="45"/>
      <c r="BA432" s="45"/>
      <c r="BB432" s="45"/>
      <c r="BC432" s="45"/>
      <c r="BD432" s="45"/>
      <c r="BE432" s="45"/>
      <c r="BF432" s="45"/>
      <c r="BG432" s="176"/>
      <c r="BH432" s="176"/>
      <c r="BI432" s="178"/>
      <c r="BJ432" s="30"/>
      <c r="BK432" s="30"/>
      <c r="BL432" s="30"/>
      <c r="BM432" s="30"/>
      <c r="BN432" s="30"/>
    </row>
    <row r="433" spans="2:66" s="46" customFormat="1" ht="18" customHeight="1" x14ac:dyDescent="0.2">
      <c r="B433" s="167"/>
      <c r="C433" s="169"/>
      <c r="D433" s="171"/>
      <c r="E433" s="173"/>
      <c r="F433" s="95" t="s">
        <v>24</v>
      </c>
      <c r="G433" s="36"/>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9"/>
      <c r="AR433" s="39"/>
      <c r="AS433" s="39"/>
      <c r="AT433" s="39"/>
      <c r="AU433" s="39"/>
      <c r="AV433" s="39"/>
      <c r="AW433" s="39"/>
      <c r="AX433" s="39"/>
      <c r="AY433" s="39"/>
      <c r="AZ433" s="39"/>
      <c r="BA433" s="39"/>
      <c r="BB433" s="39"/>
      <c r="BC433" s="39"/>
      <c r="BD433" s="39"/>
      <c r="BE433" s="39"/>
      <c r="BF433" s="39"/>
      <c r="BG433" s="175">
        <f>+COUNTIF($G434:$BF434,'V. Datos'!$A$3)-COUNTIFS($G433:$BF433,'V. Datos'!$A$3)</f>
        <v>0</v>
      </c>
      <c r="BH433" s="175">
        <f>+COUNTIF($G434:$BF434,'V. Datos'!$A$4)-COUNTIFS($G433:$BF433,'V. Datos'!$C$4)</f>
        <v>0</v>
      </c>
      <c r="BI433" s="177"/>
      <c r="BJ433" s="30"/>
      <c r="BK433" s="30"/>
      <c r="BL433" s="30"/>
      <c r="BM433" s="30"/>
      <c r="BN433" s="30"/>
    </row>
    <row r="434" spans="2:66" s="46" customFormat="1" ht="18" customHeight="1" thickBot="1" x14ac:dyDescent="0.25">
      <c r="B434" s="168"/>
      <c r="C434" s="170"/>
      <c r="D434" s="172"/>
      <c r="E434" s="174"/>
      <c r="F434" s="96" t="s">
        <v>4</v>
      </c>
      <c r="G434" s="42"/>
      <c r="H434" s="43"/>
      <c r="I434" s="43"/>
      <c r="J434" s="43"/>
      <c r="K434" s="43"/>
      <c r="L434" s="43"/>
      <c r="M434" s="43"/>
      <c r="N434" s="43"/>
      <c r="O434" s="43"/>
      <c r="P434" s="43"/>
      <c r="Q434" s="43"/>
      <c r="R434" s="43"/>
      <c r="S434" s="43"/>
      <c r="T434" s="43"/>
      <c r="U434" s="43"/>
      <c r="V434" s="43"/>
      <c r="W434" s="43"/>
      <c r="X434" s="43"/>
      <c r="Y434" s="43"/>
      <c r="Z434" s="43"/>
      <c r="AA434" s="43"/>
      <c r="AB434" s="43"/>
      <c r="AC434" s="43"/>
      <c r="AD434" s="43"/>
      <c r="AE434" s="43"/>
      <c r="AF434" s="43"/>
      <c r="AG434" s="43"/>
      <c r="AH434" s="43"/>
      <c r="AI434" s="43"/>
      <c r="AJ434" s="43"/>
      <c r="AK434" s="43"/>
      <c r="AL434" s="43"/>
      <c r="AM434" s="43"/>
      <c r="AN434" s="43"/>
      <c r="AO434" s="43"/>
      <c r="AP434" s="43"/>
      <c r="AQ434" s="45"/>
      <c r="AR434" s="45"/>
      <c r="AS434" s="45"/>
      <c r="AT434" s="45"/>
      <c r="AU434" s="45"/>
      <c r="AV434" s="45"/>
      <c r="AW434" s="45"/>
      <c r="AX434" s="45"/>
      <c r="AY434" s="45"/>
      <c r="AZ434" s="45"/>
      <c r="BA434" s="45"/>
      <c r="BB434" s="45"/>
      <c r="BC434" s="45"/>
      <c r="BD434" s="45"/>
      <c r="BE434" s="45"/>
      <c r="BF434" s="45"/>
      <c r="BG434" s="176"/>
      <c r="BH434" s="176"/>
      <c r="BI434" s="178"/>
      <c r="BJ434" s="30"/>
      <c r="BK434" s="30"/>
      <c r="BL434" s="30"/>
      <c r="BM434" s="30"/>
      <c r="BN434" s="30"/>
    </row>
    <row r="435" spans="2:66" s="46" customFormat="1" ht="18" customHeight="1" x14ac:dyDescent="0.2">
      <c r="B435" s="167"/>
      <c r="C435" s="169"/>
      <c r="D435" s="171"/>
      <c r="E435" s="173"/>
      <c r="F435" s="95" t="s">
        <v>24</v>
      </c>
      <c r="G435" s="36"/>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9"/>
      <c r="AR435" s="39"/>
      <c r="AS435" s="39"/>
      <c r="AT435" s="39"/>
      <c r="AU435" s="39"/>
      <c r="AV435" s="39"/>
      <c r="AW435" s="39"/>
      <c r="AX435" s="39"/>
      <c r="AY435" s="39"/>
      <c r="AZ435" s="39"/>
      <c r="BA435" s="39"/>
      <c r="BB435" s="39"/>
      <c r="BC435" s="39"/>
      <c r="BD435" s="39"/>
      <c r="BE435" s="39"/>
      <c r="BF435" s="39"/>
      <c r="BG435" s="175">
        <f>+COUNTIF($G436:$BF436,'V. Datos'!$A$3)-COUNTIFS($G435:$BF435,'V. Datos'!$A$3)</f>
        <v>0</v>
      </c>
      <c r="BH435" s="175">
        <f>+COUNTIF($G436:$BF436,'V. Datos'!$A$4)-COUNTIFS($G435:$BF435,'V. Datos'!$C$4)</f>
        <v>0</v>
      </c>
      <c r="BI435" s="177"/>
      <c r="BJ435" s="30"/>
      <c r="BK435" s="30"/>
      <c r="BL435" s="30"/>
      <c r="BM435" s="30"/>
      <c r="BN435" s="30"/>
    </row>
    <row r="436" spans="2:66" s="46" customFormat="1" ht="18" customHeight="1" thickBot="1" x14ac:dyDescent="0.25">
      <c r="B436" s="168"/>
      <c r="C436" s="170"/>
      <c r="D436" s="172"/>
      <c r="E436" s="174"/>
      <c r="F436" s="96" t="s">
        <v>4</v>
      </c>
      <c r="G436" s="42"/>
      <c r="H436" s="43"/>
      <c r="I436" s="43"/>
      <c r="J436" s="43"/>
      <c r="K436" s="43"/>
      <c r="L436" s="43"/>
      <c r="M436" s="43"/>
      <c r="N436" s="43"/>
      <c r="O436" s="43"/>
      <c r="P436" s="43"/>
      <c r="Q436" s="43"/>
      <c r="R436" s="43"/>
      <c r="S436" s="43"/>
      <c r="T436" s="43"/>
      <c r="U436" s="43"/>
      <c r="V436" s="43"/>
      <c r="W436" s="43"/>
      <c r="X436" s="43"/>
      <c r="Y436" s="43"/>
      <c r="Z436" s="43"/>
      <c r="AA436" s="43"/>
      <c r="AB436" s="43"/>
      <c r="AC436" s="43"/>
      <c r="AD436" s="43"/>
      <c r="AE436" s="43"/>
      <c r="AF436" s="43"/>
      <c r="AG436" s="43"/>
      <c r="AH436" s="43"/>
      <c r="AI436" s="43"/>
      <c r="AJ436" s="43"/>
      <c r="AK436" s="43"/>
      <c r="AL436" s="43"/>
      <c r="AM436" s="43"/>
      <c r="AN436" s="43"/>
      <c r="AO436" s="43"/>
      <c r="AP436" s="43"/>
      <c r="AQ436" s="45"/>
      <c r="AR436" s="45"/>
      <c r="AS436" s="45"/>
      <c r="AT436" s="45"/>
      <c r="AU436" s="45"/>
      <c r="AV436" s="45"/>
      <c r="AW436" s="45"/>
      <c r="AX436" s="45"/>
      <c r="AY436" s="45"/>
      <c r="AZ436" s="45"/>
      <c r="BA436" s="45"/>
      <c r="BB436" s="45"/>
      <c r="BC436" s="45"/>
      <c r="BD436" s="45"/>
      <c r="BE436" s="45"/>
      <c r="BF436" s="45"/>
      <c r="BG436" s="176"/>
      <c r="BH436" s="176"/>
      <c r="BI436" s="178"/>
      <c r="BJ436" s="30"/>
      <c r="BK436" s="30"/>
      <c r="BL436" s="30"/>
      <c r="BM436" s="30"/>
      <c r="BN436" s="30"/>
    </row>
    <row r="437" spans="2:66" s="46" customFormat="1" ht="18" customHeight="1" x14ac:dyDescent="0.2">
      <c r="B437" s="167"/>
      <c r="C437" s="169"/>
      <c r="D437" s="171"/>
      <c r="E437" s="173"/>
      <c r="F437" s="95" t="s">
        <v>24</v>
      </c>
      <c r="G437" s="36"/>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9"/>
      <c r="AR437" s="39"/>
      <c r="AS437" s="39"/>
      <c r="AT437" s="39"/>
      <c r="AU437" s="39"/>
      <c r="AV437" s="39"/>
      <c r="AW437" s="39"/>
      <c r="AX437" s="39"/>
      <c r="AY437" s="39"/>
      <c r="AZ437" s="39"/>
      <c r="BA437" s="39"/>
      <c r="BB437" s="39"/>
      <c r="BC437" s="39"/>
      <c r="BD437" s="39"/>
      <c r="BE437" s="39"/>
      <c r="BF437" s="39"/>
      <c r="BG437" s="175">
        <f>+COUNTIF($G438:$BF438,'V. Datos'!$A$3)-COUNTIFS($G437:$BF437,'V. Datos'!$A$3)</f>
        <v>0</v>
      </c>
      <c r="BH437" s="175">
        <f>+COUNTIF($G438:$BF438,'V. Datos'!$A$4)-COUNTIFS($G437:$BF437,'V. Datos'!$C$4)</f>
        <v>0</v>
      </c>
      <c r="BI437" s="177"/>
      <c r="BJ437" s="30"/>
      <c r="BK437" s="30"/>
      <c r="BL437" s="30"/>
      <c r="BM437" s="30"/>
      <c r="BN437" s="30"/>
    </row>
    <row r="438" spans="2:66" s="46" customFormat="1" ht="18" customHeight="1" thickBot="1" x14ac:dyDescent="0.25">
      <c r="B438" s="168"/>
      <c r="C438" s="170"/>
      <c r="D438" s="172"/>
      <c r="E438" s="174"/>
      <c r="F438" s="96" t="s">
        <v>4</v>
      </c>
      <c r="G438" s="42"/>
      <c r="H438" s="43"/>
      <c r="I438" s="43"/>
      <c r="J438" s="43"/>
      <c r="K438" s="43"/>
      <c r="L438" s="43"/>
      <c r="M438" s="43"/>
      <c r="N438" s="43"/>
      <c r="O438" s="43"/>
      <c r="P438" s="43"/>
      <c r="Q438" s="43"/>
      <c r="R438" s="43"/>
      <c r="S438" s="43"/>
      <c r="T438" s="43"/>
      <c r="U438" s="43"/>
      <c r="V438" s="43"/>
      <c r="W438" s="43"/>
      <c r="X438" s="43"/>
      <c r="Y438" s="43"/>
      <c r="Z438" s="43"/>
      <c r="AA438" s="43"/>
      <c r="AB438" s="43"/>
      <c r="AC438" s="43"/>
      <c r="AD438" s="43"/>
      <c r="AE438" s="43"/>
      <c r="AF438" s="43"/>
      <c r="AG438" s="43"/>
      <c r="AH438" s="43"/>
      <c r="AI438" s="43"/>
      <c r="AJ438" s="43"/>
      <c r="AK438" s="43"/>
      <c r="AL438" s="43"/>
      <c r="AM438" s="43"/>
      <c r="AN438" s="43"/>
      <c r="AO438" s="43"/>
      <c r="AP438" s="43"/>
      <c r="AQ438" s="45"/>
      <c r="AR438" s="45"/>
      <c r="AS438" s="45"/>
      <c r="AT438" s="45"/>
      <c r="AU438" s="45"/>
      <c r="AV438" s="45"/>
      <c r="AW438" s="45"/>
      <c r="AX438" s="45"/>
      <c r="AY438" s="45"/>
      <c r="AZ438" s="45"/>
      <c r="BA438" s="45"/>
      <c r="BB438" s="45"/>
      <c r="BC438" s="45"/>
      <c r="BD438" s="45"/>
      <c r="BE438" s="45"/>
      <c r="BF438" s="45"/>
      <c r="BG438" s="176"/>
      <c r="BH438" s="176"/>
      <c r="BI438" s="178"/>
      <c r="BJ438" s="30"/>
      <c r="BK438" s="30"/>
      <c r="BL438" s="30"/>
      <c r="BM438" s="30"/>
      <c r="BN438" s="30"/>
    </row>
    <row r="439" spans="2:66" s="46" customFormat="1" ht="18" customHeight="1" x14ac:dyDescent="0.2">
      <c r="B439" s="167"/>
      <c r="C439" s="169"/>
      <c r="D439" s="171"/>
      <c r="E439" s="173"/>
      <c r="F439" s="95" t="s">
        <v>24</v>
      </c>
      <c r="G439" s="36"/>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9"/>
      <c r="AR439" s="39"/>
      <c r="AS439" s="39"/>
      <c r="AT439" s="39"/>
      <c r="AU439" s="39"/>
      <c r="AV439" s="39"/>
      <c r="AW439" s="39"/>
      <c r="AX439" s="39"/>
      <c r="AY439" s="39"/>
      <c r="AZ439" s="39"/>
      <c r="BA439" s="39"/>
      <c r="BB439" s="39"/>
      <c r="BC439" s="39"/>
      <c r="BD439" s="39"/>
      <c r="BE439" s="39"/>
      <c r="BF439" s="39"/>
      <c r="BG439" s="175">
        <f>+COUNTIF($G440:$BF440,'V. Datos'!$A$3)-COUNTIFS($G439:$BF439,'V. Datos'!$A$3)</f>
        <v>0</v>
      </c>
      <c r="BH439" s="175">
        <f>+COUNTIF($G440:$BF440,'V. Datos'!$A$4)-COUNTIFS($G439:$BF439,'V. Datos'!$C$4)</f>
        <v>0</v>
      </c>
      <c r="BI439" s="177"/>
      <c r="BJ439" s="30"/>
      <c r="BK439" s="30"/>
      <c r="BL439" s="30"/>
      <c r="BM439" s="30"/>
      <c r="BN439" s="30"/>
    </row>
    <row r="440" spans="2:66" s="46" customFormat="1" ht="18" customHeight="1" thickBot="1" x14ac:dyDescent="0.25">
      <c r="B440" s="168"/>
      <c r="C440" s="170"/>
      <c r="D440" s="172"/>
      <c r="E440" s="174"/>
      <c r="F440" s="96" t="s">
        <v>4</v>
      </c>
      <c r="G440" s="42"/>
      <c r="H440" s="43"/>
      <c r="I440" s="43"/>
      <c r="J440" s="43"/>
      <c r="K440" s="43"/>
      <c r="L440" s="43"/>
      <c r="M440" s="43"/>
      <c r="N440" s="43"/>
      <c r="O440" s="43"/>
      <c r="P440" s="43"/>
      <c r="Q440" s="43"/>
      <c r="R440" s="43"/>
      <c r="S440" s="43"/>
      <c r="T440" s="43"/>
      <c r="U440" s="43"/>
      <c r="V440" s="43"/>
      <c r="W440" s="43"/>
      <c r="X440" s="43"/>
      <c r="Y440" s="43"/>
      <c r="Z440" s="43"/>
      <c r="AA440" s="43"/>
      <c r="AB440" s="43"/>
      <c r="AC440" s="43"/>
      <c r="AD440" s="43"/>
      <c r="AE440" s="43"/>
      <c r="AF440" s="43"/>
      <c r="AG440" s="43"/>
      <c r="AH440" s="43"/>
      <c r="AI440" s="43"/>
      <c r="AJ440" s="43"/>
      <c r="AK440" s="43"/>
      <c r="AL440" s="43"/>
      <c r="AM440" s="43"/>
      <c r="AN440" s="43"/>
      <c r="AO440" s="43"/>
      <c r="AP440" s="43"/>
      <c r="AQ440" s="45"/>
      <c r="AR440" s="45"/>
      <c r="AS440" s="45"/>
      <c r="AT440" s="45"/>
      <c r="AU440" s="45"/>
      <c r="AV440" s="45"/>
      <c r="AW440" s="45"/>
      <c r="AX440" s="45"/>
      <c r="AY440" s="45"/>
      <c r="AZ440" s="45"/>
      <c r="BA440" s="45"/>
      <c r="BB440" s="45"/>
      <c r="BC440" s="45"/>
      <c r="BD440" s="45"/>
      <c r="BE440" s="45"/>
      <c r="BF440" s="45"/>
      <c r="BG440" s="176"/>
      <c r="BH440" s="176"/>
      <c r="BI440" s="178"/>
      <c r="BJ440" s="30"/>
      <c r="BK440" s="30"/>
      <c r="BL440" s="30"/>
      <c r="BM440" s="30"/>
      <c r="BN440" s="30"/>
    </row>
    <row r="441" spans="2:66" s="46" customFormat="1" ht="18" customHeight="1" x14ac:dyDescent="0.2">
      <c r="B441" s="167"/>
      <c r="C441" s="169"/>
      <c r="D441" s="171"/>
      <c r="E441" s="173"/>
      <c r="F441" s="95" t="s">
        <v>24</v>
      </c>
      <c r="G441" s="36"/>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7"/>
      <c r="AQ441" s="39"/>
      <c r="AR441" s="39"/>
      <c r="AS441" s="39"/>
      <c r="AT441" s="39"/>
      <c r="AU441" s="39"/>
      <c r="AV441" s="39"/>
      <c r="AW441" s="39"/>
      <c r="AX441" s="39"/>
      <c r="AY441" s="39"/>
      <c r="AZ441" s="39"/>
      <c r="BA441" s="39"/>
      <c r="BB441" s="39"/>
      <c r="BC441" s="39"/>
      <c r="BD441" s="39"/>
      <c r="BE441" s="39"/>
      <c r="BF441" s="39"/>
      <c r="BG441" s="175">
        <f>+COUNTIF($G442:$BF442,'V. Datos'!$A$3)-COUNTIFS($G441:$BF441,'V. Datos'!$A$3)</f>
        <v>0</v>
      </c>
      <c r="BH441" s="175">
        <f>+COUNTIF($G442:$BF442,'V. Datos'!$A$4)-COUNTIFS($G441:$BF441,'V. Datos'!$C$4)</f>
        <v>0</v>
      </c>
      <c r="BI441" s="177"/>
      <c r="BJ441" s="30"/>
      <c r="BK441" s="30"/>
      <c r="BL441" s="30"/>
      <c r="BM441" s="30"/>
      <c r="BN441" s="30"/>
    </row>
    <row r="442" spans="2:66" s="46" customFormat="1" ht="18" customHeight="1" thickBot="1" x14ac:dyDescent="0.25">
      <c r="B442" s="168"/>
      <c r="C442" s="170"/>
      <c r="D442" s="172"/>
      <c r="E442" s="174"/>
      <c r="F442" s="96" t="s">
        <v>4</v>
      </c>
      <c r="G442" s="42"/>
      <c r="H442" s="43"/>
      <c r="I442" s="43"/>
      <c r="J442" s="43"/>
      <c r="K442" s="43"/>
      <c r="L442" s="43"/>
      <c r="M442" s="43"/>
      <c r="N442" s="43"/>
      <c r="O442" s="43"/>
      <c r="P442" s="43"/>
      <c r="Q442" s="43"/>
      <c r="R442" s="43"/>
      <c r="S442" s="43"/>
      <c r="T442" s="43"/>
      <c r="U442" s="43"/>
      <c r="V442" s="43"/>
      <c r="W442" s="43"/>
      <c r="X442" s="43"/>
      <c r="Y442" s="43"/>
      <c r="Z442" s="43"/>
      <c r="AA442" s="43"/>
      <c r="AB442" s="43"/>
      <c r="AC442" s="43"/>
      <c r="AD442" s="43"/>
      <c r="AE442" s="43"/>
      <c r="AF442" s="43"/>
      <c r="AG442" s="43"/>
      <c r="AH442" s="43"/>
      <c r="AI442" s="43"/>
      <c r="AJ442" s="43"/>
      <c r="AK442" s="43"/>
      <c r="AL442" s="43"/>
      <c r="AM442" s="43"/>
      <c r="AN442" s="43"/>
      <c r="AO442" s="43"/>
      <c r="AP442" s="43"/>
      <c r="AQ442" s="45"/>
      <c r="AR442" s="45"/>
      <c r="AS442" s="45"/>
      <c r="AT442" s="45"/>
      <c r="AU442" s="45"/>
      <c r="AV442" s="45"/>
      <c r="AW442" s="45"/>
      <c r="AX442" s="45"/>
      <c r="AY442" s="45"/>
      <c r="AZ442" s="45"/>
      <c r="BA442" s="45"/>
      <c r="BB442" s="45"/>
      <c r="BC442" s="45"/>
      <c r="BD442" s="45"/>
      <c r="BE442" s="45"/>
      <c r="BF442" s="45"/>
      <c r="BG442" s="176"/>
      <c r="BH442" s="176"/>
      <c r="BI442" s="178"/>
      <c r="BJ442" s="30"/>
      <c r="BK442" s="30"/>
      <c r="BL442" s="30"/>
      <c r="BM442" s="30"/>
      <c r="BN442" s="30"/>
    </row>
    <row r="443" spans="2:66" s="46" customFormat="1" ht="18" customHeight="1" x14ac:dyDescent="0.2">
      <c r="B443" s="167"/>
      <c r="C443" s="169"/>
      <c r="D443" s="171"/>
      <c r="E443" s="173"/>
      <c r="F443" s="95" t="s">
        <v>24</v>
      </c>
      <c r="G443" s="36"/>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7"/>
      <c r="AQ443" s="39"/>
      <c r="AR443" s="39"/>
      <c r="AS443" s="39"/>
      <c r="AT443" s="39"/>
      <c r="AU443" s="39"/>
      <c r="AV443" s="39"/>
      <c r="AW443" s="39"/>
      <c r="AX443" s="39"/>
      <c r="AY443" s="39"/>
      <c r="AZ443" s="39"/>
      <c r="BA443" s="39"/>
      <c r="BB443" s="39"/>
      <c r="BC443" s="39"/>
      <c r="BD443" s="39"/>
      <c r="BE443" s="39"/>
      <c r="BF443" s="39"/>
      <c r="BG443" s="175">
        <f>+COUNTIF($G444:$BF444,'V. Datos'!$A$3)-COUNTIFS($G443:$BF443,'V. Datos'!$A$3)</f>
        <v>0</v>
      </c>
      <c r="BH443" s="175">
        <f>+COUNTIF($G444:$BF444,'V. Datos'!$A$4)-COUNTIFS($G443:$BF443,'V. Datos'!$C$4)</f>
        <v>0</v>
      </c>
      <c r="BI443" s="177"/>
      <c r="BJ443" s="30"/>
      <c r="BK443" s="30"/>
      <c r="BL443" s="30"/>
      <c r="BM443" s="30"/>
      <c r="BN443" s="30"/>
    </row>
    <row r="444" spans="2:66" s="46" customFormat="1" ht="18" customHeight="1" thickBot="1" x14ac:dyDescent="0.25">
      <c r="B444" s="168"/>
      <c r="C444" s="170"/>
      <c r="D444" s="172"/>
      <c r="E444" s="174"/>
      <c r="F444" s="96" t="s">
        <v>4</v>
      </c>
      <c r="G444" s="42"/>
      <c r="H444" s="43"/>
      <c r="I444" s="43"/>
      <c r="J444" s="43"/>
      <c r="K444" s="43"/>
      <c r="L444" s="43"/>
      <c r="M444" s="43"/>
      <c r="N444" s="43"/>
      <c r="O444" s="43"/>
      <c r="P444" s="43"/>
      <c r="Q444" s="43"/>
      <c r="R444" s="43"/>
      <c r="S444" s="43"/>
      <c r="T444" s="43"/>
      <c r="U444" s="43"/>
      <c r="V444" s="43"/>
      <c r="W444" s="43"/>
      <c r="X444" s="43"/>
      <c r="Y444" s="43"/>
      <c r="Z444" s="43"/>
      <c r="AA444" s="43"/>
      <c r="AB444" s="43"/>
      <c r="AC444" s="43"/>
      <c r="AD444" s="43"/>
      <c r="AE444" s="43"/>
      <c r="AF444" s="43"/>
      <c r="AG444" s="43"/>
      <c r="AH444" s="43"/>
      <c r="AI444" s="43"/>
      <c r="AJ444" s="43"/>
      <c r="AK444" s="43"/>
      <c r="AL444" s="43"/>
      <c r="AM444" s="43"/>
      <c r="AN444" s="43"/>
      <c r="AO444" s="43"/>
      <c r="AP444" s="43"/>
      <c r="AQ444" s="45"/>
      <c r="AR444" s="45"/>
      <c r="AS444" s="45"/>
      <c r="AT444" s="45"/>
      <c r="AU444" s="45"/>
      <c r="AV444" s="45"/>
      <c r="AW444" s="45"/>
      <c r="AX444" s="45"/>
      <c r="AY444" s="45"/>
      <c r="AZ444" s="45"/>
      <c r="BA444" s="45"/>
      <c r="BB444" s="45"/>
      <c r="BC444" s="45"/>
      <c r="BD444" s="45"/>
      <c r="BE444" s="45"/>
      <c r="BF444" s="45"/>
      <c r="BG444" s="176"/>
      <c r="BH444" s="176"/>
      <c r="BI444" s="178"/>
      <c r="BJ444" s="30"/>
      <c r="BK444" s="30"/>
      <c r="BL444" s="30"/>
      <c r="BM444" s="30"/>
      <c r="BN444" s="30"/>
    </row>
    <row r="445" spans="2:66" s="46" customFormat="1" ht="18" customHeight="1" x14ac:dyDescent="0.2">
      <c r="B445" s="167"/>
      <c r="C445" s="169"/>
      <c r="D445" s="171"/>
      <c r="E445" s="173"/>
      <c r="F445" s="95" t="s">
        <v>24</v>
      </c>
      <c r="G445" s="36"/>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7"/>
      <c r="AQ445" s="39"/>
      <c r="AR445" s="39"/>
      <c r="AS445" s="39"/>
      <c r="AT445" s="39"/>
      <c r="AU445" s="39"/>
      <c r="AV445" s="39"/>
      <c r="AW445" s="39"/>
      <c r="AX445" s="39"/>
      <c r="AY445" s="39"/>
      <c r="AZ445" s="39"/>
      <c r="BA445" s="39"/>
      <c r="BB445" s="39"/>
      <c r="BC445" s="39"/>
      <c r="BD445" s="39"/>
      <c r="BE445" s="39"/>
      <c r="BF445" s="39"/>
      <c r="BG445" s="175">
        <f>+COUNTIF($G446:$BF446,'V. Datos'!$A$3)-COUNTIFS($G445:$BF445,'V. Datos'!$A$3)</f>
        <v>0</v>
      </c>
      <c r="BH445" s="175">
        <f>+COUNTIF($G446:$BF446,'V. Datos'!$A$4)-COUNTIFS($G445:$BF445,'V. Datos'!$C$4)</f>
        <v>0</v>
      </c>
      <c r="BI445" s="177"/>
      <c r="BJ445" s="30"/>
      <c r="BK445" s="30"/>
      <c r="BL445" s="30"/>
      <c r="BM445" s="30"/>
      <c r="BN445" s="30"/>
    </row>
    <row r="446" spans="2:66" s="46" customFormat="1" ht="18" customHeight="1" thickBot="1" x14ac:dyDescent="0.25">
      <c r="B446" s="168"/>
      <c r="C446" s="170"/>
      <c r="D446" s="172"/>
      <c r="E446" s="174"/>
      <c r="F446" s="96" t="s">
        <v>4</v>
      </c>
      <c r="G446" s="42"/>
      <c r="H446" s="43"/>
      <c r="I446" s="43"/>
      <c r="J446" s="43"/>
      <c r="K446" s="43"/>
      <c r="L446" s="43"/>
      <c r="M446" s="43"/>
      <c r="N446" s="43"/>
      <c r="O446" s="43"/>
      <c r="P446" s="43"/>
      <c r="Q446" s="43"/>
      <c r="R446" s="43"/>
      <c r="S446" s="43"/>
      <c r="T446" s="43"/>
      <c r="U446" s="43"/>
      <c r="V446" s="43"/>
      <c r="W446" s="43"/>
      <c r="X446" s="43"/>
      <c r="Y446" s="43"/>
      <c r="Z446" s="43"/>
      <c r="AA446" s="43"/>
      <c r="AB446" s="43"/>
      <c r="AC446" s="43"/>
      <c r="AD446" s="43"/>
      <c r="AE446" s="43"/>
      <c r="AF446" s="43"/>
      <c r="AG446" s="43"/>
      <c r="AH446" s="43"/>
      <c r="AI446" s="43"/>
      <c r="AJ446" s="43"/>
      <c r="AK446" s="43"/>
      <c r="AL446" s="43"/>
      <c r="AM446" s="43"/>
      <c r="AN446" s="43"/>
      <c r="AO446" s="43"/>
      <c r="AP446" s="43"/>
      <c r="AQ446" s="45"/>
      <c r="AR446" s="45"/>
      <c r="AS446" s="45"/>
      <c r="AT446" s="45"/>
      <c r="AU446" s="45"/>
      <c r="AV446" s="45"/>
      <c r="AW446" s="45"/>
      <c r="AX446" s="45"/>
      <c r="AY446" s="45"/>
      <c r="AZ446" s="45"/>
      <c r="BA446" s="45"/>
      <c r="BB446" s="45"/>
      <c r="BC446" s="45"/>
      <c r="BD446" s="45"/>
      <c r="BE446" s="45"/>
      <c r="BF446" s="45"/>
      <c r="BG446" s="176"/>
      <c r="BH446" s="176"/>
      <c r="BI446" s="178"/>
      <c r="BJ446" s="30"/>
      <c r="BK446" s="30"/>
      <c r="BL446" s="30"/>
      <c r="BM446" s="30"/>
      <c r="BN446" s="30"/>
    </row>
    <row r="447" spans="2:66" s="46" customFormat="1" ht="18" customHeight="1" x14ac:dyDescent="0.2">
      <c r="B447" s="167"/>
      <c r="C447" s="169"/>
      <c r="D447" s="171"/>
      <c r="E447" s="173"/>
      <c r="F447" s="95" t="s">
        <v>24</v>
      </c>
      <c r="G447" s="36"/>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9"/>
      <c r="AR447" s="39"/>
      <c r="AS447" s="39"/>
      <c r="AT447" s="39"/>
      <c r="AU447" s="39"/>
      <c r="AV447" s="39"/>
      <c r="AW447" s="39"/>
      <c r="AX447" s="39"/>
      <c r="AY447" s="39"/>
      <c r="AZ447" s="39"/>
      <c r="BA447" s="39"/>
      <c r="BB447" s="39"/>
      <c r="BC447" s="39"/>
      <c r="BD447" s="39"/>
      <c r="BE447" s="39"/>
      <c r="BF447" s="39"/>
      <c r="BG447" s="175">
        <f>+COUNTIF($G448:$BF448,'V. Datos'!$A$3)-COUNTIFS($G447:$BF447,'V. Datos'!$A$3)</f>
        <v>0</v>
      </c>
      <c r="BH447" s="175">
        <f>+COUNTIF($G448:$BF448,'V. Datos'!$A$4)-COUNTIFS($G447:$BF447,'V. Datos'!$C$4)</f>
        <v>0</v>
      </c>
      <c r="BI447" s="177"/>
      <c r="BJ447" s="30"/>
      <c r="BK447" s="30"/>
      <c r="BL447" s="30"/>
      <c r="BM447" s="30"/>
      <c r="BN447" s="30"/>
    </row>
    <row r="448" spans="2:66" s="46" customFormat="1" ht="18" customHeight="1" thickBot="1" x14ac:dyDescent="0.25">
      <c r="B448" s="168"/>
      <c r="C448" s="170"/>
      <c r="D448" s="172"/>
      <c r="E448" s="174"/>
      <c r="F448" s="96" t="s">
        <v>4</v>
      </c>
      <c r="G448" s="42"/>
      <c r="H448" s="43"/>
      <c r="I448" s="43"/>
      <c r="J448" s="43"/>
      <c r="K448" s="43"/>
      <c r="L448" s="43"/>
      <c r="M448" s="43"/>
      <c r="N448" s="43"/>
      <c r="O448" s="43"/>
      <c r="P448" s="43"/>
      <c r="Q448" s="43"/>
      <c r="R448" s="43"/>
      <c r="S448" s="43"/>
      <c r="T448" s="43"/>
      <c r="U448" s="43"/>
      <c r="V448" s="43"/>
      <c r="W448" s="43"/>
      <c r="X448" s="43"/>
      <c r="Y448" s="43"/>
      <c r="Z448" s="43"/>
      <c r="AA448" s="43"/>
      <c r="AB448" s="43"/>
      <c r="AC448" s="43"/>
      <c r="AD448" s="43"/>
      <c r="AE448" s="43"/>
      <c r="AF448" s="43"/>
      <c r="AG448" s="43"/>
      <c r="AH448" s="43"/>
      <c r="AI448" s="43"/>
      <c r="AJ448" s="43"/>
      <c r="AK448" s="43"/>
      <c r="AL448" s="43"/>
      <c r="AM448" s="43"/>
      <c r="AN448" s="43"/>
      <c r="AO448" s="43"/>
      <c r="AP448" s="43"/>
      <c r="AQ448" s="45"/>
      <c r="AR448" s="45"/>
      <c r="AS448" s="45"/>
      <c r="AT448" s="45"/>
      <c r="AU448" s="45"/>
      <c r="AV448" s="45"/>
      <c r="AW448" s="45"/>
      <c r="AX448" s="45"/>
      <c r="AY448" s="45"/>
      <c r="AZ448" s="45"/>
      <c r="BA448" s="45"/>
      <c r="BB448" s="45"/>
      <c r="BC448" s="45"/>
      <c r="BD448" s="45"/>
      <c r="BE448" s="45"/>
      <c r="BF448" s="45"/>
      <c r="BG448" s="176"/>
      <c r="BH448" s="176"/>
      <c r="BI448" s="178"/>
      <c r="BJ448" s="30"/>
      <c r="BK448" s="30"/>
      <c r="BL448" s="30"/>
      <c r="BM448" s="30"/>
      <c r="BN448" s="30"/>
    </row>
    <row r="449" spans="2:66" s="46" customFormat="1" ht="18" customHeight="1" x14ac:dyDescent="0.2">
      <c r="B449" s="167"/>
      <c r="C449" s="169"/>
      <c r="D449" s="171"/>
      <c r="E449" s="173"/>
      <c r="F449" s="95" t="s">
        <v>24</v>
      </c>
      <c r="G449" s="36"/>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9"/>
      <c r="AR449" s="39"/>
      <c r="AS449" s="39"/>
      <c r="AT449" s="39"/>
      <c r="AU449" s="39"/>
      <c r="AV449" s="39"/>
      <c r="AW449" s="39"/>
      <c r="AX449" s="39"/>
      <c r="AY449" s="39"/>
      <c r="AZ449" s="39"/>
      <c r="BA449" s="39"/>
      <c r="BB449" s="39"/>
      <c r="BC449" s="39"/>
      <c r="BD449" s="39"/>
      <c r="BE449" s="39"/>
      <c r="BF449" s="39"/>
      <c r="BG449" s="175">
        <f>+COUNTIF($G450:$BF450,'V. Datos'!$A$3)-COUNTIFS($G449:$BF449,'V. Datos'!$A$3)</f>
        <v>0</v>
      </c>
      <c r="BH449" s="175">
        <f>+COUNTIF($G450:$BF450,'V. Datos'!$A$4)-COUNTIFS($G449:$BF449,'V. Datos'!$C$4)</f>
        <v>0</v>
      </c>
      <c r="BI449" s="177"/>
      <c r="BJ449" s="30"/>
      <c r="BK449" s="30"/>
      <c r="BL449" s="30"/>
      <c r="BM449" s="30"/>
      <c r="BN449" s="30"/>
    </row>
    <row r="450" spans="2:66" s="46" customFormat="1" ht="18" customHeight="1" thickBot="1" x14ac:dyDescent="0.25">
      <c r="B450" s="168"/>
      <c r="C450" s="170"/>
      <c r="D450" s="172"/>
      <c r="E450" s="174"/>
      <c r="F450" s="96" t="s">
        <v>4</v>
      </c>
      <c r="G450" s="42"/>
      <c r="H450" s="43"/>
      <c r="I450" s="43"/>
      <c r="J450" s="43"/>
      <c r="K450" s="43"/>
      <c r="L450" s="43"/>
      <c r="M450" s="43"/>
      <c r="N450" s="43"/>
      <c r="O450" s="43"/>
      <c r="P450" s="43"/>
      <c r="Q450" s="43"/>
      <c r="R450" s="43"/>
      <c r="S450" s="43"/>
      <c r="T450" s="43"/>
      <c r="U450" s="43"/>
      <c r="V450" s="43"/>
      <c r="W450" s="43"/>
      <c r="X450" s="43"/>
      <c r="Y450" s="43"/>
      <c r="Z450" s="43"/>
      <c r="AA450" s="43"/>
      <c r="AB450" s="43"/>
      <c r="AC450" s="43"/>
      <c r="AD450" s="43"/>
      <c r="AE450" s="43"/>
      <c r="AF450" s="43"/>
      <c r="AG450" s="43"/>
      <c r="AH450" s="43"/>
      <c r="AI450" s="43"/>
      <c r="AJ450" s="43"/>
      <c r="AK450" s="43"/>
      <c r="AL450" s="43"/>
      <c r="AM450" s="43"/>
      <c r="AN450" s="43"/>
      <c r="AO450" s="43"/>
      <c r="AP450" s="43"/>
      <c r="AQ450" s="45"/>
      <c r="AR450" s="45"/>
      <c r="AS450" s="45"/>
      <c r="AT450" s="45"/>
      <c r="AU450" s="45"/>
      <c r="AV450" s="45"/>
      <c r="AW450" s="45"/>
      <c r="AX450" s="45"/>
      <c r="AY450" s="45"/>
      <c r="AZ450" s="45"/>
      <c r="BA450" s="45"/>
      <c r="BB450" s="45"/>
      <c r="BC450" s="45"/>
      <c r="BD450" s="45"/>
      <c r="BE450" s="45"/>
      <c r="BF450" s="45"/>
      <c r="BG450" s="176"/>
      <c r="BH450" s="176"/>
      <c r="BI450" s="178"/>
      <c r="BJ450" s="30"/>
      <c r="BK450" s="30"/>
      <c r="BL450" s="30"/>
      <c r="BM450" s="30"/>
      <c r="BN450" s="30"/>
    </row>
    <row r="451" spans="2:66" s="46" customFormat="1" ht="18" customHeight="1" x14ac:dyDescent="0.2">
      <c r="B451" s="167"/>
      <c r="C451" s="169"/>
      <c r="D451" s="171"/>
      <c r="E451" s="173"/>
      <c r="F451" s="95" t="s">
        <v>24</v>
      </c>
      <c r="G451" s="36"/>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7"/>
      <c r="AQ451" s="39"/>
      <c r="AR451" s="39"/>
      <c r="AS451" s="39"/>
      <c r="AT451" s="39"/>
      <c r="AU451" s="39"/>
      <c r="AV451" s="39"/>
      <c r="AW451" s="39"/>
      <c r="AX451" s="39"/>
      <c r="AY451" s="39"/>
      <c r="AZ451" s="39"/>
      <c r="BA451" s="39"/>
      <c r="BB451" s="39"/>
      <c r="BC451" s="39"/>
      <c r="BD451" s="39"/>
      <c r="BE451" s="39"/>
      <c r="BF451" s="39"/>
      <c r="BG451" s="175">
        <f>+COUNTIF($G452:$BF452,'V. Datos'!$A$3)-COUNTIFS($G451:$BF451,'V. Datos'!$A$3)</f>
        <v>0</v>
      </c>
      <c r="BH451" s="175">
        <f>+COUNTIF($G452:$BF452,'V. Datos'!$A$4)-COUNTIFS($G451:$BF451,'V. Datos'!$C$4)</f>
        <v>0</v>
      </c>
      <c r="BI451" s="177"/>
      <c r="BJ451" s="30"/>
      <c r="BK451" s="30"/>
      <c r="BL451" s="30"/>
      <c r="BM451" s="30"/>
      <c r="BN451" s="30"/>
    </row>
    <row r="452" spans="2:66" s="46" customFormat="1" ht="18" customHeight="1" thickBot="1" x14ac:dyDescent="0.25">
      <c r="B452" s="168"/>
      <c r="C452" s="170"/>
      <c r="D452" s="172"/>
      <c r="E452" s="174"/>
      <c r="F452" s="96" t="s">
        <v>4</v>
      </c>
      <c r="G452" s="42"/>
      <c r="H452" s="43"/>
      <c r="I452" s="43"/>
      <c r="J452" s="43"/>
      <c r="K452" s="43"/>
      <c r="L452" s="43"/>
      <c r="M452" s="43"/>
      <c r="N452" s="43"/>
      <c r="O452" s="43"/>
      <c r="P452" s="43"/>
      <c r="Q452" s="43"/>
      <c r="R452" s="43"/>
      <c r="S452" s="43"/>
      <c r="T452" s="43"/>
      <c r="U452" s="43"/>
      <c r="V452" s="43"/>
      <c r="W452" s="43"/>
      <c r="X452" s="43"/>
      <c r="Y452" s="43"/>
      <c r="Z452" s="43"/>
      <c r="AA452" s="43"/>
      <c r="AB452" s="43"/>
      <c r="AC452" s="43"/>
      <c r="AD452" s="43"/>
      <c r="AE452" s="43"/>
      <c r="AF452" s="43"/>
      <c r="AG452" s="43"/>
      <c r="AH452" s="43"/>
      <c r="AI452" s="43"/>
      <c r="AJ452" s="43"/>
      <c r="AK452" s="43"/>
      <c r="AL452" s="43"/>
      <c r="AM452" s="43"/>
      <c r="AN452" s="43"/>
      <c r="AO452" s="43"/>
      <c r="AP452" s="43"/>
      <c r="AQ452" s="45"/>
      <c r="AR452" s="45"/>
      <c r="AS452" s="45"/>
      <c r="AT452" s="45"/>
      <c r="AU452" s="45"/>
      <c r="AV452" s="45"/>
      <c r="AW452" s="45"/>
      <c r="AX452" s="45"/>
      <c r="AY452" s="45"/>
      <c r="AZ452" s="45"/>
      <c r="BA452" s="45"/>
      <c r="BB452" s="45"/>
      <c r="BC452" s="45"/>
      <c r="BD452" s="45"/>
      <c r="BE452" s="45"/>
      <c r="BF452" s="45"/>
      <c r="BG452" s="176"/>
      <c r="BH452" s="176"/>
      <c r="BI452" s="178"/>
      <c r="BJ452" s="30"/>
      <c r="BK452" s="30"/>
      <c r="BL452" s="30"/>
      <c r="BM452" s="30"/>
      <c r="BN452" s="30"/>
    </row>
    <row r="453" spans="2:66" s="46" customFormat="1" ht="18" customHeight="1" x14ac:dyDescent="0.2">
      <c r="B453" s="167"/>
      <c r="C453" s="169"/>
      <c r="D453" s="171"/>
      <c r="E453" s="173"/>
      <c r="F453" s="95" t="s">
        <v>24</v>
      </c>
      <c r="G453" s="36"/>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7"/>
      <c r="AQ453" s="39"/>
      <c r="AR453" s="39"/>
      <c r="AS453" s="39"/>
      <c r="AT453" s="39"/>
      <c r="AU453" s="39"/>
      <c r="AV453" s="39"/>
      <c r="AW453" s="39"/>
      <c r="AX453" s="39"/>
      <c r="AY453" s="39"/>
      <c r="AZ453" s="39"/>
      <c r="BA453" s="39"/>
      <c r="BB453" s="39"/>
      <c r="BC453" s="39"/>
      <c r="BD453" s="39"/>
      <c r="BE453" s="39"/>
      <c r="BF453" s="39"/>
      <c r="BG453" s="175">
        <f>+COUNTIF($G454:$BF454,'V. Datos'!$A$3)-COUNTIFS($G453:$BF453,'V. Datos'!$A$3)</f>
        <v>0</v>
      </c>
      <c r="BH453" s="175">
        <f>+COUNTIF($G454:$BF454,'V. Datos'!$A$4)-COUNTIFS($G453:$BF453,'V. Datos'!$C$4)</f>
        <v>0</v>
      </c>
      <c r="BI453" s="177"/>
      <c r="BJ453" s="30"/>
      <c r="BK453" s="30"/>
      <c r="BL453" s="30"/>
      <c r="BM453" s="30"/>
      <c r="BN453" s="30"/>
    </row>
    <row r="454" spans="2:66" s="46" customFormat="1" ht="18" customHeight="1" thickBot="1" x14ac:dyDescent="0.25">
      <c r="B454" s="168"/>
      <c r="C454" s="170"/>
      <c r="D454" s="172"/>
      <c r="E454" s="174"/>
      <c r="F454" s="96" t="s">
        <v>4</v>
      </c>
      <c r="G454" s="42"/>
      <c r="H454" s="43"/>
      <c r="I454" s="43"/>
      <c r="J454" s="43"/>
      <c r="K454" s="43"/>
      <c r="L454" s="43"/>
      <c r="M454" s="43"/>
      <c r="N454" s="43"/>
      <c r="O454" s="43"/>
      <c r="P454" s="43"/>
      <c r="Q454" s="43"/>
      <c r="R454" s="43"/>
      <c r="S454" s="43"/>
      <c r="T454" s="43"/>
      <c r="U454" s="43"/>
      <c r="V454" s="43"/>
      <c r="W454" s="43"/>
      <c r="X454" s="43"/>
      <c r="Y454" s="43"/>
      <c r="Z454" s="43"/>
      <c r="AA454" s="43"/>
      <c r="AB454" s="43"/>
      <c r="AC454" s="43"/>
      <c r="AD454" s="43"/>
      <c r="AE454" s="43"/>
      <c r="AF454" s="43"/>
      <c r="AG454" s="43"/>
      <c r="AH454" s="43"/>
      <c r="AI454" s="43"/>
      <c r="AJ454" s="43"/>
      <c r="AK454" s="43"/>
      <c r="AL454" s="43"/>
      <c r="AM454" s="43"/>
      <c r="AN454" s="43"/>
      <c r="AO454" s="43"/>
      <c r="AP454" s="43"/>
      <c r="AQ454" s="45"/>
      <c r="AR454" s="45"/>
      <c r="AS454" s="45"/>
      <c r="AT454" s="45"/>
      <c r="AU454" s="45"/>
      <c r="AV454" s="45"/>
      <c r="AW454" s="45"/>
      <c r="AX454" s="45"/>
      <c r="AY454" s="45"/>
      <c r="AZ454" s="45"/>
      <c r="BA454" s="45"/>
      <c r="BB454" s="45"/>
      <c r="BC454" s="45"/>
      <c r="BD454" s="45"/>
      <c r="BE454" s="45"/>
      <c r="BF454" s="45"/>
      <c r="BG454" s="176"/>
      <c r="BH454" s="176"/>
      <c r="BI454" s="178"/>
      <c r="BJ454" s="30"/>
      <c r="BK454" s="30"/>
      <c r="BL454" s="30"/>
      <c r="BM454" s="30"/>
      <c r="BN454" s="30"/>
    </row>
    <row r="455" spans="2:66" s="46" customFormat="1" ht="18" customHeight="1" x14ac:dyDescent="0.2">
      <c r="B455" s="167"/>
      <c r="C455" s="169"/>
      <c r="D455" s="171"/>
      <c r="E455" s="173"/>
      <c r="F455" s="95" t="s">
        <v>24</v>
      </c>
      <c r="G455" s="36"/>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7"/>
      <c r="AQ455" s="39"/>
      <c r="AR455" s="39"/>
      <c r="AS455" s="39"/>
      <c r="AT455" s="39"/>
      <c r="AU455" s="39"/>
      <c r="AV455" s="39"/>
      <c r="AW455" s="39"/>
      <c r="AX455" s="39"/>
      <c r="AY455" s="39"/>
      <c r="AZ455" s="39"/>
      <c r="BA455" s="39"/>
      <c r="BB455" s="39"/>
      <c r="BC455" s="39"/>
      <c r="BD455" s="39"/>
      <c r="BE455" s="39"/>
      <c r="BF455" s="39"/>
      <c r="BG455" s="175">
        <f>+COUNTIF($G456:$BF456,'V. Datos'!$A$3)-COUNTIFS($G455:$BF455,'V. Datos'!$A$3)</f>
        <v>0</v>
      </c>
      <c r="BH455" s="175">
        <f>+COUNTIF($G456:$BF456,'V. Datos'!$A$4)-COUNTIFS($G455:$BF455,'V. Datos'!$C$4)</f>
        <v>0</v>
      </c>
      <c r="BI455" s="177"/>
      <c r="BJ455" s="30"/>
      <c r="BK455" s="30"/>
      <c r="BL455" s="30"/>
      <c r="BM455" s="30"/>
      <c r="BN455" s="30"/>
    </row>
    <row r="456" spans="2:66" s="46" customFormat="1" ht="18" customHeight="1" thickBot="1" x14ac:dyDescent="0.25">
      <c r="B456" s="168"/>
      <c r="C456" s="170"/>
      <c r="D456" s="172"/>
      <c r="E456" s="174"/>
      <c r="F456" s="96" t="s">
        <v>4</v>
      </c>
      <c r="G456" s="42"/>
      <c r="H456" s="43"/>
      <c r="I456" s="43"/>
      <c r="J456" s="43"/>
      <c r="K456" s="43"/>
      <c r="L456" s="43"/>
      <c r="M456" s="43"/>
      <c r="N456" s="43"/>
      <c r="O456" s="43"/>
      <c r="P456" s="43"/>
      <c r="Q456" s="43"/>
      <c r="R456" s="43"/>
      <c r="S456" s="43"/>
      <c r="T456" s="43"/>
      <c r="U456" s="43"/>
      <c r="V456" s="43"/>
      <c r="W456" s="43"/>
      <c r="X456" s="43"/>
      <c r="Y456" s="43"/>
      <c r="Z456" s="43"/>
      <c r="AA456" s="43"/>
      <c r="AB456" s="43"/>
      <c r="AC456" s="43"/>
      <c r="AD456" s="43"/>
      <c r="AE456" s="43"/>
      <c r="AF456" s="43"/>
      <c r="AG456" s="43"/>
      <c r="AH456" s="43"/>
      <c r="AI456" s="43"/>
      <c r="AJ456" s="43"/>
      <c r="AK456" s="43"/>
      <c r="AL456" s="43"/>
      <c r="AM456" s="43"/>
      <c r="AN456" s="43"/>
      <c r="AO456" s="43"/>
      <c r="AP456" s="43"/>
      <c r="AQ456" s="45"/>
      <c r="AR456" s="45"/>
      <c r="AS456" s="45"/>
      <c r="AT456" s="45"/>
      <c r="AU456" s="45"/>
      <c r="AV456" s="45"/>
      <c r="AW456" s="45"/>
      <c r="AX456" s="45"/>
      <c r="AY456" s="45"/>
      <c r="AZ456" s="45"/>
      <c r="BA456" s="45"/>
      <c r="BB456" s="45"/>
      <c r="BC456" s="45"/>
      <c r="BD456" s="45"/>
      <c r="BE456" s="45"/>
      <c r="BF456" s="45"/>
      <c r="BG456" s="176"/>
      <c r="BH456" s="176"/>
      <c r="BI456" s="178"/>
      <c r="BJ456" s="30"/>
      <c r="BK456" s="30"/>
      <c r="BL456" s="30"/>
      <c r="BM456" s="30"/>
      <c r="BN456" s="30"/>
    </row>
    <row r="457" spans="2:66" s="46" customFormat="1" ht="18" customHeight="1" x14ac:dyDescent="0.2">
      <c r="B457" s="167"/>
      <c r="C457" s="169"/>
      <c r="D457" s="171"/>
      <c r="E457" s="173"/>
      <c r="F457" s="95" t="s">
        <v>24</v>
      </c>
      <c r="G457" s="36"/>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7"/>
      <c r="AQ457" s="39"/>
      <c r="AR457" s="39"/>
      <c r="AS457" s="39"/>
      <c r="AT457" s="39"/>
      <c r="AU457" s="39"/>
      <c r="AV457" s="39"/>
      <c r="AW457" s="39"/>
      <c r="AX457" s="39"/>
      <c r="AY457" s="39"/>
      <c r="AZ457" s="39"/>
      <c r="BA457" s="39"/>
      <c r="BB457" s="39"/>
      <c r="BC457" s="39"/>
      <c r="BD457" s="39"/>
      <c r="BE457" s="39"/>
      <c r="BF457" s="39"/>
      <c r="BG457" s="175">
        <f>+COUNTIF($G458:$BF458,'V. Datos'!$A$3)-COUNTIFS($G457:$BF457,'V. Datos'!$A$3)</f>
        <v>0</v>
      </c>
      <c r="BH457" s="175">
        <f>+COUNTIF($G458:$BF458,'V. Datos'!$A$4)-COUNTIFS($G457:$BF457,'V. Datos'!$C$4)</f>
        <v>0</v>
      </c>
      <c r="BI457" s="177"/>
      <c r="BJ457" s="30"/>
      <c r="BK457" s="30"/>
      <c r="BL457" s="30"/>
      <c r="BM457" s="30"/>
      <c r="BN457" s="30"/>
    </row>
    <row r="458" spans="2:66" s="46" customFormat="1" ht="18" customHeight="1" thickBot="1" x14ac:dyDescent="0.25">
      <c r="B458" s="168"/>
      <c r="C458" s="170"/>
      <c r="D458" s="172"/>
      <c r="E458" s="174"/>
      <c r="F458" s="96" t="s">
        <v>4</v>
      </c>
      <c r="G458" s="42"/>
      <c r="H458" s="43"/>
      <c r="I458" s="43"/>
      <c r="J458" s="43"/>
      <c r="K458" s="43"/>
      <c r="L458" s="43"/>
      <c r="M458" s="43"/>
      <c r="N458" s="43"/>
      <c r="O458" s="43"/>
      <c r="P458" s="43"/>
      <c r="Q458" s="43"/>
      <c r="R458" s="43"/>
      <c r="S458" s="43"/>
      <c r="T458" s="43"/>
      <c r="U458" s="43"/>
      <c r="V458" s="43"/>
      <c r="W458" s="43"/>
      <c r="X458" s="43"/>
      <c r="Y458" s="43"/>
      <c r="Z458" s="43"/>
      <c r="AA458" s="43"/>
      <c r="AB458" s="43"/>
      <c r="AC458" s="43"/>
      <c r="AD458" s="43"/>
      <c r="AE458" s="43"/>
      <c r="AF458" s="43"/>
      <c r="AG458" s="43"/>
      <c r="AH458" s="43"/>
      <c r="AI458" s="43"/>
      <c r="AJ458" s="43"/>
      <c r="AK458" s="43"/>
      <c r="AL458" s="43"/>
      <c r="AM458" s="43"/>
      <c r="AN458" s="43"/>
      <c r="AO458" s="43"/>
      <c r="AP458" s="43"/>
      <c r="AQ458" s="45"/>
      <c r="AR458" s="45"/>
      <c r="AS458" s="45"/>
      <c r="AT458" s="45"/>
      <c r="AU458" s="45"/>
      <c r="AV458" s="45"/>
      <c r="AW458" s="45"/>
      <c r="AX458" s="45"/>
      <c r="AY458" s="45"/>
      <c r="AZ458" s="45"/>
      <c r="BA458" s="45"/>
      <c r="BB458" s="45"/>
      <c r="BC458" s="45"/>
      <c r="BD458" s="45"/>
      <c r="BE458" s="45"/>
      <c r="BF458" s="45"/>
      <c r="BG458" s="176"/>
      <c r="BH458" s="176"/>
      <c r="BI458" s="178"/>
      <c r="BJ458" s="30"/>
      <c r="BK458" s="30"/>
      <c r="BL458" s="30"/>
      <c r="BM458" s="30"/>
      <c r="BN458" s="30"/>
    </row>
    <row r="459" spans="2:66" s="46" customFormat="1" ht="18" customHeight="1" x14ac:dyDescent="0.2">
      <c r="B459" s="167"/>
      <c r="C459" s="169"/>
      <c r="D459" s="171"/>
      <c r="E459" s="173"/>
      <c r="F459" s="95" t="s">
        <v>24</v>
      </c>
      <c r="G459" s="36"/>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7"/>
      <c r="AQ459" s="39"/>
      <c r="AR459" s="39"/>
      <c r="AS459" s="39"/>
      <c r="AT459" s="39"/>
      <c r="AU459" s="39"/>
      <c r="AV459" s="39"/>
      <c r="AW459" s="39"/>
      <c r="AX459" s="39"/>
      <c r="AY459" s="39"/>
      <c r="AZ459" s="39"/>
      <c r="BA459" s="39"/>
      <c r="BB459" s="39"/>
      <c r="BC459" s="39"/>
      <c r="BD459" s="39"/>
      <c r="BE459" s="39"/>
      <c r="BF459" s="39"/>
      <c r="BG459" s="175">
        <f>+COUNTIF($G460:$BF460,'V. Datos'!$A$3)-COUNTIFS($G459:$BF459,'V. Datos'!$A$3)</f>
        <v>0</v>
      </c>
      <c r="BH459" s="175">
        <f>+COUNTIF($G460:$BF460,'V. Datos'!$A$4)-COUNTIFS($G459:$BF459,'V. Datos'!$C$4)</f>
        <v>0</v>
      </c>
      <c r="BI459" s="177"/>
      <c r="BJ459" s="30"/>
      <c r="BK459" s="30"/>
      <c r="BL459" s="30"/>
      <c r="BM459" s="30"/>
      <c r="BN459" s="30"/>
    </row>
    <row r="460" spans="2:66" s="46" customFormat="1" ht="18" customHeight="1" thickBot="1" x14ac:dyDescent="0.25">
      <c r="B460" s="168"/>
      <c r="C460" s="170"/>
      <c r="D460" s="172"/>
      <c r="E460" s="174"/>
      <c r="F460" s="96" t="s">
        <v>4</v>
      </c>
      <c r="G460" s="42"/>
      <c r="H460" s="43"/>
      <c r="I460" s="43"/>
      <c r="J460" s="43"/>
      <c r="K460" s="43"/>
      <c r="L460" s="43"/>
      <c r="M460" s="43"/>
      <c r="N460" s="43"/>
      <c r="O460" s="43"/>
      <c r="P460" s="43"/>
      <c r="Q460" s="43"/>
      <c r="R460" s="43"/>
      <c r="S460" s="43"/>
      <c r="T460" s="43"/>
      <c r="U460" s="43"/>
      <c r="V460" s="43"/>
      <c r="W460" s="43"/>
      <c r="X460" s="43"/>
      <c r="Y460" s="43"/>
      <c r="Z460" s="43"/>
      <c r="AA460" s="43"/>
      <c r="AB460" s="43"/>
      <c r="AC460" s="43"/>
      <c r="AD460" s="43"/>
      <c r="AE460" s="43"/>
      <c r="AF460" s="43"/>
      <c r="AG460" s="43"/>
      <c r="AH460" s="43"/>
      <c r="AI460" s="43"/>
      <c r="AJ460" s="43"/>
      <c r="AK460" s="43"/>
      <c r="AL460" s="43"/>
      <c r="AM460" s="43"/>
      <c r="AN460" s="43"/>
      <c r="AO460" s="43"/>
      <c r="AP460" s="43"/>
      <c r="AQ460" s="45"/>
      <c r="AR460" s="45"/>
      <c r="AS460" s="45"/>
      <c r="AT460" s="45"/>
      <c r="AU460" s="45"/>
      <c r="AV460" s="45"/>
      <c r="AW460" s="45"/>
      <c r="AX460" s="45"/>
      <c r="AY460" s="45"/>
      <c r="AZ460" s="45"/>
      <c r="BA460" s="45"/>
      <c r="BB460" s="45"/>
      <c r="BC460" s="45"/>
      <c r="BD460" s="45"/>
      <c r="BE460" s="45"/>
      <c r="BF460" s="45"/>
      <c r="BG460" s="176"/>
      <c r="BH460" s="176"/>
      <c r="BI460" s="178"/>
      <c r="BJ460" s="30"/>
      <c r="BK460" s="30"/>
      <c r="BL460" s="30"/>
      <c r="BM460" s="30"/>
      <c r="BN460" s="30"/>
    </row>
    <row r="461" spans="2:66" s="46" customFormat="1" ht="18" customHeight="1" x14ac:dyDescent="0.2">
      <c r="B461" s="167"/>
      <c r="C461" s="169"/>
      <c r="D461" s="171"/>
      <c r="E461" s="173"/>
      <c r="F461" s="95" t="s">
        <v>24</v>
      </c>
      <c r="G461" s="36"/>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7"/>
      <c r="AQ461" s="39"/>
      <c r="AR461" s="39"/>
      <c r="AS461" s="39"/>
      <c r="AT461" s="39"/>
      <c r="AU461" s="39"/>
      <c r="AV461" s="39"/>
      <c r="AW461" s="39"/>
      <c r="AX461" s="39"/>
      <c r="AY461" s="39"/>
      <c r="AZ461" s="39"/>
      <c r="BA461" s="39"/>
      <c r="BB461" s="39"/>
      <c r="BC461" s="39"/>
      <c r="BD461" s="39"/>
      <c r="BE461" s="39"/>
      <c r="BF461" s="39"/>
      <c r="BG461" s="175">
        <f>+COUNTIF($G462:$BF462,'V. Datos'!$A$3)-COUNTIFS($G461:$BF461,'V. Datos'!$A$3)</f>
        <v>0</v>
      </c>
      <c r="BH461" s="175">
        <f>+COUNTIF($G462:$BF462,'V. Datos'!$A$4)-COUNTIFS($G461:$BF461,'V. Datos'!$C$4)</f>
        <v>0</v>
      </c>
      <c r="BI461" s="177"/>
      <c r="BJ461" s="30"/>
      <c r="BK461" s="30"/>
      <c r="BL461" s="30"/>
      <c r="BM461" s="30"/>
      <c r="BN461" s="30"/>
    </row>
    <row r="462" spans="2:66" s="46" customFormat="1" ht="18" customHeight="1" thickBot="1" x14ac:dyDescent="0.25">
      <c r="B462" s="168"/>
      <c r="C462" s="170"/>
      <c r="D462" s="172"/>
      <c r="E462" s="174"/>
      <c r="F462" s="96" t="s">
        <v>4</v>
      </c>
      <c r="G462" s="42"/>
      <c r="H462" s="43"/>
      <c r="I462" s="43"/>
      <c r="J462" s="43"/>
      <c r="K462" s="43"/>
      <c r="L462" s="43"/>
      <c r="M462" s="43"/>
      <c r="N462" s="43"/>
      <c r="O462" s="43"/>
      <c r="P462" s="43"/>
      <c r="Q462" s="43"/>
      <c r="R462" s="43"/>
      <c r="S462" s="43"/>
      <c r="T462" s="43"/>
      <c r="U462" s="43"/>
      <c r="V462" s="43"/>
      <c r="W462" s="43"/>
      <c r="X462" s="43"/>
      <c r="Y462" s="43"/>
      <c r="Z462" s="43"/>
      <c r="AA462" s="43"/>
      <c r="AB462" s="43"/>
      <c r="AC462" s="43"/>
      <c r="AD462" s="43"/>
      <c r="AE462" s="43"/>
      <c r="AF462" s="43"/>
      <c r="AG462" s="43"/>
      <c r="AH462" s="43"/>
      <c r="AI462" s="43"/>
      <c r="AJ462" s="43"/>
      <c r="AK462" s="43"/>
      <c r="AL462" s="43"/>
      <c r="AM462" s="43"/>
      <c r="AN462" s="43"/>
      <c r="AO462" s="43"/>
      <c r="AP462" s="43"/>
      <c r="AQ462" s="45"/>
      <c r="AR462" s="45"/>
      <c r="AS462" s="45"/>
      <c r="AT462" s="45"/>
      <c r="AU462" s="45"/>
      <c r="AV462" s="45"/>
      <c r="AW462" s="45"/>
      <c r="AX462" s="45"/>
      <c r="AY462" s="45"/>
      <c r="AZ462" s="45"/>
      <c r="BA462" s="45"/>
      <c r="BB462" s="45"/>
      <c r="BC462" s="45"/>
      <c r="BD462" s="45"/>
      <c r="BE462" s="45"/>
      <c r="BF462" s="45"/>
      <c r="BG462" s="176"/>
      <c r="BH462" s="176"/>
      <c r="BI462" s="178"/>
      <c r="BJ462" s="30"/>
      <c r="BK462" s="30"/>
      <c r="BL462" s="30"/>
      <c r="BM462" s="30"/>
      <c r="BN462" s="30"/>
    </row>
    <row r="463" spans="2:66" s="46" customFormat="1" ht="18" customHeight="1" x14ac:dyDescent="0.2">
      <c r="B463" s="167"/>
      <c r="C463" s="169"/>
      <c r="D463" s="171"/>
      <c r="E463" s="173"/>
      <c r="F463" s="95" t="s">
        <v>24</v>
      </c>
      <c r="G463" s="36"/>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7"/>
      <c r="AQ463" s="39"/>
      <c r="AR463" s="39"/>
      <c r="AS463" s="39"/>
      <c r="AT463" s="39"/>
      <c r="AU463" s="39"/>
      <c r="AV463" s="39"/>
      <c r="AW463" s="39"/>
      <c r="AX463" s="39"/>
      <c r="AY463" s="39"/>
      <c r="AZ463" s="39"/>
      <c r="BA463" s="39"/>
      <c r="BB463" s="39"/>
      <c r="BC463" s="39"/>
      <c r="BD463" s="39"/>
      <c r="BE463" s="39"/>
      <c r="BF463" s="39"/>
      <c r="BG463" s="175">
        <f>+COUNTIF($G464:$BF464,'V. Datos'!$A$3)-COUNTIFS($G463:$BF463,'V. Datos'!$A$3)</f>
        <v>0</v>
      </c>
      <c r="BH463" s="175">
        <f>+COUNTIF($G464:$BF464,'V. Datos'!$A$4)-COUNTIFS($G463:$BF463,'V. Datos'!$C$4)</f>
        <v>0</v>
      </c>
      <c r="BI463" s="177"/>
      <c r="BJ463" s="30"/>
      <c r="BK463" s="30"/>
      <c r="BL463" s="30"/>
      <c r="BM463" s="30"/>
      <c r="BN463" s="30"/>
    </row>
    <row r="464" spans="2:66" s="46" customFormat="1" ht="18" customHeight="1" thickBot="1" x14ac:dyDescent="0.25">
      <c r="B464" s="168"/>
      <c r="C464" s="170"/>
      <c r="D464" s="172"/>
      <c r="E464" s="174"/>
      <c r="F464" s="96" t="s">
        <v>4</v>
      </c>
      <c r="G464" s="42"/>
      <c r="H464" s="43"/>
      <c r="I464" s="43"/>
      <c r="J464" s="43"/>
      <c r="K464" s="43"/>
      <c r="L464" s="43"/>
      <c r="M464" s="43"/>
      <c r="N464" s="43"/>
      <c r="O464" s="43"/>
      <c r="P464" s="43"/>
      <c r="Q464" s="43"/>
      <c r="R464" s="43"/>
      <c r="S464" s="43"/>
      <c r="T464" s="43"/>
      <c r="U464" s="43"/>
      <c r="V464" s="43"/>
      <c r="W464" s="43"/>
      <c r="X464" s="43"/>
      <c r="Y464" s="43"/>
      <c r="Z464" s="43"/>
      <c r="AA464" s="43"/>
      <c r="AB464" s="43"/>
      <c r="AC464" s="43"/>
      <c r="AD464" s="43"/>
      <c r="AE464" s="43"/>
      <c r="AF464" s="43"/>
      <c r="AG464" s="43"/>
      <c r="AH464" s="43"/>
      <c r="AI464" s="43"/>
      <c r="AJ464" s="43"/>
      <c r="AK464" s="43"/>
      <c r="AL464" s="43"/>
      <c r="AM464" s="43"/>
      <c r="AN464" s="43"/>
      <c r="AO464" s="43"/>
      <c r="AP464" s="43"/>
      <c r="AQ464" s="45"/>
      <c r="AR464" s="45"/>
      <c r="AS464" s="45"/>
      <c r="AT464" s="45"/>
      <c r="AU464" s="45"/>
      <c r="AV464" s="45"/>
      <c r="AW464" s="45"/>
      <c r="AX464" s="45"/>
      <c r="AY464" s="45"/>
      <c r="AZ464" s="45"/>
      <c r="BA464" s="45"/>
      <c r="BB464" s="45"/>
      <c r="BC464" s="45"/>
      <c r="BD464" s="45"/>
      <c r="BE464" s="45"/>
      <c r="BF464" s="45"/>
      <c r="BG464" s="176"/>
      <c r="BH464" s="176"/>
      <c r="BI464" s="178"/>
      <c r="BJ464" s="30"/>
      <c r="BK464" s="30"/>
      <c r="BL464" s="30"/>
      <c r="BM464" s="30"/>
      <c r="BN464" s="30"/>
    </row>
    <row r="465" spans="2:66" s="46" customFormat="1" ht="18" customHeight="1" x14ac:dyDescent="0.2">
      <c r="B465" s="167"/>
      <c r="C465" s="169"/>
      <c r="D465" s="171"/>
      <c r="E465" s="173"/>
      <c r="F465" s="95" t="s">
        <v>24</v>
      </c>
      <c r="G465" s="36"/>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9"/>
      <c r="AR465" s="39"/>
      <c r="AS465" s="39"/>
      <c r="AT465" s="39"/>
      <c r="AU465" s="39"/>
      <c r="AV465" s="39"/>
      <c r="AW465" s="39"/>
      <c r="AX465" s="39"/>
      <c r="AY465" s="39"/>
      <c r="AZ465" s="39"/>
      <c r="BA465" s="39"/>
      <c r="BB465" s="39"/>
      <c r="BC465" s="39"/>
      <c r="BD465" s="39"/>
      <c r="BE465" s="39"/>
      <c r="BF465" s="39"/>
      <c r="BG465" s="175">
        <f>+COUNTIF($G466:$BF466,'V. Datos'!$A$3)-COUNTIFS($G465:$BF465,'V. Datos'!$A$3)</f>
        <v>0</v>
      </c>
      <c r="BH465" s="175">
        <f>+COUNTIF($G466:$BF466,'V. Datos'!$A$4)-COUNTIFS($G465:$BF465,'V. Datos'!$C$4)</f>
        <v>0</v>
      </c>
      <c r="BI465" s="177"/>
      <c r="BJ465" s="30"/>
      <c r="BK465" s="30"/>
      <c r="BL465" s="30"/>
      <c r="BM465" s="30"/>
      <c r="BN465" s="30"/>
    </row>
    <row r="466" spans="2:66" s="46" customFormat="1" ht="18" customHeight="1" thickBot="1" x14ac:dyDescent="0.25">
      <c r="B466" s="168"/>
      <c r="C466" s="170"/>
      <c r="D466" s="172"/>
      <c r="E466" s="174"/>
      <c r="F466" s="96" t="s">
        <v>4</v>
      </c>
      <c r="G466" s="42"/>
      <c r="H466" s="43"/>
      <c r="I466" s="43"/>
      <c r="J466" s="43"/>
      <c r="K466" s="43"/>
      <c r="L466" s="43"/>
      <c r="M466" s="43"/>
      <c r="N466" s="43"/>
      <c r="O466" s="43"/>
      <c r="P466" s="43"/>
      <c r="Q466" s="43"/>
      <c r="R466" s="43"/>
      <c r="S466" s="43"/>
      <c r="T466" s="43"/>
      <c r="U466" s="43"/>
      <c r="V466" s="43"/>
      <c r="W466" s="43"/>
      <c r="X466" s="43"/>
      <c r="Y466" s="43"/>
      <c r="Z466" s="43"/>
      <c r="AA466" s="43"/>
      <c r="AB466" s="43"/>
      <c r="AC466" s="43"/>
      <c r="AD466" s="43"/>
      <c r="AE466" s="43"/>
      <c r="AF466" s="43"/>
      <c r="AG466" s="43"/>
      <c r="AH466" s="43"/>
      <c r="AI466" s="43"/>
      <c r="AJ466" s="43"/>
      <c r="AK466" s="43"/>
      <c r="AL466" s="43"/>
      <c r="AM466" s="43"/>
      <c r="AN466" s="43"/>
      <c r="AO466" s="43"/>
      <c r="AP466" s="43"/>
      <c r="AQ466" s="45"/>
      <c r="AR466" s="45"/>
      <c r="AS466" s="45"/>
      <c r="AT466" s="45"/>
      <c r="AU466" s="45"/>
      <c r="AV466" s="45"/>
      <c r="AW466" s="45"/>
      <c r="AX466" s="45"/>
      <c r="AY466" s="45"/>
      <c r="AZ466" s="45"/>
      <c r="BA466" s="45"/>
      <c r="BB466" s="45"/>
      <c r="BC466" s="45"/>
      <c r="BD466" s="45"/>
      <c r="BE466" s="45"/>
      <c r="BF466" s="45"/>
      <c r="BG466" s="176"/>
      <c r="BH466" s="176"/>
      <c r="BI466" s="178"/>
      <c r="BJ466" s="30"/>
      <c r="BK466" s="30"/>
      <c r="BL466" s="30"/>
      <c r="BM466" s="30"/>
      <c r="BN466" s="30"/>
    </row>
    <row r="467" spans="2:66" s="46" customFormat="1" ht="18" customHeight="1" x14ac:dyDescent="0.2">
      <c r="B467" s="167"/>
      <c r="C467" s="169"/>
      <c r="D467" s="171"/>
      <c r="E467" s="173"/>
      <c r="F467" s="95" t="s">
        <v>24</v>
      </c>
      <c r="G467" s="36"/>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7"/>
      <c r="AQ467" s="39"/>
      <c r="AR467" s="39"/>
      <c r="AS467" s="39"/>
      <c r="AT467" s="39"/>
      <c r="AU467" s="39"/>
      <c r="AV467" s="39"/>
      <c r="AW467" s="39"/>
      <c r="AX467" s="39"/>
      <c r="AY467" s="39"/>
      <c r="AZ467" s="39"/>
      <c r="BA467" s="39"/>
      <c r="BB467" s="39"/>
      <c r="BC467" s="39"/>
      <c r="BD467" s="39"/>
      <c r="BE467" s="39"/>
      <c r="BF467" s="39"/>
      <c r="BG467" s="175">
        <f>+COUNTIF($G468:$BF468,'V. Datos'!$A$3)-COUNTIFS($G467:$BF467,'V. Datos'!$A$3)</f>
        <v>0</v>
      </c>
      <c r="BH467" s="175">
        <f>+COUNTIF($G468:$BF468,'V. Datos'!$A$4)-COUNTIFS($G467:$BF467,'V. Datos'!$C$4)</f>
        <v>0</v>
      </c>
      <c r="BI467" s="177"/>
      <c r="BJ467" s="30"/>
      <c r="BK467" s="30"/>
      <c r="BL467" s="30"/>
      <c r="BM467" s="30"/>
      <c r="BN467" s="30"/>
    </row>
    <row r="468" spans="2:66" s="46" customFormat="1" ht="18" customHeight="1" thickBot="1" x14ac:dyDescent="0.25">
      <c r="B468" s="168"/>
      <c r="C468" s="170"/>
      <c r="D468" s="172"/>
      <c r="E468" s="174"/>
      <c r="F468" s="96" t="s">
        <v>4</v>
      </c>
      <c r="G468" s="42"/>
      <c r="H468" s="43"/>
      <c r="I468" s="43"/>
      <c r="J468" s="43"/>
      <c r="K468" s="43"/>
      <c r="L468" s="43"/>
      <c r="M468" s="43"/>
      <c r="N468" s="43"/>
      <c r="O468" s="43"/>
      <c r="P468" s="43"/>
      <c r="Q468" s="43"/>
      <c r="R468" s="43"/>
      <c r="S468" s="43"/>
      <c r="T468" s="43"/>
      <c r="U468" s="43"/>
      <c r="V468" s="43"/>
      <c r="W468" s="43"/>
      <c r="X468" s="43"/>
      <c r="Y468" s="43"/>
      <c r="Z468" s="43"/>
      <c r="AA468" s="43"/>
      <c r="AB468" s="43"/>
      <c r="AC468" s="43"/>
      <c r="AD468" s="43"/>
      <c r="AE468" s="43"/>
      <c r="AF468" s="43"/>
      <c r="AG468" s="43"/>
      <c r="AH468" s="43"/>
      <c r="AI468" s="43"/>
      <c r="AJ468" s="43"/>
      <c r="AK468" s="43"/>
      <c r="AL468" s="43"/>
      <c r="AM468" s="43"/>
      <c r="AN468" s="43"/>
      <c r="AO468" s="43"/>
      <c r="AP468" s="43"/>
      <c r="AQ468" s="45"/>
      <c r="AR468" s="45"/>
      <c r="AS468" s="45"/>
      <c r="AT468" s="45"/>
      <c r="AU468" s="45"/>
      <c r="AV468" s="45"/>
      <c r="AW468" s="45"/>
      <c r="AX468" s="45"/>
      <c r="AY468" s="45"/>
      <c r="AZ468" s="45"/>
      <c r="BA468" s="45"/>
      <c r="BB468" s="45"/>
      <c r="BC468" s="45"/>
      <c r="BD468" s="45"/>
      <c r="BE468" s="45"/>
      <c r="BF468" s="45"/>
      <c r="BG468" s="176"/>
      <c r="BH468" s="176"/>
      <c r="BI468" s="178"/>
      <c r="BJ468" s="30"/>
      <c r="BK468" s="30"/>
      <c r="BL468" s="30"/>
      <c r="BM468" s="30"/>
      <c r="BN468" s="30"/>
    </row>
    <row r="469" spans="2:66" s="46" customFormat="1" ht="18" customHeight="1" x14ac:dyDescent="0.2">
      <c r="B469" s="167"/>
      <c r="C469" s="169"/>
      <c r="D469" s="171"/>
      <c r="E469" s="173"/>
      <c r="F469" s="95" t="s">
        <v>24</v>
      </c>
      <c r="G469" s="36"/>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c r="AQ469" s="39"/>
      <c r="AR469" s="39"/>
      <c r="AS469" s="39"/>
      <c r="AT469" s="39"/>
      <c r="AU469" s="39"/>
      <c r="AV469" s="39"/>
      <c r="AW469" s="39"/>
      <c r="AX469" s="39"/>
      <c r="AY469" s="39"/>
      <c r="AZ469" s="39"/>
      <c r="BA469" s="39"/>
      <c r="BB469" s="39"/>
      <c r="BC469" s="39"/>
      <c r="BD469" s="39"/>
      <c r="BE469" s="39"/>
      <c r="BF469" s="39"/>
      <c r="BG469" s="175">
        <f>+COUNTIF($G470:$BF470,'V. Datos'!$A$3)-COUNTIFS($G469:$BF469,'V. Datos'!$A$3)</f>
        <v>0</v>
      </c>
      <c r="BH469" s="175">
        <f>+COUNTIF($G470:$BF470,'V. Datos'!$A$4)-COUNTIFS($G469:$BF469,'V. Datos'!$C$4)</f>
        <v>0</v>
      </c>
      <c r="BI469" s="177"/>
      <c r="BJ469" s="30"/>
      <c r="BK469" s="30"/>
      <c r="BL469" s="30"/>
      <c r="BM469" s="30"/>
      <c r="BN469" s="30"/>
    </row>
    <row r="470" spans="2:66" s="46" customFormat="1" ht="18" customHeight="1" thickBot="1" x14ac:dyDescent="0.25">
      <c r="B470" s="168"/>
      <c r="C470" s="170"/>
      <c r="D470" s="172"/>
      <c r="E470" s="174"/>
      <c r="F470" s="96" t="s">
        <v>4</v>
      </c>
      <c r="G470" s="42"/>
      <c r="H470" s="43"/>
      <c r="I470" s="43"/>
      <c r="J470" s="43"/>
      <c r="K470" s="43"/>
      <c r="L470" s="43"/>
      <c r="M470" s="43"/>
      <c r="N470" s="43"/>
      <c r="O470" s="43"/>
      <c r="P470" s="43"/>
      <c r="Q470" s="43"/>
      <c r="R470" s="43"/>
      <c r="S470" s="43"/>
      <c r="T470" s="43"/>
      <c r="U470" s="43"/>
      <c r="V470" s="43"/>
      <c r="W470" s="43"/>
      <c r="X470" s="43"/>
      <c r="Y470" s="43"/>
      <c r="Z470" s="43"/>
      <c r="AA470" s="43"/>
      <c r="AB470" s="43"/>
      <c r="AC470" s="43"/>
      <c r="AD470" s="43"/>
      <c r="AE470" s="43"/>
      <c r="AF470" s="43"/>
      <c r="AG470" s="43"/>
      <c r="AH470" s="43"/>
      <c r="AI470" s="43"/>
      <c r="AJ470" s="43"/>
      <c r="AK470" s="43"/>
      <c r="AL470" s="43"/>
      <c r="AM470" s="43"/>
      <c r="AN470" s="43"/>
      <c r="AO470" s="43"/>
      <c r="AP470" s="43"/>
      <c r="AQ470" s="45"/>
      <c r="AR470" s="45"/>
      <c r="AS470" s="45"/>
      <c r="AT470" s="45"/>
      <c r="AU470" s="45"/>
      <c r="AV470" s="45"/>
      <c r="AW470" s="45"/>
      <c r="AX470" s="45"/>
      <c r="AY470" s="45"/>
      <c r="AZ470" s="45"/>
      <c r="BA470" s="45"/>
      <c r="BB470" s="45"/>
      <c r="BC470" s="45"/>
      <c r="BD470" s="45"/>
      <c r="BE470" s="45"/>
      <c r="BF470" s="45"/>
      <c r="BG470" s="176"/>
      <c r="BH470" s="176"/>
      <c r="BI470" s="178"/>
      <c r="BJ470" s="30"/>
      <c r="BK470" s="30"/>
      <c r="BL470" s="30"/>
      <c r="BM470" s="30"/>
      <c r="BN470" s="30"/>
    </row>
    <row r="471" spans="2:66" s="46" customFormat="1" ht="18" customHeight="1" x14ac:dyDescent="0.2">
      <c r="B471" s="167"/>
      <c r="C471" s="169"/>
      <c r="D471" s="171"/>
      <c r="E471" s="173"/>
      <c r="F471" s="95" t="s">
        <v>24</v>
      </c>
      <c r="G471" s="36"/>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7"/>
      <c r="AQ471" s="39"/>
      <c r="AR471" s="39"/>
      <c r="AS471" s="39"/>
      <c r="AT471" s="39"/>
      <c r="AU471" s="39"/>
      <c r="AV471" s="39"/>
      <c r="AW471" s="39"/>
      <c r="AX471" s="39"/>
      <c r="AY471" s="39"/>
      <c r="AZ471" s="39"/>
      <c r="BA471" s="39"/>
      <c r="BB471" s="39"/>
      <c r="BC471" s="39"/>
      <c r="BD471" s="39"/>
      <c r="BE471" s="39"/>
      <c r="BF471" s="39"/>
      <c r="BG471" s="175">
        <f>+COUNTIF($G472:$BF472,'V. Datos'!$A$3)-COUNTIFS($G471:$BF471,'V. Datos'!$A$3)</f>
        <v>0</v>
      </c>
      <c r="BH471" s="175">
        <f>+COUNTIF($G472:$BF472,'V. Datos'!$A$4)-COUNTIFS($G471:$BF471,'V. Datos'!$C$4)</f>
        <v>0</v>
      </c>
      <c r="BI471" s="177"/>
      <c r="BJ471" s="30"/>
      <c r="BK471" s="30"/>
      <c r="BL471" s="30"/>
      <c r="BM471" s="30"/>
      <c r="BN471" s="30"/>
    </row>
    <row r="472" spans="2:66" s="46" customFormat="1" ht="18" customHeight="1" thickBot="1" x14ac:dyDescent="0.25">
      <c r="B472" s="168"/>
      <c r="C472" s="170"/>
      <c r="D472" s="172"/>
      <c r="E472" s="174"/>
      <c r="F472" s="96" t="s">
        <v>4</v>
      </c>
      <c r="G472" s="42"/>
      <c r="H472" s="43"/>
      <c r="I472" s="43"/>
      <c r="J472" s="43"/>
      <c r="K472" s="43"/>
      <c r="L472" s="43"/>
      <c r="M472" s="43"/>
      <c r="N472" s="43"/>
      <c r="O472" s="43"/>
      <c r="P472" s="43"/>
      <c r="Q472" s="43"/>
      <c r="R472" s="43"/>
      <c r="S472" s="43"/>
      <c r="T472" s="43"/>
      <c r="U472" s="43"/>
      <c r="V472" s="43"/>
      <c r="W472" s="43"/>
      <c r="X472" s="43"/>
      <c r="Y472" s="43"/>
      <c r="Z472" s="43"/>
      <c r="AA472" s="43"/>
      <c r="AB472" s="43"/>
      <c r="AC472" s="43"/>
      <c r="AD472" s="43"/>
      <c r="AE472" s="43"/>
      <c r="AF472" s="43"/>
      <c r="AG472" s="43"/>
      <c r="AH472" s="43"/>
      <c r="AI472" s="43"/>
      <c r="AJ472" s="43"/>
      <c r="AK472" s="43"/>
      <c r="AL472" s="43"/>
      <c r="AM472" s="43"/>
      <c r="AN472" s="43"/>
      <c r="AO472" s="43"/>
      <c r="AP472" s="43"/>
      <c r="AQ472" s="45"/>
      <c r="AR472" s="45"/>
      <c r="AS472" s="45"/>
      <c r="AT472" s="45"/>
      <c r="AU472" s="45"/>
      <c r="AV472" s="45"/>
      <c r="AW472" s="45"/>
      <c r="AX472" s="45"/>
      <c r="AY472" s="45"/>
      <c r="AZ472" s="45"/>
      <c r="BA472" s="45"/>
      <c r="BB472" s="45"/>
      <c r="BC472" s="45"/>
      <c r="BD472" s="45"/>
      <c r="BE472" s="45"/>
      <c r="BF472" s="45"/>
      <c r="BG472" s="176"/>
      <c r="BH472" s="176"/>
      <c r="BI472" s="178"/>
      <c r="BJ472" s="30"/>
      <c r="BK472" s="30"/>
      <c r="BL472" s="30"/>
      <c r="BM472" s="30"/>
      <c r="BN472" s="30"/>
    </row>
    <row r="473" spans="2:66" s="46" customFormat="1" ht="18" customHeight="1" x14ac:dyDescent="0.2">
      <c r="B473" s="167"/>
      <c r="C473" s="169"/>
      <c r="D473" s="171"/>
      <c r="E473" s="173"/>
      <c r="F473" s="95" t="s">
        <v>24</v>
      </c>
      <c r="G473" s="36"/>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c r="AO473" s="37"/>
      <c r="AP473" s="37"/>
      <c r="AQ473" s="39"/>
      <c r="AR473" s="39"/>
      <c r="AS473" s="39"/>
      <c r="AT473" s="39"/>
      <c r="AU473" s="39"/>
      <c r="AV473" s="39"/>
      <c r="AW473" s="39"/>
      <c r="AX473" s="39"/>
      <c r="AY473" s="39"/>
      <c r="AZ473" s="39"/>
      <c r="BA473" s="39"/>
      <c r="BB473" s="39"/>
      <c r="BC473" s="39"/>
      <c r="BD473" s="39"/>
      <c r="BE473" s="39"/>
      <c r="BF473" s="39"/>
      <c r="BG473" s="175">
        <f>+COUNTIF($G474:$BF474,'V. Datos'!$A$3)-COUNTIFS($G473:$BF473,'V. Datos'!$A$3)</f>
        <v>0</v>
      </c>
      <c r="BH473" s="175">
        <f>+COUNTIF($G474:$BF474,'V. Datos'!$A$4)-COUNTIFS($G473:$BF473,'V. Datos'!$C$4)</f>
        <v>0</v>
      </c>
      <c r="BI473" s="177"/>
      <c r="BJ473" s="30"/>
      <c r="BK473" s="30"/>
      <c r="BL473" s="30"/>
      <c r="BM473" s="30"/>
      <c r="BN473" s="30"/>
    </row>
    <row r="474" spans="2:66" s="46" customFormat="1" ht="18" customHeight="1" thickBot="1" x14ac:dyDescent="0.25">
      <c r="B474" s="168"/>
      <c r="C474" s="170"/>
      <c r="D474" s="172"/>
      <c r="E474" s="174"/>
      <c r="F474" s="96" t="s">
        <v>4</v>
      </c>
      <c r="G474" s="42"/>
      <c r="H474" s="43"/>
      <c r="I474" s="43"/>
      <c r="J474" s="43"/>
      <c r="K474" s="43"/>
      <c r="L474" s="43"/>
      <c r="M474" s="43"/>
      <c r="N474" s="43"/>
      <c r="O474" s="43"/>
      <c r="P474" s="43"/>
      <c r="Q474" s="43"/>
      <c r="R474" s="43"/>
      <c r="S474" s="43"/>
      <c r="T474" s="43"/>
      <c r="U474" s="43"/>
      <c r="V474" s="43"/>
      <c r="W474" s="43"/>
      <c r="X474" s="43"/>
      <c r="Y474" s="43"/>
      <c r="Z474" s="43"/>
      <c r="AA474" s="43"/>
      <c r="AB474" s="43"/>
      <c r="AC474" s="43"/>
      <c r="AD474" s="43"/>
      <c r="AE474" s="43"/>
      <c r="AF474" s="43"/>
      <c r="AG474" s="43"/>
      <c r="AH474" s="43"/>
      <c r="AI474" s="43"/>
      <c r="AJ474" s="43"/>
      <c r="AK474" s="43"/>
      <c r="AL474" s="43"/>
      <c r="AM474" s="43"/>
      <c r="AN474" s="43"/>
      <c r="AO474" s="43"/>
      <c r="AP474" s="43"/>
      <c r="AQ474" s="45"/>
      <c r="AR474" s="45"/>
      <c r="AS474" s="45"/>
      <c r="AT474" s="45"/>
      <c r="AU474" s="45"/>
      <c r="AV474" s="45"/>
      <c r="AW474" s="45"/>
      <c r="AX474" s="45"/>
      <c r="AY474" s="45"/>
      <c r="AZ474" s="45"/>
      <c r="BA474" s="45"/>
      <c r="BB474" s="45"/>
      <c r="BC474" s="45"/>
      <c r="BD474" s="45"/>
      <c r="BE474" s="45"/>
      <c r="BF474" s="45"/>
      <c r="BG474" s="176"/>
      <c r="BH474" s="176"/>
      <c r="BI474" s="178"/>
      <c r="BJ474" s="30"/>
      <c r="BK474" s="30"/>
      <c r="BL474" s="30"/>
      <c r="BM474" s="30"/>
      <c r="BN474" s="30"/>
    </row>
    <row r="475" spans="2:66" s="46" customFormat="1" ht="18" customHeight="1" x14ac:dyDescent="0.2">
      <c r="B475" s="167"/>
      <c r="C475" s="169"/>
      <c r="D475" s="171"/>
      <c r="E475" s="173"/>
      <c r="F475" s="95" t="s">
        <v>24</v>
      </c>
      <c r="G475" s="36"/>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7"/>
      <c r="AQ475" s="39"/>
      <c r="AR475" s="39"/>
      <c r="AS475" s="39"/>
      <c r="AT475" s="39"/>
      <c r="AU475" s="39"/>
      <c r="AV475" s="39"/>
      <c r="AW475" s="39"/>
      <c r="AX475" s="39"/>
      <c r="AY475" s="39"/>
      <c r="AZ475" s="39"/>
      <c r="BA475" s="39"/>
      <c r="BB475" s="39"/>
      <c r="BC475" s="39"/>
      <c r="BD475" s="39"/>
      <c r="BE475" s="39"/>
      <c r="BF475" s="39"/>
      <c r="BG475" s="175">
        <f>+COUNTIF($G476:$BF476,'V. Datos'!$A$3)-COUNTIFS($G475:$BF475,'V. Datos'!$A$3)</f>
        <v>0</v>
      </c>
      <c r="BH475" s="175">
        <f>+COUNTIF($G476:$BF476,'V. Datos'!$A$4)-COUNTIFS($G475:$BF475,'V. Datos'!$C$4)</f>
        <v>0</v>
      </c>
      <c r="BI475" s="177"/>
      <c r="BJ475" s="30"/>
      <c r="BK475" s="30"/>
      <c r="BL475" s="30"/>
      <c r="BM475" s="30"/>
      <c r="BN475" s="30"/>
    </row>
    <row r="476" spans="2:66" s="46" customFormat="1" ht="18" customHeight="1" thickBot="1" x14ac:dyDescent="0.25">
      <c r="B476" s="168"/>
      <c r="C476" s="170"/>
      <c r="D476" s="172"/>
      <c r="E476" s="174"/>
      <c r="F476" s="96" t="s">
        <v>4</v>
      </c>
      <c r="G476" s="42"/>
      <c r="H476" s="43"/>
      <c r="I476" s="43"/>
      <c r="J476" s="43"/>
      <c r="K476" s="43"/>
      <c r="L476" s="43"/>
      <c r="M476" s="43"/>
      <c r="N476" s="43"/>
      <c r="O476" s="43"/>
      <c r="P476" s="43"/>
      <c r="Q476" s="43"/>
      <c r="R476" s="43"/>
      <c r="S476" s="43"/>
      <c r="T476" s="43"/>
      <c r="U476" s="43"/>
      <c r="V476" s="43"/>
      <c r="W476" s="43"/>
      <c r="X476" s="43"/>
      <c r="Y476" s="43"/>
      <c r="Z476" s="43"/>
      <c r="AA476" s="43"/>
      <c r="AB476" s="43"/>
      <c r="AC476" s="43"/>
      <c r="AD476" s="43"/>
      <c r="AE476" s="43"/>
      <c r="AF476" s="43"/>
      <c r="AG476" s="43"/>
      <c r="AH476" s="43"/>
      <c r="AI476" s="43"/>
      <c r="AJ476" s="43"/>
      <c r="AK476" s="43"/>
      <c r="AL476" s="43"/>
      <c r="AM476" s="43"/>
      <c r="AN476" s="43"/>
      <c r="AO476" s="43"/>
      <c r="AP476" s="43"/>
      <c r="AQ476" s="45"/>
      <c r="AR476" s="45"/>
      <c r="AS476" s="45"/>
      <c r="AT476" s="45"/>
      <c r="AU476" s="45"/>
      <c r="AV476" s="45"/>
      <c r="AW476" s="45"/>
      <c r="AX476" s="45"/>
      <c r="AY476" s="45"/>
      <c r="AZ476" s="45"/>
      <c r="BA476" s="45"/>
      <c r="BB476" s="45"/>
      <c r="BC476" s="45"/>
      <c r="BD476" s="45"/>
      <c r="BE476" s="45"/>
      <c r="BF476" s="45"/>
      <c r="BG476" s="176"/>
      <c r="BH476" s="176"/>
      <c r="BI476" s="178"/>
      <c r="BJ476" s="30"/>
      <c r="BK476" s="30"/>
      <c r="BL476" s="30"/>
      <c r="BM476" s="30"/>
      <c r="BN476" s="30"/>
    </row>
    <row r="477" spans="2:66" s="46" customFormat="1" ht="18" customHeight="1" x14ac:dyDescent="0.2">
      <c r="B477" s="167"/>
      <c r="C477" s="169"/>
      <c r="D477" s="171"/>
      <c r="E477" s="173"/>
      <c r="F477" s="95" t="s">
        <v>24</v>
      </c>
      <c r="G477" s="36"/>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7"/>
      <c r="AQ477" s="39"/>
      <c r="AR477" s="39"/>
      <c r="AS477" s="39"/>
      <c r="AT477" s="39"/>
      <c r="AU477" s="39"/>
      <c r="AV477" s="39"/>
      <c r="AW477" s="39"/>
      <c r="AX477" s="39"/>
      <c r="AY477" s="39"/>
      <c r="AZ477" s="39"/>
      <c r="BA477" s="39"/>
      <c r="BB477" s="39"/>
      <c r="BC477" s="39"/>
      <c r="BD477" s="39"/>
      <c r="BE477" s="39"/>
      <c r="BF477" s="39"/>
      <c r="BG477" s="175">
        <f>+COUNTIF($G478:$BF478,'V. Datos'!$A$3)-COUNTIFS($G477:$BF477,'V. Datos'!$A$3)</f>
        <v>0</v>
      </c>
      <c r="BH477" s="175">
        <f>+COUNTIF($G478:$BF478,'V. Datos'!$A$4)-COUNTIFS($G477:$BF477,'V. Datos'!$C$4)</f>
        <v>0</v>
      </c>
      <c r="BI477" s="177"/>
      <c r="BJ477" s="30"/>
      <c r="BK477" s="30"/>
      <c r="BL477" s="30"/>
      <c r="BM477" s="30"/>
      <c r="BN477" s="30"/>
    </row>
    <row r="478" spans="2:66" s="46" customFormat="1" ht="18" customHeight="1" thickBot="1" x14ac:dyDescent="0.25">
      <c r="B478" s="168"/>
      <c r="C478" s="170"/>
      <c r="D478" s="172"/>
      <c r="E478" s="174"/>
      <c r="F478" s="96" t="s">
        <v>4</v>
      </c>
      <c r="G478" s="42"/>
      <c r="H478" s="43"/>
      <c r="I478" s="43"/>
      <c r="J478" s="43"/>
      <c r="K478" s="43"/>
      <c r="L478" s="43"/>
      <c r="M478" s="43"/>
      <c r="N478" s="43"/>
      <c r="O478" s="43"/>
      <c r="P478" s="43"/>
      <c r="Q478" s="43"/>
      <c r="R478" s="43"/>
      <c r="S478" s="43"/>
      <c r="T478" s="43"/>
      <c r="U478" s="43"/>
      <c r="V478" s="43"/>
      <c r="W478" s="43"/>
      <c r="X478" s="43"/>
      <c r="Y478" s="43"/>
      <c r="Z478" s="43"/>
      <c r="AA478" s="43"/>
      <c r="AB478" s="43"/>
      <c r="AC478" s="43"/>
      <c r="AD478" s="43"/>
      <c r="AE478" s="43"/>
      <c r="AF478" s="43"/>
      <c r="AG478" s="43"/>
      <c r="AH478" s="43"/>
      <c r="AI478" s="43"/>
      <c r="AJ478" s="43"/>
      <c r="AK478" s="43"/>
      <c r="AL478" s="43"/>
      <c r="AM478" s="43"/>
      <c r="AN478" s="43"/>
      <c r="AO478" s="43"/>
      <c r="AP478" s="43"/>
      <c r="AQ478" s="45"/>
      <c r="AR478" s="45"/>
      <c r="AS478" s="45"/>
      <c r="AT478" s="45"/>
      <c r="AU478" s="45"/>
      <c r="AV478" s="45"/>
      <c r="AW478" s="45"/>
      <c r="AX478" s="45"/>
      <c r="AY478" s="45"/>
      <c r="AZ478" s="45"/>
      <c r="BA478" s="45"/>
      <c r="BB478" s="45"/>
      <c r="BC478" s="45"/>
      <c r="BD478" s="45"/>
      <c r="BE478" s="45"/>
      <c r="BF478" s="45"/>
      <c r="BG478" s="176"/>
      <c r="BH478" s="176"/>
      <c r="BI478" s="178"/>
      <c r="BJ478" s="30"/>
      <c r="BK478" s="30"/>
      <c r="BL478" s="30"/>
      <c r="BM478" s="30"/>
      <c r="BN478" s="30"/>
    </row>
    <row r="479" spans="2:66" s="46" customFormat="1" ht="18" customHeight="1" x14ac:dyDescent="0.2">
      <c r="B479" s="167"/>
      <c r="C479" s="169"/>
      <c r="D479" s="171"/>
      <c r="E479" s="173"/>
      <c r="F479" s="95" t="s">
        <v>24</v>
      </c>
      <c r="G479" s="36"/>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7"/>
      <c r="AQ479" s="39"/>
      <c r="AR479" s="39"/>
      <c r="AS479" s="39"/>
      <c r="AT479" s="39"/>
      <c r="AU479" s="39"/>
      <c r="AV479" s="39"/>
      <c r="AW479" s="39"/>
      <c r="AX479" s="39"/>
      <c r="AY479" s="39"/>
      <c r="AZ479" s="39"/>
      <c r="BA479" s="39"/>
      <c r="BB479" s="39"/>
      <c r="BC479" s="39"/>
      <c r="BD479" s="39"/>
      <c r="BE479" s="39"/>
      <c r="BF479" s="39"/>
      <c r="BG479" s="175">
        <f>+COUNTIF($G480:$BF480,'V. Datos'!$A$3)-COUNTIFS($G479:$BF479,'V. Datos'!$A$3)</f>
        <v>0</v>
      </c>
      <c r="BH479" s="175">
        <f>+COUNTIF($G480:$BF480,'V. Datos'!$A$4)-COUNTIFS($G479:$BF479,'V. Datos'!$C$4)</f>
        <v>0</v>
      </c>
      <c r="BI479" s="177"/>
      <c r="BJ479" s="30"/>
      <c r="BK479" s="30"/>
      <c r="BL479" s="30"/>
      <c r="BM479" s="30"/>
      <c r="BN479" s="30"/>
    </row>
    <row r="480" spans="2:66" s="46" customFormat="1" ht="18" customHeight="1" thickBot="1" x14ac:dyDescent="0.25">
      <c r="B480" s="168"/>
      <c r="C480" s="170"/>
      <c r="D480" s="172"/>
      <c r="E480" s="174"/>
      <c r="F480" s="96" t="s">
        <v>4</v>
      </c>
      <c r="G480" s="42"/>
      <c r="H480" s="43"/>
      <c r="I480" s="43"/>
      <c r="J480" s="43"/>
      <c r="K480" s="43"/>
      <c r="L480" s="43"/>
      <c r="M480" s="43"/>
      <c r="N480" s="43"/>
      <c r="O480" s="43"/>
      <c r="P480" s="43"/>
      <c r="Q480" s="43"/>
      <c r="R480" s="43"/>
      <c r="S480" s="43"/>
      <c r="T480" s="43"/>
      <c r="U480" s="43"/>
      <c r="V480" s="43"/>
      <c r="W480" s="43"/>
      <c r="X480" s="43"/>
      <c r="Y480" s="43"/>
      <c r="Z480" s="43"/>
      <c r="AA480" s="43"/>
      <c r="AB480" s="43"/>
      <c r="AC480" s="43"/>
      <c r="AD480" s="43"/>
      <c r="AE480" s="43"/>
      <c r="AF480" s="43"/>
      <c r="AG480" s="43"/>
      <c r="AH480" s="43"/>
      <c r="AI480" s="43"/>
      <c r="AJ480" s="43"/>
      <c r="AK480" s="43"/>
      <c r="AL480" s="43"/>
      <c r="AM480" s="43"/>
      <c r="AN480" s="43"/>
      <c r="AO480" s="43"/>
      <c r="AP480" s="43"/>
      <c r="AQ480" s="45"/>
      <c r="AR480" s="45"/>
      <c r="AS480" s="45"/>
      <c r="AT480" s="45"/>
      <c r="AU480" s="45"/>
      <c r="AV480" s="45"/>
      <c r="AW480" s="45"/>
      <c r="AX480" s="45"/>
      <c r="AY480" s="45"/>
      <c r="AZ480" s="45"/>
      <c r="BA480" s="45"/>
      <c r="BB480" s="45"/>
      <c r="BC480" s="45"/>
      <c r="BD480" s="45"/>
      <c r="BE480" s="45"/>
      <c r="BF480" s="45"/>
      <c r="BG480" s="176"/>
      <c r="BH480" s="176"/>
      <c r="BI480" s="178"/>
      <c r="BJ480" s="30"/>
      <c r="BK480" s="30"/>
      <c r="BL480" s="30"/>
      <c r="BM480" s="30"/>
      <c r="BN480" s="30"/>
    </row>
    <row r="481" spans="2:66" s="46" customFormat="1" ht="18" customHeight="1" x14ac:dyDescent="0.2">
      <c r="B481" s="167"/>
      <c r="C481" s="169"/>
      <c r="D481" s="171"/>
      <c r="E481" s="173"/>
      <c r="F481" s="95" t="s">
        <v>24</v>
      </c>
      <c r="G481" s="36"/>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7"/>
      <c r="AQ481" s="39"/>
      <c r="AR481" s="39"/>
      <c r="AS481" s="39"/>
      <c r="AT481" s="39"/>
      <c r="AU481" s="39"/>
      <c r="AV481" s="39"/>
      <c r="AW481" s="39"/>
      <c r="AX481" s="39"/>
      <c r="AY481" s="39"/>
      <c r="AZ481" s="39"/>
      <c r="BA481" s="39"/>
      <c r="BB481" s="39"/>
      <c r="BC481" s="39"/>
      <c r="BD481" s="39"/>
      <c r="BE481" s="39"/>
      <c r="BF481" s="39"/>
      <c r="BG481" s="175">
        <f>+COUNTIF($G482:$BF482,'V. Datos'!$A$3)-COUNTIFS($G481:$BF481,'V. Datos'!$A$3)</f>
        <v>0</v>
      </c>
      <c r="BH481" s="175">
        <f>+COUNTIF($G482:$BF482,'V. Datos'!$A$4)-COUNTIFS($G481:$BF481,'V. Datos'!$C$4)</f>
        <v>0</v>
      </c>
      <c r="BI481" s="177"/>
      <c r="BJ481" s="30"/>
      <c r="BK481" s="30"/>
      <c r="BL481" s="30"/>
      <c r="BM481" s="30"/>
      <c r="BN481" s="30"/>
    </row>
    <row r="482" spans="2:66" s="46" customFormat="1" ht="18" customHeight="1" thickBot="1" x14ac:dyDescent="0.25">
      <c r="B482" s="168"/>
      <c r="C482" s="170"/>
      <c r="D482" s="172"/>
      <c r="E482" s="174"/>
      <c r="F482" s="96" t="s">
        <v>4</v>
      </c>
      <c r="G482" s="42"/>
      <c r="H482" s="43"/>
      <c r="I482" s="43"/>
      <c r="J482" s="43"/>
      <c r="K482" s="43"/>
      <c r="L482" s="43"/>
      <c r="M482" s="43"/>
      <c r="N482" s="43"/>
      <c r="O482" s="43"/>
      <c r="P482" s="43"/>
      <c r="Q482" s="43"/>
      <c r="R482" s="43"/>
      <c r="S482" s="43"/>
      <c r="T482" s="43"/>
      <c r="U482" s="43"/>
      <c r="V482" s="43"/>
      <c r="W482" s="43"/>
      <c r="X482" s="43"/>
      <c r="Y482" s="43"/>
      <c r="Z482" s="43"/>
      <c r="AA482" s="43"/>
      <c r="AB482" s="43"/>
      <c r="AC482" s="43"/>
      <c r="AD482" s="43"/>
      <c r="AE482" s="43"/>
      <c r="AF482" s="43"/>
      <c r="AG482" s="43"/>
      <c r="AH482" s="43"/>
      <c r="AI482" s="43"/>
      <c r="AJ482" s="43"/>
      <c r="AK482" s="43"/>
      <c r="AL482" s="43"/>
      <c r="AM482" s="43"/>
      <c r="AN482" s="43"/>
      <c r="AO482" s="43"/>
      <c r="AP482" s="43"/>
      <c r="AQ482" s="45"/>
      <c r="AR482" s="45"/>
      <c r="AS482" s="45"/>
      <c r="AT482" s="45"/>
      <c r="AU482" s="45"/>
      <c r="AV482" s="45"/>
      <c r="AW482" s="45"/>
      <c r="AX482" s="45"/>
      <c r="AY482" s="45"/>
      <c r="AZ482" s="45"/>
      <c r="BA482" s="45"/>
      <c r="BB482" s="45"/>
      <c r="BC482" s="45"/>
      <c r="BD482" s="45"/>
      <c r="BE482" s="45"/>
      <c r="BF482" s="45"/>
      <c r="BG482" s="176"/>
      <c r="BH482" s="176"/>
      <c r="BI482" s="178"/>
      <c r="BJ482" s="30"/>
      <c r="BK482" s="30"/>
      <c r="BL482" s="30"/>
      <c r="BM482" s="30"/>
      <c r="BN482" s="30"/>
    </row>
    <row r="483" spans="2:66" s="46" customFormat="1" ht="18" customHeight="1" x14ac:dyDescent="0.2">
      <c r="B483" s="167"/>
      <c r="C483" s="169"/>
      <c r="D483" s="171"/>
      <c r="E483" s="173"/>
      <c r="F483" s="95" t="s">
        <v>24</v>
      </c>
      <c r="G483" s="36"/>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7"/>
      <c r="AQ483" s="39"/>
      <c r="AR483" s="39"/>
      <c r="AS483" s="39"/>
      <c r="AT483" s="39"/>
      <c r="AU483" s="39"/>
      <c r="AV483" s="39"/>
      <c r="AW483" s="39"/>
      <c r="AX483" s="39"/>
      <c r="AY483" s="39"/>
      <c r="AZ483" s="39"/>
      <c r="BA483" s="39"/>
      <c r="BB483" s="39"/>
      <c r="BC483" s="39"/>
      <c r="BD483" s="39"/>
      <c r="BE483" s="39"/>
      <c r="BF483" s="39"/>
      <c r="BG483" s="175">
        <f>+COUNTIF($G484:$BF484,'V. Datos'!$A$3)-COUNTIFS($G483:$BF483,'V. Datos'!$A$3)</f>
        <v>0</v>
      </c>
      <c r="BH483" s="175">
        <f>+COUNTIF($G484:$BF484,'V. Datos'!$A$4)-COUNTIFS($G483:$BF483,'V. Datos'!$C$4)</f>
        <v>0</v>
      </c>
      <c r="BI483" s="177"/>
      <c r="BJ483" s="30"/>
      <c r="BK483" s="30"/>
      <c r="BL483" s="30"/>
      <c r="BM483" s="30"/>
      <c r="BN483" s="30"/>
    </row>
    <row r="484" spans="2:66" s="46" customFormat="1" ht="18" customHeight="1" thickBot="1" x14ac:dyDescent="0.25">
      <c r="B484" s="168"/>
      <c r="C484" s="170"/>
      <c r="D484" s="172"/>
      <c r="E484" s="174"/>
      <c r="F484" s="96" t="s">
        <v>4</v>
      </c>
      <c r="G484" s="42"/>
      <c r="H484" s="43"/>
      <c r="I484" s="43"/>
      <c r="J484" s="43"/>
      <c r="K484" s="43"/>
      <c r="L484" s="43"/>
      <c r="M484" s="43"/>
      <c r="N484" s="43"/>
      <c r="O484" s="43"/>
      <c r="P484" s="43"/>
      <c r="Q484" s="43"/>
      <c r="R484" s="43"/>
      <c r="S484" s="43"/>
      <c r="T484" s="43"/>
      <c r="U484" s="43"/>
      <c r="V484" s="43"/>
      <c r="W484" s="43"/>
      <c r="X484" s="43"/>
      <c r="Y484" s="43"/>
      <c r="Z484" s="43"/>
      <c r="AA484" s="43"/>
      <c r="AB484" s="43"/>
      <c r="AC484" s="43"/>
      <c r="AD484" s="43"/>
      <c r="AE484" s="43"/>
      <c r="AF484" s="43"/>
      <c r="AG484" s="43"/>
      <c r="AH484" s="43"/>
      <c r="AI484" s="43"/>
      <c r="AJ484" s="43"/>
      <c r="AK484" s="43"/>
      <c r="AL484" s="43"/>
      <c r="AM484" s="43"/>
      <c r="AN484" s="43"/>
      <c r="AO484" s="43"/>
      <c r="AP484" s="43"/>
      <c r="AQ484" s="45"/>
      <c r="AR484" s="45"/>
      <c r="AS484" s="45"/>
      <c r="AT484" s="45"/>
      <c r="AU484" s="45"/>
      <c r="AV484" s="45"/>
      <c r="AW484" s="45"/>
      <c r="AX484" s="45"/>
      <c r="AY484" s="45"/>
      <c r="AZ484" s="45"/>
      <c r="BA484" s="45"/>
      <c r="BB484" s="45"/>
      <c r="BC484" s="45"/>
      <c r="BD484" s="45"/>
      <c r="BE484" s="45"/>
      <c r="BF484" s="45"/>
      <c r="BG484" s="176"/>
      <c r="BH484" s="176"/>
      <c r="BI484" s="178"/>
      <c r="BJ484" s="30"/>
      <c r="BK484" s="30"/>
      <c r="BL484" s="30"/>
      <c r="BM484" s="30"/>
      <c r="BN484" s="30"/>
    </row>
    <row r="485" spans="2:66" s="46" customFormat="1" ht="18" customHeight="1" x14ac:dyDescent="0.2">
      <c r="B485" s="167"/>
      <c r="C485" s="169"/>
      <c r="D485" s="171"/>
      <c r="E485" s="173"/>
      <c r="F485" s="95" t="s">
        <v>24</v>
      </c>
      <c r="G485" s="36"/>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c r="AO485" s="37"/>
      <c r="AP485" s="37"/>
      <c r="AQ485" s="39"/>
      <c r="AR485" s="39"/>
      <c r="AS485" s="39"/>
      <c r="AT485" s="39"/>
      <c r="AU485" s="39"/>
      <c r="AV485" s="39"/>
      <c r="AW485" s="39"/>
      <c r="AX485" s="39"/>
      <c r="AY485" s="39"/>
      <c r="AZ485" s="39"/>
      <c r="BA485" s="39"/>
      <c r="BB485" s="39"/>
      <c r="BC485" s="39"/>
      <c r="BD485" s="39"/>
      <c r="BE485" s="39"/>
      <c r="BF485" s="39"/>
      <c r="BG485" s="175">
        <f>+COUNTIF($G486:$BF486,'V. Datos'!$A$3)-COUNTIFS($G485:$BF485,'V. Datos'!$A$3)</f>
        <v>0</v>
      </c>
      <c r="BH485" s="175">
        <f>+COUNTIF($G486:$BF486,'V. Datos'!$A$4)-COUNTIFS($G485:$BF485,'V. Datos'!$C$4)</f>
        <v>0</v>
      </c>
      <c r="BI485" s="177"/>
      <c r="BJ485" s="30"/>
      <c r="BK485" s="30"/>
      <c r="BL485" s="30"/>
      <c r="BM485" s="30"/>
      <c r="BN485" s="30"/>
    </row>
    <row r="486" spans="2:66" s="46" customFormat="1" ht="18" customHeight="1" thickBot="1" x14ac:dyDescent="0.25">
      <c r="B486" s="168"/>
      <c r="C486" s="170"/>
      <c r="D486" s="172"/>
      <c r="E486" s="174"/>
      <c r="F486" s="96" t="s">
        <v>4</v>
      </c>
      <c r="G486" s="42"/>
      <c r="H486" s="43"/>
      <c r="I486" s="43"/>
      <c r="J486" s="43"/>
      <c r="K486" s="43"/>
      <c r="L486" s="43"/>
      <c r="M486" s="43"/>
      <c r="N486" s="43"/>
      <c r="O486" s="43"/>
      <c r="P486" s="43"/>
      <c r="Q486" s="43"/>
      <c r="R486" s="43"/>
      <c r="S486" s="43"/>
      <c r="T486" s="43"/>
      <c r="U486" s="43"/>
      <c r="V486" s="43"/>
      <c r="W486" s="43"/>
      <c r="X486" s="43"/>
      <c r="Y486" s="43"/>
      <c r="Z486" s="43"/>
      <c r="AA486" s="43"/>
      <c r="AB486" s="43"/>
      <c r="AC486" s="43"/>
      <c r="AD486" s="43"/>
      <c r="AE486" s="43"/>
      <c r="AF486" s="43"/>
      <c r="AG486" s="43"/>
      <c r="AH486" s="43"/>
      <c r="AI486" s="43"/>
      <c r="AJ486" s="43"/>
      <c r="AK486" s="43"/>
      <c r="AL486" s="43"/>
      <c r="AM486" s="43"/>
      <c r="AN486" s="43"/>
      <c r="AO486" s="43"/>
      <c r="AP486" s="43"/>
      <c r="AQ486" s="45"/>
      <c r="AR486" s="45"/>
      <c r="AS486" s="45"/>
      <c r="AT486" s="45"/>
      <c r="AU486" s="45"/>
      <c r="AV486" s="45"/>
      <c r="AW486" s="45"/>
      <c r="AX486" s="45"/>
      <c r="AY486" s="45"/>
      <c r="AZ486" s="45"/>
      <c r="BA486" s="45"/>
      <c r="BB486" s="45"/>
      <c r="BC486" s="45"/>
      <c r="BD486" s="45"/>
      <c r="BE486" s="45"/>
      <c r="BF486" s="45"/>
      <c r="BG486" s="176"/>
      <c r="BH486" s="176"/>
      <c r="BI486" s="178"/>
      <c r="BJ486" s="30"/>
      <c r="BK486" s="30"/>
      <c r="BL486" s="30"/>
      <c r="BM486" s="30"/>
      <c r="BN486" s="30"/>
    </row>
    <row r="487" spans="2:66" s="46" customFormat="1" ht="18" customHeight="1" x14ac:dyDescent="0.2">
      <c r="B487" s="167"/>
      <c r="C487" s="169"/>
      <c r="D487" s="171"/>
      <c r="E487" s="173"/>
      <c r="F487" s="95" t="s">
        <v>24</v>
      </c>
      <c r="G487" s="36"/>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c r="AO487" s="37"/>
      <c r="AP487" s="37"/>
      <c r="AQ487" s="39"/>
      <c r="AR487" s="39"/>
      <c r="AS487" s="39"/>
      <c r="AT487" s="39"/>
      <c r="AU487" s="39"/>
      <c r="AV487" s="39"/>
      <c r="AW487" s="39"/>
      <c r="AX487" s="39"/>
      <c r="AY487" s="39"/>
      <c r="AZ487" s="39"/>
      <c r="BA487" s="39"/>
      <c r="BB487" s="39"/>
      <c r="BC487" s="39"/>
      <c r="BD487" s="39"/>
      <c r="BE487" s="39"/>
      <c r="BF487" s="39"/>
      <c r="BG487" s="175">
        <f>+COUNTIF($G488:$BF488,'V. Datos'!$A$3)-COUNTIFS($G487:$BF487,'V. Datos'!$A$3)</f>
        <v>0</v>
      </c>
      <c r="BH487" s="175">
        <f>+COUNTIF($G488:$BF488,'V. Datos'!$A$4)-COUNTIFS($G487:$BF487,'V. Datos'!$C$4)</f>
        <v>0</v>
      </c>
      <c r="BI487" s="177"/>
      <c r="BJ487" s="30"/>
      <c r="BK487" s="30"/>
      <c r="BL487" s="30"/>
      <c r="BM487" s="30"/>
      <c r="BN487" s="30"/>
    </row>
    <row r="488" spans="2:66" s="46" customFormat="1" ht="18" customHeight="1" thickBot="1" x14ac:dyDescent="0.25">
      <c r="B488" s="168"/>
      <c r="C488" s="170"/>
      <c r="D488" s="172"/>
      <c r="E488" s="174"/>
      <c r="F488" s="96" t="s">
        <v>4</v>
      </c>
      <c r="G488" s="42"/>
      <c r="H488" s="43"/>
      <c r="I488" s="43"/>
      <c r="J488" s="43"/>
      <c r="K488" s="43"/>
      <c r="L488" s="43"/>
      <c r="M488" s="43"/>
      <c r="N488" s="43"/>
      <c r="O488" s="43"/>
      <c r="P488" s="43"/>
      <c r="Q488" s="43"/>
      <c r="R488" s="43"/>
      <c r="S488" s="43"/>
      <c r="T488" s="43"/>
      <c r="U488" s="43"/>
      <c r="V488" s="43"/>
      <c r="W488" s="43"/>
      <c r="X488" s="43"/>
      <c r="Y488" s="43"/>
      <c r="Z488" s="43"/>
      <c r="AA488" s="43"/>
      <c r="AB488" s="43"/>
      <c r="AC488" s="43"/>
      <c r="AD488" s="43"/>
      <c r="AE488" s="43"/>
      <c r="AF488" s="43"/>
      <c r="AG488" s="43"/>
      <c r="AH488" s="43"/>
      <c r="AI488" s="43"/>
      <c r="AJ488" s="43"/>
      <c r="AK488" s="43"/>
      <c r="AL488" s="43"/>
      <c r="AM488" s="43"/>
      <c r="AN488" s="43"/>
      <c r="AO488" s="43"/>
      <c r="AP488" s="43"/>
      <c r="AQ488" s="45"/>
      <c r="AR488" s="45"/>
      <c r="AS488" s="45"/>
      <c r="AT488" s="45"/>
      <c r="AU488" s="45"/>
      <c r="AV488" s="45"/>
      <c r="AW488" s="45"/>
      <c r="AX488" s="45"/>
      <c r="AY488" s="45"/>
      <c r="AZ488" s="45"/>
      <c r="BA488" s="45"/>
      <c r="BB488" s="45"/>
      <c r="BC488" s="45"/>
      <c r="BD488" s="45"/>
      <c r="BE488" s="45"/>
      <c r="BF488" s="45"/>
      <c r="BG488" s="176"/>
      <c r="BH488" s="176"/>
      <c r="BI488" s="178"/>
      <c r="BJ488" s="30"/>
      <c r="BK488" s="30"/>
      <c r="BL488" s="30"/>
      <c r="BM488" s="30"/>
      <c r="BN488" s="30"/>
    </row>
    <row r="489" spans="2:66" s="46" customFormat="1" ht="18" customHeight="1" x14ac:dyDescent="0.2">
      <c r="B489" s="167"/>
      <c r="C489" s="169"/>
      <c r="D489" s="171"/>
      <c r="E489" s="173"/>
      <c r="F489" s="95" t="s">
        <v>24</v>
      </c>
      <c r="G489" s="36"/>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c r="AO489" s="37"/>
      <c r="AP489" s="37"/>
      <c r="AQ489" s="39"/>
      <c r="AR489" s="39"/>
      <c r="AS489" s="39"/>
      <c r="AT489" s="39"/>
      <c r="AU489" s="39"/>
      <c r="AV489" s="39"/>
      <c r="AW489" s="39"/>
      <c r="AX489" s="39"/>
      <c r="AY489" s="39"/>
      <c r="AZ489" s="39"/>
      <c r="BA489" s="39"/>
      <c r="BB489" s="39"/>
      <c r="BC489" s="39"/>
      <c r="BD489" s="39"/>
      <c r="BE489" s="39"/>
      <c r="BF489" s="39"/>
      <c r="BG489" s="175">
        <f>+COUNTIF($G490:$BF490,'V. Datos'!$A$3)-COUNTIFS($G489:$BF489,'V. Datos'!$A$3)</f>
        <v>0</v>
      </c>
      <c r="BH489" s="175">
        <f>+COUNTIF($G490:$BF490,'V. Datos'!$A$4)-COUNTIFS($G489:$BF489,'V. Datos'!$C$4)</f>
        <v>0</v>
      </c>
      <c r="BI489" s="177"/>
      <c r="BJ489" s="30"/>
      <c r="BK489" s="30"/>
      <c r="BL489" s="30"/>
      <c r="BM489" s="30"/>
      <c r="BN489" s="30"/>
    </row>
    <row r="490" spans="2:66" s="46" customFormat="1" ht="18" customHeight="1" thickBot="1" x14ac:dyDescent="0.25">
      <c r="B490" s="168"/>
      <c r="C490" s="170"/>
      <c r="D490" s="172"/>
      <c r="E490" s="174"/>
      <c r="F490" s="96" t="s">
        <v>4</v>
      </c>
      <c r="G490" s="42"/>
      <c r="H490" s="43"/>
      <c r="I490" s="43"/>
      <c r="J490" s="43"/>
      <c r="K490" s="43"/>
      <c r="L490" s="43"/>
      <c r="M490" s="43"/>
      <c r="N490" s="43"/>
      <c r="O490" s="43"/>
      <c r="P490" s="43"/>
      <c r="Q490" s="43"/>
      <c r="R490" s="43"/>
      <c r="S490" s="43"/>
      <c r="T490" s="43"/>
      <c r="U490" s="43"/>
      <c r="V490" s="43"/>
      <c r="W490" s="43"/>
      <c r="X490" s="43"/>
      <c r="Y490" s="43"/>
      <c r="Z490" s="43"/>
      <c r="AA490" s="43"/>
      <c r="AB490" s="43"/>
      <c r="AC490" s="43"/>
      <c r="AD490" s="43"/>
      <c r="AE490" s="43"/>
      <c r="AF490" s="43"/>
      <c r="AG490" s="43"/>
      <c r="AH490" s="43"/>
      <c r="AI490" s="43"/>
      <c r="AJ490" s="43"/>
      <c r="AK490" s="43"/>
      <c r="AL490" s="43"/>
      <c r="AM490" s="43"/>
      <c r="AN490" s="43"/>
      <c r="AO490" s="43"/>
      <c r="AP490" s="43"/>
      <c r="AQ490" s="45"/>
      <c r="AR490" s="45"/>
      <c r="AS490" s="45"/>
      <c r="AT490" s="45"/>
      <c r="AU490" s="45"/>
      <c r="AV490" s="45"/>
      <c r="AW490" s="45"/>
      <c r="AX490" s="45"/>
      <c r="AY490" s="45"/>
      <c r="AZ490" s="45"/>
      <c r="BA490" s="45"/>
      <c r="BB490" s="45"/>
      <c r="BC490" s="45"/>
      <c r="BD490" s="45"/>
      <c r="BE490" s="45"/>
      <c r="BF490" s="45"/>
      <c r="BG490" s="176"/>
      <c r="BH490" s="176"/>
      <c r="BI490" s="178"/>
      <c r="BJ490" s="30"/>
      <c r="BK490" s="30"/>
      <c r="BL490" s="30"/>
      <c r="BM490" s="30"/>
      <c r="BN490" s="30"/>
    </row>
    <row r="491" spans="2:66" s="46" customFormat="1" ht="18" customHeight="1" x14ac:dyDescent="0.2">
      <c r="B491" s="167"/>
      <c r="C491" s="169"/>
      <c r="D491" s="171"/>
      <c r="E491" s="173"/>
      <c r="F491" s="95" t="s">
        <v>24</v>
      </c>
      <c r="G491" s="36"/>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c r="AO491" s="37"/>
      <c r="AP491" s="37"/>
      <c r="AQ491" s="39"/>
      <c r="AR491" s="39"/>
      <c r="AS491" s="39"/>
      <c r="AT491" s="39"/>
      <c r="AU491" s="39"/>
      <c r="AV491" s="39"/>
      <c r="AW491" s="39"/>
      <c r="AX491" s="39"/>
      <c r="AY491" s="39"/>
      <c r="AZ491" s="39"/>
      <c r="BA491" s="39"/>
      <c r="BB491" s="39"/>
      <c r="BC491" s="39"/>
      <c r="BD491" s="39"/>
      <c r="BE491" s="39"/>
      <c r="BF491" s="39"/>
      <c r="BG491" s="175">
        <f>+COUNTIF($G492:$BF492,'V. Datos'!$A$3)-COUNTIFS($G491:$BF491,'V. Datos'!$A$3)</f>
        <v>0</v>
      </c>
      <c r="BH491" s="175">
        <f>+COUNTIF($G492:$BF492,'V. Datos'!$A$4)-COUNTIFS($G491:$BF491,'V. Datos'!$C$4)</f>
        <v>0</v>
      </c>
      <c r="BI491" s="177"/>
      <c r="BJ491" s="30"/>
      <c r="BK491" s="30"/>
      <c r="BL491" s="30"/>
      <c r="BM491" s="30"/>
      <c r="BN491" s="30"/>
    </row>
    <row r="492" spans="2:66" s="46" customFormat="1" ht="18" customHeight="1" thickBot="1" x14ac:dyDescent="0.25">
      <c r="B492" s="168"/>
      <c r="C492" s="170"/>
      <c r="D492" s="172"/>
      <c r="E492" s="174"/>
      <c r="F492" s="96" t="s">
        <v>4</v>
      </c>
      <c r="G492" s="42"/>
      <c r="H492" s="43"/>
      <c r="I492" s="43"/>
      <c r="J492" s="43"/>
      <c r="K492" s="43"/>
      <c r="L492" s="43"/>
      <c r="M492" s="43"/>
      <c r="N492" s="43"/>
      <c r="O492" s="43"/>
      <c r="P492" s="43"/>
      <c r="Q492" s="43"/>
      <c r="R492" s="43"/>
      <c r="S492" s="43"/>
      <c r="T492" s="43"/>
      <c r="U492" s="43"/>
      <c r="V492" s="43"/>
      <c r="W492" s="43"/>
      <c r="X492" s="43"/>
      <c r="Y492" s="43"/>
      <c r="Z492" s="43"/>
      <c r="AA492" s="43"/>
      <c r="AB492" s="43"/>
      <c r="AC492" s="43"/>
      <c r="AD492" s="43"/>
      <c r="AE492" s="43"/>
      <c r="AF492" s="43"/>
      <c r="AG492" s="43"/>
      <c r="AH492" s="43"/>
      <c r="AI492" s="43"/>
      <c r="AJ492" s="43"/>
      <c r="AK492" s="43"/>
      <c r="AL492" s="43"/>
      <c r="AM492" s="43"/>
      <c r="AN492" s="43"/>
      <c r="AO492" s="43"/>
      <c r="AP492" s="43"/>
      <c r="AQ492" s="45"/>
      <c r="AR492" s="45"/>
      <c r="AS492" s="45"/>
      <c r="AT492" s="45"/>
      <c r="AU492" s="45"/>
      <c r="AV492" s="45"/>
      <c r="AW492" s="45"/>
      <c r="AX492" s="45"/>
      <c r="AY492" s="45"/>
      <c r="AZ492" s="45"/>
      <c r="BA492" s="45"/>
      <c r="BB492" s="45"/>
      <c r="BC492" s="45"/>
      <c r="BD492" s="45"/>
      <c r="BE492" s="45"/>
      <c r="BF492" s="45"/>
      <c r="BG492" s="176"/>
      <c r="BH492" s="176"/>
      <c r="BI492" s="178"/>
      <c r="BJ492" s="30"/>
      <c r="BK492" s="30"/>
      <c r="BL492" s="30"/>
      <c r="BM492" s="30"/>
      <c r="BN492" s="30"/>
    </row>
    <row r="493" spans="2:66" s="46" customFormat="1" ht="18" customHeight="1" x14ac:dyDescent="0.2">
      <c r="B493" s="167"/>
      <c r="C493" s="169"/>
      <c r="D493" s="171"/>
      <c r="E493" s="173"/>
      <c r="F493" s="95" t="s">
        <v>24</v>
      </c>
      <c r="G493" s="36"/>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c r="AO493" s="37"/>
      <c r="AP493" s="37"/>
      <c r="AQ493" s="39"/>
      <c r="AR493" s="39"/>
      <c r="AS493" s="39"/>
      <c r="AT493" s="39"/>
      <c r="AU493" s="39"/>
      <c r="AV493" s="39"/>
      <c r="AW493" s="39"/>
      <c r="AX493" s="39"/>
      <c r="AY493" s="39"/>
      <c r="AZ493" s="39"/>
      <c r="BA493" s="39"/>
      <c r="BB493" s="39"/>
      <c r="BC493" s="39"/>
      <c r="BD493" s="39"/>
      <c r="BE493" s="39"/>
      <c r="BF493" s="39"/>
      <c r="BG493" s="175">
        <f>+COUNTIF($G494:$BF494,'V. Datos'!$A$3)-COUNTIFS($G493:$BF493,'V. Datos'!$A$3)</f>
        <v>0</v>
      </c>
      <c r="BH493" s="175">
        <f>+COUNTIF($G494:$BF494,'V. Datos'!$A$4)-COUNTIFS($G493:$BF493,'V. Datos'!$C$4)</f>
        <v>0</v>
      </c>
      <c r="BI493" s="177"/>
      <c r="BJ493" s="30"/>
      <c r="BK493" s="30"/>
      <c r="BL493" s="30"/>
      <c r="BM493" s="30"/>
      <c r="BN493" s="30"/>
    </row>
    <row r="494" spans="2:66" s="46" customFormat="1" ht="18" customHeight="1" thickBot="1" x14ac:dyDescent="0.25">
      <c r="B494" s="168"/>
      <c r="C494" s="170"/>
      <c r="D494" s="172"/>
      <c r="E494" s="174"/>
      <c r="F494" s="96" t="s">
        <v>4</v>
      </c>
      <c r="G494" s="42"/>
      <c r="H494" s="43"/>
      <c r="I494" s="43"/>
      <c r="J494" s="43"/>
      <c r="K494" s="43"/>
      <c r="L494" s="43"/>
      <c r="M494" s="43"/>
      <c r="N494" s="43"/>
      <c r="O494" s="43"/>
      <c r="P494" s="43"/>
      <c r="Q494" s="43"/>
      <c r="R494" s="43"/>
      <c r="S494" s="43"/>
      <c r="T494" s="43"/>
      <c r="U494" s="43"/>
      <c r="V494" s="43"/>
      <c r="W494" s="43"/>
      <c r="X494" s="43"/>
      <c r="Y494" s="43"/>
      <c r="Z494" s="43"/>
      <c r="AA494" s="43"/>
      <c r="AB494" s="43"/>
      <c r="AC494" s="43"/>
      <c r="AD494" s="43"/>
      <c r="AE494" s="43"/>
      <c r="AF494" s="43"/>
      <c r="AG494" s="43"/>
      <c r="AH494" s="43"/>
      <c r="AI494" s="43"/>
      <c r="AJ494" s="43"/>
      <c r="AK494" s="43"/>
      <c r="AL494" s="43"/>
      <c r="AM494" s="43"/>
      <c r="AN494" s="43"/>
      <c r="AO494" s="43"/>
      <c r="AP494" s="43"/>
      <c r="AQ494" s="45"/>
      <c r="AR494" s="45"/>
      <c r="AS494" s="45"/>
      <c r="AT494" s="45"/>
      <c r="AU494" s="45"/>
      <c r="AV494" s="45"/>
      <c r="AW494" s="45"/>
      <c r="AX494" s="45"/>
      <c r="AY494" s="45"/>
      <c r="AZ494" s="45"/>
      <c r="BA494" s="45"/>
      <c r="BB494" s="45"/>
      <c r="BC494" s="45"/>
      <c r="BD494" s="45"/>
      <c r="BE494" s="45"/>
      <c r="BF494" s="45"/>
      <c r="BG494" s="176"/>
      <c r="BH494" s="176"/>
      <c r="BI494" s="178"/>
      <c r="BJ494" s="30"/>
      <c r="BK494" s="30"/>
      <c r="BL494" s="30"/>
      <c r="BM494" s="30"/>
      <c r="BN494" s="30"/>
    </row>
    <row r="495" spans="2:66" s="46" customFormat="1" ht="18" customHeight="1" x14ac:dyDescent="0.2">
      <c r="B495" s="167"/>
      <c r="C495" s="169"/>
      <c r="D495" s="171"/>
      <c r="E495" s="173"/>
      <c r="F495" s="95" t="s">
        <v>24</v>
      </c>
      <c r="G495" s="36"/>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9"/>
      <c r="AR495" s="39"/>
      <c r="AS495" s="39"/>
      <c r="AT495" s="39"/>
      <c r="AU495" s="39"/>
      <c r="AV495" s="39"/>
      <c r="AW495" s="39"/>
      <c r="AX495" s="39"/>
      <c r="AY495" s="39"/>
      <c r="AZ495" s="39"/>
      <c r="BA495" s="39"/>
      <c r="BB495" s="39"/>
      <c r="BC495" s="39"/>
      <c r="BD495" s="39"/>
      <c r="BE495" s="39"/>
      <c r="BF495" s="39"/>
      <c r="BG495" s="175">
        <f>+COUNTIF($G496:$BF496,'V. Datos'!$A$3)-COUNTIFS($G495:$BF495,'V. Datos'!$A$3)</f>
        <v>0</v>
      </c>
      <c r="BH495" s="175">
        <f>+COUNTIF($G496:$BF496,'V. Datos'!$A$4)-COUNTIFS($G495:$BF495,'V. Datos'!$C$4)</f>
        <v>0</v>
      </c>
      <c r="BI495" s="177"/>
      <c r="BJ495" s="30"/>
      <c r="BK495" s="30"/>
      <c r="BL495" s="30"/>
      <c r="BM495" s="30"/>
      <c r="BN495" s="30"/>
    </row>
    <row r="496" spans="2:66" s="46" customFormat="1" ht="18" customHeight="1" thickBot="1" x14ac:dyDescent="0.25">
      <c r="B496" s="168"/>
      <c r="C496" s="170"/>
      <c r="D496" s="172"/>
      <c r="E496" s="174"/>
      <c r="F496" s="96" t="s">
        <v>4</v>
      </c>
      <c r="G496" s="42"/>
      <c r="H496" s="43"/>
      <c r="I496" s="43"/>
      <c r="J496" s="43"/>
      <c r="K496" s="43"/>
      <c r="L496" s="43"/>
      <c r="M496" s="43"/>
      <c r="N496" s="43"/>
      <c r="O496" s="43"/>
      <c r="P496" s="43"/>
      <c r="Q496" s="43"/>
      <c r="R496" s="43"/>
      <c r="S496" s="43"/>
      <c r="T496" s="43"/>
      <c r="U496" s="43"/>
      <c r="V496" s="43"/>
      <c r="W496" s="43"/>
      <c r="X496" s="43"/>
      <c r="Y496" s="43"/>
      <c r="Z496" s="43"/>
      <c r="AA496" s="43"/>
      <c r="AB496" s="43"/>
      <c r="AC496" s="43"/>
      <c r="AD496" s="43"/>
      <c r="AE496" s="43"/>
      <c r="AF496" s="43"/>
      <c r="AG496" s="43"/>
      <c r="AH496" s="43"/>
      <c r="AI496" s="43"/>
      <c r="AJ496" s="43"/>
      <c r="AK496" s="43"/>
      <c r="AL496" s="43"/>
      <c r="AM496" s="43"/>
      <c r="AN496" s="43"/>
      <c r="AO496" s="43"/>
      <c r="AP496" s="43"/>
      <c r="AQ496" s="45"/>
      <c r="AR496" s="45"/>
      <c r="AS496" s="45"/>
      <c r="AT496" s="45"/>
      <c r="AU496" s="45"/>
      <c r="AV496" s="45"/>
      <c r="AW496" s="45"/>
      <c r="AX496" s="45"/>
      <c r="AY496" s="45"/>
      <c r="AZ496" s="45"/>
      <c r="BA496" s="45"/>
      <c r="BB496" s="45"/>
      <c r="BC496" s="45"/>
      <c r="BD496" s="45"/>
      <c r="BE496" s="45"/>
      <c r="BF496" s="45"/>
      <c r="BG496" s="176"/>
      <c r="BH496" s="176"/>
      <c r="BI496" s="178"/>
      <c r="BJ496" s="30"/>
      <c r="BK496" s="30"/>
      <c r="BL496" s="30"/>
      <c r="BM496" s="30"/>
      <c r="BN496" s="30"/>
    </row>
    <row r="497" spans="2:66" s="46" customFormat="1" ht="18" customHeight="1" x14ac:dyDescent="0.2">
      <c r="B497" s="167"/>
      <c r="C497" s="169"/>
      <c r="D497" s="171"/>
      <c r="E497" s="173"/>
      <c r="F497" s="95" t="s">
        <v>24</v>
      </c>
      <c r="G497" s="36"/>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9"/>
      <c r="AR497" s="39"/>
      <c r="AS497" s="39"/>
      <c r="AT497" s="39"/>
      <c r="AU497" s="39"/>
      <c r="AV497" s="39"/>
      <c r="AW497" s="39"/>
      <c r="AX497" s="39"/>
      <c r="AY497" s="39"/>
      <c r="AZ497" s="39"/>
      <c r="BA497" s="39"/>
      <c r="BB497" s="39"/>
      <c r="BC497" s="39"/>
      <c r="BD497" s="39"/>
      <c r="BE497" s="39"/>
      <c r="BF497" s="39"/>
      <c r="BG497" s="175">
        <f>+COUNTIF($G498:$BF498,'V. Datos'!$A$3)-COUNTIFS($G497:$BF497,'V. Datos'!$A$3)</f>
        <v>0</v>
      </c>
      <c r="BH497" s="175">
        <f>+COUNTIF($G498:$BF498,'V. Datos'!$A$4)-COUNTIFS($G497:$BF497,'V. Datos'!$C$4)</f>
        <v>0</v>
      </c>
      <c r="BI497" s="177"/>
      <c r="BJ497" s="30"/>
      <c r="BK497" s="30"/>
      <c r="BL497" s="30"/>
      <c r="BM497" s="30"/>
      <c r="BN497" s="30"/>
    </row>
    <row r="498" spans="2:66" s="46" customFormat="1" ht="18" customHeight="1" thickBot="1" x14ac:dyDescent="0.25">
      <c r="B498" s="168"/>
      <c r="C498" s="170"/>
      <c r="D498" s="172"/>
      <c r="E498" s="174"/>
      <c r="F498" s="96" t="s">
        <v>4</v>
      </c>
      <c r="G498" s="42"/>
      <c r="H498" s="43"/>
      <c r="I498" s="43"/>
      <c r="J498" s="43"/>
      <c r="K498" s="43"/>
      <c r="L498" s="43"/>
      <c r="M498" s="43"/>
      <c r="N498" s="43"/>
      <c r="O498" s="43"/>
      <c r="P498" s="43"/>
      <c r="Q498" s="43"/>
      <c r="R498" s="43"/>
      <c r="S498" s="43"/>
      <c r="T498" s="43"/>
      <c r="U498" s="43"/>
      <c r="V498" s="43"/>
      <c r="W498" s="43"/>
      <c r="X498" s="43"/>
      <c r="Y498" s="43"/>
      <c r="Z498" s="43"/>
      <c r="AA498" s="43"/>
      <c r="AB498" s="43"/>
      <c r="AC498" s="43"/>
      <c r="AD498" s="43"/>
      <c r="AE498" s="43"/>
      <c r="AF498" s="43"/>
      <c r="AG498" s="43"/>
      <c r="AH498" s="43"/>
      <c r="AI498" s="43"/>
      <c r="AJ498" s="43"/>
      <c r="AK498" s="43"/>
      <c r="AL498" s="43"/>
      <c r="AM498" s="43"/>
      <c r="AN498" s="43"/>
      <c r="AO498" s="43"/>
      <c r="AP498" s="43"/>
      <c r="AQ498" s="45"/>
      <c r="AR498" s="45"/>
      <c r="AS498" s="45"/>
      <c r="AT498" s="45"/>
      <c r="AU498" s="45"/>
      <c r="AV498" s="45"/>
      <c r="AW498" s="45"/>
      <c r="AX498" s="45"/>
      <c r="AY498" s="45"/>
      <c r="AZ498" s="45"/>
      <c r="BA498" s="45"/>
      <c r="BB498" s="45"/>
      <c r="BC498" s="45"/>
      <c r="BD498" s="45"/>
      <c r="BE498" s="45"/>
      <c r="BF498" s="45"/>
      <c r="BG498" s="176"/>
      <c r="BH498" s="176"/>
      <c r="BI498" s="178"/>
      <c r="BJ498" s="30"/>
      <c r="BK498" s="30"/>
      <c r="BL498" s="30"/>
      <c r="BM498" s="30"/>
      <c r="BN498" s="30"/>
    </row>
    <row r="499" spans="2:66" s="46" customFormat="1" ht="18" customHeight="1" x14ac:dyDescent="0.2">
      <c r="B499" s="167"/>
      <c r="C499" s="169"/>
      <c r="D499" s="171"/>
      <c r="E499" s="173"/>
      <c r="F499" s="95" t="s">
        <v>24</v>
      </c>
      <c r="G499" s="36"/>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9"/>
      <c r="AR499" s="39"/>
      <c r="AS499" s="39"/>
      <c r="AT499" s="39"/>
      <c r="AU499" s="39"/>
      <c r="AV499" s="39"/>
      <c r="AW499" s="39"/>
      <c r="AX499" s="39"/>
      <c r="AY499" s="39"/>
      <c r="AZ499" s="39"/>
      <c r="BA499" s="39"/>
      <c r="BB499" s="39"/>
      <c r="BC499" s="39"/>
      <c r="BD499" s="39"/>
      <c r="BE499" s="39"/>
      <c r="BF499" s="39"/>
      <c r="BG499" s="175">
        <f>+COUNTIF($G500:$BF500,'V. Datos'!$A$3)-COUNTIFS($G499:$BF499,'V. Datos'!$A$3)</f>
        <v>0</v>
      </c>
      <c r="BH499" s="175">
        <f>+COUNTIF($G500:$BF500,'V. Datos'!$A$4)-COUNTIFS($G499:$BF499,'V. Datos'!$C$4)</f>
        <v>0</v>
      </c>
      <c r="BI499" s="177"/>
      <c r="BJ499" s="30"/>
      <c r="BK499" s="30"/>
      <c r="BL499" s="30"/>
      <c r="BM499" s="30"/>
      <c r="BN499" s="30"/>
    </row>
    <row r="500" spans="2:66" s="46" customFormat="1" ht="18" customHeight="1" thickBot="1" x14ac:dyDescent="0.25">
      <c r="B500" s="168"/>
      <c r="C500" s="170"/>
      <c r="D500" s="172"/>
      <c r="E500" s="174"/>
      <c r="F500" s="96" t="s">
        <v>4</v>
      </c>
      <c r="G500" s="42"/>
      <c r="H500" s="43"/>
      <c r="I500" s="43"/>
      <c r="J500" s="43"/>
      <c r="K500" s="43"/>
      <c r="L500" s="43"/>
      <c r="M500" s="43"/>
      <c r="N500" s="43"/>
      <c r="O500" s="43"/>
      <c r="P500" s="43"/>
      <c r="Q500" s="43"/>
      <c r="R500" s="43"/>
      <c r="S500" s="43"/>
      <c r="T500" s="43"/>
      <c r="U500" s="43"/>
      <c r="V500" s="43"/>
      <c r="W500" s="43"/>
      <c r="X500" s="43"/>
      <c r="Y500" s="43"/>
      <c r="Z500" s="43"/>
      <c r="AA500" s="43"/>
      <c r="AB500" s="43"/>
      <c r="AC500" s="43"/>
      <c r="AD500" s="43"/>
      <c r="AE500" s="43"/>
      <c r="AF500" s="43"/>
      <c r="AG500" s="43"/>
      <c r="AH500" s="43"/>
      <c r="AI500" s="43"/>
      <c r="AJ500" s="43"/>
      <c r="AK500" s="43"/>
      <c r="AL500" s="43"/>
      <c r="AM500" s="43"/>
      <c r="AN500" s="43"/>
      <c r="AO500" s="43"/>
      <c r="AP500" s="43"/>
      <c r="AQ500" s="45"/>
      <c r="AR500" s="45"/>
      <c r="AS500" s="45"/>
      <c r="AT500" s="45"/>
      <c r="AU500" s="45"/>
      <c r="AV500" s="45"/>
      <c r="AW500" s="45"/>
      <c r="AX500" s="45"/>
      <c r="AY500" s="45"/>
      <c r="AZ500" s="45"/>
      <c r="BA500" s="45"/>
      <c r="BB500" s="45"/>
      <c r="BC500" s="45"/>
      <c r="BD500" s="45"/>
      <c r="BE500" s="45"/>
      <c r="BF500" s="45"/>
      <c r="BG500" s="176"/>
      <c r="BH500" s="176"/>
      <c r="BI500" s="178"/>
      <c r="BJ500" s="30"/>
      <c r="BK500" s="30"/>
      <c r="BL500" s="30"/>
      <c r="BM500" s="30"/>
      <c r="BN500" s="30"/>
    </row>
    <row r="501" spans="2:66" s="46" customFormat="1" ht="18" customHeight="1" x14ac:dyDescent="0.2">
      <c r="B501" s="167"/>
      <c r="C501" s="169"/>
      <c r="D501" s="171"/>
      <c r="E501" s="173"/>
      <c r="F501" s="95" t="s">
        <v>24</v>
      </c>
      <c r="G501" s="36"/>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9"/>
      <c r="AR501" s="39"/>
      <c r="AS501" s="39"/>
      <c r="AT501" s="39"/>
      <c r="AU501" s="39"/>
      <c r="AV501" s="39"/>
      <c r="AW501" s="39"/>
      <c r="AX501" s="39"/>
      <c r="AY501" s="39"/>
      <c r="AZ501" s="39"/>
      <c r="BA501" s="39"/>
      <c r="BB501" s="39"/>
      <c r="BC501" s="39"/>
      <c r="BD501" s="39"/>
      <c r="BE501" s="39"/>
      <c r="BF501" s="39"/>
      <c r="BG501" s="175">
        <f>+COUNTIF($G502:$BF502,'V. Datos'!$A$3)-COUNTIFS($G501:$BF501,'V. Datos'!$A$3)</f>
        <v>0</v>
      </c>
      <c r="BH501" s="175">
        <f>+COUNTIF($G502:$BF502,'V. Datos'!$A$4)-COUNTIFS($G501:$BF501,'V. Datos'!$C$4)</f>
        <v>0</v>
      </c>
      <c r="BI501" s="177"/>
      <c r="BJ501" s="30"/>
      <c r="BK501" s="30"/>
      <c r="BL501" s="30"/>
      <c r="BM501" s="30"/>
      <c r="BN501" s="30"/>
    </row>
    <row r="502" spans="2:66" s="46" customFormat="1" ht="18" customHeight="1" thickBot="1" x14ac:dyDescent="0.25">
      <c r="B502" s="168"/>
      <c r="C502" s="170"/>
      <c r="D502" s="172"/>
      <c r="E502" s="174"/>
      <c r="F502" s="96" t="s">
        <v>4</v>
      </c>
      <c r="G502" s="42"/>
      <c r="H502" s="43"/>
      <c r="I502" s="43"/>
      <c r="J502" s="43"/>
      <c r="K502" s="43"/>
      <c r="L502" s="43"/>
      <c r="M502" s="43"/>
      <c r="N502" s="43"/>
      <c r="O502" s="43"/>
      <c r="P502" s="43"/>
      <c r="Q502" s="43"/>
      <c r="R502" s="43"/>
      <c r="S502" s="43"/>
      <c r="T502" s="43"/>
      <c r="U502" s="43"/>
      <c r="V502" s="43"/>
      <c r="W502" s="43"/>
      <c r="X502" s="43"/>
      <c r="Y502" s="43"/>
      <c r="Z502" s="43"/>
      <c r="AA502" s="43"/>
      <c r="AB502" s="43"/>
      <c r="AC502" s="43"/>
      <c r="AD502" s="43"/>
      <c r="AE502" s="43"/>
      <c r="AF502" s="43"/>
      <c r="AG502" s="43"/>
      <c r="AH502" s="43"/>
      <c r="AI502" s="43"/>
      <c r="AJ502" s="43"/>
      <c r="AK502" s="43"/>
      <c r="AL502" s="43"/>
      <c r="AM502" s="43"/>
      <c r="AN502" s="43"/>
      <c r="AO502" s="43"/>
      <c r="AP502" s="43"/>
      <c r="AQ502" s="45"/>
      <c r="AR502" s="45"/>
      <c r="AS502" s="45"/>
      <c r="AT502" s="45"/>
      <c r="AU502" s="45"/>
      <c r="AV502" s="45"/>
      <c r="AW502" s="45"/>
      <c r="AX502" s="45"/>
      <c r="AY502" s="45"/>
      <c r="AZ502" s="45"/>
      <c r="BA502" s="45"/>
      <c r="BB502" s="45"/>
      <c r="BC502" s="45"/>
      <c r="BD502" s="45"/>
      <c r="BE502" s="45"/>
      <c r="BF502" s="45"/>
      <c r="BG502" s="176"/>
      <c r="BH502" s="176"/>
      <c r="BI502" s="178"/>
      <c r="BJ502" s="30"/>
      <c r="BK502" s="30"/>
      <c r="BL502" s="30"/>
      <c r="BM502" s="30"/>
      <c r="BN502" s="30"/>
    </row>
    <row r="503" spans="2:66" s="46" customFormat="1" ht="18" customHeight="1" x14ac:dyDescent="0.2">
      <c r="B503" s="167"/>
      <c r="C503" s="169"/>
      <c r="D503" s="171"/>
      <c r="E503" s="173"/>
      <c r="F503" s="95" t="s">
        <v>24</v>
      </c>
      <c r="G503" s="36"/>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9"/>
      <c r="AR503" s="39"/>
      <c r="AS503" s="39"/>
      <c r="AT503" s="39"/>
      <c r="AU503" s="39"/>
      <c r="AV503" s="39"/>
      <c r="AW503" s="39"/>
      <c r="AX503" s="39"/>
      <c r="AY503" s="39"/>
      <c r="AZ503" s="39"/>
      <c r="BA503" s="39"/>
      <c r="BB503" s="39"/>
      <c r="BC503" s="39"/>
      <c r="BD503" s="39"/>
      <c r="BE503" s="39"/>
      <c r="BF503" s="39"/>
      <c r="BG503" s="175">
        <f>+COUNTIF($G504:$BF504,'V. Datos'!$A$3)-COUNTIFS($G503:$BF503,'V. Datos'!$A$3)</f>
        <v>0</v>
      </c>
      <c r="BH503" s="175">
        <f>+COUNTIF($G504:$BF504,'V. Datos'!$A$4)-COUNTIFS($G503:$BF503,'V. Datos'!$C$4)</f>
        <v>0</v>
      </c>
      <c r="BI503" s="177"/>
      <c r="BJ503" s="30"/>
      <c r="BK503" s="30"/>
      <c r="BL503" s="30"/>
      <c r="BM503" s="30"/>
      <c r="BN503" s="30"/>
    </row>
    <row r="504" spans="2:66" s="46" customFormat="1" ht="18" customHeight="1" thickBot="1" x14ac:dyDescent="0.25">
      <c r="B504" s="168"/>
      <c r="C504" s="170"/>
      <c r="D504" s="172"/>
      <c r="E504" s="174"/>
      <c r="F504" s="96" t="s">
        <v>4</v>
      </c>
      <c r="G504" s="42"/>
      <c r="H504" s="43"/>
      <c r="I504" s="43"/>
      <c r="J504" s="43"/>
      <c r="K504" s="43"/>
      <c r="L504" s="43"/>
      <c r="M504" s="43"/>
      <c r="N504" s="43"/>
      <c r="O504" s="43"/>
      <c r="P504" s="43"/>
      <c r="Q504" s="43"/>
      <c r="R504" s="43"/>
      <c r="S504" s="43"/>
      <c r="T504" s="43"/>
      <c r="U504" s="43"/>
      <c r="V504" s="43"/>
      <c r="W504" s="43"/>
      <c r="X504" s="43"/>
      <c r="Y504" s="43"/>
      <c r="Z504" s="43"/>
      <c r="AA504" s="43"/>
      <c r="AB504" s="43"/>
      <c r="AC504" s="43"/>
      <c r="AD504" s="43"/>
      <c r="AE504" s="43"/>
      <c r="AF504" s="43"/>
      <c r="AG504" s="43"/>
      <c r="AH504" s="43"/>
      <c r="AI504" s="43"/>
      <c r="AJ504" s="43"/>
      <c r="AK504" s="43"/>
      <c r="AL504" s="43"/>
      <c r="AM504" s="43"/>
      <c r="AN504" s="43"/>
      <c r="AO504" s="43"/>
      <c r="AP504" s="43"/>
      <c r="AQ504" s="45"/>
      <c r="AR504" s="45"/>
      <c r="AS504" s="45"/>
      <c r="AT504" s="45"/>
      <c r="AU504" s="45"/>
      <c r="AV504" s="45"/>
      <c r="AW504" s="45"/>
      <c r="AX504" s="45"/>
      <c r="AY504" s="45"/>
      <c r="AZ504" s="45"/>
      <c r="BA504" s="45"/>
      <c r="BB504" s="45"/>
      <c r="BC504" s="45"/>
      <c r="BD504" s="45"/>
      <c r="BE504" s="45"/>
      <c r="BF504" s="45"/>
      <c r="BG504" s="176"/>
      <c r="BH504" s="176"/>
      <c r="BI504" s="178"/>
      <c r="BJ504" s="30"/>
      <c r="BK504" s="30"/>
      <c r="BL504" s="30"/>
      <c r="BM504" s="30"/>
      <c r="BN504" s="30"/>
    </row>
    <row r="505" spans="2:66" s="46" customFormat="1" ht="18" customHeight="1" x14ac:dyDescent="0.2">
      <c r="B505" s="167"/>
      <c r="C505" s="169"/>
      <c r="D505" s="171"/>
      <c r="E505" s="173"/>
      <c r="F505" s="95" t="s">
        <v>24</v>
      </c>
      <c r="G505" s="36"/>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9"/>
      <c r="AR505" s="39"/>
      <c r="AS505" s="39"/>
      <c r="AT505" s="39"/>
      <c r="AU505" s="39"/>
      <c r="AV505" s="39"/>
      <c r="AW505" s="39"/>
      <c r="AX505" s="39"/>
      <c r="AY505" s="39"/>
      <c r="AZ505" s="39"/>
      <c r="BA505" s="39"/>
      <c r="BB505" s="39"/>
      <c r="BC505" s="39"/>
      <c r="BD505" s="39"/>
      <c r="BE505" s="39"/>
      <c r="BF505" s="39"/>
      <c r="BG505" s="175">
        <f>+COUNTIF($G506:$BF506,'V. Datos'!$A$3)-COUNTIFS($G505:$BF505,'V. Datos'!$A$3)</f>
        <v>0</v>
      </c>
      <c r="BH505" s="175">
        <f>+COUNTIF($G506:$BF506,'V. Datos'!$A$4)-COUNTIFS($G505:$BF505,'V. Datos'!$C$4)</f>
        <v>0</v>
      </c>
      <c r="BI505" s="177"/>
      <c r="BJ505" s="30"/>
      <c r="BK505" s="30"/>
      <c r="BL505" s="30"/>
      <c r="BM505" s="30"/>
      <c r="BN505" s="30"/>
    </row>
    <row r="506" spans="2:66" s="46" customFormat="1" ht="18" customHeight="1" thickBot="1" x14ac:dyDescent="0.25">
      <c r="B506" s="168"/>
      <c r="C506" s="170"/>
      <c r="D506" s="172"/>
      <c r="E506" s="174"/>
      <c r="F506" s="96" t="s">
        <v>4</v>
      </c>
      <c r="G506" s="42"/>
      <c r="H506" s="43"/>
      <c r="I506" s="43"/>
      <c r="J506" s="43"/>
      <c r="K506" s="43"/>
      <c r="L506" s="43"/>
      <c r="M506" s="43"/>
      <c r="N506" s="43"/>
      <c r="O506" s="43"/>
      <c r="P506" s="43"/>
      <c r="Q506" s="43"/>
      <c r="R506" s="43"/>
      <c r="S506" s="43"/>
      <c r="T506" s="43"/>
      <c r="U506" s="43"/>
      <c r="V506" s="43"/>
      <c r="W506" s="43"/>
      <c r="X506" s="43"/>
      <c r="Y506" s="43"/>
      <c r="Z506" s="43"/>
      <c r="AA506" s="43"/>
      <c r="AB506" s="43"/>
      <c r="AC506" s="43"/>
      <c r="AD506" s="43"/>
      <c r="AE506" s="43"/>
      <c r="AF506" s="43"/>
      <c r="AG506" s="43"/>
      <c r="AH506" s="43"/>
      <c r="AI506" s="43"/>
      <c r="AJ506" s="43"/>
      <c r="AK506" s="43"/>
      <c r="AL506" s="43"/>
      <c r="AM506" s="43"/>
      <c r="AN506" s="43"/>
      <c r="AO506" s="43"/>
      <c r="AP506" s="43"/>
      <c r="AQ506" s="45"/>
      <c r="AR506" s="45"/>
      <c r="AS506" s="45"/>
      <c r="AT506" s="45"/>
      <c r="AU506" s="45"/>
      <c r="AV506" s="45"/>
      <c r="AW506" s="45"/>
      <c r="AX506" s="45"/>
      <c r="AY506" s="45"/>
      <c r="AZ506" s="45"/>
      <c r="BA506" s="45"/>
      <c r="BB506" s="45"/>
      <c r="BC506" s="45"/>
      <c r="BD506" s="45"/>
      <c r="BE506" s="45"/>
      <c r="BF506" s="45"/>
      <c r="BG506" s="176"/>
      <c r="BH506" s="176"/>
      <c r="BI506" s="178"/>
      <c r="BJ506" s="30"/>
      <c r="BK506" s="30"/>
      <c r="BL506" s="30"/>
      <c r="BM506" s="30"/>
      <c r="BN506" s="30"/>
    </row>
    <row r="507" spans="2:66" s="46" customFormat="1" ht="18" customHeight="1" x14ac:dyDescent="0.2">
      <c r="B507" s="167"/>
      <c r="C507" s="169"/>
      <c r="D507" s="171"/>
      <c r="E507" s="173"/>
      <c r="F507" s="95" t="s">
        <v>24</v>
      </c>
      <c r="G507" s="36"/>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9"/>
      <c r="AR507" s="39"/>
      <c r="AS507" s="39"/>
      <c r="AT507" s="39"/>
      <c r="AU507" s="39"/>
      <c r="AV507" s="39"/>
      <c r="AW507" s="39"/>
      <c r="AX507" s="39"/>
      <c r="AY507" s="39"/>
      <c r="AZ507" s="39"/>
      <c r="BA507" s="39"/>
      <c r="BB507" s="39"/>
      <c r="BC507" s="39"/>
      <c r="BD507" s="39"/>
      <c r="BE507" s="39"/>
      <c r="BF507" s="39"/>
      <c r="BG507" s="175">
        <f>+COUNTIF($G508:$BF508,'V. Datos'!$A$3)-COUNTIFS($G507:$BF507,'V. Datos'!$A$3)</f>
        <v>0</v>
      </c>
      <c r="BH507" s="175">
        <f>+COUNTIF($G508:$BF508,'V. Datos'!$A$4)-COUNTIFS($G507:$BF507,'V. Datos'!$C$4)</f>
        <v>0</v>
      </c>
      <c r="BI507" s="177"/>
      <c r="BJ507" s="30"/>
      <c r="BK507" s="30"/>
      <c r="BL507" s="30"/>
      <c r="BM507" s="30"/>
      <c r="BN507" s="30"/>
    </row>
    <row r="508" spans="2:66" s="46" customFormat="1" ht="18" customHeight="1" thickBot="1" x14ac:dyDescent="0.25">
      <c r="B508" s="168"/>
      <c r="C508" s="170"/>
      <c r="D508" s="172"/>
      <c r="E508" s="174"/>
      <c r="F508" s="96" t="s">
        <v>4</v>
      </c>
      <c r="G508" s="42"/>
      <c r="H508" s="43"/>
      <c r="I508" s="43"/>
      <c r="J508" s="43"/>
      <c r="K508" s="43"/>
      <c r="L508" s="43"/>
      <c r="M508" s="43"/>
      <c r="N508" s="43"/>
      <c r="O508" s="43"/>
      <c r="P508" s="43"/>
      <c r="Q508" s="43"/>
      <c r="R508" s="43"/>
      <c r="S508" s="43"/>
      <c r="T508" s="43"/>
      <c r="U508" s="43"/>
      <c r="V508" s="43"/>
      <c r="W508" s="43"/>
      <c r="X508" s="43"/>
      <c r="Y508" s="43"/>
      <c r="Z508" s="43"/>
      <c r="AA508" s="43"/>
      <c r="AB508" s="43"/>
      <c r="AC508" s="43"/>
      <c r="AD508" s="43"/>
      <c r="AE508" s="43"/>
      <c r="AF508" s="43"/>
      <c r="AG508" s="43"/>
      <c r="AH508" s="43"/>
      <c r="AI508" s="43"/>
      <c r="AJ508" s="43"/>
      <c r="AK508" s="43"/>
      <c r="AL508" s="43"/>
      <c r="AM508" s="43"/>
      <c r="AN508" s="43"/>
      <c r="AO508" s="43"/>
      <c r="AP508" s="43"/>
      <c r="AQ508" s="45"/>
      <c r="AR508" s="45"/>
      <c r="AS508" s="45"/>
      <c r="AT508" s="45"/>
      <c r="AU508" s="45"/>
      <c r="AV508" s="45"/>
      <c r="AW508" s="45"/>
      <c r="AX508" s="45"/>
      <c r="AY508" s="45"/>
      <c r="AZ508" s="45"/>
      <c r="BA508" s="45"/>
      <c r="BB508" s="45"/>
      <c r="BC508" s="45"/>
      <c r="BD508" s="45"/>
      <c r="BE508" s="45"/>
      <c r="BF508" s="45"/>
      <c r="BG508" s="176"/>
      <c r="BH508" s="176"/>
      <c r="BI508" s="178"/>
      <c r="BJ508" s="30"/>
      <c r="BK508" s="30"/>
      <c r="BL508" s="30"/>
      <c r="BM508" s="30"/>
      <c r="BN508" s="30"/>
    </row>
    <row r="509" spans="2:66" s="46" customFormat="1" ht="18" customHeight="1" x14ac:dyDescent="0.2">
      <c r="B509" s="167"/>
      <c r="C509" s="169"/>
      <c r="D509" s="171"/>
      <c r="E509" s="173"/>
      <c r="F509" s="95" t="s">
        <v>24</v>
      </c>
      <c r="G509" s="36"/>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9"/>
      <c r="AR509" s="39"/>
      <c r="AS509" s="39"/>
      <c r="AT509" s="39"/>
      <c r="AU509" s="39"/>
      <c r="AV509" s="39"/>
      <c r="AW509" s="39"/>
      <c r="AX509" s="39"/>
      <c r="AY509" s="39"/>
      <c r="AZ509" s="39"/>
      <c r="BA509" s="39"/>
      <c r="BB509" s="39"/>
      <c r="BC509" s="39"/>
      <c r="BD509" s="39"/>
      <c r="BE509" s="39"/>
      <c r="BF509" s="39"/>
      <c r="BG509" s="175">
        <f>+COUNTIF($G510:$BF510,'V. Datos'!$A$3)-COUNTIFS($G509:$BF509,'V. Datos'!$A$3)</f>
        <v>0</v>
      </c>
      <c r="BH509" s="175">
        <f>+COUNTIF($G510:$BF510,'V. Datos'!$A$4)-COUNTIFS($G509:$BF509,'V. Datos'!$C$4)</f>
        <v>0</v>
      </c>
      <c r="BI509" s="177"/>
      <c r="BJ509" s="30"/>
      <c r="BK509" s="30"/>
      <c r="BL509" s="30"/>
      <c r="BM509" s="30"/>
      <c r="BN509" s="30"/>
    </row>
    <row r="510" spans="2:66" s="46" customFormat="1" ht="18" customHeight="1" thickBot="1" x14ac:dyDescent="0.25">
      <c r="B510" s="168"/>
      <c r="C510" s="170"/>
      <c r="D510" s="172"/>
      <c r="E510" s="174"/>
      <c r="F510" s="96" t="s">
        <v>4</v>
      </c>
      <c r="G510" s="42"/>
      <c r="H510" s="43"/>
      <c r="I510" s="43"/>
      <c r="J510" s="43"/>
      <c r="K510" s="43"/>
      <c r="L510" s="43"/>
      <c r="M510" s="43"/>
      <c r="N510" s="43"/>
      <c r="O510" s="43"/>
      <c r="P510" s="43"/>
      <c r="Q510" s="43"/>
      <c r="R510" s="43"/>
      <c r="S510" s="43"/>
      <c r="T510" s="43"/>
      <c r="U510" s="43"/>
      <c r="V510" s="43"/>
      <c r="W510" s="43"/>
      <c r="X510" s="43"/>
      <c r="Y510" s="43"/>
      <c r="Z510" s="43"/>
      <c r="AA510" s="43"/>
      <c r="AB510" s="43"/>
      <c r="AC510" s="43"/>
      <c r="AD510" s="43"/>
      <c r="AE510" s="43"/>
      <c r="AF510" s="43"/>
      <c r="AG510" s="43"/>
      <c r="AH510" s="43"/>
      <c r="AI510" s="43"/>
      <c r="AJ510" s="43"/>
      <c r="AK510" s="43"/>
      <c r="AL510" s="43"/>
      <c r="AM510" s="43"/>
      <c r="AN510" s="43"/>
      <c r="AO510" s="43"/>
      <c r="AP510" s="43"/>
      <c r="AQ510" s="45"/>
      <c r="AR510" s="45"/>
      <c r="AS510" s="45"/>
      <c r="AT510" s="45"/>
      <c r="AU510" s="45"/>
      <c r="AV510" s="45"/>
      <c r="AW510" s="45"/>
      <c r="AX510" s="45"/>
      <c r="AY510" s="45"/>
      <c r="AZ510" s="45"/>
      <c r="BA510" s="45"/>
      <c r="BB510" s="45"/>
      <c r="BC510" s="45"/>
      <c r="BD510" s="45"/>
      <c r="BE510" s="45"/>
      <c r="BF510" s="45"/>
      <c r="BG510" s="176"/>
      <c r="BH510" s="176"/>
      <c r="BI510" s="178"/>
      <c r="BJ510" s="30"/>
      <c r="BK510" s="30"/>
      <c r="BL510" s="30"/>
      <c r="BM510" s="30"/>
      <c r="BN510" s="30"/>
    </row>
    <row r="511" spans="2:66" s="46" customFormat="1" ht="18" customHeight="1" x14ac:dyDescent="0.2">
      <c r="B511" s="167"/>
      <c r="C511" s="169"/>
      <c r="D511" s="171"/>
      <c r="E511" s="173"/>
      <c r="F511" s="95" t="s">
        <v>24</v>
      </c>
      <c r="G511" s="36"/>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9"/>
      <c r="AR511" s="39"/>
      <c r="AS511" s="39"/>
      <c r="AT511" s="39"/>
      <c r="AU511" s="39"/>
      <c r="AV511" s="39"/>
      <c r="AW511" s="39"/>
      <c r="AX511" s="39"/>
      <c r="AY511" s="39"/>
      <c r="AZ511" s="39"/>
      <c r="BA511" s="39"/>
      <c r="BB511" s="39"/>
      <c r="BC511" s="39"/>
      <c r="BD511" s="39"/>
      <c r="BE511" s="39"/>
      <c r="BF511" s="39"/>
      <c r="BG511" s="175">
        <f>+COUNTIF($G512:$BF512,'V. Datos'!$A$3)-COUNTIFS($G511:$BF511,'V. Datos'!$A$3)</f>
        <v>0</v>
      </c>
      <c r="BH511" s="175">
        <f>+COUNTIF($G512:$BF512,'V. Datos'!$A$4)-COUNTIFS($G511:$BF511,'V. Datos'!$C$4)</f>
        <v>0</v>
      </c>
      <c r="BI511" s="177"/>
      <c r="BJ511" s="30"/>
      <c r="BK511" s="30"/>
      <c r="BL511" s="30"/>
      <c r="BM511" s="30"/>
      <c r="BN511" s="30"/>
    </row>
    <row r="512" spans="2:66" s="46" customFormat="1" ht="18" customHeight="1" thickBot="1" x14ac:dyDescent="0.25">
      <c r="B512" s="168"/>
      <c r="C512" s="170"/>
      <c r="D512" s="172"/>
      <c r="E512" s="174"/>
      <c r="F512" s="96" t="s">
        <v>4</v>
      </c>
      <c r="G512" s="42"/>
      <c r="H512" s="43"/>
      <c r="I512" s="43"/>
      <c r="J512" s="43"/>
      <c r="K512" s="43"/>
      <c r="L512" s="43"/>
      <c r="M512" s="43"/>
      <c r="N512" s="43"/>
      <c r="O512" s="43"/>
      <c r="P512" s="43"/>
      <c r="Q512" s="43"/>
      <c r="R512" s="43"/>
      <c r="S512" s="43"/>
      <c r="T512" s="43"/>
      <c r="U512" s="43"/>
      <c r="V512" s="43"/>
      <c r="W512" s="43"/>
      <c r="X512" s="43"/>
      <c r="Y512" s="43"/>
      <c r="Z512" s="43"/>
      <c r="AA512" s="43"/>
      <c r="AB512" s="43"/>
      <c r="AC512" s="43"/>
      <c r="AD512" s="43"/>
      <c r="AE512" s="43"/>
      <c r="AF512" s="43"/>
      <c r="AG512" s="43"/>
      <c r="AH512" s="43"/>
      <c r="AI512" s="43"/>
      <c r="AJ512" s="43"/>
      <c r="AK512" s="43"/>
      <c r="AL512" s="43"/>
      <c r="AM512" s="43"/>
      <c r="AN512" s="43"/>
      <c r="AO512" s="43"/>
      <c r="AP512" s="43"/>
      <c r="AQ512" s="45"/>
      <c r="AR512" s="45"/>
      <c r="AS512" s="45"/>
      <c r="AT512" s="45"/>
      <c r="AU512" s="45"/>
      <c r="AV512" s="45"/>
      <c r="AW512" s="45"/>
      <c r="AX512" s="45"/>
      <c r="AY512" s="45"/>
      <c r="AZ512" s="45"/>
      <c r="BA512" s="45"/>
      <c r="BB512" s="45"/>
      <c r="BC512" s="45"/>
      <c r="BD512" s="45"/>
      <c r="BE512" s="45"/>
      <c r="BF512" s="45"/>
      <c r="BG512" s="176"/>
      <c r="BH512" s="176"/>
      <c r="BI512" s="178"/>
      <c r="BJ512" s="30"/>
      <c r="BK512" s="30"/>
      <c r="BL512" s="30"/>
      <c r="BM512" s="30"/>
      <c r="BN512" s="30"/>
    </row>
    <row r="513" spans="2:66" s="46" customFormat="1" ht="18" customHeight="1" x14ac:dyDescent="0.2">
      <c r="B513" s="167"/>
      <c r="C513" s="169"/>
      <c r="D513" s="171"/>
      <c r="E513" s="173"/>
      <c r="F513" s="95" t="s">
        <v>24</v>
      </c>
      <c r="G513" s="36"/>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9"/>
      <c r="AR513" s="39"/>
      <c r="AS513" s="39"/>
      <c r="AT513" s="39"/>
      <c r="AU513" s="39"/>
      <c r="AV513" s="39"/>
      <c r="AW513" s="39"/>
      <c r="AX513" s="39"/>
      <c r="AY513" s="39"/>
      <c r="AZ513" s="39"/>
      <c r="BA513" s="39"/>
      <c r="BB513" s="39"/>
      <c r="BC513" s="39"/>
      <c r="BD513" s="39"/>
      <c r="BE513" s="39"/>
      <c r="BF513" s="39"/>
      <c r="BG513" s="175">
        <f>+COUNTIF($G514:$BF514,'V. Datos'!$A$3)-COUNTIFS($G513:$BF513,'V. Datos'!$A$3)</f>
        <v>0</v>
      </c>
      <c r="BH513" s="175">
        <f>+COUNTIF($G514:$BF514,'V. Datos'!$A$4)-COUNTIFS($G513:$BF513,'V. Datos'!$C$4)</f>
        <v>0</v>
      </c>
      <c r="BI513" s="177"/>
      <c r="BJ513" s="30"/>
      <c r="BK513" s="30"/>
      <c r="BL513" s="30"/>
      <c r="BM513" s="30"/>
      <c r="BN513" s="30"/>
    </row>
    <row r="514" spans="2:66" s="46" customFormat="1" ht="18" customHeight="1" thickBot="1" x14ac:dyDescent="0.25">
      <c r="B514" s="168"/>
      <c r="C514" s="170"/>
      <c r="D514" s="172"/>
      <c r="E514" s="174"/>
      <c r="F514" s="96" t="s">
        <v>4</v>
      </c>
      <c r="G514" s="42"/>
      <c r="H514" s="43"/>
      <c r="I514" s="43"/>
      <c r="J514" s="43"/>
      <c r="K514" s="43"/>
      <c r="L514" s="43"/>
      <c r="M514" s="43"/>
      <c r="N514" s="43"/>
      <c r="O514" s="43"/>
      <c r="P514" s="43"/>
      <c r="Q514" s="43"/>
      <c r="R514" s="43"/>
      <c r="S514" s="43"/>
      <c r="T514" s="43"/>
      <c r="U514" s="43"/>
      <c r="V514" s="43"/>
      <c r="W514" s="43"/>
      <c r="X514" s="43"/>
      <c r="Y514" s="43"/>
      <c r="Z514" s="43"/>
      <c r="AA514" s="43"/>
      <c r="AB514" s="43"/>
      <c r="AC514" s="43"/>
      <c r="AD514" s="43"/>
      <c r="AE514" s="43"/>
      <c r="AF514" s="43"/>
      <c r="AG514" s="43"/>
      <c r="AH514" s="43"/>
      <c r="AI514" s="43"/>
      <c r="AJ514" s="43"/>
      <c r="AK514" s="43"/>
      <c r="AL514" s="43"/>
      <c r="AM514" s="43"/>
      <c r="AN514" s="43"/>
      <c r="AO514" s="43"/>
      <c r="AP514" s="43"/>
      <c r="AQ514" s="45"/>
      <c r="AR514" s="45"/>
      <c r="AS514" s="45"/>
      <c r="AT514" s="45"/>
      <c r="AU514" s="45"/>
      <c r="AV514" s="45"/>
      <c r="AW514" s="45"/>
      <c r="AX514" s="45"/>
      <c r="AY514" s="45"/>
      <c r="AZ514" s="45"/>
      <c r="BA514" s="45"/>
      <c r="BB514" s="45"/>
      <c r="BC514" s="45"/>
      <c r="BD514" s="45"/>
      <c r="BE514" s="45"/>
      <c r="BF514" s="45"/>
      <c r="BG514" s="176"/>
      <c r="BH514" s="176"/>
      <c r="BI514" s="178"/>
      <c r="BJ514" s="30"/>
      <c r="BK514" s="30"/>
      <c r="BL514" s="30"/>
      <c r="BM514" s="30"/>
      <c r="BN514" s="30"/>
    </row>
    <row r="515" spans="2:66" s="46" customFormat="1" ht="18" customHeight="1" x14ac:dyDescent="0.2">
      <c r="B515" s="167"/>
      <c r="C515" s="169"/>
      <c r="D515" s="171"/>
      <c r="E515" s="173"/>
      <c r="F515" s="95" t="s">
        <v>24</v>
      </c>
      <c r="G515" s="36"/>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9"/>
      <c r="AR515" s="39"/>
      <c r="AS515" s="39"/>
      <c r="AT515" s="39"/>
      <c r="AU515" s="39"/>
      <c r="AV515" s="39"/>
      <c r="AW515" s="39"/>
      <c r="AX515" s="39"/>
      <c r="AY515" s="39"/>
      <c r="AZ515" s="39"/>
      <c r="BA515" s="39"/>
      <c r="BB515" s="39"/>
      <c r="BC515" s="39"/>
      <c r="BD515" s="39"/>
      <c r="BE515" s="39"/>
      <c r="BF515" s="39"/>
      <c r="BG515" s="175">
        <f>+COUNTIF($G516:$BF516,'V. Datos'!$A$3)-COUNTIFS($G515:$BF515,'V. Datos'!$A$3)</f>
        <v>0</v>
      </c>
      <c r="BH515" s="175">
        <f>+COUNTIF($G516:$BF516,'V. Datos'!$A$4)-COUNTIFS($G515:$BF515,'V. Datos'!$C$4)</f>
        <v>0</v>
      </c>
      <c r="BI515" s="177"/>
      <c r="BJ515" s="30"/>
      <c r="BK515" s="30"/>
      <c r="BL515" s="30"/>
      <c r="BM515" s="30"/>
      <c r="BN515" s="30"/>
    </row>
    <row r="516" spans="2:66" s="46" customFormat="1" ht="18" customHeight="1" thickBot="1" x14ac:dyDescent="0.25">
      <c r="B516" s="168"/>
      <c r="C516" s="170"/>
      <c r="D516" s="172"/>
      <c r="E516" s="174"/>
      <c r="F516" s="96" t="s">
        <v>4</v>
      </c>
      <c r="G516" s="42"/>
      <c r="H516" s="43"/>
      <c r="I516" s="43"/>
      <c r="J516" s="43"/>
      <c r="K516" s="43"/>
      <c r="L516" s="43"/>
      <c r="M516" s="43"/>
      <c r="N516" s="43"/>
      <c r="O516" s="43"/>
      <c r="P516" s="43"/>
      <c r="Q516" s="43"/>
      <c r="R516" s="43"/>
      <c r="S516" s="43"/>
      <c r="T516" s="43"/>
      <c r="U516" s="43"/>
      <c r="V516" s="43"/>
      <c r="W516" s="43"/>
      <c r="X516" s="43"/>
      <c r="Y516" s="43"/>
      <c r="Z516" s="43"/>
      <c r="AA516" s="43"/>
      <c r="AB516" s="43"/>
      <c r="AC516" s="43"/>
      <c r="AD516" s="43"/>
      <c r="AE516" s="43"/>
      <c r="AF516" s="43"/>
      <c r="AG516" s="43"/>
      <c r="AH516" s="43"/>
      <c r="AI516" s="43"/>
      <c r="AJ516" s="43"/>
      <c r="AK516" s="43"/>
      <c r="AL516" s="43"/>
      <c r="AM516" s="43"/>
      <c r="AN516" s="43"/>
      <c r="AO516" s="43"/>
      <c r="AP516" s="43"/>
      <c r="AQ516" s="45"/>
      <c r="AR516" s="45"/>
      <c r="AS516" s="45"/>
      <c r="AT516" s="45"/>
      <c r="AU516" s="45"/>
      <c r="AV516" s="45"/>
      <c r="AW516" s="45"/>
      <c r="AX516" s="45"/>
      <c r="AY516" s="45"/>
      <c r="AZ516" s="45"/>
      <c r="BA516" s="45"/>
      <c r="BB516" s="45"/>
      <c r="BC516" s="45"/>
      <c r="BD516" s="45"/>
      <c r="BE516" s="45"/>
      <c r="BF516" s="45"/>
      <c r="BG516" s="176"/>
      <c r="BH516" s="176"/>
      <c r="BI516" s="178"/>
      <c r="BJ516" s="30"/>
      <c r="BK516" s="30"/>
      <c r="BL516" s="30"/>
      <c r="BM516" s="30"/>
      <c r="BN516" s="30"/>
    </row>
    <row r="517" spans="2:66" s="46" customFormat="1" ht="18" customHeight="1" x14ac:dyDescent="0.2">
      <c r="B517" s="167"/>
      <c r="C517" s="169"/>
      <c r="D517" s="171"/>
      <c r="E517" s="173"/>
      <c r="F517" s="95" t="s">
        <v>24</v>
      </c>
      <c r="G517" s="36"/>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9"/>
      <c r="AR517" s="39"/>
      <c r="AS517" s="39"/>
      <c r="AT517" s="39"/>
      <c r="AU517" s="39"/>
      <c r="AV517" s="39"/>
      <c r="AW517" s="39"/>
      <c r="AX517" s="39"/>
      <c r="AY517" s="39"/>
      <c r="AZ517" s="39"/>
      <c r="BA517" s="39"/>
      <c r="BB517" s="39"/>
      <c r="BC517" s="39"/>
      <c r="BD517" s="39"/>
      <c r="BE517" s="39"/>
      <c r="BF517" s="39"/>
      <c r="BG517" s="175">
        <f>+COUNTIF($G518:$BF518,'V. Datos'!$A$3)-COUNTIFS($G517:$BF517,'V. Datos'!$A$3)</f>
        <v>0</v>
      </c>
      <c r="BH517" s="175">
        <f>+COUNTIF($G518:$BF518,'V. Datos'!$A$4)-COUNTIFS($G517:$BF517,'V. Datos'!$C$4)</f>
        <v>0</v>
      </c>
      <c r="BI517" s="177"/>
      <c r="BJ517" s="30"/>
      <c r="BK517" s="30"/>
      <c r="BL517" s="30"/>
      <c r="BM517" s="30"/>
      <c r="BN517" s="30"/>
    </row>
    <row r="518" spans="2:66" s="46" customFormat="1" ht="18" customHeight="1" thickBot="1" x14ac:dyDescent="0.25">
      <c r="B518" s="168"/>
      <c r="C518" s="170"/>
      <c r="D518" s="172"/>
      <c r="E518" s="174"/>
      <c r="F518" s="96" t="s">
        <v>4</v>
      </c>
      <c r="G518" s="42"/>
      <c r="H518" s="43"/>
      <c r="I518" s="43"/>
      <c r="J518" s="43"/>
      <c r="K518" s="43"/>
      <c r="L518" s="43"/>
      <c r="M518" s="43"/>
      <c r="N518" s="43"/>
      <c r="O518" s="43"/>
      <c r="P518" s="43"/>
      <c r="Q518" s="43"/>
      <c r="R518" s="43"/>
      <c r="S518" s="43"/>
      <c r="T518" s="43"/>
      <c r="U518" s="43"/>
      <c r="V518" s="43"/>
      <c r="W518" s="43"/>
      <c r="X518" s="43"/>
      <c r="Y518" s="43"/>
      <c r="Z518" s="43"/>
      <c r="AA518" s="43"/>
      <c r="AB518" s="43"/>
      <c r="AC518" s="43"/>
      <c r="AD518" s="43"/>
      <c r="AE518" s="43"/>
      <c r="AF518" s="43"/>
      <c r="AG518" s="43"/>
      <c r="AH518" s="43"/>
      <c r="AI518" s="43"/>
      <c r="AJ518" s="43"/>
      <c r="AK518" s="43"/>
      <c r="AL518" s="43"/>
      <c r="AM518" s="43"/>
      <c r="AN518" s="43"/>
      <c r="AO518" s="43"/>
      <c r="AP518" s="43"/>
      <c r="AQ518" s="45"/>
      <c r="AR518" s="45"/>
      <c r="AS518" s="45"/>
      <c r="AT518" s="45"/>
      <c r="AU518" s="45"/>
      <c r="AV518" s="45"/>
      <c r="AW518" s="45"/>
      <c r="AX518" s="45"/>
      <c r="AY518" s="45"/>
      <c r="AZ518" s="45"/>
      <c r="BA518" s="45"/>
      <c r="BB518" s="45"/>
      <c r="BC518" s="45"/>
      <c r="BD518" s="45"/>
      <c r="BE518" s="45"/>
      <c r="BF518" s="45"/>
      <c r="BG518" s="176"/>
      <c r="BH518" s="176"/>
      <c r="BI518" s="178"/>
      <c r="BJ518" s="30"/>
      <c r="BK518" s="30"/>
      <c r="BL518" s="30"/>
      <c r="BM518" s="30"/>
      <c r="BN518" s="30"/>
    </row>
    <row r="519" spans="2:66" s="46" customFormat="1" ht="18" customHeight="1" x14ac:dyDescent="0.2">
      <c r="B519" s="167"/>
      <c r="C519" s="169"/>
      <c r="D519" s="171"/>
      <c r="E519" s="173"/>
      <c r="F519" s="95" t="s">
        <v>24</v>
      </c>
      <c r="G519" s="36"/>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9"/>
      <c r="AR519" s="39"/>
      <c r="AS519" s="39"/>
      <c r="AT519" s="39"/>
      <c r="AU519" s="39"/>
      <c r="AV519" s="39"/>
      <c r="AW519" s="39"/>
      <c r="AX519" s="39"/>
      <c r="AY519" s="39"/>
      <c r="AZ519" s="39"/>
      <c r="BA519" s="39"/>
      <c r="BB519" s="39"/>
      <c r="BC519" s="39"/>
      <c r="BD519" s="39"/>
      <c r="BE519" s="39"/>
      <c r="BF519" s="39"/>
      <c r="BG519" s="175">
        <f>+COUNTIF($G520:$BF520,'V. Datos'!$A$3)-COUNTIFS($G519:$BF519,'V. Datos'!$A$3)</f>
        <v>0</v>
      </c>
      <c r="BH519" s="175">
        <f>+COUNTIF($G520:$BF520,'V. Datos'!$A$4)-COUNTIFS($G519:$BF519,'V. Datos'!$C$4)</f>
        <v>0</v>
      </c>
      <c r="BI519" s="177"/>
      <c r="BJ519" s="30"/>
      <c r="BK519" s="30"/>
      <c r="BL519" s="30"/>
      <c r="BM519" s="30"/>
      <c r="BN519" s="30"/>
    </row>
    <row r="520" spans="2:66" s="46" customFormat="1" ht="18" customHeight="1" thickBot="1" x14ac:dyDescent="0.25">
      <c r="B520" s="168"/>
      <c r="C520" s="170"/>
      <c r="D520" s="172"/>
      <c r="E520" s="174"/>
      <c r="F520" s="96" t="s">
        <v>4</v>
      </c>
      <c r="G520" s="42"/>
      <c r="H520" s="43"/>
      <c r="I520" s="43"/>
      <c r="J520" s="43"/>
      <c r="K520" s="43"/>
      <c r="L520" s="43"/>
      <c r="M520" s="43"/>
      <c r="N520" s="43"/>
      <c r="O520" s="43"/>
      <c r="P520" s="43"/>
      <c r="Q520" s="43"/>
      <c r="R520" s="43"/>
      <c r="S520" s="43"/>
      <c r="T520" s="43"/>
      <c r="U520" s="43"/>
      <c r="V520" s="43"/>
      <c r="W520" s="43"/>
      <c r="X520" s="43"/>
      <c r="Y520" s="43"/>
      <c r="Z520" s="43"/>
      <c r="AA520" s="43"/>
      <c r="AB520" s="43"/>
      <c r="AC520" s="43"/>
      <c r="AD520" s="43"/>
      <c r="AE520" s="43"/>
      <c r="AF520" s="43"/>
      <c r="AG520" s="43"/>
      <c r="AH520" s="43"/>
      <c r="AI520" s="43"/>
      <c r="AJ520" s="43"/>
      <c r="AK520" s="43"/>
      <c r="AL520" s="43"/>
      <c r="AM520" s="43"/>
      <c r="AN520" s="43"/>
      <c r="AO520" s="43"/>
      <c r="AP520" s="43"/>
      <c r="AQ520" s="45"/>
      <c r="AR520" s="45"/>
      <c r="AS520" s="45"/>
      <c r="AT520" s="45"/>
      <c r="AU520" s="45"/>
      <c r="AV520" s="45"/>
      <c r="AW520" s="45"/>
      <c r="AX520" s="45"/>
      <c r="AY520" s="45"/>
      <c r="AZ520" s="45"/>
      <c r="BA520" s="45"/>
      <c r="BB520" s="45"/>
      <c r="BC520" s="45"/>
      <c r="BD520" s="45"/>
      <c r="BE520" s="45"/>
      <c r="BF520" s="45"/>
      <c r="BG520" s="176"/>
      <c r="BH520" s="176"/>
      <c r="BI520" s="178"/>
      <c r="BJ520" s="30"/>
      <c r="BK520" s="30"/>
      <c r="BL520" s="30"/>
      <c r="BM520" s="30"/>
      <c r="BN520" s="30"/>
    </row>
    <row r="521" spans="2:66" s="46" customFormat="1" ht="18" customHeight="1" x14ac:dyDescent="0.2">
      <c r="B521" s="167"/>
      <c r="C521" s="169"/>
      <c r="D521" s="171"/>
      <c r="E521" s="173"/>
      <c r="F521" s="95" t="s">
        <v>24</v>
      </c>
      <c r="G521" s="36"/>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9"/>
      <c r="AR521" s="39"/>
      <c r="AS521" s="39"/>
      <c r="AT521" s="39"/>
      <c r="AU521" s="39"/>
      <c r="AV521" s="39"/>
      <c r="AW521" s="39"/>
      <c r="AX521" s="39"/>
      <c r="AY521" s="39"/>
      <c r="AZ521" s="39"/>
      <c r="BA521" s="39"/>
      <c r="BB521" s="39"/>
      <c r="BC521" s="39"/>
      <c r="BD521" s="39"/>
      <c r="BE521" s="39"/>
      <c r="BF521" s="39"/>
      <c r="BG521" s="175">
        <f>+COUNTIF($G522:$BF522,'V. Datos'!$A$3)-COUNTIFS($G521:$BF521,'V. Datos'!$A$3)</f>
        <v>0</v>
      </c>
      <c r="BH521" s="175">
        <f>+COUNTIF($G522:$BF522,'V. Datos'!$A$4)-COUNTIFS($G521:$BF521,'V. Datos'!$C$4)</f>
        <v>0</v>
      </c>
      <c r="BI521" s="177"/>
      <c r="BJ521" s="30"/>
      <c r="BK521" s="30"/>
      <c r="BL521" s="30"/>
      <c r="BM521" s="30"/>
      <c r="BN521" s="30"/>
    </row>
    <row r="522" spans="2:66" s="46" customFormat="1" ht="18" customHeight="1" thickBot="1" x14ac:dyDescent="0.25">
      <c r="B522" s="168"/>
      <c r="C522" s="170"/>
      <c r="D522" s="172"/>
      <c r="E522" s="174"/>
      <c r="F522" s="96" t="s">
        <v>4</v>
      </c>
      <c r="G522" s="42"/>
      <c r="H522" s="43"/>
      <c r="I522" s="43"/>
      <c r="J522" s="43"/>
      <c r="K522" s="43"/>
      <c r="L522" s="43"/>
      <c r="M522" s="43"/>
      <c r="N522" s="43"/>
      <c r="O522" s="43"/>
      <c r="P522" s="43"/>
      <c r="Q522" s="43"/>
      <c r="R522" s="43"/>
      <c r="S522" s="43"/>
      <c r="T522" s="43"/>
      <c r="U522" s="43"/>
      <c r="V522" s="43"/>
      <c r="W522" s="43"/>
      <c r="X522" s="43"/>
      <c r="Y522" s="43"/>
      <c r="Z522" s="43"/>
      <c r="AA522" s="43"/>
      <c r="AB522" s="43"/>
      <c r="AC522" s="43"/>
      <c r="AD522" s="43"/>
      <c r="AE522" s="43"/>
      <c r="AF522" s="43"/>
      <c r="AG522" s="43"/>
      <c r="AH522" s="43"/>
      <c r="AI522" s="43"/>
      <c r="AJ522" s="43"/>
      <c r="AK522" s="43"/>
      <c r="AL522" s="43"/>
      <c r="AM522" s="43"/>
      <c r="AN522" s="43"/>
      <c r="AO522" s="43"/>
      <c r="AP522" s="43"/>
      <c r="AQ522" s="45"/>
      <c r="AR522" s="45"/>
      <c r="AS522" s="45"/>
      <c r="AT522" s="45"/>
      <c r="AU522" s="45"/>
      <c r="AV522" s="45"/>
      <c r="AW522" s="45"/>
      <c r="AX522" s="45"/>
      <c r="AY522" s="45"/>
      <c r="AZ522" s="45"/>
      <c r="BA522" s="45"/>
      <c r="BB522" s="45"/>
      <c r="BC522" s="45"/>
      <c r="BD522" s="45"/>
      <c r="BE522" s="45"/>
      <c r="BF522" s="45"/>
      <c r="BG522" s="176"/>
      <c r="BH522" s="176"/>
      <c r="BI522" s="178"/>
      <c r="BJ522" s="30"/>
      <c r="BK522" s="30"/>
      <c r="BL522" s="30"/>
      <c r="BM522" s="30"/>
      <c r="BN522" s="30"/>
    </row>
    <row r="523" spans="2:66" s="46" customFormat="1" ht="18" customHeight="1" x14ac:dyDescent="0.2">
      <c r="B523" s="167"/>
      <c r="C523" s="169"/>
      <c r="D523" s="171"/>
      <c r="E523" s="173"/>
      <c r="F523" s="95" t="s">
        <v>24</v>
      </c>
      <c r="G523" s="36"/>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9"/>
      <c r="AR523" s="39"/>
      <c r="AS523" s="39"/>
      <c r="AT523" s="39"/>
      <c r="AU523" s="39"/>
      <c r="AV523" s="39"/>
      <c r="AW523" s="39"/>
      <c r="AX523" s="39"/>
      <c r="AY523" s="39"/>
      <c r="AZ523" s="39"/>
      <c r="BA523" s="39"/>
      <c r="BB523" s="39"/>
      <c r="BC523" s="39"/>
      <c r="BD523" s="39"/>
      <c r="BE523" s="39"/>
      <c r="BF523" s="39"/>
      <c r="BG523" s="175">
        <f>+COUNTIF($G524:$BF524,'V. Datos'!$A$3)-COUNTIFS($G523:$BF523,'V. Datos'!$A$3)</f>
        <v>0</v>
      </c>
      <c r="BH523" s="175">
        <f>+COUNTIF($G524:$BF524,'V. Datos'!$A$4)-COUNTIFS($G523:$BF523,'V. Datos'!$C$4)</f>
        <v>0</v>
      </c>
      <c r="BI523" s="177"/>
      <c r="BJ523" s="30"/>
      <c r="BK523" s="30"/>
      <c r="BL523" s="30"/>
      <c r="BM523" s="30"/>
      <c r="BN523" s="30"/>
    </row>
    <row r="524" spans="2:66" s="46" customFormat="1" ht="18" customHeight="1" thickBot="1" x14ac:dyDescent="0.25">
      <c r="B524" s="168"/>
      <c r="C524" s="170"/>
      <c r="D524" s="172"/>
      <c r="E524" s="174"/>
      <c r="F524" s="96" t="s">
        <v>4</v>
      </c>
      <c r="G524" s="42"/>
      <c r="H524" s="43"/>
      <c r="I524" s="43"/>
      <c r="J524" s="43"/>
      <c r="K524" s="43"/>
      <c r="L524" s="43"/>
      <c r="M524" s="43"/>
      <c r="N524" s="43"/>
      <c r="O524" s="43"/>
      <c r="P524" s="43"/>
      <c r="Q524" s="43"/>
      <c r="R524" s="43"/>
      <c r="S524" s="43"/>
      <c r="T524" s="43"/>
      <c r="U524" s="43"/>
      <c r="V524" s="43"/>
      <c r="W524" s="43"/>
      <c r="X524" s="43"/>
      <c r="Y524" s="43"/>
      <c r="Z524" s="43"/>
      <c r="AA524" s="43"/>
      <c r="AB524" s="43"/>
      <c r="AC524" s="43"/>
      <c r="AD524" s="43"/>
      <c r="AE524" s="43"/>
      <c r="AF524" s="43"/>
      <c r="AG524" s="43"/>
      <c r="AH524" s="43"/>
      <c r="AI524" s="43"/>
      <c r="AJ524" s="43"/>
      <c r="AK524" s="43"/>
      <c r="AL524" s="43"/>
      <c r="AM524" s="43"/>
      <c r="AN524" s="43"/>
      <c r="AO524" s="43"/>
      <c r="AP524" s="43"/>
      <c r="AQ524" s="45"/>
      <c r="AR524" s="45"/>
      <c r="AS524" s="45"/>
      <c r="AT524" s="45"/>
      <c r="AU524" s="45"/>
      <c r="AV524" s="45"/>
      <c r="AW524" s="45"/>
      <c r="AX524" s="45"/>
      <c r="AY524" s="45"/>
      <c r="AZ524" s="45"/>
      <c r="BA524" s="45"/>
      <c r="BB524" s="45"/>
      <c r="BC524" s="45"/>
      <c r="BD524" s="45"/>
      <c r="BE524" s="45"/>
      <c r="BF524" s="45"/>
      <c r="BG524" s="176"/>
      <c r="BH524" s="176"/>
      <c r="BI524" s="178"/>
      <c r="BJ524" s="30"/>
      <c r="BK524" s="30"/>
      <c r="BL524" s="30"/>
      <c r="BM524" s="30"/>
      <c r="BN524" s="30"/>
    </row>
    <row r="525" spans="2:66" s="46" customFormat="1" ht="18" customHeight="1" x14ac:dyDescent="0.2">
      <c r="B525" s="167"/>
      <c r="C525" s="169"/>
      <c r="D525" s="171"/>
      <c r="E525" s="173"/>
      <c r="F525" s="95" t="s">
        <v>24</v>
      </c>
      <c r="G525" s="36"/>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9"/>
      <c r="AR525" s="39"/>
      <c r="AS525" s="39"/>
      <c r="AT525" s="39"/>
      <c r="AU525" s="39"/>
      <c r="AV525" s="39"/>
      <c r="AW525" s="39"/>
      <c r="AX525" s="39"/>
      <c r="AY525" s="39"/>
      <c r="AZ525" s="39"/>
      <c r="BA525" s="39"/>
      <c r="BB525" s="39"/>
      <c r="BC525" s="39"/>
      <c r="BD525" s="39"/>
      <c r="BE525" s="39"/>
      <c r="BF525" s="39"/>
      <c r="BG525" s="175">
        <f>+COUNTIF($G526:$BF526,'V. Datos'!$A$3)-COUNTIFS($G525:$BF525,'V. Datos'!$A$3)</f>
        <v>0</v>
      </c>
      <c r="BH525" s="175">
        <f>+COUNTIF($G526:$BF526,'V. Datos'!$A$4)-COUNTIFS($G525:$BF525,'V. Datos'!$C$4)</f>
        <v>0</v>
      </c>
      <c r="BI525" s="177"/>
      <c r="BJ525" s="30"/>
      <c r="BK525" s="30"/>
      <c r="BL525" s="30"/>
      <c r="BM525" s="30"/>
      <c r="BN525" s="30"/>
    </row>
    <row r="526" spans="2:66" s="46" customFormat="1" ht="18" customHeight="1" thickBot="1" x14ac:dyDescent="0.25">
      <c r="B526" s="168"/>
      <c r="C526" s="170"/>
      <c r="D526" s="172"/>
      <c r="E526" s="174"/>
      <c r="F526" s="96" t="s">
        <v>4</v>
      </c>
      <c r="G526" s="42"/>
      <c r="H526" s="43"/>
      <c r="I526" s="43"/>
      <c r="J526" s="43"/>
      <c r="K526" s="43"/>
      <c r="L526" s="43"/>
      <c r="M526" s="43"/>
      <c r="N526" s="43"/>
      <c r="O526" s="43"/>
      <c r="P526" s="43"/>
      <c r="Q526" s="43"/>
      <c r="R526" s="43"/>
      <c r="S526" s="43"/>
      <c r="T526" s="43"/>
      <c r="U526" s="43"/>
      <c r="V526" s="43"/>
      <c r="W526" s="43"/>
      <c r="X526" s="43"/>
      <c r="Y526" s="43"/>
      <c r="Z526" s="43"/>
      <c r="AA526" s="43"/>
      <c r="AB526" s="43"/>
      <c r="AC526" s="43"/>
      <c r="AD526" s="43"/>
      <c r="AE526" s="43"/>
      <c r="AF526" s="43"/>
      <c r="AG526" s="43"/>
      <c r="AH526" s="43"/>
      <c r="AI526" s="43"/>
      <c r="AJ526" s="43"/>
      <c r="AK526" s="43"/>
      <c r="AL526" s="43"/>
      <c r="AM526" s="43"/>
      <c r="AN526" s="43"/>
      <c r="AO526" s="43"/>
      <c r="AP526" s="43"/>
      <c r="AQ526" s="45"/>
      <c r="AR526" s="45"/>
      <c r="AS526" s="45"/>
      <c r="AT526" s="45"/>
      <c r="AU526" s="45"/>
      <c r="AV526" s="45"/>
      <c r="AW526" s="45"/>
      <c r="AX526" s="45"/>
      <c r="AY526" s="45"/>
      <c r="AZ526" s="45"/>
      <c r="BA526" s="45"/>
      <c r="BB526" s="45"/>
      <c r="BC526" s="45"/>
      <c r="BD526" s="45"/>
      <c r="BE526" s="45"/>
      <c r="BF526" s="45"/>
      <c r="BG526" s="176"/>
      <c r="BH526" s="176"/>
      <c r="BI526" s="178"/>
      <c r="BJ526" s="30"/>
      <c r="BK526" s="30"/>
      <c r="BL526" s="30"/>
      <c r="BM526" s="30"/>
      <c r="BN526" s="30"/>
    </row>
    <row r="527" spans="2:66" s="46" customFormat="1" ht="18" customHeight="1" x14ac:dyDescent="0.2">
      <c r="B527" s="167"/>
      <c r="C527" s="169"/>
      <c r="D527" s="171"/>
      <c r="E527" s="173"/>
      <c r="F527" s="95" t="s">
        <v>24</v>
      </c>
      <c r="G527" s="36"/>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9"/>
      <c r="AR527" s="39"/>
      <c r="AS527" s="39"/>
      <c r="AT527" s="39"/>
      <c r="AU527" s="39"/>
      <c r="AV527" s="39"/>
      <c r="AW527" s="39"/>
      <c r="AX527" s="39"/>
      <c r="AY527" s="39"/>
      <c r="AZ527" s="39"/>
      <c r="BA527" s="39"/>
      <c r="BB527" s="39"/>
      <c r="BC527" s="39"/>
      <c r="BD527" s="39"/>
      <c r="BE527" s="39"/>
      <c r="BF527" s="39"/>
      <c r="BG527" s="175">
        <f>+COUNTIF($G528:$BF528,'V. Datos'!$A$3)-COUNTIFS($G527:$BF527,'V. Datos'!$A$3)</f>
        <v>0</v>
      </c>
      <c r="BH527" s="175">
        <f>+COUNTIF($G528:$BF528,'V. Datos'!$A$4)-COUNTIFS($G527:$BF527,'V. Datos'!$C$4)</f>
        <v>0</v>
      </c>
      <c r="BI527" s="177"/>
      <c r="BJ527" s="30"/>
      <c r="BK527" s="30"/>
      <c r="BL527" s="30"/>
      <c r="BM527" s="30"/>
      <c r="BN527" s="30"/>
    </row>
    <row r="528" spans="2:66" s="46" customFormat="1" ht="18" customHeight="1" thickBot="1" x14ac:dyDescent="0.25">
      <c r="B528" s="168"/>
      <c r="C528" s="170"/>
      <c r="D528" s="172"/>
      <c r="E528" s="174"/>
      <c r="F528" s="96" t="s">
        <v>4</v>
      </c>
      <c r="G528" s="42"/>
      <c r="H528" s="43"/>
      <c r="I528" s="43"/>
      <c r="J528" s="43"/>
      <c r="K528" s="43"/>
      <c r="L528" s="43"/>
      <c r="M528" s="43"/>
      <c r="N528" s="43"/>
      <c r="O528" s="43"/>
      <c r="P528" s="43"/>
      <c r="Q528" s="43"/>
      <c r="R528" s="43"/>
      <c r="S528" s="43"/>
      <c r="T528" s="43"/>
      <c r="U528" s="43"/>
      <c r="V528" s="43"/>
      <c r="W528" s="43"/>
      <c r="X528" s="43"/>
      <c r="Y528" s="43"/>
      <c r="Z528" s="43"/>
      <c r="AA528" s="43"/>
      <c r="AB528" s="43"/>
      <c r="AC528" s="43"/>
      <c r="AD528" s="43"/>
      <c r="AE528" s="43"/>
      <c r="AF528" s="43"/>
      <c r="AG528" s="43"/>
      <c r="AH528" s="43"/>
      <c r="AI528" s="43"/>
      <c r="AJ528" s="43"/>
      <c r="AK528" s="43"/>
      <c r="AL528" s="43"/>
      <c r="AM528" s="43"/>
      <c r="AN528" s="43"/>
      <c r="AO528" s="43"/>
      <c r="AP528" s="43"/>
      <c r="AQ528" s="45"/>
      <c r="AR528" s="45"/>
      <c r="AS528" s="45"/>
      <c r="AT528" s="45"/>
      <c r="AU528" s="45"/>
      <c r="AV528" s="45"/>
      <c r="AW528" s="45"/>
      <c r="AX528" s="45"/>
      <c r="AY528" s="45"/>
      <c r="AZ528" s="45"/>
      <c r="BA528" s="45"/>
      <c r="BB528" s="45"/>
      <c r="BC528" s="45"/>
      <c r="BD528" s="45"/>
      <c r="BE528" s="45"/>
      <c r="BF528" s="45"/>
      <c r="BG528" s="176"/>
      <c r="BH528" s="176"/>
      <c r="BI528" s="178"/>
      <c r="BJ528" s="30"/>
      <c r="BK528" s="30"/>
      <c r="BL528" s="30"/>
      <c r="BM528" s="30"/>
      <c r="BN528" s="30"/>
    </row>
    <row r="529" spans="2:66" s="46" customFormat="1" ht="18" customHeight="1" x14ac:dyDescent="0.2">
      <c r="B529" s="167"/>
      <c r="C529" s="169"/>
      <c r="D529" s="171"/>
      <c r="E529" s="173"/>
      <c r="F529" s="95" t="s">
        <v>24</v>
      </c>
      <c r="G529" s="36"/>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9"/>
      <c r="AR529" s="39"/>
      <c r="AS529" s="39"/>
      <c r="AT529" s="39"/>
      <c r="AU529" s="39"/>
      <c r="AV529" s="39"/>
      <c r="AW529" s="39"/>
      <c r="AX529" s="39"/>
      <c r="AY529" s="39"/>
      <c r="AZ529" s="39"/>
      <c r="BA529" s="39"/>
      <c r="BB529" s="39"/>
      <c r="BC529" s="39"/>
      <c r="BD529" s="39"/>
      <c r="BE529" s="39"/>
      <c r="BF529" s="39"/>
      <c r="BG529" s="175">
        <f>+COUNTIF($G530:$BF530,'V. Datos'!$A$3)-COUNTIFS($G529:$BF529,'V. Datos'!$A$3)</f>
        <v>0</v>
      </c>
      <c r="BH529" s="175">
        <f>+COUNTIF($G530:$BF530,'V. Datos'!$A$4)-COUNTIFS($G529:$BF529,'V. Datos'!$C$4)</f>
        <v>0</v>
      </c>
      <c r="BI529" s="177"/>
      <c r="BJ529" s="30"/>
      <c r="BK529" s="30"/>
      <c r="BL529" s="30"/>
      <c r="BM529" s="30"/>
      <c r="BN529" s="30"/>
    </row>
    <row r="530" spans="2:66" s="46" customFormat="1" ht="18" customHeight="1" thickBot="1" x14ac:dyDescent="0.25">
      <c r="B530" s="168"/>
      <c r="C530" s="170"/>
      <c r="D530" s="172"/>
      <c r="E530" s="174"/>
      <c r="F530" s="96" t="s">
        <v>4</v>
      </c>
      <c r="G530" s="42"/>
      <c r="H530" s="43"/>
      <c r="I530" s="43"/>
      <c r="J530" s="43"/>
      <c r="K530" s="43"/>
      <c r="L530" s="43"/>
      <c r="M530" s="43"/>
      <c r="N530" s="43"/>
      <c r="O530" s="43"/>
      <c r="P530" s="43"/>
      <c r="Q530" s="43"/>
      <c r="R530" s="43"/>
      <c r="S530" s="43"/>
      <c r="T530" s="43"/>
      <c r="U530" s="43"/>
      <c r="V530" s="43"/>
      <c r="W530" s="43"/>
      <c r="X530" s="43"/>
      <c r="Y530" s="43"/>
      <c r="Z530" s="43"/>
      <c r="AA530" s="43"/>
      <c r="AB530" s="43"/>
      <c r="AC530" s="43"/>
      <c r="AD530" s="43"/>
      <c r="AE530" s="43"/>
      <c r="AF530" s="43"/>
      <c r="AG530" s="43"/>
      <c r="AH530" s="43"/>
      <c r="AI530" s="43"/>
      <c r="AJ530" s="43"/>
      <c r="AK530" s="43"/>
      <c r="AL530" s="43"/>
      <c r="AM530" s="43"/>
      <c r="AN530" s="43"/>
      <c r="AO530" s="43"/>
      <c r="AP530" s="43"/>
      <c r="AQ530" s="45"/>
      <c r="AR530" s="45"/>
      <c r="AS530" s="45"/>
      <c r="AT530" s="45"/>
      <c r="AU530" s="45"/>
      <c r="AV530" s="45"/>
      <c r="AW530" s="45"/>
      <c r="AX530" s="45"/>
      <c r="AY530" s="45"/>
      <c r="AZ530" s="45"/>
      <c r="BA530" s="45"/>
      <c r="BB530" s="45"/>
      <c r="BC530" s="45"/>
      <c r="BD530" s="45"/>
      <c r="BE530" s="45"/>
      <c r="BF530" s="45"/>
      <c r="BG530" s="176"/>
      <c r="BH530" s="176"/>
      <c r="BI530" s="178"/>
      <c r="BJ530" s="30"/>
      <c r="BK530" s="30"/>
      <c r="BL530" s="30"/>
      <c r="BM530" s="30"/>
      <c r="BN530" s="30"/>
    </row>
    <row r="531" spans="2:66" s="46" customFormat="1" ht="18" customHeight="1" x14ac:dyDescent="0.2">
      <c r="B531" s="167"/>
      <c r="C531" s="169"/>
      <c r="D531" s="171"/>
      <c r="E531" s="173"/>
      <c r="F531" s="95" t="s">
        <v>24</v>
      </c>
      <c r="G531" s="36"/>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9"/>
      <c r="AR531" s="39"/>
      <c r="AS531" s="39"/>
      <c r="AT531" s="39"/>
      <c r="AU531" s="39"/>
      <c r="AV531" s="39"/>
      <c r="AW531" s="39"/>
      <c r="AX531" s="39"/>
      <c r="AY531" s="39"/>
      <c r="AZ531" s="39"/>
      <c r="BA531" s="39"/>
      <c r="BB531" s="39"/>
      <c r="BC531" s="39"/>
      <c r="BD531" s="39"/>
      <c r="BE531" s="39"/>
      <c r="BF531" s="39"/>
      <c r="BG531" s="175">
        <f>+COUNTIF($G532:$BF532,'V. Datos'!$A$3)-COUNTIFS($G531:$BF531,'V. Datos'!$A$3)</f>
        <v>0</v>
      </c>
      <c r="BH531" s="175">
        <f>+COUNTIF($G532:$BF532,'V. Datos'!$A$4)-COUNTIFS($G531:$BF531,'V. Datos'!$C$4)</f>
        <v>0</v>
      </c>
      <c r="BI531" s="177"/>
      <c r="BJ531" s="30"/>
      <c r="BK531" s="30"/>
      <c r="BL531" s="30"/>
      <c r="BM531" s="30"/>
      <c r="BN531" s="30"/>
    </row>
    <row r="532" spans="2:66" s="46" customFormat="1" ht="18" customHeight="1" thickBot="1" x14ac:dyDescent="0.25">
      <c r="B532" s="168"/>
      <c r="C532" s="170"/>
      <c r="D532" s="172"/>
      <c r="E532" s="174"/>
      <c r="F532" s="96" t="s">
        <v>4</v>
      </c>
      <c r="G532" s="42"/>
      <c r="H532" s="43"/>
      <c r="I532" s="43"/>
      <c r="J532" s="43"/>
      <c r="K532" s="43"/>
      <c r="L532" s="43"/>
      <c r="M532" s="43"/>
      <c r="N532" s="43"/>
      <c r="O532" s="43"/>
      <c r="P532" s="43"/>
      <c r="Q532" s="43"/>
      <c r="R532" s="43"/>
      <c r="S532" s="43"/>
      <c r="T532" s="43"/>
      <c r="U532" s="43"/>
      <c r="V532" s="43"/>
      <c r="W532" s="43"/>
      <c r="X532" s="43"/>
      <c r="Y532" s="43"/>
      <c r="Z532" s="43"/>
      <c r="AA532" s="43"/>
      <c r="AB532" s="43"/>
      <c r="AC532" s="43"/>
      <c r="AD532" s="43"/>
      <c r="AE532" s="43"/>
      <c r="AF532" s="43"/>
      <c r="AG532" s="43"/>
      <c r="AH532" s="43"/>
      <c r="AI532" s="43"/>
      <c r="AJ532" s="43"/>
      <c r="AK532" s="43"/>
      <c r="AL532" s="43"/>
      <c r="AM532" s="43"/>
      <c r="AN532" s="43"/>
      <c r="AO532" s="43"/>
      <c r="AP532" s="43"/>
      <c r="AQ532" s="45"/>
      <c r="AR532" s="45"/>
      <c r="AS532" s="45"/>
      <c r="AT532" s="45"/>
      <c r="AU532" s="45"/>
      <c r="AV532" s="45"/>
      <c r="AW532" s="45"/>
      <c r="AX532" s="45"/>
      <c r="AY532" s="45"/>
      <c r="AZ532" s="45"/>
      <c r="BA532" s="45"/>
      <c r="BB532" s="45"/>
      <c r="BC532" s="45"/>
      <c r="BD532" s="45"/>
      <c r="BE532" s="45"/>
      <c r="BF532" s="45"/>
      <c r="BG532" s="176"/>
      <c r="BH532" s="176"/>
      <c r="BI532" s="178"/>
      <c r="BJ532" s="30"/>
      <c r="BK532" s="30"/>
      <c r="BL532" s="30"/>
      <c r="BM532" s="30"/>
      <c r="BN532" s="30"/>
    </row>
    <row r="533" spans="2:66" s="46" customFormat="1" ht="18" customHeight="1" x14ac:dyDescent="0.2">
      <c r="B533" s="167"/>
      <c r="C533" s="169"/>
      <c r="D533" s="171"/>
      <c r="E533" s="173"/>
      <c r="F533" s="95" t="s">
        <v>24</v>
      </c>
      <c r="G533" s="36"/>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9"/>
      <c r="AR533" s="39"/>
      <c r="AS533" s="39"/>
      <c r="AT533" s="39"/>
      <c r="AU533" s="39"/>
      <c r="AV533" s="39"/>
      <c r="AW533" s="39"/>
      <c r="AX533" s="39"/>
      <c r="AY533" s="39"/>
      <c r="AZ533" s="39"/>
      <c r="BA533" s="39"/>
      <c r="BB533" s="39"/>
      <c r="BC533" s="39"/>
      <c r="BD533" s="39"/>
      <c r="BE533" s="39"/>
      <c r="BF533" s="39"/>
      <c r="BG533" s="175">
        <f>+COUNTIF($G534:$BF534,'V. Datos'!$A$3)-COUNTIFS($G533:$BF533,'V. Datos'!$A$3)</f>
        <v>0</v>
      </c>
      <c r="BH533" s="175">
        <f>+COUNTIF($G534:$BF534,'V. Datos'!$A$4)-COUNTIFS($G533:$BF533,'V. Datos'!$C$4)</f>
        <v>0</v>
      </c>
      <c r="BI533" s="177"/>
      <c r="BJ533" s="30"/>
      <c r="BK533" s="30"/>
      <c r="BL533" s="30"/>
      <c r="BM533" s="30"/>
      <c r="BN533" s="30"/>
    </row>
    <row r="534" spans="2:66" s="46" customFormat="1" ht="18" customHeight="1" thickBot="1" x14ac:dyDescent="0.25">
      <c r="B534" s="168"/>
      <c r="C534" s="170"/>
      <c r="D534" s="172"/>
      <c r="E534" s="174"/>
      <c r="F534" s="96" t="s">
        <v>4</v>
      </c>
      <c r="G534" s="42"/>
      <c r="H534" s="43"/>
      <c r="I534" s="43"/>
      <c r="J534" s="43"/>
      <c r="K534" s="43"/>
      <c r="L534" s="43"/>
      <c r="M534" s="43"/>
      <c r="N534" s="43"/>
      <c r="O534" s="43"/>
      <c r="P534" s="43"/>
      <c r="Q534" s="43"/>
      <c r="R534" s="43"/>
      <c r="S534" s="43"/>
      <c r="T534" s="43"/>
      <c r="U534" s="43"/>
      <c r="V534" s="43"/>
      <c r="W534" s="43"/>
      <c r="X534" s="43"/>
      <c r="Y534" s="43"/>
      <c r="Z534" s="43"/>
      <c r="AA534" s="43"/>
      <c r="AB534" s="43"/>
      <c r="AC534" s="43"/>
      <c r="AD534" s="43"/>
      <c r="AE534" s="43"/>
      <c r="AF534" s="43"/>
      <c r="AG534" s="43"/>
      <c r="AH534" s="43"/>
      <c r="AI534" s="43"/>
      <c r="AJ534" s="43"/>
      <c r="AK534" s="43"/>
      <c r="AL534" s="43"/>
      <c r="AM534" s="43"/>
      <c r="AN534" s="43"/>
      <c r="AO534" s="43"/>
      <c r="AP534" s="43"/>
      <c r="AQ534" s="45"/>
      <c r="AR534" s="45"/>
      <c r="AS534" s="45"/>
      <c r="AT534" s="45"/>
      <c r="AU534" s="45"/>
      <c r="AV534" s="45"/>
      <c r="AW534" s="45"/>
      <c r="AX534" s="45"/>
      <c r="AY534" s="45"/>
      <c r="AZ534" s="45"/>
      <c r="BA534" s="45"/>
      <c r="BB534" s="45"/>
      <c r="BC534" s="45"/>
      <c r="BD534" s="45"/>
      <c r="BE534" s="45"/>
      <c r="BF534" s="45"/>
      <c r="BG534" s="176"/>
      <c r="BH534" s="176"/>
      <c r="BI534" s="178"/>
      <c r="BJ534" s="30"/>
      <c r="BK534" s="30"/>
      <c r="BL534" s="30"/>
      <c r="BM534" s="30"/>
      <c r="BN534" s="30"/>
    </row>
    <row r="535" spans="2:66" s="46" customFormat="1" ht="18" customHeight="1" x14ac:dyDescent="0.2">
      <c r="B535" s="167"/>
      <c r="C535" s="169"/>
      <c r="D535" s="171"/>
      <c r="E535" s="173"/>
      <c r="F535" s="95" t="s">
        <v>24</v>
      </c>
      <c r="G535" s="36"/>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9"/>
      <c r="AR535" s="39"/>
      <c r="AS535" s="39"/>
      <c r="AT535" s="39"/>
      <c r="AU535" s="39"/>
      <c r="AV535" s="39"/>
      <c r="AW535" s="39"/>
      <c r="AX535" s="39"/>
      <c r="AY535" s="39"/>
      <c r="AZ535" s="39"/>
      <c r="BA535" s="39"/>
      <c r="BB535" s="39"/>
      <c r="BC535" s="39"/>
      <c r="BD535" s="39"/>
      <c r="BE535" s="39"/>
      <c r="BF535" s="39"/>
      <c r="BG535" s="175">
        <f>+COUNTIF($G536:$BF536,'V. Datos'!$A$3)-COUNTIFS($G535:$BF535,'V. Datos'!$A$3)</f>
        <v>0</v>
      </c>
      <c r="BH535" s="175">
        <f>+COUNTIF($G536:$BF536,'V. Datos'!$A$4)-COUNTIFS($G535:$BF535,'V. Datos'!$C$4)</f>
        <v>0</v>
      </c>
      <c r="BI535" s="177"/>
      <c r="BJ535" s="30"/>
      <c r="BK535" s="30"/>
      <c r="BL535" s="30"/>
      <c r="BM535" s="30"/>
      <c r="BN535" s="30"/>
    </row>
    <row r="536" spans="2:66" s="46" customFormat="1" ht="18" customHeight="1" thickBot="1" x14ac:dyDescent="0.25">
      <c r="B536" s="168"/>
      <c r="C536" s="170"/>
      <c r="D536" s="172"/>
      <c r="E536" s="174"/>
      <c r="F536" s="96" t="s">
        <v>4</v>
      </c>
      <c r="G536" s="42"/>
      <c r="H536" s="43"/>
      <c r="I536" s="43"/>
      <c r="J536" s="43"/>
      <c r="K536" s="43"/>
      <c r="L536" s="43"/>
      <c r="M536" s="43"/>
      <c r="N536" s="43"/>
      <c r="O536" s="43"/>
      <c r="P536" s="43"/>
      <c r="Q536" s="43"/>
      <c r="R536" s="43"/>
      <c r="S536" s="43"/>
      <c r="T536" s="43"/>
      <c r="U536" s="43"/>
      <c r="V536" s="43"/>
      <c r="W536" s="43"/>
      <c r="X536" s="43"/>
      <c r="Y536" s="43"/>
      <c r="Z536" s="43"/>
      <c r="AA536" s="43"/>
      <c r="AB536" s="43"/>
      <c r="AC536" s="43"/>
      <c r="AD536" s="43"/>
      <c r="AE536" s="43"/>
      <c r="AF536" s="43"/>
      <c r="AG536" s="43"/>
      <c r="AH536" s="43"/>
      <c r="AI536" s="43"/>
      <c r="AJ536" s="43"/>
      <c r="AK536" s="43"/>
      <c r="AL536" s="43"/>
      <c r="AM536" s="43"/>
      <c r="AN536" s="43"/>
      <c r="AO536" s="43"/>
      <c r="AP536" s="43"/>
      <c r="AQ536" s="45"/>
      <c r="AR536" s="45"/>
      <c r="AS536" s="45"/>
      <c r="AT536" s="45"/>
      <c r="AU536" s="45"/>
      <c r="AV536" s="45"/>
      <c r="AW536" s="45"/>
      <c r="AX536" s="45"/>
      <c r="AY536" s="45"/>
      <c r="AZ536" s="45"/>
      <c r="BA536" s="45"/>
      <c r="BB536" s="45"/>
      <c r="BC536" s="45"/>
      <c r="BD536" s="45"/>
      <c r="BE536" s="45"/>
      <c r="BF536" s="45"/>
      <c r="BG536" s="176"/>
      <c r="BH536" s="176"/>
      <c r="BI536" s="178"/>
      <c r="BJ536" s="30"/>
      <c r="BK536" s="30"/>
      <c r="BL536" s="30"/>
      <c r="BM536" s="30"/>
      <c r="BN536" s="30"/>
    </row>
    <row r="537" spans="2:66" s="46" customFormat="1" ht="18" customHeight="1" x14ac:dyDescent="0.2">
      <c r="B537" s="167"/>
      <c r="C537" s="169"/>
      <c r="D537" s="171"/>
      <c r="E537" s="173"/>
      <c r="F537" s="95" t="s">
        <v>24</v>
      </c>
      <c r="G537" s="36"/>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9"/>
      <c r="AR537" s="39"/>
      <c r="AS537" s="39"/>
      <c r="AT537" s="39"/>
      <c r="AU537" s="39"/>
      <c r="AV537" s="39"/>
      <c r="AW537" s="39"/>
      <c r="AX537" s="39"/>
      <c r="AY537" s="39"/>
      <c r="AZ537" s="39"/>
      <c r="BA537" s="39"/>
      <c r="BB537" s="39"/>
      <c r="BC537" s="39"/>
      <c r="BD537" s="39"/>
      <c r="BE537" s="39"/>
      <c r="BF537" s="39"/>
      <c r="BG537" s="175">
        <f>+COUNTIF($G538:$BF538,'V. Datos'!$A$3)-COUNTIFS($G537:$BF537,'V. Datos'!$A$3)</f>
        <v>0</v>
      </c>
      <c r="BH537" s="175">
        <f>+COUNTIF($G538:$BF538,'V. Datos'!$A$4)-COUNTIFS($G537:$BF537,'V. Datos'!$C$4)</f>
        <v>0</v>
      </c>
      <c r="BI537" s="177"/>
      <c r="BJ537" s="30"/>
      <c r="BK537" s="30"/>
      <c r="BL537" s="30"/>
      <c r="BM537" s="30"/>
      <c r="BN537" s="30"/>
    </row>
    <row r="538" spans="2:66" s="46" customFormat="1" ht="18" customHeight="1" thickBot="1" x14ac:dyDescent="0.25">
      <c r="B538" s="168"/>
      <c r="C538" s="170"/>
      <c r="D538" s="172"/>
      <c r="E538" s="174"/>
      <c r="F538" s="96" t="s">
        <v>4</v>
      </c>
      <c r="G538" s="42"/>
      <c r="H538" s="43"/>
      <c r="I538" s="43"/>
      <c r="J538" s="43"/>
      <c r="K538" s="43"/>
      <c r="L538" s="43"/>
      <c r="M538" s="43"/>
      <c r="N538" s="43"/>
      <c r="O538" s="43"/>
      <c r="P538" s="43"/>
      <c r="Q538" s="43"/>
      <c r="R538" s="43"/>
      <c r="S538" s="43"/>
      <c r="T538" s="43"/>
      <c r="U538" s="43"/>
      <c r="V538" s="43"/>
      <c r="W538" s="43"/>
      <c r="X538" s="43"/>
      <c r="Y538" s="43"/>
      <c r="Z538" s="43"/>
      <c r="AA538" s="43"/>
      <c r="AB538" s="43"/>
      <c r="AC538" s="43"/>
      <c r="AD538" s="43"/>
      <c r="AE538" s="43"/>
      <c r="AF538" s="43"/>
      <c r="AG538" s="43"/>
      <c r="AH538" s="43"/>
      <c r="AI538" s="43"/>
      <c r="AJ538" s="43"/>
      <c r="AK538" s="43"/>
      <c r="AL538" s="43"/>
      <c r="AM538" s="43"/>
      <c r="AN538" s="43"/>
      <c r="AO538" s="43"/>
      <c r="AP538" s="43"/>
      <c r="AQ538" s="45"/>
      <c r="AR538" s="45"/>
      <c r="AS538" s="45"/>
      <c r="AT538" s="45"/>
      <c r="AU538" s="45"/>
      <c r="AV538" s="45"/>
      <c r="AW538" s="45"/>
      <c r="AX538" s="45"/>
      <c r="AY538" s="45"/>
      <c r="AZ538" s="45"/>
      <c r="BA538" s="45"/>
      <c r="BB538" s="45"/>
      <c r="BC538" s="45"/>
      <c r="BD538" s="45"/>
      <c r="BE538" s="45"/>
      <c r="BF538" s="45"/>
      <c r="BG538" s="176"/>
      <c r="BH538" s="176"/>
      <c r="BI538" s="178"/>
      <c r="BJ538" s="30"/>
      <c r="BK538" s="30"/>
      <c r="BL538" s="30"/>
      <c r="BM538" s="30"/>
      <c r="BN538" s="30"/>
    </row>
    <row r="539" spans="2:66" s="46" customFormat="1" ht="18" customHeight="1" x14ac:dyDescent="0.2">
      <c r="B539" s="167"/>
      <c r="C539" s="169"/>
      <c r="D539" s="171"/>
      <c r="E539" s="173"/>
      <c r="F539" s="95" t="s">
        <v>24</v>
      </c>
      <c r="G539" s="36"/>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9"/>
      <c r="AR539" s="39"/>
      <c r="AS539" s="39"/>
      <c r="AT539" s="39"/>
      <c r="AU539" s="39"/>
      <c r="AV539" s="39"/>
      <c r="AW539" s="39"/>
      <c r="AX539" s="39"/>
      <c r="AY539" s="39"/>
      <c r="AZ539" s="39"/>
      <c r="BA539" s="39"/>
      <c r="BB539" s="39"/>
      <c r="BC539" s="39"/>
      <c r="BD539" s="39"/>
      <c r="BE539" s="39"/>
      <c r="BF539" s="39"/>
      <c r="BG539" s="175">
        <f>+COUNTIF($G540:$BF540,'V. Datos'!$A$3)-COUNTIFS($G539:$BF539,'V. Datos'!$A$3)</f>
        <v>0</v>
      </c>
      <c r="BH539" s="175">
        <f>+COUNTIF($G540:$BF540,'V. Datos'!$A$4)-COUNTIFS($G539:$BF539,'V. Datos'!$C$4)</f>
        <v>0</v>
      </c>
      <c r="BI539" s="177"/>
      <c r="BJ539" s="30"/>
      <c r="BK539" s="30"/>
      <c r="BL539" s="30"/>
      <c r="BM539" s="30"/>
      <c r="BN539" s="30"/>
    </row>
    <row r="540" spans="2:66" s="46" customFormat="1" ht="18" customHeight="1" thickBot="1" x14ac:dyDescent="0.25">
      <c r="B540" s="168"/>
      <c r="C540" s="170"/>
      <c r="D540" s="172"/>
      <c r="E540" s="174"/>
      <c r="F540" s="96" t="s">
        <v>4</v>
      </c>
      <c r="G540" s="42"/>
      <c r="H540" s="43"/>
      <c r="I540" s="43"/>
      <c r="J540" s="43"/>
      <c r="K540" s="43"/>
      <c r="L540" s="43"/>
      <c r="M540" s="43"/>
      <c r="N540" s="43"/>
      <c r="O540" s="43"/>
      <c r="P540" s="43"/>
      <c r="Q540" s="43"/>
      <c r="R540" s="43"/>
      <c r="S540" s="43"/>
      <c r="T540" s="43"/>
      <c r="U540" s="43"/>
      <c r="V540" s="43"/>
      <c r="W540" s="43"/>
      <c r="X540" s="43"/>
      <c r="Y540" s="43"/>
      <c r="Z540" s="43"/>
      <c r="AA540" s="43"/>
      <c r="AB540" s="43"/>
      <c r="AC540" s="43"/>
      <c r="AD540" s="43"/>
      <c r="AE540" s="43"/>
      <c r="AF540" s="43"/>
      <c r="AG540" s="43"/>
      <c r="AH540" s="43"/>
      <c r="AI540" s="43"/>
      <c r="AJ540" s="43"/>
      <c r="AK540" s="43"/>
      <c r="AL540" s="43"/>
      <c r="AM540" s="43"/>
      <c r="AN540" s="43"/>
      <c r="AO540" s="43"/>
      <c r="AP540" s="43"/>
      <c r="AQ540" s="45"/>
      <c r="AR540" s="45"/>
      <c r="AS540" s="45"/>
      <c r="AT540" s="45"/>
      <c r="AU540" s="45"/>
      <c r="AV540" s="45"/>
      <c r="AW540" s="45"/>
      <c r="AX540" s="45"/>
      <c r="AY540" s="45"/>
      <c r="AZ540" s="45"/>
      <c r="BA540" s="45"/>
      <c r="BB540" s="45"/>
      <c r="BC540" s="45"/>
      <c r="BD540" s="45"/>
      <c r="BE540" s="45"/>
      <c r="BF540" s="45"/>
      <c r="BG540" s="176"/>
      <c r="BH540" s="176"/>
      <c r="BI540" s="178"/>
      <c r="BJ540" s="30"/>
      <c r="BK540" s="30"/>
      <c r="BL540" s="30"/>
      <c r="BM540" s="30"/>
      <c r="BN540" s="30"/>
    </row>
    <row r="541" spans="2:66" s="46" customFormat="1" ht="18" customHeight="1" x14ac:dyDescent="0.2">
      <c r="B541" s="167"/>
      <c r="C541" s="169"/>
      <c r="D541" s="171"/>
      <c r="E541" s="173"/>
      <c r="F541" s="95" t="s">
        <v>24</v>
      </c>
      <c r="G541" s="36"/>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9"/>
      <c r="AR541" s="39"/>
      <c r="AS541" s="39"/>
      <c r="AT541" s="39"/>
      <c r="AU541" s="39"/>
      <c r="AV541" s="39"/>
      <c r="AW541" s="39"/>
      <c r="AX541" s="39"/>
      <c r="AY541" s="39"/>
      <c r="AZ541" s="39"/>
      <c r="BA541" s="39"/>
      <c r="BB541" s="39"/>
      <c r="BC541" s="39"/>
      <c r="BD541" s="39"/>
      <c r="BE541" s="39"/>
      <c r="BF541" s="39"/>
      <c r="BG541" s="175">
        <f>+COUNTIF($G542:$BF542,'V. Datos'!$A$3)-COUNTIFS($G541:$BF541,'V. Datos'!$A$3)</f>
        <v>0</v>
      </c>
      <c r="BH541" s="175">
        <f>+COUNTIF($G542:$BF542,'V. Datos'!$A$4)-COUNTIFS($G541:$BF541,'V. Datos'!$C$4)</f>
        <v>0</v>
      </c>
      <c r="BI541" s="177"/>
      <c r="BJ541" s="30"/>
      <c r="BK541" s="30"/>
      <c r="BL541" s="30"/>
      <c r="BM541" s="30"/>
      <c r="BN541" s="30"/>
    </row>
    <row r="542" spans="2:66" s="46" customFormat="1" ht="18" customHeight="1" thickBot="1" x14ac:dyDescent="0.25">
      <c r="B542" s="168"/>
      <c r="C542" s="170"/>
      <c r="D542" s="172"/>
      <c r="E542" s="174"/>
      <c r="F542" s="96" t="s">
        <v>4</v>
      </c>
      <c r="G542" s="42"/>
      <c r="H542" s="43"/>
      <c r="I542" s="43"/>
      <c r="J542" s="43"/>
      <c r="K542" s="43"/>
      <c r="L542" s="43"/>
      <c r="M542" s="43"/>
      <c r="N542" s="43"/>
      <c r="O542" s="43"/>
      <c r="P542" s="43"/>
      <c r="Q542" s="43"/>
      <c r="R542" s="43"/>
      <c r="S542" s="43"/>
      <c r="T542" s="43"/>
      <c r="U542" s="43"/>
      <c r="V542" s="43"/>
      <c r="W542" s="43"/>
      <c r="X542" s="43"/>
      <c r="Y542" s="43"/>
      <c r="Z542" s="43"/>
      <c r="AA542" s="43"/>
      <c r="AB542" s="43"/>
      <c r="AC542" s="43"/>
      <c r="AD542" s="43"/>
      <c r="AE542" s="43"/>
      <c r="AF542" s="43"/>
      <c r="AG542" s="43"/>
      <c r="AH542" s="43"/>
      <c r="AI542" s="43"/>
      <c r="AJ542" s="43"/>
      <c r="AK542" s="43"/>
      <c r="AL542" s="43"/>
      <c r="AM542" s="43"/>
      <c r="AN542" s="43"/>
      <c r="AO542" s="43"/>
      <c r="AP542" s="43"/>
      <c r="AQ542" s="45"/>
      <c r="AR542" s="45"/>
      <c r="AS542" s="45"/>
      <c r="AT542" s="45"/>
      <c r="AU542" s="45"/>
      <c r="AV542" s="45"/>
      <c r="AW542" s="45"/>
      <c r="AX542" s="45"/>
      <c r="AY542" s="45"/>
      <c r="AZ542" s="45"/>
      <c r="BA542" s="45"/>
      <c r="BB542" s="45"/>
      <c r="BC542" s="45"/>
      <c r="BD542" s="45"/>
      <c r="BE542" s="45"/>
      <c r="BF542" s="45"/>
      <c r="BG542" s="176"/>
      <c r="BH542" s="176"/>
      <c r="BI542" s="178"/>
      <c r="BJ542" s="30"/>
      <c r="BK542" s="30"/>
      <c r="BL542" s="30"/>
      <c r="BM542" s="30"/>
      <c r="BN542" s="30"/>
    </row>
    <row r="543" spans="2:66" s="46" customFormat="1" ht="18" customHeight="1" x14ac:dyDescent="0.2">
      <c r="B543" s="167"/>
      <c r="C543" s="169"/>
      <c r="D543" s="171"/>
      <c r="E543" s="173"/>
      <c r="F543" s="95" t="s">
        <v>24</v>
      </c>
      <c r="G543" s="36"/>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9"/>
      <c r="AR543" s="39"/>
      <c r="AS543" s="39"/>
      <c r="AT543" s="39"/>
      <c r="AU543" s="39"/>
      <c r="AV543" s="39"/>
      <c r="AW543" s="39"/>
      <c r="AX543" s="39"/>
      <c r="AY543" s="39"/>
      <c r="AZ543" s="39"/>
      <c r="BA543" s="39"/>
      <c r="BB543" s="39"/>
      <c r="BC543" s="39"/>
      <c r="BD543" s="39"/>
      <c r="BE543" s="39"/>
      <c r="BF543" s="39"/>
      <c r="BG543" s="175">
        <f>+COUNTIF($G544:$BF544,'V. Datos'!$A$3)-COUNTIFS($G543:$BF543,'V. Datos'!$A$3)</f>
        <v>0</v>
      </c>
      <c r="BH543" s="175">
        <f>+COUNTIF($G544:$BF544,'V. Datos'!$A$4)-COUNTIFS($G543:$BF543,'V. Datos'!$C$4)</f>
        <v>0</v>
      </c>
      <c r="BI543" s="177"/>
      <c r="BJ543" s="30"/>
      <c r="BK543" s="30"/>
      <c r="BL543" s="30"/>
      <c r="BM543" s="30"/>
      <c r="BN543" s="30"/>
    </row>
    <row r="544" spans="2:66" s="46" customFormat="1" ht="18" customHeight="1" thickBot="1" x14ac:dyDescent="0.25">
      <c r="B544" s="168"/>
      <c r="C544" s="170"/>
      <c r="D544" s="172"/>
      <c r="E544" s="174"/>
      <c r="F544" s="96" t="s">
        <v>4</v>
      </c>
      <c r="G544" s="42"/>
      <c r="H544" s="43"/>
      <c r="I544" s="43"/>
      <c r="J544" s="43"/>
      <c r="K544" s="43"/>
      <c r="L544" s="43"/>
      <c r="M544" s="43"/>
      <c r="N544" s="43"/>
      <c r="O544" s="43"/>
      <c r="P544" s="43"/>
      <c r="Q544" s="43"/>
      <c r="R544" s="43"/>
      <c r="S544" s="43"/>
      <c r="T544" s="43"/>
      <c r="U544" s="43"/>
      <c r="V544" s="43"/>
      <c r="W544" s="43"/>
      <c r="X544" s="43"/>
      <c r="Y544" s="43"/>
      <c r="Z544" s="43"/>
      <c r="AA544" s="43"/>
      <c r="AB544" s="43"/>
      <c r="AC544" s="43"/>
      <c r="AD544" s="43"/>
      <c r="AE544" s="43"/>
      <c r="AF544" s="43"/>
      <c r="AG544" s="43"/>
      <c r="AH544" s="43"/>
      <c r="AI544" s="43"/>
      <c r="AJ544" s="43"/>
      <c r="AK544" s="43"/>
      <c r="AL544" s="43"/>
      <c r="AM544" s="43"/>
      <c r="AN544" s="43"/>
      <c r="AO544" s="43"/>
      <c r="AP544" s="43"/>
      <c r="AQ544" s="45"/>
      <c r="AR544" s="45"/>
      <c r="AS544" s="45"/>
      <c r="AT544" s="45"/>
      <c r="AU544" s="45"/>
      <c r="AV544" s="45"/>
      <c r="AW544" s="45"/>
      <c r="AX544" s="45"/>
      <c r="AY544" s="45"/>
      <c r="AZ544" s="45"/>
      <c r="BA544" s="45"/>
      <c r="BB544" s="45"/>
      <c r="BC544" s="45"/>
      <c r="BD544" s="45"/>
      <c r="BE544" s="45"/>
      <c r="BF544" s="45"/>
      <c r="BG544" s="176"/>
      <c r="BH544" s="176"/>
      <c r="BI544" s="178"/>
      <c r="BJ544" s="30"/>
      <c r="BK544" s="30"/>
      <c r="BL544" s="30"/>
      <c r="BM544" s="30"/>
      <c r="BN544" s="30"/>
    </row>
    <row r="545" spans="2:66" s="46" customFormat="1" ht="18" customHeight="1" x14ac:dyDescent="0.2">
      <c r="B545" s="167"/>
      <c r="C545" s="169"/>
      <c r="D545" s="171"/>
      <c r="E545" s="173"/>
      <c r="F545" s="95" t="s">
        <v>24</v>
      </c>
      <c r="G545" s="36"/>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9"/>
      <c r="AR545" s="39"/>
      <c r="AS545" s="39"/>
      <c r="AT545" s="39"/>
      <c r="AU545" s="39"/>
      <c r="AV545" s="39"/>
      <c r="AW545" s="39"/>
      <c r="AX545" s="39"/>
      <c r="AY545" s="39"/>
      <c r="AZ545" s="39"/>
      <c r="BA545" s="39"/>
      <c r="BB545" s="39"/>
      <c r="BC545" s="39"/>
      <c r="BD545" s="39"/>
      <c r="BE545" s="39"/>
      <c r="BF545" s="39"/>
      <c r="BG545" s="175">
        <f>+COUNTIF($G546:$BF546,'V. Datos'!$A$3)-COUNTIFS($G545:$BF545,'V. Datos'!$A$3)</f>
        <v>0</v>
      </c>
      <c r="BH545" s="175">
        <f>+COUNTIF($G546:$BF546,'V. Datos'!$A$4)-COUNTIFS($G545:$BF545,'V. Datos'!$C$4)</f>
        <v>0</v>
      </c>
      <c r="BI545" s="177"/>
      <c r="BJ545" s="30"/>
      <c r="BK545" s="30"/>
      <c r="BL545" s="30"/>
      <c r="BM545" s="30"/>
      <c r="BN545" s="30"/>
    </row>
    <row r="546" spans="2:66" s="46" customFormat="1" ht="18" customHeight="1" thickBot="1" x14ac:dyDescent="0.25">
      <c r="B546" s="168"/>
      <c r="C546" s="170"/>
      <c r="D546" s="172"/>
      <c r="E546" s="174"/>
      <c r="F546" s="96" t="s">
        <v>4</v>
      </c>
      <c r="G546" s="42"/>
      <c r="H546" s="43"/>
      <c r="I546" s="43"/>
      <c r="J546" s="43"/>
      <c r="K546" s="43"/>
      <c r="L546" s="43"/>
      <c r="M546" s="43"/>
      <c r="N546" s="43"/>
      <c r="O546" s="43"/>
      <c r="P546" s="43"/>
      <c r="Q546" s="43"/>
      <c r="R546" s="43"/>
      <c r="S546" s="43"/>
      <c r="T546" s="43"/>
      <c r="U546" s="43"/>
      <c r="V546" s="43"/>
      <c r="W546" s="43"/>
      <c r="X546" s="43"/>
      <c r="Y546" s="43"/>
      <c r="Z546" s="43"/>
      <c r="AA546" s="43"/>
      <c r="AB546" s="43"/>
      <c r="AC546" s="43"/>
      <c r="AD546" s="43"/>
      <c r="AE546" s="43"/>
      <c r="AF546" s="43"/>
      <c r="AG546" s="43"/>
      <c r="AH546" s="43"/>
      <c r="AI546" s="43"/>
      <c r="AJ546" s="43"/>
      <c r="AK546" s="43"/>
      <c r="AL546" s="43"/>
      <c r="AM546" s="43"/>
      <c r="AN546" s="43"/>
      <c r="AO546" s="43"/>
      <c r="AP546" s="43"/>
      <c r="AQ546" s="45"/>
      <c r="AR546" s="45"/>
      <c r="AS546" s="45"/>
      <c r="AT546" s="45"/>
      <c r="AU546" s="45"/>
      <c r="AV546" s="45"/>
      <c r="AW546" s="45"/>
      <c r="AX546" s="45"/>
      <c r="AY546" s="45"/>
      <c r="AZ546" s="45"/>
      <c r="BA546" s="45"/>
      <c r="BB546" s="45"/>
      <c r="BC546" s="45"/>
      <c r="BD546" s="45"/>
      <c r="BE546" s="45"/>
      <c r="BF546" s="45"/>
      <c r="BG546" s="176"/>
      <c r="BH546" s="176"/>
      <c r="BI546" s="178"/>
      <c r="BJ546" s="30"/>
      <c r="BK546" s="30"/>
      <c r="BL546" s="30"/>
      <c r="BM546" s="30"/>
      <c r="BN546" s="30"/>
    </row>
    <row r="547" spans="2:66" s="46" customFormat="1" ht="18" customHeight="1" x14ac:dyDescent="0.2">
      <c r="B547" s="167"/>
      <c r="C547" s="169"/>
      <c r="D547" s="171"/>
      <c r="E547" s="173"/>
      <c r="F547" s="95" t="s">
        <v>24</v>
      </c>
      <c r="G547" s="36"/>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9"/>
      <c r="AR547" s="39"/>
      <c r="AS547" s="39"/>
      <c r="AT547" s="39"/>
      <c r="AU547" s="39"/>
      <c r="AV547" s="39"/>
      <c r="AW547" s="39"/>
      <c r="AX547" s="39"/>
      <c r="AY547" s="39"/>
      <c r="AZ547" s="39"/>
      <c r="BA547" s="39"/>
      <c r="BB547" s="39"/>
      <c r="BC547" s="39"/>
      <c r="BD547" s="39"/>
      <c r="BE547" s="39"/>
      <c r="BF547" s="39"/>
      <c r="BG547" s="175">
        <f>+COUNTIF($G548:$BF548,'V. Datos'!$A$3)-COUNTIFS($G547:$BF547,'V. Datos'!$A$3)</f>
        <v>0</v>
      </c>
      <c r="BH547" s="175">
        <f>+COUNTIF($G548:$BF548,'V. Datos'!$A$4)-COUNTIFS($G547:$BF547,'V. Datos'!$C$4)</f>
        <v>0</v>
      </c>
      <c r="BI547" s="177"/>
      <c r="BJ547" s="30"/>
      <c r="BK547" s="30"/>
      <c r="BL547" s="30"/>
      <c r="BM547" s="30"/>
      <c r="BN547" s="30"/>
    </row>
    <row r="548" spans="2:66" s="46" customFormat="1" ht="18" customHeight="1" thickBot="1" x14ac:dyDescent="0.25">
      <c r="B548" s="168"/>
      <c r="C548" s="170"/>
      <c r="D548" s="172"/>
      <c r="E548" s="174"/>
      <c r="F548" s="96" t="s">
        <v>4</v>
      </c>
      <c r="G548" s="42"/>
      <c r="H548" s="43"/>
      <c r="I548" s="43"/>
      <c r="J548" s="43"/>
      <c r="K548" s="43"/>
      <c r="L548" s="43"/>
      <c r="M548" s="43"/>
      <c r="N548" s="43"/>
      <c r="O548" s="43"/>
      <c r="P548" s="43"/>
      <c r="Q548" s="43"/>
      <c r="R548" s="43"/>
      <c r="S548" s="43"/>
      <c r="T548" s="43"/>
      <c r="U548" s="43"/>
      <c r="V548" s="43"/>
      <c r="W548" s="43"/>
      <c r="X548" s="43"/>
      <c r="Y548" s="43"/>
      <c r="Z548" s="43"/>
      <c r="AA548" s="43"/>
      <c r="AB548" s="43"/>
      <c r="AC548" s="43"/>
      <c r="AD548" s="43"/>
      <c r="AE548" s="43"/>
      <c r="AF548" s="43"/>
      <c r="AG548" s="43"/>
      <c r="AH548" s="43"/>
      <c r="AI548" s="43"/>
      <c r="AJ548" s="43"/>
      <c r="AK548" s="43"/>
      <c r="AL548" s="43"/>
      <c r="AM548" s="43"/>
      <c r="AN548" s="43"/>
      <c r="AO548" s="43"/>
      <c r="AP548" s="43"/>
      <c r="AQ548" s="45"/>
      <c r="AR548" s="45"/>
      <c r="AS548" s="45"/>
      <c r="AT548" s="45"/>
      <c r="AU548" s="45"/>
      <c r="AV548" s="45"/>
      <c r="AW548" s="45"/>
      <c r="AX548" s="45"/>
      <c r="AY548" s="45"/>
      <c r="AZ548" s="45"/>
      <c r="BA548" s="45"/>
      <c r="BB548" s="45"/>
      <c r="BC548" s="45"/>
      <c r="BD548" s="45"/>
      <c r="BE548" s="45"/>
      <c r="BF548" s="45"/>
      <c r="BG548" s="176"/>
      <c r="BH548" s="176"/>
      <c r="BI548" s="178"/>
      <c r="BJ548" s="30"/>
      <c r="BK548" s="30"/>
      <c r="BL548" s="30"/>
      <c r="BM548" s="30"/>
      <c r="BN548" s="30"/>
    </row>
    <row r="549" spans="2:66" s="46" customFormat="1" ht="18" customHeight="1" x14ac:dyDescent="0.2">
      <c r="B549" s="167"/>
      <c r="C549" s="169"/>
      <c r="D549" s="171"/>
      <c r="E549" s="173"/>
      <c r="F549" s="95" t="s">
        <v>24</v>
      </c>
      <c r="G549" s="36"/>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9"/>
      <c r="AR549" s="39"/>
      <c r="AS549" s="39"/>
      <c r="AT549" s="39"/>
      <c r="AU549" s="39"/>
      <c r="AV549" s="39"/>
      <c r="AW549" s="39"/>
      <c r="AX549" s="39"/>
      <c r="AY549" s="39"/>
      <c r="AZ549" s="39"/>
      <c r="BA549" s="39"/>
      <c r="BB549" s="39"/>
      <c r="BC549" s="39"/>
      <c r="BD549" s="39"/>
      <c r="BE549" s="39"/>
      <c r="BF549" s="39"/>
      <c r="BG549" s="175">
        <f>+COUNTIF($G550:$BF550,'V. Datos'!$A$3)-COUNTIFS($G549:$BF549,'V. Datos'!$A$3)</f>
        <v>0</v>
      </c>
      <c r="BH549" s="175">
        <f>+COUNTIF($G550:$BF550,'V. Datos'!$A$4)-COUNTIFS($G549:$BF549,'V. Datos'!$C$4)</f>
        <v>0</v>
      </c>
      <c r="BI549" s="177"/>
      <c r="BJ549" s="30"/>
      <c r="BK549" s="30"/>
      <c r="BL549" s="30"/>
      <c r="BM549" s="30"/>
      <c r="BN549" s="30"/>
    </row>
    <row r="550" spans="2:66" s="46" customFormat="1" ht="18" customHeight="1" thickBot="1" x14ac:dyDescent="0.25">
      <c r="B550" s="168"/>
      <c r="C550" s="170"/>
      <c r="D550" s="172"/>
      <c r="E550" s="174"/>
      <c r="F550" s="96" t="s">
        <v>4</v>
      </c>
      <c r="G550" s="42"/>
      <c r="H550" s="43"/>
      <c r="I550" s="43"/>
      <c r="J550" s="43"/>
      <c r="K550" s="43"/>
      <c r="L550" s="43"/>
      <c r="M550" s="43"/>
      <c r="N550" s="43"/>
      <c r="O550" s="43"/>
      <c r="P550" s="43"/>
      <c r="Q550" s="43"/>
      <c r="R550" s="43"/>
      <c r="S550" s="43"/>
      <c r="T550" s="43"/>
      <c r="U550" s="43"/>
      <c r="V550" s="43"/>
      <c r="W550" s="43"/>
      <c r="X550" s="43"/>
      <c r="Y550" s="43"/>
      <c r="Z550" s="43"/>
      <c r="AA550" s="43"/>
      <c r="AB550" s="43"/>
      <c r="AC550" s="43"/>
      <c r="AD550" s="43"/>
      <c r="AE550" s="43"/>
      <c r="AF550" s="43"/>
      <c r="AG550" s="43"/>
      <c r="AH550" s="43"/>
      <c r="AI550" s="43"/>
      <c r="AJ550" s="43"/>
      <c r="AK550" s="43"/>
      <c r="AL550" s="43"/>
      <c r="AM550" s="43"/>
      <c r="AN550" s="43"/>
      <c r="AO550" s="43"/>
      <c r="AP550" s="43"/>
      <c r="AQ550" s="45"/>
      <c r="AR550" s="45"/>
      <c r="AS550" s="45"/>
      <c r="AT550" s="45"/>
      <c r="AU550" s="45"/>
      <c r="AV550" s="45"/>
      <c r="AW550" s="45"/>
      <c r="AX550" s="45"/>
      <c r="AY550" s="45"/>
      <c r="AZ550" s="45"/>
      <c r="BA550" s="45"/>
      <c r="BB550" s="45"/>
      <c r="BC550" s="45"/>
      <c r="BD550" s="45"/>
      <c r="BE550" s="45"/>
      <c r="BF550" s="45"/>
      <c r="BG550" s="176"/>
      <c r="BH550" s="176"/>
      <c r="BI550" s="178"/>
      <c r="BJ550" s="30"/>
      <c r="BK550" s="30"/>
      <c r="BL550" s="30"/>
      <c r="BM550" s="30"/>
      <c r="BN550" s="30"/>
    </row>
    <row r="551" spans="2:66" s="46" customFormat="1" ht="18" customHeight="1" x14ac:dyDescent="0.2">
      <c r="B551" s="167"/>
      <c r="C551" s="169"/>
      <c r="D551" s="171"/>
      <c r="E551" s="173"/>
      <c r="F551" s="95" t="s">
        <v>24</v>
      </c>
      <c r="G551" s="36"/>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9"/>
      <c r="AR551" s="39"/>
      <c r="AS551" s="39"/>
      <c r="AT551" s="39"/>
      <c r="AU551" s="39"/>
      <c r="AV551" s="39"/>
      <c r="AW551" s="39"/>
      <c r="AX551" s="39"/>
      <c r="AY551" s="39"/>
      <c r="AZ551" s="39"/>
      <c r="BA551" s="39"/>
      <c r="BB551" s="39"/>
      <c r="BC551" s="39"/>
      <c r="BD551" s="39"/>
      <c r="BE551" s="39"/>
      <c r="BF551" s="39"/>
      <c r="BG551" s="175">
        <f>+COUNTIF($G552:$BF552,'V. Datos'!$A$3)-COUNTIFS($G551:$BF551,'V. Datos'!$A$3)</f>
        <v>0</v>
      </c>
      <c r="BH551" s="175">
        <f>+COUNTIF($G552:$BF552,'V. Datos'!$A$4)-COUNTIFS($G551:$BF551,'V. Datos'!$C$4)</f>
        <v>0</v>
      </c>
      <c r="BI551" s="177"/>
      <c r="BJ551" s="30"/>
      <c r="BK551" s="30"/>
      <c r="BL551" s="30"/>
      <c r="BM551" s="30"/>
      <c r="BN551" s="30"/>
    </row>
    <row r="552" spans="2:66" s="46" customFormat="1" ht="18" customHeight="1" thickBot="1" x14ac:dyDescent="0.25">
      <c r="B552" s="168"/>
      <c r="C552" s="170"/>
      <c r="D552" s="172"/>
      <c r="E552" s="174"/>
      <c r="F552" s="96" t="s">
        <v>4</v>
      </c>
      <c r="G552" s="42"/>
      <c r="H552" s="43"/>
      <c r="I552" s="43"/>
      <c r="J552" s="43"/>
      <c r="K552" s="43"/>
      <c r="L552" s="43"/>
      <c r="M552" s="43"/>
      <c r="N552" s="43"/>
      <c r="O552" s="43"/>
      <c r="P552" s="43"/>
      <c r="Q552" s="43"/>
      <c r="R552" s="43"/>
      <c r="S552" s="43"/>
      <c r="T552" s="43"/>
      <c r="U552" s="43"/>
      <c r="V552" s="43"/>
      <c r="W552" s="43"/>
      <c r="X552" s="43"/>
      <c r="Y552" s="43"/>
      <c r="Z552" s="43"/>
      <c r="AA552" s="43"/>
      <c r="AB552" s="43"/>
      <c r="AC552" s="43"/>
      <c r="AD552" s="43"/>
      <c r="AE552" s="43"/>
      <c r="AF552" s="43"/>
      <c r="AG552" s="43"/>
      <c r="AH552" s="43"/>
      <c r="AI552" s="43"/>
      <c r="AJ552" s="43"/>
      <c r="AK552" s="43"/>
      <c r="AL552" s="43"/>
      <c r="AM552" s="43"/>
      <c r="AN552" s="43"/>
      <c r="AO552" s="43"/>
      <c r="AP552" s="43"/>
      <c r="AQ552" s="45"/>
      <c r="AR552" s="45"/>
      <c r="AS552" s="45"/>
      <c r="AT552" s="45"/>
      <c r="AU552" s="45"/>
      <c r="AV552" s="45"/>
      <c r="AW552" s="45"/>
      <c r="AX552" s="45"/>
      <c r="AY552" s="45"/>
      <c r="AZ552" s="45"/>
      <c r="BA552" s="45"/>
      <c r="BB552" s="45"/>
      <c r="BC552" s="45"/>
      <c r="BD552" s="45"/>
      <c r="BE552" s="45"/>
      <c r="BF552" s="45"/>
      <c r="BG552" s="176"/>
      <c r="BH552" s="176"/>
      <c r="BI552" s="178"/>
      <c r="BJ552" s="30"/>
      <c r="BK552" s="30"/>
      <c r="BL552" s="30"/>
      <c r="BM552" s="30"/>
      <c r="BN552" s="30"/>
    </row>
    <row r="553" spans="2:66" s="46" customFormat="1" ht="18" customHeight="1" x14ac:dyDescent="0.2">
      <c r="B553" s="167"/>
      <c r="C553" s="169"/>
      <c r="D553" s="171"/>
      <c r="E553" s="173"/>
      <c r="F553" s="95" t="s">
        <v>24</v>
      </c>
      <c r="G553" s="36"/>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9"/>
      <c r="AR553" s="39"/>
      <c r="AS553" s="39"/>
      <c r="AT553" s="39"/>
      <c r="AU553" s="39"/>
      <c r="AV553" s="39"/>
      <c r="AW553" s="39"/>
      <c r="AX553" s="39"/>
      <c r="AY553" s="39"/>
      <c r="AZ553" s="39"/>
      <c r="BA553" s="39"/>
      <c r="BB553" s="39"/>
      <c r="BC553" s="39"/>
      <c r="BD553" s="39"/>
      <c r="BE553" s="39"/>
      <c r="BF553" s="39"/>
      <c r="BG553" s="175">
        <f>+COUNTIF($G554:$BF554,'V. Datos'!$A$3)-COUNTIFS($G553:$BF553,'V. Datos'!$A$3)</f>
        <v>0</v>
      </c>
      <c r="BH553" s="175">
        <f>+COUNTIF($G554:$BF554,'V. Datos'!$A$4)-COUNTIFS($G553:$BF553,'V. Datos'!$C$4)</f>
        <v>0</v>
      </c>
      <c r="BI553" s="177"/>
      <c r="BJ553" s="30"/>
      <c r="BK553" s="30"/>
      <c r="BL553" s="30"/>
      <c r="BM553" s="30"/>
      <c r="BN553" s="30"/>
    </row>
    <row r="554" spans="2:66" s="46" customFormat="1" ht="18" customHeight="1" thickBot="1" x14ac:dyDescent="0.25">
      <c r="B554" s="168"/>
      <c r="C554" s="170"/>
      <c r="D554" s="172"/>
      <c r="E554" s="174"/>
      <c r="F554" s="96" t="s">
        <v>4</v>
      </c>
      <c r="G554" s="42"/>
      <c r="H554" s="43"/>
      <c r="I554" s="43"/>
      <c r="J554" s="43"/>
      <c r="K554" s="43"/>
      <c r="L554" s="43"/>
      <c r="M554" s="43"/>
      <c r="N554" s="43"/>
      <c r="O554" s="43"/>
      <c r="P554" s="43"/>
      <c r="Q554" s="43"/>
      <c r="R554" s="43"/>
      <c r="S554" s="43"/>
      <c r="T554" s="43"/>
      <c r="U554" s="43"/>
      <c r="V554" s="43"/>
      <c r="W554" s="43"/>
      <c r="X554" s="43"/>
      <c r="Y554" s="43"/>
      <c r="Z554" s="43"/>
      <c r="AA554" s="43"/>
      <c r="AB554" s="43"/>
      <c r="AC554" s="43"/>
      <c r="AD554" s="43"/>
      <c r="AE554" s="43"/>
      <c r="AF554" s="43"/>
      <c r="AG554" s="43"/>
      <c r="AH554" s="43"/>
      <c r="AI554" s="43"/>
      <c r="AJ554" s="43"/>
      <c r="AK554" s="43"/>
      <c r="AL554" s="43"/>
      <c r="AM554" s="43"/>
      <c r="AN554" s="43"/>
      <c r="AO554" s="43"/>
      <c r="AP554" s="43"/>
      <c r="AQ554" s="45"/>
      <c r="AR554" s="45"/>
      <c r="AS554" s="45"/>
      <c r="AT554" s="45"/>
      <c r="AU554" s="45"/>
      <c r="AV554" s="45"/>
      <c r="AW554" s="45"/>
      <c r="AX554" s="45"/>
      <c r="AY554" s="45"/>
      <c r="AZ554" s="45"/>
      <c r="BA554" s="45"/>
      <c r="BB554" s="45"/>
      <c r="BC554" s="45"/>
      <c r="BD554" s="45"/>
      <c r="BE554" s="45"/>
      <c r="BF554" s="45"/>
      <c r="BG554" s="176"/>
      <c r="BH554" s="176"/>
      <c r="BI554" s="178"/>
      <c r="BJ554" s="30"/>
      <c r="BK554" s="30"/>
      <c r="BL554" s="30"/>
      <c r="BM554" s="30"/>
      <c r="BN554" s="30"/>
    </row>
    <row r="555" spans="2:66" s="46" customFormat="1" ht="18" customHeight="1" x14ac:dyDescent="0.2">
      <c r="B555" s="167"/>
      <c r="C555" s="169"/>
      <c r="D555" s="171"/>
      <c r="E555" s="173"/>
      <c r="F555" s="95" t="s">
        <v>24</v>
      </c>
      <c r="G555" s="36"/>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9"/>
      <c r="AR555" s="39"/>
      <c r="AS555" s="39"/>
      <c r="AT555" s="39"/>
      <c r="AU555" s="39"/>
      <c r="AV555" s="39"/>
      <c r="AW555" s="39"/>
      <c r="AX555" s="39"/>
      <c r="AY555" s="39"/>
      <c r="AZ555" s="39"/>
      <c r="BA555" s="39"/>
      <c r="BB555" s="39"/>
      <c r="BC555" s="39"/>
      <c r="BD555" s="39"/>
      <c r="BE555" s="39"/>
      <c r="BF555" s="39"/>
      <c r="BG555" s="175">
        <f>+COUNTIF($G556:$BF556,'V. Datos'!$A$3)-COUNTIFS($G555:$BF555,'V. Datos'!$A$3)</f>
        <v>0</v>
      </c>
      <c r="BH555" s="175">
        <f>+COUNTIF($G556:$BF556,'V. Datos'!$A$4)-COUNTIFS($G555:$BF555,'V. Datos'!$C$4)</f>
        <v>0</v>
      </c>
      <c r="BI555" s="177"/>
      <c r="BJ555" s="30"/>
      <c r="BK555" s="30"/>
      <c r="BL555" s="30"/>
      <c r="BM555" s="30"/>
      <c r="BN555" s="30"/>
    </row>
    <row r="556" spans="2:66" s="46" customFormat="1" ht="18" customHeight="1" thickBot="1" x14ac:dyDescent="0.25">
      <c r="B556" s="168"/>
      <c r="C556" s="170"/>
      <c r="D556" s="172"/>
      <c r="E556" s="174"/>
      <c r="F556" s="96" t="s">
        <v>4</v>
      </c>
      <c r="G556" s="42"/>
      <c r="H556" s="43"/>
      <c r="I556" s="43"/>
      <c r="J556" s="43"/>
      <c r="K556" s="43"/>
      <c r="L556" s="43"/>
      <c r="M556" s="43"/>
      <c r="N556" s="43"/>
      <c r="O556" s="43"/>
      <c r="P556" s="43"/>
      <c r="Q556" s="43"/>
      <c r="R556" s="43"/>
      <c r="S556" s="43"/>
      <c r="T556" s="43"/>
      <c r="U556" s="43"/>
      <c r="V556" s="43"/>
      <c r="W556" s="43"/>
      <c r="X556" s="43"/>
      <c r="Y556" s="43"/>
      <c r="Z556" s="43"/>
      <c r="AA556" s="43"/>
      <c r="AB556" s="43"/>
      <c r="AC556" s="43"/>
      <c r="AD556" s="43"/>
      <c r="AE556" s="43"/>
      <c r="AF556" s="43"/>
      <c r="AG556" s="43"/>
      <c r="AH556" s="43"/>
      <c r="AI556" s="43"/>
      <c r="AJ556" s="43"/>
      <c r="AK556" s="43"/>
      <c r="AL556" s="43"/>
      <c r="AM556" s="43"/>
      <c r="AN556" s="43"/>
      <c r="AO556" s="43"/>
      <c r="AP556" s="43"/>
      <c r="AQ556" s="45"/>
      <c r="AR556" s="45"/>
      <c r="AS556" s="45"/>
      <c r="AT556" s="45"/>
      <c r="AU556" s="45"/>
      <c r="AV556" s="45"/>
      <c r="AW556" s="45"/>
      <c r="AX556" s="45"/>
      <c r="AY556" s="45"/>
      <c r="AZ556" s="45"/>
      <c r="BA556" s="45"/>
      <c r="BB556" s="45"/>
      <c r="BC556" s="45"/>
      <c r="BD556" s="45"/>
      <c r="BE556" s="45"/>
      <c r="BF556" s="45"/>
      <c r="BG556" s="176"/>
      <c r="BH556" s="176"/>
      <c r="BI556" s="178"/>
      <c r="BJ556" s="30"/>
      <c r="BK556" s="30"/>
      <c r="BL556" s="30"/>
      <c r="BM556" s="30"/>
      <c r="BN556" s="30"/>
    </row>
    <row r="557" spans="2:66" s="46" customFormat="1" ht="18" customHeight="1" x14ac:dyDescent="0.2">
      <c r="B557" s="167"/>
      <c r="C557" s="169"/>
      <c r="D557" s="171"/>
      <c r="E557" s="173"/>
      <c r="F557" s="95" t="s">
        <v>24</v>
      </c>
      <c r="G557" s="36"/>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9"/>
      <c r="AR557" s="39"/>
      <c r="AS557" s="39"/>
      <c r="AT557" s="39"/>
      <c r="AU557" s="39"/>
      <c r="AV557" s="39"/>
      <c r="AW557" s="39"/>
      <c r="AX557" s="39"/>
      <c r="AY557" s="39"/>
      <c r="AZ557" s="39"/>
      <c r="BA557" s="39"/>
      <c r="BB557" s="39"/>
      <c r="BC557" s="39"/>
      <c r="BD557" s="39"/>
      <c r="BE557" s="39"/>
      <c r="BF557" s="39"/>
      <c r="BG557" s="175">
        <f>+COUNTIF($G558:$BF558,'V. Datos'!$A$3)-COUNTIFS($G557:$BF557,'V. Datos'!$A$3)</f>
        <v>0</v>
      </c>
      <c r="BH557" s="175">
        <f>+COUNTIF($G558:$BF558,'V. Datos'!$A$4)-COUNTIFS($G557:$BF557,'V. Datos'!$C$4)</f>
        <v>0</v>
      </c>
      <c r="BI557" s="177"/>
      <c r="BJ557" s="30"/>
      <c r="BK557" s="30"/>
      <c r="BL557" s="30"/>
      <c r="BM557" s="30"/>
      <c r="BN557" s="30"/>
    </row>
    <row r="558" spans="2:66" s="46" customFormat="1" ht="18" customHeight="1" thickBot="1" x14ac:dyDescent="0.25">
      <c r="B558" s="168"/>
      <c r="C558" s="170"/>
      <c r="D558" s="172"/>
      <c r="E558" s="174"/>
      <c r="F558" s="96" t="s">
        <v>4</v>
      </c>
      <c r="G558" s="42"/>
      <c r="H558" s="43"/>
      <c r="I558" s="43"/>
      <c r="J558" s="43"/>
      <c r="K558" s="43"/>
      <c r="L558" s="43"/>
      <c r="M558" s="43"/>
      <c r="N558" s="43"/>
      <c r="O558" s="43"/>
      <c r="P558" s="43"/>
      <c r="Q558" s="43"/>
      <c r="R558" s="43"/>
      <c r="S558" s="43"/>
      <c r="T558" s="43"/>
      <c r="U558" s="43"/>
      <c r="V558" s="43"/>
      <c r="W558" s="43"/>
      <c r="X558" s="43"/>
      <c r="Y558" s="43"/>
      <c r="Z558" s="43"/>
      <c r="AA558" s="43"/>
      <c r="AB558" s="43"/>
      <c r="AC558" s="43"/>
      <c r="AD558" s="43"/>
      <c r="AE558" s="43"/>
      <c r="AF558" s="43"/>
      <c r="AG558" s="43"/>
      <c r="AH558" s="43"/>
      <c r="AI558" s="43"/>
      <c r="AJ558" s="43"/>
      <c r="AK558" s="43"/>
      <c r="AL558" s="43"/>
      <c r="AM558" s="43"/>
      <c r="AN558" s="43"/>
      <c r="AO558" s="43"/>
      <c r="AP558" s="43"/>
      <c r="AQ558" s="45"/>
      <c r="AR558" s="45"/>
      <c r="AS558" s="45"/>
      <c r="AT558" s="45"/>
      <c r="AU558" s="45"/>
      <c r="AV558" s="45"/>
      <c r="AW558" s="45"/>
      <c r="AX558" s="45"/>
      <c r="AY558" s="45"/>
      <c r="AZ558" s="45"/>
      <c r="BA558" s="45"/>
      <c r="BB558" s="45"/>
      <c r="BC558" s="45"/>
      <c r="BD558" s="45"/>
      <c r="BE558" s="45"/>
      <c r="BF558" s="45"/>
      <c r="BG558" s="176"/>
      <c r="BH558" s="176"/>
      <c r="BI558" s="178"/>
      <c r="BJ558" s="30"/>
      <c r="BK558" s="30"/>
      <c r="BL558" s="30"/>
      <c r="BM558" s="30"/>
      <c r="BN558" s="30"/>
    </row>
    <row r="559" spans="2:66" s="46" customFormat="1" ht="18" customHeight="1" x14ac:dyDescent="0.2">
      <c r="B559" s="167"/>
      <c r="C559" s="169"/>
      <c r="D559" s="171"/>
      <c r="E559" s="173"/>
      <c r="F559" s="95" t="s">
        <v>24</v>
      </c>
      <c r="G559" s="36"/>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9"/>
      <c r="AR559" s="39"/>
      <c r="AS559" s="39"/>
      <c r="AT559" s="39"/>
      <c r="AU559" s="39"/>
      <c r="AV559" s="39"/>
      <c r="AW559" s="39"/>
      <c r="AX559" s="39"/>
      <c r="AY559" s="39"/>
      <c r="AZ559" s="39"/>
      <c r="BA559" s="39"/>
      <c r="BB559" s="39"/>
      <c r="BC559" s="39"/>
      <c r="BD559" s="39"/>
      <c r="BE559" s="39"/>
      <c r="BF559" s="39"/>
      <c r="BG559" s="175">
        <f>+COUNTIF($G560:$BF560,'V. Datos'!$A$3)-COUNTIFS($G559:$BF559,'V. Datos'!$A$3)</f>
        <v>0</v>
      </c>
      <c r="BH559" s="175">
        <f>+COUNTIF($G560:$BF560,'V. Datos'!$A$4)-COUNTIFS($G559:$BF559,'V. Datos'!$C$4)</f>
        <v>0</v>
      </c>
      <c r="BI559" s="177"/>
      <c r="BJ559" s="30"/>
      <c r="BK559" s="30"/>
      <c r="BL559" s="30"/>
      <c r="BM559" s="30"/>
      <c r="BN559" s="30"/>
    </row>
    <row r="560" spans="2:66" s="46" customFormat="1" ht="18" customHeight="1" thickBot="1" x14ac:dyDescent="0.25">
      <c r="B560" s="168"/>
      <c r="C560" s="170"/>
      <c r="D560" s="172"/>
      <c r="E560" s="174"/>
      <c r="F560" s="96" t="s">
        <v>4</v>
      </c>
      <c r="G560" s="42"/>
      <c r="H560" s="43"/>
      <c r="I560" s="43"/>
      <c r="J560" s="43"/>
      <c r="K560" s="43"/>
      <c r="L560" s="43"/>
      <c r="M560" s="43"/>
      <c r="N560" s="43"/>
      <c r="O560" s="43"/>
      <c r="P560" s="43"/>
      <c r="Q560" s="43"/>
      <c r="R560" s="43"/>
      <c r="S560" s="43"/>
      <c r="T560" s="43"/>
      <c r="U560" s="43"/>
      <c r="V560" s="43"/>
      <c r="W560" s="43"/>
      <c r="X560" s="43"/>
      <c r="Y560" s="43"/>
      <c r="Z560" s="43"/>
      <c r="AA560" s="43"/>
      <c r="AB560" s="43"/>
      <c r="AC560" s="43"/>
      <c r="AD560" s="43"/>
      <c r="AE560" s="43"/>
      <c r="AF560" s="43"/>
      <c r="AG560" s="43"/>
      <c r="AH560" s="43"/>
      <c r="AI560" s="43"/>
      <c r="AJ560" s="43"/>
      <c r="AK560" s="43"/>
      <c r="AL560" s="43"/>
      <c r="AM560" s="43"/>
      <c r="AN560" s="43"/>
      <c r="AO560" s="43"/>
      <c r="AP560" s="43"/>
      <c r="AQ560" s="45"/>
      <c r="AR560" s="45"/>
      <c r="AS560" s="45"/>
      <c r="AT560" s="45"/>
      <c r="AU560" s="45"/>
      <c r="AV560" s="45"/>
      <c r="AW560" s="45"/>
      <c r="AX560" s="45"/>
      <c r="AY560" s="45"/>
      <c r="AZ560" s="45"/>
      <c r="BA560" s="45"/>
      <c r="BB560" s="45"/>
      <c r="BC560" s="45"/>
      <c r="BD560" s="45"/>
      <c r="BE560" s="45"/>
      <c r="BF560" s="45"/>
      <c r="BG560" s="176"/>
      <c r="BH560" s="176"/>
      <c r="BI560" s="178"/>
      <c r="BJ560" s="30"/>
      <c r="BK560" s="30"/>
      <c r="BL560" s="30"/>
      <c r="BM560" s="30"/>
      <c r="BN560" s="30"/>
    </row>
    <row r="561" spans="2:66" s="46" customFormat="1" ht="18" customHeight="1" x14ac:dyDescent="0.2">
      <c r="B561" s="167"/>
      <c r="C561" s="169"/>
      <c r="D561" s="171"/>
      <c r="E561" s="173"/>
      <c r="F561" s="95" t="s">
        <v>24</v>
      </c>
      <c r="G561" s="36"/>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9"/>
      <c r="AR561" s="39"/>
      <c r="AS561" s="39"/>
      <c r="AT561" s="39"/>
      <c r="AU561" s="39"/>
      <c r="AV561" s="39"/>
      <c r="AW561" s="39"/>
      <c r="AX561" s="39"/>
      <c r="AY561" s="39"/>
      <c r="AZ561" s="39"/>
      <c r="BA561" s="39"/>
      <c r="BB561" s="39"/>
      <c r="BC561" s="39"/>
      <c r="BD561" s="39"/>
      <c r="BE561" s="39"/>
      <c r="BF561" s="39"/>
      <c r="BG561" s="175">
        <f>+COUNTIF($G562:$BF562,'V. Datos'!$A$3)-COUNTIFS($G561:$BF561,'V. Datos'!$A$3)</f>
        <v>0</v>
      </c>
      <c r="BH561" s="175">
        <f>+COUNTIF($G562:$BF562,'V. Datos'!$A$4)-COUNTIFS($G561:$BF561,'V. Datos'!$C$4)</f>
        <v>0</v>
      </c>
      <c r="BI561" s="177"/>
      <c r="BJ561" s="30"/>
      <c r="BK561" s="30"/>
      <c r="BL561" s="30"/>
      <c r="BM561" s="30"/>
      <c r="BN561" s="30"/>
    </row>
    <row r="562" spans="2:66" s="46" customFormat="1" ht="18" customHeight="1" thickBot="1" x14ac:dyDescent="0.25">
      <c r="B562" s="168"/>
      <c r="C562" s="170"/>
      <c r="D562" s="172"/>
      <c r="E562" s="174"/>
      <c r="F562" s="96" t="s">
        <v>4</v>
      </c>
      <c r="G562" s="42"/>
      <c r="H562" s="43"/>
      <c r="I562" s="43"/>
      <c r="J562" s="43"/>
      <c r="K562" s="43"/>
      <c r="L562" s="43"/>
      <c r="M562" s="43"/>
      <c r="N562" s="43"/>
      <c r="O562" s="43"/>
      <c r="P562" s="43"/>
      <c r="Q562" s="43"/>
      <c r="R562" s="43"/>
      <c r="S562" s="43"/>
      <c r="T562" s="43"/>
      <c r="U562" s="43"/>
      <c r="V562" s="43"/>
      <c r="W562" s="43"/>
      <c r="X562" s="43"/>
      <c r="Y562" s="43"/>
      <c r="Z562" s="43"/>
      <c r="AA562" s="43"/>
      <c r="AB562" s="43"/>
      <c r="AC562" s="43"/>
      <c r="AD562" s="43"/>
      <c r="AE562" s="43"/>
      <c r="AF562" s="43"/>
      <c r="AG562" s="43"/>
      <c r="AH562" s="43"/>
      <c r="AI562" s="43"/>
      <c r="AJ562" s="43"/>
      <c r="AK562" s="43"/>
      <c r="AL562" s="43"/>
      <c r="AM562" s="43"/>
      <c r="AN562" s="43"/>
      <c r="AO562" s="43"/>
      <c r="AP562" s="43"/>
      <c r="AQ562" s="45"/>
      <c r="AR562" s="45"/>
      <c r="AS562" s="45"/>
      <c r="AT562" s="45"/>
      <c r="AU562" s="45"/>
      <c r="AV562" s="45"/>
      <c r="AW562" s="45"/>
      <c r="AX562" s="45"/>
      <c r="AY562" s="45"/>
      <c r="AZ562" s="45"/>
      <c r="BA562" s="45"/>
      <c r="BB562" s="45"/>
      <c r="BC562" s="45"/>
      <c r="BD562" s="45"/>
      <c r="BE562" s="45"/>
      <c r="BF562" s="45"/>
      <c r="BG562" s="176"/>
      <c r="BH562" s="176"/>
      <c r="BI562" s="178"/>
      <c r="BJ562" s="30"/>
      <c r="BK562" s="30"/>
      <c r="BL562" s="30"/>
      <c r="BM562" s="30"/>
      <c r="BN562" s="30"/>
    </row>
    <row r="563" spans="2:66" s="46" customFormat="1" ht="18" customHeight="1" x14ac:dyDescent="0.2">
      <c r="B563" s="167"/>
      <c r="C563" s="169"/>
      <c r="D563" s="171"/>
      <c r="E563" s="173"/>
      <c r="F563" s="95" t="s">
        <v>24</v>
      </c>
      <c r="G563" s="36"/>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9"/>
      <c r="AR563" s="39"/>
      <c r="AS563" s="39"/>
      <c r="AT563" s="39"/>
      <c r="AU563" s="39"/>
      <c r="AV563" s="39"/>
      <c r="AW563" s="39"/>
      <c r="AX563" s="39"/>
      <c r="AY563" s="39"/>
      <c r="AZ563" s="39"/>
      <c r="BA563" s="39"/>
      <c r="BB563" s="39"/>
      <c r="BC563" s="39"/>
      <c r="BD563" s="39"/>
      <c r="BE563" s="39"/>
      <c r="BF563" s="39"/>
      <c r="BG563" s="175">
        <f>+COUNTIF($G564:$BF564,'V. Datos'!$A$3)-COUNTIFS($G563:$BF563,'V. Datos'!$A$3)</f>
        <v>0</v>
      </c>
      <c r="BH563" s="175">
        <f>+COUNTIF($G564:$BF564,'V. Datos'!$A$4)-COUNTIFS($G563:$BF563,'V. Datos'!$C$4)</f>
        <v>0</v>
      </c>
      <c r="BI563" s="177"/>
      <c r="BJ563" s="30"/>
      <c r="BK563" s="30"/>
      <c r="BL563" s="30"/>
      <c r="BM563" s="30"/>
      <c r="BN563" s="30"/>
    </row>
    <row r="564" spans="2:66" s="46" customFormat="1" ht="18" customHeight="1" thickBot="1" x14ac:dyDescent="0.25">
      <c r="B564" s="168"/>
      <c r="C564" s="170"/>
      <c r="D564" s="172"/>
      <c r="E564" s="174"/>
      <c r="F564" s="96" t="s">
        <v>4</v>
      </c>
      <c r="G564" s="42"/>
      <c r="H564" s="43"/>
      <c r="I564" s="43"/>
      <c r="J564" s="43"/>
      <c r="K564" s="43"/>
      <c r="L564" s="43"/>
      <c r="M564" s="43"/>
      <c r="N564" s="43"/>
      <c r="O564" s="43"/>
      <c r="P564" s="43"/>
      <c r="Q564" s="43"/>
      <c r="R564" s="43"/>
      <c r="S564" s="43"/>
      <c r="T564" s="43"/>
      <c r="U564" s="43"/>
      <c r="V564" s="43"/>
      <c r="W564" s="43"/>
      <c r="X564" s="43"/>
      <c r="Y564" s="43"/>
      <c r="Z564" s="43"/>
      <c r="AA564" s="43"/>
      <c r="AB564" s="43"/>
      <c r="AC564" s="43"/>
      <c r="AD564" s="43"/>
      <c r="AE564" s="43"/>
      <c r="AF564" s="43"/>
      <c r="AG564" s="43"/>
      <c r="AH564" s="43"/>
      <c r="AI564" s="43"/>
      <c r="AJ564" s="43"/>
      <c r="AK564" s="43"/>
      <c r="AL564" s="43"/>
      <c r="AM564" s="43"/>
      <c r="AN564" s="43"/>
      <c r="AO564" s="43"/>
      <c r="AP564" s="43"/>
      <c r="AQ564" s="45"/>
      <c r="AR564" s="45"/>
      <c r="AS564" s="45"/>
      <c r="AT564" s="45"/>
      <c r="AU564" s="45"/>
      <c r="AV564" s="45"/>
      <c r="AW564" s="45"/>
      <c r="AX564" s="45"/>
      <c r="AY564" s="45"/>
      <c r="AZ564" s="45"/>
      <c r="BA564" s="45"/>
      <c r="BB564" s="45"/>
      <c r="BC564" s="45"/>
      <c r="BD564" s="45"/>
      <c r="BE564" s="45"/>
      <c r="BF564" s="45"/>
      <c r="BG564" s="176"/>
      <c r="BH564" s="176"/>
      <c r="BI564" s="178"/>
      <c r="BJ564" s="30"/>
      <c r="BK564" s="30"/>
      <c r="BL564" s="30"/>
      <c r="BM564" s="30"/>
      <c r="BN564" s="30"/>
    </row>
    <row r="565" spans="2:66" s="46" customFormat="1" ht="18" customHeight="1" x14ac:dyDescent="0.2">
      <c r="B565" s="167"/>
      <c r="C565" s="169"/>
      <c r="D565" s="171"/>
      <c r="E565" s="173"/>
      <c r="F565" s="95" t="s">
        <v>24</v>
      </c>
      <c r="G565" s="36"/>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9"/>
      <c r="AR565" s="39"/>
      <c r="AS565" s="39"/>
      <c r="AT565" s="39"/>
      <c r="AU565" s="39"/>
      <c r="AV565" s="39"/>
      <c r="AW565" s="39"/>
      <c r="AX565" s="39"/>
      <c r="AY565" s="39"/>
      <c r="AZ565" s="39"/>
      <c r="BA565" s="39"/>
      <c r="BB565" s="39"/>
      <c r="BC565" s="39"/>
      <c r="BD565" s="39"/>
      <c r="BE565" s="39"/>
      <c r="BF565" s="39"/>
      <c r="BG565" s="175">
        <f>+COUNTIF($G566:$BF566,'V. Datos'!$A$3)-COUNTIFS($G565:$BF565,'V. Datos'!$A$3)</f>
        <v>0</v>
      </c>
      <c r="BH565" s="175">
        <f>+COUNTIF($G566:$BF566,'V. Datos'!$A$4)-COUNTIFS($G565:$BF565,'V. Datos'!$C$4)</f>
        <v>0</v>
      </c>
      <c r="BI565" s="177"/>
      <c r="BJ565" s="30"/>
      <c r="BK565" s="30"/>
      <c r="BL565" s="30"/>
      <c r="BM565" s="30"/>
      <c r="BN565" s="30"/>
    </row>
    <row r="566" spans="2:66" s="46" customFormat="1" ht="18" customHeight="1" thickBot="1" x14ac:dyDescent="0.25">
      <c r="B566" s="168"/>
      <c r="C566" s="170"/>
      <c r="D566" s="172"/>
      <c r="E566" s="174"/>
      <c r="F566" s="96" t="s">
        <v>4</v>
      </c>
      <c r="G566" s="42"/>
      <c r="H566" s="43"/>
      <c r="I566" s="43"/>
      <c r="J566" s="43"/>
      <c r="K566" s="43"/>
      <c r="L566" s="43"/>
      <c r="M566" s="43"/>
      <c r="N566" s="43"/>
      <c r="O566" s="43"/>
      <c r="P566" s="43"/>
      <c r="Q566" s="43"/>
      <c r="R566" s="43"/>
      <c r="S566" s="43"/>
      <c r="T566" s="43"/>
      <c r="U566" s="43"/>
      <c r="V566" s="43"/>
      <c r="W566" s="43"/>
      <c r="X566" s="43"/>
      <c r="Y566" s="43"/>
      <c r="Z566" s="43"/>
      <c r="AA566" s="43"/>
      <c r="AB566" s="43"/>
      <c r="AC566" s="43"/>
      <c r="AD566" s="43"/>
      <c r="AE566" s="43"/>
      <c r="AF566" s="43"/>
      <c r="AG566" s="43"/>
      <c r="AH566" s="43"/>
      <c r="AI566" s="43"/>
      <c r="AJ566" s="43"/>
      <c r="AK566" s="43"/>
      <c r="AL566" s="43"/>
      <c r="AM566" s="43"/>
      <c r="AN566" s="43"/>
      <c r="AO566" s="43"/>
      <c r="AP566" s="43"/>
      <c r="AQ566" s="45"/>
      <c r="AR566" s="45"/>
      <c r="AS566" s="45"/>
      <c r="AT566" s="45"/>
      <c r="AU566" s="45"/>
      <c r="AV566" s="45"/>
      <c r="AW566" s="45"/>
      <c r="AX566" s="45"/>
      <c r="AY566" s="45"/>
      <c r="AZ566" s="45"/>
      <c r="BA566" s="45"/>
      <c r="BB566" s="45"/>
      <c r="BC566" s="45"/>
      <c r="BD566" s="45"/>
      <c r="BE566" s="45"/>
      <c r="BF566" s="45"/>
      <c r="BG566" s="176"/>
      <c r="BH566" s="176"/>
      <c r="BI566" s="178"/>
      <c r="BJ566" s="30"/>
      <c r="BK566" s="30"/>
      <c r="BL566" s="30"/>
      <c r="BM566" s="30"/>
      <c r="BN566" s="30"/>
    </row>
    <row r="567" spans="2:66" s="46" customFormat="1" ht="18" customHeight="1" x14ac:dyDescent="0.2">
      <c r="B567" s="167"/>
      <c r="C567" s="169"/>
      <c r="D567" s="171"/>
      <c r="E567" s="173"/>
      <c r="F567" s="95" t="s">
        <v>24</v>
      </c>
      <c r="G567" s="36"/>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9"/>
      <c r="AR567" s="39"/>
      <c r="AS567" s="39"/>
      <c r="AT567" s="39"/>
      <c r="AU567" s="39"/>
      <c r="AV567" s="39"/>
      <c r="AW567" s="39"/>
      <c r="AX567" s="39"/>
      <c r="AY567" s="39"/>
      <c r="AZ567" s="39"/>
      <c r="BA567" s="39"/>
      <c r="BB567" s="39"/>
      <c r="BC567" s="39"/>
      <c r="BD567" s="39"/>
      <c r="BE567" s="39"/>
      <c r="BF567" s="39"/>
      <c r="BG567" s="175">
        <f>+COUNTIF($G568:$BF568,'V. Datos'!$A$3)-COUNTIFS($G567:$BF567,'V. Datos'!$A$3)</f>
        <v>0</v>
      </c>
      <c r="BH567" s="175">
        <f>+COUNTIF($G568:$BF568,'V. Datos'!$A$4)-COUNTIFS($G567:$BF567,'V. Datos'!$C$4)</f>
        <v>0</v>
      </c>
      <c r="BI567" s="177"/>
      <c r="BJ567" s="30"/>
      <c r="BK567" s="30"/>
      <c r="BL567" s="30"/>
      <c r="BM567" s="30"/>
      <c r="BN567" s="30"/>
    </row>
    <row r="568" spans="2:66" s="46" customFormat="1" ht="18" customHeight="1" thickBot="1" x14ac:dyDescent="0.25">
      <c r="B568" s="168"/>
      <c r="C568" s="170"/>
      <c r="D568" s="172"/>
      <c r="E568" s="174"/>
      <c r="F568" s="96" t="s">
        <v>4</v>
      </c>
      <c r="G568" s="42"/>
      <c r="H568" s="43"/>
      <c r="I568" s="43"/>
      <c r="J568" s="43"/>
      <c r="K568" s="43"/>
      <c r="L568" s="43"/>
      <c r="M568" s="43"/>
      <c r="N568" s="43"/>
      <c r="O568" s="43"/>
      <c r="P568" s="43"/>
      <c r="Q568" s="43"/>
      <c r="R568" s="43"/>
      <c r="S568" s="43"/>
      <c r="T568" s="43"/>
      <c r="U568" s="43"/>
      <c r="V568" s="43"/>
      <c r="W568" s="43"/>
      <c r="X568" s="43"/>
      <c r="Y568" s="43"/>
      <c r="Z568" s="43"/>
      <c r="AA568" s="43"/>
      <c r="AB568" s="43"/>
      <c r="AC568" s="43"/>
      <c r="AD568" s="43"/>
      <c r="AE568" s="43"/>
      <c r="AF568" s="43"/>
      <c r="AG568" s="43"/>
      <c r="AH568" s="43"/>
      <c r="AI568" s="43"/>
      <c r="AJ568" s="43"/>
      <c r="AK568" s="43"/>
      <c r="AL568" s="43"/>
      <c r="AM568" s="43"/>
      <c r="AN568" s="43"/>
      <c r="AO568" s="43"/>
      <c r="AP568" s="43"/>
      <c r="AQ568" s="45"/>
      <c r="AR568" s="45"/>
      <c r="AS568" s="45"/>
      <c r="AT568" s="45"/>
      <c r="AU568" s="45"/>
      <c r="AV568" s="45"/>
      <c r="AW568" s="45"/>
      <c r="AX568" s="45"/>
      <c r="AY568" s="45"/>
      <c r="AZ568" s="45"/>
      <c r="BA568" s="45"/>
      <c r="BB568" s="45"/>
      <c r="BC568" s="45"/>
      <c r="BD568" s="45"/>
      <c r="BE568" s="45"/>
      <c r="BF568" s="45"/>
      <c r="BG568" s="176"/>
      <c r="BH568" s="176"/>
      <c r="BI568" s="178"/>
      <c r="BJ568" s="30"/>
      <c r="BK568" s="30"/>
      <c r="BL568" s="30"/>
      <c r="BM568" s="30"/>
      <c r="BN568" s="30"/>
    </row>
    <row r="569" spans="2:66" s="46" customFormat="1" ht="18" customHeight="1" x14ac:dyDescent="0.2">
      <c r="B569" s="167"/>
      <c r="C569" s="169"/>
      <c r="D569" s="171"/>
      <c r="E569" s="173"/>
      <c r="F569" s="95" t="s">
        <v>24</v>
      </c>
      <c r="G569" s="36"/>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9"/>
      <c r="AR569" s="39"/>
      <c r="AS569" s="39"/>
      <c r="AT569" s="39"/>
      <c r="AU569" s="39"/>
      <c r="AV569" s="39"/>
      <c r="AW569" s="39"/>
      <c r="AX569" s="39"/>
      <c r="AY569" s="39"/>
      <c r="AZ569" s="39"/>
      <c r="BA569" s="39"/>
      <c r="BB569" s="39"/>
      <c r="BC569" s="39"/>
      <c r="BD569" s="39"/>
      <c r="BE569" s="39"/>
      <c r="BF569" s="39"/>
      <c r="BG569" s="175">
        <f>+COUNTIF($G570:$BF570,'V. Datos'!$A$3)-COUNTIFS($G569:$BF569,'V. Datos'!$A$3)</f>
        <v>0</v>
      </c>
      <c r="BH569" s="175">
        <f>+COUNTIF($G570:$BF570,'V. Datos'!$A$4)-COUNTIFS($G569:$BF569,'V. Datos'!$C$4)</f>
        <v>0</v>
      </c>
      <c r="BI569" s="177"/>
      <c r="BJ569" s="30"/>
      <c r="BK569" s="30"/>
      <c r="BL569" s="30"/>
      <c r="BM569" s="30"/>
      <c r="BN569" s="30"/>
    </row>
    <row r="570" spans="2:66" s="46" customFormat="1" ht="18" customHeight="1" thickBot="1" x14ac:dyDescent="0.25">
      <c r="B570" s="168"/>
      <c r="C570" s="170"/>
      <c r="D570" s="172"/>
      <c r="E570" s="174"/>
      <c r="F570" s="96" t="s">
        <v>4</v>
      </c>
      <c r="G570" s="42"/>
      <c r="H570" s="43"/>
      <c r="I570" s="43"/>
      <c r="J570" s="43"/>
      <c r="K570" s="43"/>
      <c r="L570" s="43"/>
      <c r="M570" s="43"/>
      <c r="N570" s="43"/>
      <c r="O570" s="43"/>
      <c r="P570" s="43"/>
      <c r="Q570" s="43"/>
      <c r="R570" s="43"/>
      <c r="S570" s="43"/>
      <c r="T570" s="43"/>
      <c r="U570" s="43"/>
      <c r="V570" s="43"/>
      <c r="W570" s="43"/>
      <c r="X570" s="43"/>
      <c r="Y570" s="43"/>
      <c r="Z570" s="43"/>
      <c r="AA570" s="43"/>
      <c r="AB570" s="43"/>
      <c r="AC570" s="43"/>
      <c r="AD570" s="43"/>
      <c r="AE570" s="43"/>
      <c r="AF570" s="43"/>
      <c r="AG570" s="43"/>
      <c r="AH570" s="43"/>
      <c r="AI570" s="43"/>
      <c r="AJ570" s="43"/>
      <c r="AK570" s="43"/>
      <c r="AL570" s="43"/>
      <c r="AM570" s="43"/>
      <c r="AN570" s="43"/>
      <c r="AO570" s="43"/>
      <c r="AP570" s="43"/>
      <c r="AQ570" s="45"/>
      <c r="AR570" s="45"/>
      <c r="AS570" s="45"/>
      <c r="AT570" s="45"/>
      <c r="AU570" s="45"/>
      <c r="AV570" s="45"/>
      <c r="AW570" s="45"/>
      <c r="AX570" s="45"/>
      <c r="AY570" s="45"/>
      <c r="AZ570" s="45"/>
      <c r="BA570" s="45"/>
      <c r="BB570" s="45"/>
      <c r="BC570" s="45"/>
      <c r="BD570" s="45"/>
      <c r="BE570" s="45"/>
      <c r="BF570" s="45"/>
      <c r="BG570" s="176"/>
      <c r="BH570" s="176"/>
      <c r="BI570" s="178"/>
      <c r="BJ570" s="30"/>
      <c r="BK570" s="30"/>
      <c r="BL570" s="30"/>
      <c r="BM570" s="30"/>
      <c r="BN570" s="30"/>
    </row>
    <row r="571" spans="2:66" s="46" customFormat="1" ht="18" customHeight="1" x14ac:dyDescent="0.2">
      <c r="B571" s="167"/>
      <c r="C571" s="169"/>
      <c r="D571" s="171"/>
      <c r="E571" s="173"/>
      <c r="F571" s="95" t="s">
        <v>24</v>
      </c>
      <c r="G571" s="36"/>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9"/>
      <c r="AR571" s="39"/>
      <c r="AS571" s="39"/>
      <c r="AT571" s="39"/>
      <c r="AU571" s="39"/>
      <c r="AV571" s="39"/>
      <c r="AW571" s="39"/>
      <c r="AX571" s="39"/>
      <c r="AY571" s="39"/>
      <c r="AZ571" s="39"/>
      <c r="BA571" s="39"/>
      <c r="BB571" s="39"/>
      <c r="BC571" s="39"/>
      <c r="BD571" s="39"/>
      <c r="BE571" s="39"/>
      <c r="BF571" s="39"/>
      <c r="BG571" s="175">
        <f>+COUNTIF($G572:$BF572,'V. Datos'!$A$3)-COUNTIFS($G571:$BF571,'V. Datos'!$A$3)</f>
        <v>0</v>
      </c>
      <c r="BH571" s="175">
        <f>+COUNTIF($G572:$BF572,'V. Datos'!$A$4)-COUNTIFS($G571:$BF571,'V. Datos'!$C$4)</f>
        <v>0</v>
      </c>
      <c r="BI571" s="177"/>
      <c r="BJ571" s="30"/>
      <c r="BK571" s="30"/>
      <c r="BL571" s="30"/>
      <c r="BM571" s="30"/>
      <c r="BN571" s="30"/>
    </row>
    <row r="572" spans="2:66" s="46" customFormat="1" ht="18" customHeight="1" thickBot="1" x14ac:dyDescent="0.25">
      <c r="B572" s="168"/>
      <c r="C572" s="170"/>
      <c r="D572" s="172"/>
      <c r="E572" s="174"/>
      <c r="F572" s="96" t="s">
        <v>4</v>
      </c>
      <c r="G572" s="42"/>
      <c r="H572" s="43"/>
      <c r="I572" s="43"/>
      <c r="J572" s="43"/>
      <c r="K572" s="43"/>
      <c r="L572" s="43"/>
      <c r="M572" s="43"/>
      <c r="N572" s="43"/>
      <c r="O572" s="43"/>
      <c r="P572" s="43"/>
      <c r="Q572" s="43"/>
      <c r="R572" s="43"/>
      <c r="S572" s="43"/>
      <c r="T572" s="43"/>
      <c r="U572" s="43"/>
      <c r="V572" s="43"/>
      <c r="W572" s="43"/>
      <c r="X572" s="43"/>
      <c r="Y572" s="43"/>
      <c r="Z572" s="43"/>
      <c r="AA572" s="43"/>
      <c r="AB572" s="43"/>
      <c r="AC572" s="43"/>
      <c r="AD572" s="43"/>
      <c r="AE572" s="43"/>
      <c r="AF572" s="43"/>
      <c r="AG572" s="43"/>
      <c r="AH572" s="43"/>
      <c r="AI572" s="43"/>
      <c r="AJ572" s="43"/>
      <c r="AK572" s="43"/>
      <c r="AL572" s="43"/>
      <c r="AM572" s="43"/>
      <c r="AN572" s="43"/>
      <c r="AO572" s="43"/>
      <c r="AP572" s="43"/>
      <c r="AQ572" s="45"/>
      <c r="AR572" s="45"/>
      <c r="AS572" s="45"/>
      <c r="AT572" s="45"/>
      <c r="AU572" s="45"/>
      <c r="AV572" s="45"/>
      <c r="AW572" s="45"/>
      <c r="AX572" s="45"/>
      <c r="AY572" s="45"/>
      <c r="AZ572" s="45"/>
      <c r="BA572" s="45"/>
      <c r="BB572" s="45"/>
      <c r="BC572" s="45"/>
      <c r="BD572" s="45"/>
      <c r="BE572" s="45"/>
      <c r="BF572" s="45"/>
      <c r="BG572" s="176"/>
      <c r="BH572" s="176"/>
      <c r="BI572" s="178"/>
      <c r="BJ572" s="30"/>
      <c r="BK572" s="30"/>
      <c r="BL572" s="30"/>
      <c r="BM572" s="30"/>
      <c r="BN572" s="30"/>
    </row>
    <row r="573" spans="2:66" s="46" customFormat="1" ht="18" customHeight="1" x14ac:dyDescent="0.2">
      <c r="B573" s="167"/>
      <c r="C573" s="169"/>
      <c r="D573" s="171"/>
      <c r="E573" s="173"/>
      <c r="F573" s="95" t="s">
        <v>24</v>
      </c>
      <c r="G573" s="36"/>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9"/>
      <c r="AR573" s="39"/>
      <c r="AS573" s="39"/>
      <c r="AT573" s="39"/>
      <c r="AU573" s="39"/>
      <c r="AV573" s="39"/>
      <c r="AW573" s="39"/>
      <c r="AX573" s="39"/>
      <c r="AY573" s="39"/>
      <c r="AZ573" s="39"/>
      <c r="BA573" s="39"/>
      <c r="BB573" s="39"/>
      <c r="BC573" s="39"/>
      <c r="BD573" s="39"/>
      <c r="BE573" s="39"/>
      <c r="BF573" s="39"/>
      <c r="BG573" s="175">
        <f>+COUNTIF($G574:$BF574,'V. Datos'!$A$3)-COUNTIFS($G573:$BF573,'V. Datos'!$A$3)</f>
        <v>0</v>
      </c>
      <c r="BH573" s="175">
        <f>+COUNTIF($G574:$BF574,'V. Datos'!$A$4)-COUNTIFS($G573:$BF573,'V. Datos'!$C$4)</f>
        <v>0</v>
      </c>
      <c r="BI573" s="177"/>
      <c r="BJ573" s="30"/>
      <c r="BK573" s="30"/>
      <c r="BL573" s="30"/>
      <c r="BM573" s="30"/>
      <c r="BN573" s="30"/>
    </row>
    <row r="574" spans="2:66" s="46" customFormat="1" ht="18" customHeight="1" thickBot="1" x14ac:dyDescent="0.25">
      <c r="B574" s="168"/>
      <c r="C574" s="170"/>
      <c r="D574" s="172"/>
      <c r="E574" s="174"/>
      <c r="F574" s="96" t="s">
        <v>4</v>
      </c>
      <c r="G574" s="42"/>
      <c r="H574" s="43"/>
      <c r="I574" s="43"/>
      <c r="J574" s="43"/>
      <c r="K574" s="43"/>
      <c r="L574" s="43"/>
      <c r="M574" s="43"/>
      <c r="N574" s="43"/>
      <c r="O574" s="43"/>
      <c r="P574" s="43"/>
      <c r="Q574" s="43"/>
      <c r="R574" s="43"/>
      <c r="S574" s="43"/>
      <c r="T574" s="43"/>
      <c r="U574" s="43"/>
      <c r="V574" s="43"/>
      <c r="W574" s="43"/>
      <c r="X574" s="43"/>
      <c r="Y574" s="43"/>
      <c r="Z574" s="43"/>
      <c r="AA574" s="43"/>
      <c r="AB574" s="43"/>
      <c r="AC574" s="43"/>
      <c r="AD574" s="43"/>
      <c r="AE574" s="43"/>
      <c r="AF574" s="43"/>
      <c r="AG574" s="43"/>
      <c r="AH574" s="43"/>
      <c r="AI574" s="43"/>
      <c r="AJ574" s="43"/>
      <c r="AK574" s="43"/>
      <c r="AL574" s="43"/>
      <c r="AM574" s="43"/>
      <c r="AN574" s="43"/>
      <c r="AO574" s="43"/>
      <c r="AP574" s="43"/>
      <c r="AQ574" s="45"/>
      <c r="AR574" s="45"/>
      <c r="AS574" s="45"/>
      <c r="AT574" s="45"/>
      <c r="AU574" s="45"/>
      <c r="AV574" s="45"/>
      <c r="AW574" s="45"/>
      <c r="AX574" s="45"/>
      <c r="AY574" s="45"/>
      <c r="AZ574" s="45"/>
      <c r="BA574" s="45"/>
      <c r="BB574" s="45"/>
      <c r="BC574" s="45"/>
      <c r="BD574" s="45"/>
      <c r="BE574" s="45"/>
      <c r="BF574" s="45"/>
      <c r="BG574" s="176"/>
      <c r="BH574" s="176"/>
      <c r="BI574" s="178"/>
      <c r="BJ574" s="30"/>
      <c r="BK574" s="30"/>
      <c r="BL574" s="30"/>
      <c r="BM574" s="30"/>
      <c r="BN574" s="30"/>
    </row>
    <row r="575" spans="2:66" s="46" customFormat="1" ht="18" customHeight="1" x14ac:dyDescent="0.2">
      <c r="B575" s="167"/>
      <c r="C575" s="169"/>
      <c r="D575" s="171"/>
      <c r="E575" s="173"/>
      <c r="F575" s="95" t="s">
        <v>24</v>
      </c>
      <c r="G575" s="36"/>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9"/>
      <c r="AR575" s="39"/>
      <c r="AS575" s="39"/>
      <c r="AT575" s="39"/>
      <c r="AU575" s="39"/>
      <c r="AV575" s="39"/>
      <c r="AW575" s="39"/>
      <c r="AX575" s="39"/>
      <c r="AY575" s="39"/>
      <c r="AZ575" s="39"/>
      <c r="BA575" s="39"/>
      <c r="BB575" s="39"/>
      <c r="BC575" s="39"/>
      <c r="BD575" s="39"/>
      <c r="BE575" s="39"/>
      <c r="BF575" s="39"/>
      <c r="BG575" s="175">
        <f>+COUNTIF($G576:$BF576,'V. Datos'!$A$3)-COUNTIFS($G575:$BF575,'V. Datos'!$A$3)</f>
        <v>0</v>
      </c>
      <c r="BH575" s="175">
        <f>+COUNTIF($G576:$BF576,'V. Datos'!$A$4)-COUNTIFS($G575:$BF575,'V. Datos'!$C$4)</f>
        <v>0</v>
      </c>
      <c r="BI575" s="177"/>
      <c r="BJ575" s="30"/>
      <c r="BK575" s="30"/>
      <c r="BL575" s="30"/>
      <c r="BM575" s="30"/>
      <c r="BN575" s="30"/>
    </row>
    <row r="576" spans="2:66" s="46" customFormat="1" ht="18" customHeight="1" thickBot="1" x14ac:dyDescent="0.25">
      <c r="B576" s="168"/>
      <c r="C576" s="170"/>
      <c r="D576" s="172"/>
      <c r="E576" s="174"/>
      <c r="F576" s="96" t="s">
        <v>4</v>
      </c>
      <c r="G576" s="42"/>
      <c r="H576" s="43"/>
      <c r="I576" s="43"/>
      <c r="J576" s="43"/>
      <c r="K576" s="43"/>
      <c r="L576" s="43"/>
      <c r="M576" s="43"/>
      <c r="N576" s="43"/>
      <c r="O576" s="43"/>
      <c r="P576" s="43"/>
      <c r="Q576" s="43"/>
      <c r="R576" s="43"/>
      <c r="S576" s="43"/>
      <c r="T576" s="43"/>
      <c r="U576" s="43"/>
      <c r="V576" s="43"/>
      <c r="W576" s="43"/>
      <c r="X576" s="43"/>
      <c r="Y576" s="43"/>
      <c r="Z576" s="43"/>
      <c r="AA576" s="43"/>
      <c r="AB576" s="43"/>
      <c r="AC576" s="43"/>
      <c r="AD576" s="43"/>
      <c r="AE576" s="43"/>
      <c r="AF576" s="43"/>
      <c r="AG576" s="43"/>
      <c r="AH576" s="43"/>
      <c r="AI576" s="43"/>
      <c r="AJ576" s="43"/>
      <c r="AK576" s="43"/>
      <c r="AL576" s="43"/>
      <c r="AM576" s="43"/>
      <c r="AN576" s="43"/>
      <c r="AO576" s="43"/>
      <c r="AP576" s="43"/>
      <c r="AQ576" s="45"/>
      <c r="AR576" s="45"/>
      <c r="AS576" s="45"/>
      <c r="AT576" s="45"/>
      <c r="AU576" s="45"/>
      <c r="AV576" s="45"/>
      <c r="AW576" s="45"/>
      <c r="AX576" s="45"/>
      <c r="AY576" s="45"/>
      <c r="AZ576" s="45"/>
      <c r="BA576" s="45"/>
      <c r="BB576" s="45"/>
      <c r="BC576" s="45"/>
      <c r="BD576" s="45"/>
      <c r="BE576" s="45"/>
      <c r="BF576" s="45"/>
      <c r="BG576" s="176"/>
      <c r="BH576" s="176"/>
      <c r="BI576" s="178"/>
      <c r="BJ576" s="30"/>
      <c r="BK576" s="30"/>
      <c r="BL576" s="30"/>
      <c r="BM576" s="30"/>
      <c r="BN576" s="30"/>
    </row>
    <row r="577" spans="2:66" s="46" customFormat="1" ht="18" customHeight="1" x14ac:dyDescent="0.2">
      <c r="B577" s="167"/>
      <c r="C577" s="169"/>
      <c r="D577" s="171"/>
      <c r="E577" s="173"/>
      <c r="F577" s="95" t="s">
        <v>24</v>
      </c>
      <c r="G577" s="36"/>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9"/>
      <c r="AR577" s="39"/>
      <c r="AS577" s="39"/>
      <c r="AT577" s="39"/>
      <c r="AU577" s="39"/>
      <c r="AV577" s="39"/>
      <c r="AW577" s="39"/>
      <c r="AX577" s="39"/>
      <c r="AY577" s="39"/>
      <c r="AZ577" s="39"/>
      <c r="BA577" s="39"/>
      <c r="BB577" s="39"/>
      <c r="BC577" s="39"/>
      <c r="BD577" s="39"/>
      <c r="BE577" s="39"/>
      <c r="BF577" s="39"/>
      <c r="BG577" s="175">
        <f>+COUNTIF($G578:$BF578,'V. Datos'!$A$3)-COUNTIFS($G577:$BF577,'V. Datos'!$A$3)</f>
        <v>0</v>
      </c>
      <c r="BH577" s="175">
        <f>+COUNTIF($G578:$BF578,'V. Datos'!$A$4)-COUNTIFS($G577:$BF577,'V. Datos'!$C$4)</f>
        <v>0</v>
      </c>
      <c r="BI577" s="177"/>
      <c r="BJ577" s="30"/>
      <c r="BK577" s="30"/>
      <c r="BL577" s="30"/>
      <c r="BM577" s="30"/>
      <c r="BN577" s="30"/>
    </row>
    <row r="578" spans="2:66" s="46" customFormat="1" ht="18" customHeight="1" thickBot="1" x14ac:dyDescent="0.25">
      <c r="B578" s="168"/>
      <c r="C578" s="170"/>
      <c r="D578" s="172"/>
      <c r="E578" s="174"/>
      <c r="F578" s="96" t="s">
        <v>4</v>
      </c>
      <c r="G578" s="42"/>
      <c r="H578" s="43"/>
      <c r="I578" s="43"/>
      <c r="J578" s="43"/>
      <c r="K578" s="43"/>
      <c r="L578" s="43"/>
      <c r="M578" s="43"/>
      <c r="N578" s="43"/>
      <c r="O578" s="43"/>
      <c r="P578" s="43"/>
      <c r="Q578" s="43"/>
      <c r="R578" s="43"/>
      <c r="S578" s="43"/>
      <c r="T578" s="43"/>
      <c r="U578" s="43"/>
      <c r="V578" s="43"/>
      <c r="W578" s="43"/>
      <c r="X578" s="43"/>
      <c r="Y578" s="43"/>
      <c r="Z578" s="43"/>
      <c r="AA578" s="43"/>
      <c r="AB578" s="43"/>
      <c r="AC578" s="43"/>
      <c r="AD578" s="43"/>
      <c r="AE578" s="43"/>
      <c r="AF578" s="43"/>
      <c r="AG578" s="43"/>
      <c r="AH578" s="43"/>
      <c r="AI578" s="43"/>
      <c r="AJ578" s="43"/>
      <c r="AK578" s="43"/>
      <c r="AL578" s="43"/>
      <c r="AM578" s="43"/>
      <c r="AN578" s="43"/>
      <c r="AO578" s="43"/>
      <c r="AP578" s="43"/>
      <c r="AQ578" s="45"/>
      <c r="AR578" s="45"/>
      <c r="AS578" s="45"/>
      <c r="AT578" s="45"/>
      <c r="AU578" s="45"/>
      <c r="AV578" s="45"/>
      <c r="AW578" s="45"/>
      <c r="AX578" s="45"/>
      <c r="AY578" s="45"/>
      <c r="AZ578" s="45"/>
      <c r="BA578" s="45"/>
      <c r="BB578" s="45"/>
      <c r="BC578" s="45"/>
      <c r="BD578" s="45"/>
      <c r="BE578" s="45"/>
      <c r="BF578" s="45"/>
      <c r="BG578" s="176"/>
      <c r="BH578" s="176"/>
      <c r="BI578" s="178"/>
      <c r="BJ578" s="30"/>
      <c r="BK578" s="30"/>
      <c r="BL578" s="30"/>
      <c r="BM578" s="30"/>
      <c r="BN578" s="30"/>
    </row>
    <row r="579" spans="2:66" s="46" customFormat="1" ht="18" customHeight="1" x14ac:dyDescent="0.2">
      <c r="B579" s="167"/>
      <c r="C579" s="169"/>
      <c r="D579" s="171"/>
      <c r="E579" s="173"/>
      <c r="F579" s="95" t="s">
        <v>24</v>
      </c>
      <c r="G579" s="36"/>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7"/>
      <c r="AQ579" s="39"/>
      <c r="AR579" s="39"/>
      <c r="AS579" s="39"/>
      <c r="AT579" s="39"/>
      <c r="AU579" s="39"/>
      <c r="AV579" s="39"/>
      <c r="AW579" s="39"/>
      <c r="AX579" s="39"/>
      <c r="AY579" s="39"/>
      <c r="AZ579" s="39"/>
      <c r="BA579" s="39"/>
      <c r="BB579" s="39"/>
      <c r="BC579" s="39"/>
      <c r="BD579" s="39"/>
      <c r="BE579" s="39"/>
      <c r="BF579" s="39"/>
      <c r="BG579" s="175">
        <f>+COUNTIF($G580:$BF580,'V. Datos'!$A$3)-COUNTIFS($G579:$BF579,'V. Datos'!$A$3)</f>
        <v>0</v>
      </c>
      <c r="BH579" s="175">
        <f>+COUNTIF($G580:$BF580,'V. Datos'!$A$4)-COUNTIFS($G579:$BF579,'V. Datos'!$C$4)</f>
        <v>0</v>
      </c>
      <c r="BI579" s="177"/>
      <c r="BJ579" s="30"/>
      <c r="BK579" s="30"/>
      <c r="BL579" s="30"/>
      <c r="BM579" s="30"/>
      <c r="BN579" s="30"/>
    </row>
    <row r="580" spans="2:66" s="46" customFormat="1" ht="18" customHeight="1" thickBot="1" x14ac:dyDescent="0.25">
      <c r="B580" s="168"/>
      <c r="C580" s="170"/>
      <c r="D580" s="172"/>
      <c r="E580" s="174"/>
      <c r="F580" s="96" t="s">
        <v>4</v>
      </c>
      <c r="G580" s="42"/>
      <c r="H580" s="43"/>
      <c r="I580" s="43"/>
      <c r="J580" s="43"/>
      <c r="K580" s="43"/>
      <c r="L580" s="43"/>
      <c r="M580" s="43"/>
      <c r="N580" s="43"/>
      <c r="O580" s="43"/>
      <c r="P580" s="43"/>
      <c r="Q580" s="43"/>
      <c r="R580" s="43"/>
      <c r="S580" s="43"/>
      <c r="T580" s="43"/>
      <c r="U580" s="43"/>
      <c r="V580" s="43"/>
      <c r="W580" s="43"/>
      <c r="X580" s="43"/>
      <c r="Y580" s="43"/>
      <c r="Z580" s="43"/>
      <c r="AA580" s="43"/>
      <c r="AB580" s="43"/>
      <c r="AC580" s="43"/>
      <c r="AD580" s="43"/>
      <c r="AE580" s="43"/>
      <c r="AF580" s="43"/>
      <c r="AG580" s="43"/>
      <c r="AH580" s="43"/>
      <c r="AI580" s="43"/>
      <c r="AJ580" s="43"/>
      <c r="AK580" s="43"/>
      <c r="AL580" s="43"/>
      <c r="AM580" s="43"/>
      <c r="AN580" s="43"/>
      <c r="AO580" s="43"/>
      <c r="AP580" s="43"/>
      <c r="AQ580" s="45"/>
      <c r="AR580" s="45"/>
      <c r="AS580" s="45"/>
      <c r="AT580" s="45"/>
      <c r="AU580" s="45"/>
      <c r="AV580" s="45"/>
      <c r="AW580" s="45"/>
      <c r="AX580" s="45"/>
      <c r="AY580" s="45"/>
      <c r="AZ580" s="45"/>
      <c r="BA580" s="45"/>
      <c r="BB580" s="45"/>
      <c r="BC580" s="45"/>
      <c r="BD580" s="45"/>
      <c r="BE580" s="45"/>
      <c r="BF580" s="45"/>
      <c r="BG580" s="176"/>
      <c r="BH580" s="176"/>
      <c r="BI580" s="178"/>
      <c r="BJ580" s="30"/>
      <c r="BK580" s="30"/>
      <c r="BL580" s="30"/>
      <c r="BM580" s="30"/>
      <c r="BN580" s="30"/>
    </row>
    <row r="581" spans="2:66" s="46" customFormat="1" ht="18" customHeight="1" x14ac:dyDescent="0.2">
      <c r="B581" s="167"/>
      <c r="C581" s="169"/>
      <c r="D581" s="171"/>
      <c r="E581" s="173"/>
      <c r="F581" s="95" t="s">
        <v>24</v>
      </c>
      <c r="G581" s="36"/>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7"/>
      <c r="AQ581" s="39"/>
      <c r="AR581" s="39"/>
      <c r="AS581" s="39"/>
      <c r="AT581" s="39"/>
      <c r="AU581" s="39"/>
      <c r="AV581" s="39"/>
      <c r="AW581" s="39"/>
      <c r="AX581" s="39"/>
      <c r="AY581" s="39"/>
      <c r="AZ581" s="39"/>
      <c r="BA581" s="39"/>
      <c r="BB581" s="39"/>
      <c r="BC581" s="39"/>
      <c r="BD581" s="39"/>
      <c r="BE581" s="39"/>
      <c r="BF581" s="39"/>
      <c r="BG581" s="175">
        <f>+COUNTIF($G582:$BF582,'V. Datos'!$A$3)-COUNTIFS($G581:$BF581,'V. Datos'!$A$3)</f>
        <v>0</v>
      </c>
      <c r="BH581" s="175">
        <f>+COUNTIF($G582:$BF582,'V. Datos'!$A$4)-COUNTIFS($G581:$BF581,'V. Datos'!$C$4)</f>
        <v>0</v>
      </c>
      <c r="BI581" s="177"/>
      <c r="BJ581" s="30"/>
      <c r="BK581" s="30"/>
      <c r="BL581" s="30"/>
      <c r="BM581" s="30"/>
      <c r="BN581" s="30"/>
    </row>
    <row r="582" spans="2:66" s="46" customFormat="1" ht="18" customHeight="1" thickBot="1" x14ac:dyDescent="0.25">
      <c r="B582" s="168"/>
      <c r="C582" s="170"/>
      <c r="D582" s="172"/>
      <c r="E582" s="174"/>
      <c r="F582" s="96" t="s">
        <v>4</v>
      </c>
      <c r="G582" s="42"/>
      <c r="H582" s="43"/>
      <c r="I582" s="43"/>
      <c r="J582" s="43"/>
      <c r="K582" s="43"/>
      <c r="L582" s="43"/>
      <c r="M582" s="43"/>
      <c r="N582" s="43"/>
      <c r="O582" s="43"/>
      <c r="P582" s="43"/>
      <c r="Q582" s="43"/>
      <c r="R582" s="43"/>
      <c r="S582" s="43"/>
      <c r="T582" s="43"/>
      <c r="U582" s="43"/>
      <c r="V582" s="43"/>
      <c r="W582" s="43"/>
      <c r="X582" s="43"/>
      <c r="Y582" s="43"/>
      <c r="Z582" s="43"/>
      <c r="AA582" s="43"/>
      <c r="AB582" s="43"/>
      <c r="AC582" s="43"/>
      <c r="AD582" s="43"/>
      <c r="AE582" s="43"/>
      <c r="AF582" s="43"/>
      <c r="AG582" s="43"/>
      <c r="AH582" s="43"/>
      <c r="AI582" s="43"/>
      <c r="AJ582" s="43"/>
      <c r="AK582" s="43"/>
      <c r="AL582" s="43"/>
      <c r="AM582" s="43"/>
      <c r="AN582" s="43"/>
      <c r="AO582" s="43"/>
      <c r="AP582" s="43"/>
      <c r="AQ582" s="45"/>
      <c r="AR582" s="45"/>
      <c r="AS582" s="45"/>
      <c r="AT582" s="45"/>
      <c r="AU582" s="45"/>
      <c r="AV582" s="45"/>
      <c r="AW582" s="45"/>
      <c r="AX582" s="45"/>
      <c r="AY582" s="45"/>
      <c r="AZ582" s="45"/>
      <c r="BA582" s="45"/>
      <c r="BB582" s="45"/>
      <c r="BC582" s="45"/>
      <c r="BD582" s="45"/>
      <c r="BE582" s="45"/>
      <c r="BF582" s="45"/>
      <c r="BG582" s="176"/>
      <c r="BH582" s="176"/>
      <c r="BI582" s="178"/>
      <c r="BJ582" s="30"/>
      <c r="BK582" s="30"/>
      <c r="BL582" s="30"/>
      <c r="BM582" s="30"/>
      <c r="BN582" s="30"/>
    </row>
    <row r="583" spans="2:66" s="46" customFormat="1" ht="18" customHeight="1" x14ac:dyDescent="0.2">
      <c r="B583" s="167"/>
      <c r="C583" s="169"/>
      <c r="D583" s="171"/>
      <c r="E583" s="173"/>
      <c r="F583" s="95" t="s">
        <v>24</v>
      </c>
      <c r="G583" s="36"/>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7"/>
      <c r="AQ583" s="39"/>
      <c r="AR583" s="39"/>
      <c r="AS583" s="39"/>
      <c r="AT583" s="39"/>
      <c r="AU583" s="39"/>
      <c r="AV583" s="39"/>
      <c r="AW583" s="39"/>
      <c r="AX583" s="39"/>
      <c r="AY583" s="39"/>
      <c r="AZ583" s="39"/>
      <c r="BA583" s="39"/>
      <c r="BB583" s="39"/>
      <c r="BC583" s="39"/>
      <c r="BD583" s="39"/>
      <c r="BE583" s="39"/>
      <c r="BF583" s="39"/>
      <c r="BG583" s="175">
        <f>+COUNTIF($G584:$BF584,'V. Datos'!$A$3)-COUNTIFS($G583:$BF583,'V. Datos'!$A$3)</f>
        <v>0</v>
      </c>
      <c r="BH583" s="175">
        <f>+COUNTIF($G584:$BF584,'V. Datos'!$A$4)-COUNTIFS($G583:$BF583,'V. Datos'!$C$4)</f>
        <v>0</v>
      </c>
      <c r="BI583" s="177"/>
      <c r="BJ583" s="30"/>
      <c r="BK583" s="30"/>
      <c r="BL583" s="30"/>
      <c r="BM583" s="30"/>
      <c r="BN583" s="30"/>
    </row>
    <row r="584" spans="2:66" s="46" customFormat="1" ht="18" customHeight="1" thickBot="1" x14ac:dyDescent="0.25">
      <c r="B584" s="168"/>
      <c r="C584" s="170"/>
      <c r="D584" s="172"/>
      <c r="E584" s="174"/>
      <c r="F584" s="96" t="s">
        <v>4</v>
      </c>
      <c r="G584" s="42"/>
      <c r="H584" s="43"/>
      <c r="I584" s="43"/>
      <c r="J584" s="43"/>
      <c r="K584" s="43"/>
      <c r="L584" s="43"/>
      <c r="M584" s="43"/>
      <c r="N584" s="43"/>
      <c r="O584" s="43"/>
      <c r="P584" s="43"/>
      <c r="Q584" s="43"/>
      <c r="R584" s="43"/>
      <c r="S584" s="43"/>
      <c r="T584" s="43"/>
      <c r="U584" s="43"/>
      <c r="V584" s="43"/>
      <c r="W584" s="43"/>
      <c r="X584" s="43"/>
      <c r="Y584" s="43"/>
      <c r="Z584" s="43"/>
      <c r="AA584" s="43"/>
      <c r="AB584" s="43"/>
      <c r="AC584" s="43"/>
      <c r="AD584" s="43"/>
      <c r="AE584" s="43"/>
      <c r="AF584" s="43"/>
      <c r="AG584" s="43"/>
      <c r="AH584" s="43"/>
      <c r="AI584" s="43"/>
      <c r="AJ584" s="43"/>
      <c r="AK584" s="43"/>
      <c r="AL584" s="43"/>
      <c r="AM584" s="43"/>
      <c r="AN584" s="43"/>
      <c r="AO584" s="43"/>
      <c r="AP584" s="43"/>
      <c r="AQ584" s="45"/>
      <c r="AR584" s="45"/>
      <c r="AS584" s="45"/>
      <c r="AT584" s="45"/>
      <c r="AU584" s="45"/>
      <c r="AV584" s="45"/>
      <c r="AW584" s="45"/>
      <c r="AX584" s="45"/>
      <c r="AY584" s="45"/>
      <c r="AZ584" s="45"/>
      <c r="BA584" s="45"/>
      <c r="BB584" s="45"/>
      <c r="BC584" s="45"/>
      <c r="BD584" s="45"/>
      <c r="BE584" s="45"/>
      <c r="BF584" s="45"/>
      <c r="BG584" s="176"/>
      <c r="BH584" s="176"/>
      <c r="BI584" s="178"/>
      <c r="BJ584" s="30"/>
      <c r="BK584" s="30"/>
      <c r="BL584" s="30"/>
      <c r="BM584" s="30"/>
      <c r="BN584" s="30"/>
    </row>
    <row r="585" spans="2:66" s="46" customFormat="1" ht="18" customHeight="1" x14ac:dyDescent="0.2">
      <c r="B585" s="167"/>
      <c r="C585" s="169"/>
      <c r="D585" s="171"/>
      <c r="E585" s="173"/>
      <c r="F585" s="95" t="s">
        <v>24</v>
      </c>
      <c r="G585" s="36"/>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7"/>
      <c r="AQ585" s="39"/>
      <c r="AR585" s="39"/>
      <c r="AS585" s="39"/>
      <c r="AT585" s="39"/>
      <c r="AU585" s="39"/>
      <c r="AV585" s="39"/>
      <c r="AW585" s="39"/>
      <c r="AX585" s="39"/>
      <c r="AY585" s="39"/>
      <c r="AZ585" s="39"/>
      <c r="BA585" s="39"/>
      <c r="BB585" s="39"/>
      <c r="BC585" s="39"/>
      <c r="BD585" s="39"/>
      <c r="BE585" s="39"/>
      <c r="BF585" s="39"/>
      <c r="BG585" s="175">
        <f>+COUNTIF($G586:$BF586,'V. Datos'!$A$3)-COUNTIFS($G585:$BF585,'V. Datos'!$A$3)</f>
        <v>0</v>
      </c>
      <c r="BH585" s="175">
        <f>+COUNTIF($G586:$BF586,'V. Datos'!$A$4)-COUNTIFS($G585:$BF585,'V. Datos'!$C$4)</f>
        <v>0</v>
      </c>
      <c r="BI585" s="177"/>
      <c r="BJ585" s="30"/>
      <c r="BK585" s="30"/>
      <c r="BL585" s="30"/>
      <c r="BM585" s="30"/>
      <c r="BN585" s="30"/>
    </row>
    <row r="586" spans="2:66" s="46" customFormat="1" ht="18" customHeight="1" thickBot="1" x14ac:dyDescent="0.25">
      <c r="B586" s="168"/>
      <c r="C586" s="170"/>
      <c r="D586" s="172"/>
      <c r="E586" s="174"/>
      <c r="F586" s="96" t="s">
        <v>4</v>
      </c>
      <c r="G586" s="42"/>
      <c r="H586" s="43"/>
      <c r="I586" s="43"/>
      <c r="J586" s="43"/>
      <c r="K586" s="43"/>
      <c r="L586" s="43"/>
      <c r="M586" s="43"/>
      <c r="N586" s="43"/>
      <c r="O586" s="43"/>
      <c r="P586" s="43"/>
      <c r="Q586" s="43"/>
      <c r="R586" s="43"/>
      <c r="S586" s="43"/>
      <c r="T586" s="43"/>
      <c r="U586" s="43"/>
      <c r="V586" s="43"/>
      <c r="W586" s="43"/>
      <c r="X586" s="43"/>
      <c r="Y586" s="43"/>
      <c r="Z586" s="43"/>
      <c r="AA586" s="43"/>
      <c r="AB586" s="43"/>
      <c r="AC586" s="43"/>
      <c r="AD586" s="43"/>
      <c r="AE586" s="43"/>
      <c r="AF586" s="43"/>
      <c r="AG586" s="43"/>
      <c r="AH586" s="43"/>
      <c r="AI586" s="43"/>
      <c r="AJ586" s="43"/>
      <c r="AK586" s="43"/>
      <c r="AL586" s="43"/>
      <c r="AM586" s="43"/>
      <c r="AN586" s="43"/>
      <c r="AO586" s="43"/>
      <c r="AP586" s="43"/>
      <c r="AQ586" s="45"/>
      <c r="AR586" s="45"/>
      <c r="AS586" s="45"/>
      <c r="AT586" s="45"/>
      <c r="AU586" s="45"/>
      <c r="AV586" s="45"/>
      <c r="AW586" s="45"/>
      <c r="AX586" s="45"/>
      <c r="AY586" s="45"/>
      <c r="AZ586" s="45"/>
      <c r="BA586" s="45"/>
      <c r="BB586" s="45"/>
      <c r="BC586" s="45"/>
      <c r="BD586" s="45"/>
      <c r="BE586" s="45"/>
      <c r="BF586" s="45"/>
      <c r="BG586" s="176"/>
      <c r="BH586" s="176"/>
      <c r="BI586" s="178"/>
      <c r="BJ586" s="30"/>
      <c r="BK586" s="30"/>
      <c r="BL586" s="30"/>
      <c r="BM586" s="30"/>
      <c r="BN586" s="30"/>
    </row>
    <row r="587" spans="2:66" s="46" customFormat="1" ht="18" customHeight="1" x14ac:dyDescent="0.2">
      <c r="B587" s="167"/>
      <c r="C587" s="169"/>
      <c r="D587" s="171"/>
      <c r="E587" s="173"/>
      <c r="F587" s="95" t="s">
        <v>24</v>
      </c>
      <c r="G587" s="36"/>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7"/>
      <c r="AQ587" s="39"/>
      <c r="AR587" s="39"/>
      <c r="AS587" s="39"/>
      <c r="AT587" s="39"/>
      <c r="AU587" s="39"/>
      <c r="AV587" s="39"/>
      <c r="AW587" s="39"/>
      <c r="AX587" s="39"/>
      <c r="AY587" s="39"/>
      <c r="AZ587" s="39"/>
      <c r="BA587" s="39"/>
      <c r="BB587" s="39"/>
      <c r="BC587" s="39"/>
      <c r="BD587" s="39"/>
      <c r="BE587" s="39"/>
      <c r="BF587" s="39"/>
      <c r="BG587" s="175">
        <f>+COUNTIF($G588:$BF588,'V. Datos'!$A$3)-COUNTIFS($G587:$BF587,'V. Datos'!$A$3)</f>
        <v>0</v>
      </c>
      <c r="BH587" s="175">
        <f>+COUNTIF($G588:$BF588,'V. Datos'!$A$4)-COUNTIFS($G587:$BF587,'V. Datos'!$C$4)</f>
        <v>0</v>
      </c>
      <c r="BI587" s="177"/>
      <c r="BJ587" s="30"/>
      <c r="BK587" s="30"/>
      <c r="BL587" s="30"/>
      <c r="BM587" s="30"/>
      <c r="BN587" s="30"/>
    </row>
    <row r="588" spans="2:66" s="46" customFormat="1" ht="18" customHeight="1" thickBot="1" x14ac:dyDescent="0.25">
      <c r="B588" s="168"/>
      <c r="C588" s="170"/>
      <c r="D588" s="172"/>
      <c r="E588" s="174"/>
      <c r="F588" s="96" t="s">
        <v>4</v>
      </c>
      <c r="G588" s="42"/>
      <c r="H588" s="43"/>
      <c r="I588" s="43"/>
      <c r="J588" s="43"/>
      <c r="K588" s="43"/>
      <c r="L588" s="43"/>
      <c r="M588" s="43"/>
      <c r="N588" s="43"/>
      <c r="O588" s="43"/>
      <c r="P588" s="43"/>
      <c r="Q588" s="43"/>
      <c r="R588" s="43"/>
      <c r="S588" s="43"/>
      <c r="T588" s="43"/>
      <c r="U588" s="43"/>
      <c r="V588" s="43"/>
      <c r="W588" s="43"/>
      <c r="X588" s="43"/>
      <c r="Y588" s="43"/>
      <c r="Z588" s="43"/>
      <c r="AA588" s="43"/>
      <c r="AB588" s="43"/>
      <c r="AC588" s="43"/>
      <c r="AD588" s="43"/>
      <c r="AE588" s="43"/>
      <c r="AF588" s="43"/>
      <c r="AG588" s="43"/>
      <c r="AH588" s="43"/>
      <c r="AI588" s="43"/>
      <c r="AJ588" s="43"/>
      <c r="AK588" s="43"/>
      <c r="AL588" s="43"/>
      <c r="AM588" s="43"/>
      <c r="AN588" s="43"/>
      <c r="AO588" s="43"/>
      <c r="AP588" s="43"/>
      <c r="AQ588" s="45"/>
      <c r="AR588" s="45"/>
      <c r="AS588" s="45"/>
      <c r="AT588" s="45"/>
      <c r="AU588" s="45"/>
      <c r="AV588" s="45"/>
      <c r="AW588" s="45"/>
      <c r="AX588" s="45"/>
      <c r="AY588" s="45"/>
      <c r="AZ588" s="45"/>
      <c r="BA588" s="45"/>
      <c r="BB588" s="45"/>
      <c r="BC588" s="45"/>
      <c r="BD588" s="45"/>
      <c r="BE588" s="45"/>
      <c r="BF588" s="45"/>
      <c r="BG588" s="176"/>
      <c r="BH588" s="176"/>
      <c r="BI588" s="178"/>
      <c r="BJ588" s="30"/>
      <c r="BK588" s="30"/>
      <c r="BL588" s="30"/>
      <c r="BM588" s="30"/>
      <c r="BN588" s="30"/>
    </row>
    <row r="589" spans="2:66" s="46" customFormat="1" ht="18" customHeight="1" x14ac:dyDescent="0.2">
      <c r="B589" s="167"/>
      <c r="C589" s="169"/>
      <c r="D589" s="171"/>
      <c r="E589" s="173"/>
      <c r="F589" s="95" t="s">
        <v>24</v>
      </c>
      <c r="G589" s="36"/>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c r="AQ589" s="39"/>
      <c r="AR589" s="39"/>
      <c r="AS589" s="39"/>
      <c r="AT589" s="39"/>
      <c r="AU589" s="39"/>
      <c r="AV589" s="39"/>
      <c r="AW589" s="39"/>
      <c r="AX589" s="39"/>
      <c r="AY589" s="39"/>
      <c r="AZ589" s="39"/>
      <c r="BA589" s="39"/>
      <c r="BB589" s="39"/>
      <c r="BC589" s="39"/>
      <c r="BD589" s="39"/>
      <c r="BE589" s="39"/>
      <c r="BF589" s="39"/>
      <c r="BG589" s="175">
        <f>+COUNTIF($G590:$BF590,'V. Datos'!$A$3)-COUNTIFS($G589:$BF589,'V. Datos'!$A$3)</f>
        <v>0</v>
      </c>
      <c r="BH589" s="175">
        <f>+COUNTIF($G590:$BF590,'V. Datos'!$A$4)-COUNTIFS($G589:$BF589,'V. Datos'!$C$4)</f>
        <v>0</v>
      </c>
      <c r="BI589" s="177"/>
      <c r="BJ589" s="30"/>
      <c r="BK589" s="30"/>
      <c r="BL589" s="30"/>
      <c r="BM589" s="30"/>
      <c r="BN589" s="30"/>
    </row>
    <row r="590" spans="2:66" s="46" customFormat="1" ht="18" customHeight="1" thickBot="1" x14ac:dyDescent="0.25">
      <c r="B590" s="168"/>
      <c r="C590" s="170"/>
      <c r="D590" s="172"/>
      <c r="E590" s="174"/>
      <c r="F590" s="96" t="s">
        <v>4</v>
      </c>
      <c r="G590" s="42"/>
      <c r="H590" s="43"/>
      <c r="I590" s="43"/>
      <c r="J590" s="43"/>
      <c r="K590" s="43"/>
      <c r="L590" s="43"/>
      <c r="M590" s="43"/>
      <c r="N590" s="43"/>
      <c r="O590" s="43"/>
      <c r="P590" s="43"/>
      <c r="Q590" s="43"/>
      <c r="R590" s="43"/>
      <c r="S590" s="43"/>
      <c r="T590" s="43"/>
      <c r="U590" s="43"/>
      <c r="V590" s="43"/>
      <c r="W590" s="43"/>
      <c r="X590" s="43"/>
      <c r="Y590" s="43"/>
      <c r="Z590" s="43"/>
      <c r="AA590" s="43"/>
      <c r="AB590" s="43"/>
      <c r="AC590" s="43"/>
      <c r="AD590" s="43"/>
      <c r="AE590" s="43"/>
      <c r="AF590" s="43"/>
      <c r="AG590" s="43"/>
      <c r="AH590" s="43"/>
      <c r="AI590" s="43"/>
      <c r="AJ590" s="43"/>
      <c r="AK590" s="43"/>
      <c r="AL590" s="43"/>
      <c r="AM590" s="43"/>
      <c r="AN590" s="43"/>
      <c r="AO590" s="43"/>
      <c r="AP590" s="43"/>
      <c r="AQ590" s="45"/>
      <c r="AR590" s="45"/>
      <c r="AS590" s="45"/>
      <c r="AT590" s="45"/>
      <c r="AU590" s="45"/>
      <c r="AV590" s="45"/>
      <c r="AW590" s="45"/>
      <c r="AX590" s="45"/>
      <c r="AY590" s="45"/>
      <c r="AZ590" s="45"/>
      <c r="BA590" s="45"/>
      <c r="BB590" s="45"/>
      <c r="BC590" s="45"/>
      <c r="BD590" s="45"/>
      <c r="BE590" s="45"/>
      <c r="BF590" s="45"/>
      <c r="BG590" s="176"/>
      <c r="BH590" s="176"/>
      <c r="BI590" s="178"/>
      <c r="BJ590" s="30"/>
      <c r="BK590" s="30"/>
      <c r="BL590" s="30"/>
      <c r="BM590" s="30"/>
      <c r="BN590" s="30"/>
    </row>
    <row r="591" spans="2:66" s="46" customFormat="1" ht="18" customHeight="1" x14ac:dyDescent="0.2">
      <c r="B591" s="167"/>
      <c r="C591" s="169"/>
      <c r="D591" s="171"/>
      <c r="E591" s="173"/>
      <c r="F591" s="95" t="s">
        <v>24</v>
      </c>
      <c r="G591" s="36"/>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c r="AQ591" s="39"/>
      <c r="AR591" s="39"/>
      <c r="AS591" s="39"/>
      <c r="AT591" s="39"/>
      <c r="AU591" s="39"/>
      <c r="AV591" s="39"/>
      <c r="AW591" s="39"/>
      <c r="AX591" s="39"/>
      <c r="AY591" s="39"/>
      <c r="AZ591" s="39"/>
      <c r="BA591" s="39"/>
      <c r="BB591" s="39"/>
      <c r="BC591" s="39"/>
      <c r="BD591" s="39"/>
      <c r="BE591" s="39"/>
      <c r="BF591" s="39"/>
      <c r="BG591" s="175">
        <f>+COUNTIF($G592:$BF592,'V. Datos'!$A$3)-COUNTIFS($G591:$BF591,'V. Datos'!$A$3)</f>
        <v>0</v>
      </c>
      <c r="BH591" s="175">
        <f>+COUNTIF($G592:$BF592,'V. Datos'!$A$4)-COUNTIFS($G591:$BF591,'V. Datos'!$C$4)</f>
        <v>0</v>
      </c>
      <c r="BI591" s="177"/>
      <c r="BJ591" s="30"/>
      <c r="BK591" s="30"/>
      <c r="BL591" s="30"/>
      <c r="BM591" s="30"/>
      <c r="BN591" s="30"/>
    </row>
    <row r="592" spans="2:66" s="46" customFormat="1" ht="18" customHeight="1" thickBot="1" x14ac:dyDescent="0.25">
      <c r="B592" s="168"/>
      <c r="C592" s="170"/>
      <c r="D592" s="172"/>
      <c r="E592" s="174"/>
      <c r="F592" s="96" t="s">
        <v>4</v>
      </c>
      <c r="G592" s="42"/>
      <c r="H592" s="43"/>
      <c r="I592" s="43"/>
      <c r="J592" s="43"/>
      <c r="K592" s="43"/>
      <c r="L592" s="43"/>
      <c r="M592" s="43"/>
      <c r="N592" s="43"/>
      <c r="O592" s="43"/>
      <c r="P592" s="43"/>
      <c r="Q592" s="43"/>
      <c r="R592" s="43"/>
      <c r="S592" s="43"/>
      <c r="T592" s="43"/>
      <c r="U592" s="43"/>
      <c r="V592" s="43"/>
      <c r="W592" s="43"/>
      <c r="X592" s="43"/>
      <c r="Y592" s="43"/>
      <c r="Z592" s="43"/>
      <c r="AA592" s="43"/>
      <c r="AB592" s="43"/>
      <c r="AC592" s="43"/>
      <c r="AD592" s="43"/>
      <c r="AE592" s="43"/>
      <c r="AF592" s="43"/>
      <c r="AG592" s="43"/>
      <c r="AH592" s="43"/>
      <c r="AI592" s="43"/>
      <c r="AJ592" s="43"/>
      <c r="AK592" s="43"/>
      <c r="AL592" s="43"/>
      <c r="AM592" s="43"/>
      <c r="AN592" s="43"/>
      <c r="AO592" s="43"/>
      <c r="AP592" s="43"/>
      <c r="AQ592" s="45"/>
      <c r="AR592" s="45"/>
      <c r="AS592" s="45"/>
      <c r="AT592" s="45"/>
      <c r="AU592" s="45"/>
      <c r="AV592" s="45"/>
      <c r="AW592" s="45"/>
      <c r="AX592" s="45"/>
      <c r="AY592" s="45"/>
      <c r="AZ592" s="45"/>
      <c r="BA592" s="45"/>
      <c r="BB592" s="45"/>
      <c r="BC592" s="45"/>
      <c r="BD592" s="45"/>
      <c r="BE592" s="45"/>
      <c r="BF592" s="45"/>
      <c r="BG592" s="176"/>
      <c r="BH592" s="176"/>
      <c r="BI592" s="178"/>
      <c r="BJ592" s="30"/>
      <c r="BK592" s="30"/>
      <c r="BL592" s="30"/>
      <c r="BM592" s="30"/>
      <c r="BN592" s="30"/>
    </row>
    <row r="593" spans="2:66" s="46" customFormat="1" ht="18" customHeight="1" x14ac:dyDescent="0.2">
      <c r="B593" s="167"/>
      <c r="C593" s="169"/>
      <c r="D593" s="171"/>
      <c r="E593" s="173"/>
      <c r="F593" s="95" t="s">
        <v>24</v>
      </c>
      <c r="G593" s="36"/>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c r="AQ593" s="39"/>
      <c r="AR593" s="39"/>
      <c r="AS593" s="39"/>
      <c r="AT593" s="39"/>
      <c r="AU593" s="39"/>
      <c r="AV593" s="39"/>
      <c r="AW593" s="39"/>
      <c r="AX593" s="39"/>
      <c r="AY593" s="39"/>
      <c r="AZ593" s="39"/>
      <c r="BA593" s="39"/>
      <c r="BB593" s="39"/>
      <c r="BC593" s="39"/>
      <c r="BD593" s="39"/>
      <c r="BE593" s="39"/>
      <c r="BF593" s="39"/>
      <c r="BG593" s="175">
        <f>+COUNTIF($G594:$BF594,'V. Datos'!$A$3)-COUNTIFS($G593:$BF593,'V. Datos'!$A$3)</f>
        <v>0</v>
      </c>
      <c r="BH593" s="175">
        <f>+COUNTIF($G594:$BF594,'V. Datos'!$A$4)-COUNTIFS($G593:$BF593,'V. Datos'!$C$4)</f>
        <v>0</v>
      </c>
      <c r="BI593" s="177"/>
      <c r="BJ593" s="30"/>
      <c r="BK593" s="30"/>
      <c r="BL593" s="30"/>
      <c r="BM593" s="30"/>
      <c r="BN593" s="30"/>
    </row>
    <row r="594" spans="2:66" s="46" customFormat="1" ht="18" customHeight="1" thickBot="1" x14ac:dyDescent="0.25">
      <c r="B594" s="168"/>
      <c r="C594" s="170"/>
      <c r="D594" s="172"/>
      <c r="E594" s="174"/>
      <c r="F594" s="96" t="s">
        <v>4</v>
      </c>
      <c r="G594" s="42"/>
      <c r="H594" s="43"/>
      <c r="I594" s="43"/>
      <c r="J594" s="43"/>
      <c r="K594" s="43"/>
      <c r="L594" s="43"/>
      <c r="M594" s="43"/>
      <c r="N594" s="43"/>
      <c r="O594" s="43"/>
      <c r="P594" s="43"/>
      <c r="Q594" s="43"/>
      <c r="R594" s="43"/>
      <c r="S594" s="43"/>
      <c r="T594" s="43"/>
      <c r="U594" s="43"/>
      <c r="V594" s="43"/>
      <c r="W594" s="43"/>
      <c r="X594" s="43"/>
      <c r="Y594" s="43"/>
      <c r="Z594" s="43"/>
      <c r="AA594" s="43"/>
      <c r="AB594" s="43"/>
      <c r="AC594" s="43"/>
      <c r="AD594" s="43"/>
      <c r="AE594" s="43"/>
      <c r="AF594" s="43"/>
      <c r="AG594" s="43"/>
      <c r="AH594" s="43"/>
      <c r="AI594" s="43"/>
      <c r="AJ594" s="43"/>
      <c r="AK594" s="43"/>
      <c r="AL594" s="43"/>
      <c r="AM594" s="43"/>
      <c r="AN594" s="43"/>
      <c r="AO594" s="43"/>
      <c r="AP594" s="43"/>
      <c r="AQ594" s="45"/>
      <c r="AR594" s="45"/>
      <c r="AS594" s="45"/>
      <c r="AT594" s="45"/>
      <c r="AU594" s="45"/>
      <c r="AV594" s="45"/>
      <c r="AW594" s="45"/>
      <c r="AX594" s="45"/>
      <c r="AY594" s="45"/>
      <c r="AZ594" s="45"/>
      <c r="BA594" s="45"/>
      <c r="BB594" s="45"/>
      <c r="BC594" s="45"/>
      <c r="BD594" s="45"/>
      <c r="BE594" s="45"/>
      <c r="BF594" s="45"/>
      <c r="BG594" s="176"/>
      <c r="BH594" s="176"/>
      <c r="BI594" s="178"/>
      <c r="BJ594" s="30"/>
      <c r="BK594" s="30"/>
      <c r="BL594" s="30"/>
      <c r="BM594" s="30"/>
      <c r="BN594" s="30"/>
    </row>
    <row r="595" spans="2:66" s="46" customFormat="1" ht="18" customHeight="1" x14ac:dyDescent="0.2">
      <c r="B595" s="167"/>
      <c r="C595" s="169"/>
      <c r="D595" s="171"/>
      <c r="E595" s="173"/>
      <c r="F595" s="95" t="s">
        <v>24</v>
      </c>
      <c r="G595" s="36"/>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7"/>
      <c r="AQ595" s="39"/>
      <c r="AR595" s="39"/>
      <c r="AS595" s="39"/>
      <c r="AT595" s="39"/>
      <c r="AU595" s="39"/>
      <c r="AV595" s="39"/>
      <c r="AW595" s="39"/>
      <c r="AX595" s="39"/>
      <c r="AY595" s="39"/>
      <c r="AZ595" s="39"/>
      <c r="BA595" s="39"/>
      <c r="BB595" s="39"/>
      <c r="BC595" s="39"/>
      <c r="BD595" s="39"/>
      <c r="BE595" s="39"/>
      <c r="BF595" s="39"/>
      <c r="BG595" s="175">
        <f>+COUNTIF($G596:$BF596,'V. Datos'!$A$3)-COUNTIFS($G595:$BF595,'V. Datos'!$A$3)</f>
        <v>0</v>
      </c>
      <c r="BH595" s="175">
        <f>+COUNTIF($G596:$BF596,'V. Datos'!$A$4)-COUNTIFS($G595:$BF595,'V. Datos'!$C$4)</f>
        <v>0</v>
      </c>
      <c r="BI595" s="177"/>
      <c r="BJ595" s="30"/>
      <c r="BK595" s="30"/>
      <c r="BL595" s="30"/>
      <c r="BM595" s="30"/>
      <c r="BN595" s="30"/>
    </row>
    <row r="596" spans="2:66" s="46" customFormat="1" ht="18" customHeight="1" thickBot="1" x14ac:dyDescent="0.25">
      <c r="B596" s="168"/>
      <c r="C596" s="170"/>
      <c r="D596" s="172"/>
      <c r="E596" s="174"/>
      <c r="F596" s="96" t="s">
        <v>4</v>
      </c>
      <c r="G596" s="42"/>
      <c r="H596" s="43"/>
      <c r="I596" s="43"/>
      <c r="J596" s="43"/>
      <c r="K596" s="43"/>
      <c r="L596" s="43"/>
      <c r="M596" s="43"/>
      <c r="N596" s="43"/>
      <c r="O596" s="43"/>
      <c r="P596" s="43"/>
      <c r="Q596" s="43"/>
      <c r="R596" s="43"/>
      <c r="S596" s="43"/>
      <c r="T596" s="43"/>
      <c r="U596" s="43"/>
      <c r="V596" s="43"/>
      <c r="W596" s="43"/>
      <c r="X596" s="43"/>
      <c r="Y596" s="43"/>
      <c r="Z596" s="43"/>
      <c r="AA596" s="43"/>
      <c r="AB596" s="43"/>
      <c r="AC596" s="43"/>
      <c r="AD596" s="43"/>
      <c r="AE596" s="43"/>
      <c r="AF596" s="43"/>
      <c r="AG596" s="43"/>
      <c r="AH596" s="43"/>
      <c r="AI596" s="43"/>
      <c r="AJ596" s="43"/>
      <c r="AK596" s="43"/>
      <c r="AL596" s="43"/>
      <c r="AM596" s="43"/>
      <c r="AN596" s="43"/>
      <c r="AO596" s="43"/>
      <c r="AP596" s="43"/>
      <c r="AQ596" s="45"/>
      <c r="AR596" s="45"/>
      <c r="AS596" s="45"/>
      <c r="AT596" s="45"/>
      <c r="AU596" s="45"/>
      <c r="AV596" s="45"/>
      <c r="AW596" s="45"/>
      <c r="AX596" s="45"/>
      <c r="AY596" s="45"/>
      <c r="AZ596" s="45"/>
      <c r="BA596" s="45"/>
      <c r="BB596" s="45"/>
      <c r="BC596" s="45"/>
      <c r="BD596" s="45"/>
      <c r="BE596" s="45"/>
      <c r="BF596" s="45"/>
      <c r="BG596" s="176"/>
      <c r="BH596" s="176"/>
      <c r="BI596" s="178"/>
      <c r="BJ596" s="30"/>
      <c r="BK596" s="30"/>
      <c r="BL596" s="30"/>
      <c r="BM596" s="30"/>
      <c r="BN596" s="30"/>
    </row>
    <row r="597" spans="2:66" s="46" customFormat="1" ht="18" customHeight="1" x14ac:dyDescent="0.2">
      <c r="B597" s="167"/>
      <c r="C597" s="169"/>
      <c r="D597" s="171"/>
      <c r="E597" s="173"/>
      <c r="F597" s="95" t="s">
        <v>24</v>
      </c>
      <c r="G597" s="36"/>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7"/>
      <c r="AQ597" s="39"/>
      <c r="AR597" s="39"/>
      <c r="AS597" s="39"/>
      <c r="AT597" s="39"/>
      <c r="AU597" s="39"/>
      <c r="AV597" s="39"/>
      <c r="AW597" s="39"/>
      <c r="AX597" s="39"/>
      <c r="AY597" s="39"/>
      <c r="AZ597" s="39"/>
      <c r="BA597" s="39"/>
      <c r="BB597" s="39"/>
      <c r="BC597" s="39"/>
      <c r="BD597" s="39"/>
      <c r="BE597" s="39"/>
      <c r="BF597" s="39"/>
      <c r="BG597" s="175">
        <f>+COUNTIF($G598:$BF598,'V. Datos'!$A$3)-COUNTIFS($G597:$BF597,'V. Datos'!$A$3)</f>
        <v>0</v>
      </c>
      <c r="BH597" s="175">
        <f>+COUNTIF($G598:$BF598,'V. Datos'!$A$4)-COUNTIFS($G597:$BF597,'V. Datos'!$C$4)</f>
        <v>0</v>
      </c>
      <c r="BI597" s="177"/>
      <c r="BJ597" s="30"/>
      <c r="BK597" s="30"/>
      <c r="BL597" s="30"/>
      <c r="BM597" s="30"/>
      <c r="BN597" s="30"/>
    </row>
    <row r="598" spans="2:66" s="46" customFormat="1" ht="18" customHeight="1" thickBot="1" x14ac:dyDescent="0.25">
      <c r="B598" s="168"/>
      <c r="C598" s="170"/>
      <c r="D598" s="172"/>
      <c r="E598" s="174"/>
      <c r="F598" s="96" t="s">
        <v>4</v>
      </c>
      <c r="G598" s="42"/>
      <c r="H598" s="43"/>
      <c r="I598" s="43"/>
      <c r="J598" s="43"/>
      <c r="K598" s="43"/>
      <c r="L598" s="43"/>
      <c r="M598" s="43"/>
      <c r="N598" s="43"/>
      <c r="O598" s="43"/>
      <c r="P598" s="43"/>
      <c r="Q598" s="43"/>
      <c r="R598" s="43"/>
      <c r="S598" s="43"/>
      <c r="T598" s="43"/>
      <c r="U598" s="43"/>
      <c r="V598" s="43"/>
      <c r="W598" s="43"/>
      <c r="X598" s="43"/>
      <c r="Y598" s="43"/>
      <c r="Z598" s="43"/>
      <c r="AA598" s="43"/>
      <c r="AB598" s="43"/>
      <c r="AC598" s="43"/>
      <c r="AD598" s="43"/>
      <c r="AE598" s="43"/>
      <c r="AF598" s="43"/>
      <c r="AG598" s="43"/>
      <c r="AH598" s="43"/>
      <c r="AI598" s="43"/>
      <c r="AJ598" s="43"/>
      <c r="AK598" s="43"/>
      <c r="AL598" s="43"/>
      <c r="AM598" s="43"/>
      <c r="AN598" s="43"/>
      <c r="AO598" s="43"/>
      <c r="AP598" s="43"/>
      <c r="AQ598" s="45"/>
      <c r="AR598" s="45"/>
      <c r="AS598" s="45"/>
      <c r="AT598" s="45"/>
      <c r="AU598" s="45"/>
      <c r="AV598" s="45"/>
      <c r="AW598" s="45"/>
      <c r="AX598" s="45"/>
      <c r="AY598" s="45"/>
      <c r="AZ598" s="45"/>
      <c r="BA598" s="45"/>
      <c r="BB598" s="45"/>
      <c r="BC598" s="45"/>
      <c r="BD598" s="45"/>
      <c r="BE598" s="45"/>
      <c r="BF598" s="45"/>
      <c r="BG598" s="176"/>
      <c r="BH598" s="176"/>
      <c r="BI598" s="178"/>
      <c r="BJ598" s="30"/>
      <c r="BK598" s="30"/>
      <c r="BL598" s="30"/>
      <c r="BM598" s="30"/>
      <c r="BN598" s="30"/>
    </row>
    <row r="599" spans="2:66" s="46" customFormat="1" ht="18" customHeight="1" x14ac:dyDescent="0.2">
      <c r="B599" s="167"/>
      <c r="C599" s="169"/>
      <c r="D599" s="171"/>
      <c r="E599" s="173"/>
      <c r="F599" s="95" t="s">
        <v>24</v>
      </c>
      <c r="G599" s="36"/>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7"/>
      <c r="AQ599" s="39"/>
      <c r="AR599" s="39"/>
      <c r="AS599" s="39"/>
      <c r="AT599" s="39"/>
      <c r="AU599" s="39"/>
      <c r="AV599" s="39"/>
      <c r="AW599" s="39"/>
      <c r="AX599" s="39"/>
      <c r="AY599" s="39"/>
      <c r="AZ599" s="39"/>
      <c r="BA599" s="39"/>
      <c r="BB599" s="39"/>
      <c r="BC599" s="39"/>
      <c r="BD599" s="39"/>
      <c r="BE599" s="39"/>
      <c r="BF599" s="39"/>
      <c r="BG599" s="175">
        <f>+COUNTIF($G600:$BF600,'V. Datos'!$A$3)-COUNTIFS($G599:$BF599,'V. Datos'!$A$3)</f>
        <v>0</v>
      </c>
      <c r="BH599" s="175">
        <f>+COUNTIF($G600:$BF600,'V. Datos'!$A$4)-COUNTIFS($G599:$BF599,'V. Datos'!$C$4)</f>
        <v>0</v>
      </c>
      <c r="BI599" s="177"/>
      <c r="BJ599" s="30"/>
      <c r="BK599" s="30"/>
      <c r="BL599" s="30"/>
      <c r="BM599" s="30"/>
      <c r="BN599" s="30"/>
    </row>
    <row r="600" spans="2:66" s="46" customFormat="1" ht="18" customHeight="1" thickBot="1" x14ac:dyDescent="0.25">
      <c r="B600" s="168"/>
      <c r="C600" s="170"/>
      <c r="D600" s="172"/>
      <c r="E600" s="174"/>
      <c r="F600" s="96" t="s">
        <v>4</v>
      </c>
      <c r="G600" s="42"/>
      <c r="H600" s="43"/>
      <c r="I600" s="43"/>
      <c r="J600" s="43"/>
      <c r="K600" s="43"/>
      <c r="L600" s="43"/>
      <c r="M600" s="43"/>
      <c r="N600" s="43"/>
      <c r="O600" s="43"/>
      <c r="P600" s="43"/>
      <c r="Q600" s="43"/>
      <c r="R600" s="43"/>
      <c r="S600" s="43"/>
      <c r="T600" s="43"/>
      <c r="U600" s="43"/>
      <c r="V600" s="43"/>
      <c r="W600" s="43"/>
      <c r="X600" s="43"/>
      <c r="Y600" s="43"/>
      <c r="Z600" s="43"/>
      <c r="AA600" s="43"/>
      <c r="AB600" s="43"/>
      <c r="AC600" s="43"/>
      <c r="AD600" s="43"/>
      <c r="AE600" s="43"/>
      <c r="AF600" s="43"/>
      <c r="AG600" s="43"/>
      <c r="AH600" s="43"/>
      <c r="AI600" s="43"/>
      <c r="AJ600" s="43"/>
      <c r="AK600" s="43"/>
      <c r="AL600" s="43"/>
      <c r="AM600" s="43"/>
      <c r="AN600" s="43"/>
      <c r="AO600" s="43"/>
      <c r="AP600" s="43"/>
      <c r="AQ600" s="45"/>
      <c r="AR600" s="45"/>
      <c r="AS600" s="45"/>
      <c r="AT600" s="45"/>
      <c r="AU600" s="45"/>
      <c r="AV600" s="45"/>
      <c r="AW600" s="45"/>
      <c r="AX600" s="45"/>
      <c r="AY600" s="45"/>
      <c r="AZ600" s="45"/>
      <c r="BA600" s="45"/>
      <c r="BB600" s="45"/>
      <c r="BC600" s="45"/>
      <c r="BD600" s="45"/>
      <c r="BE600" s="45"/>
      <c r="BF600" s="45"/>
      <c r="BG600" s="176"/>
      <c r="BH600" s="176"/>
      <c r="BI600" s="178"/>
      <c r="BJ600" s="30"/>
      <c r="BK600" s="30"/>
      <c r="BL600" s="30"/>
      <c r="BM600" s="30"/>
      <c r="BN600" s="30"/>
    </row>
    <row r="601" spans="2:66" s="46" customFormat="1" ht="18" customHeight="1" x14ac:dyDescent="0.2">
      <c r="B601" s="167"/>
      <c r="C601" s="169"/>
      <c r="D601" s="171"/>
      <c r="E601" s="173"/>
      <c r="F601" s="95" t="s">
        <v>24</v>
      </c>
      <c r="G601" s="36"/>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7"/>
      <c r="AQ601" s="39"/>
      <c r="AR601" s="39"/>
      <c r="AS601" s="39"/>
      <c r="AT601" s="39"/>
      <c r="AU601" s="39"/>
      <c r="AV601" s="39"/>
      <c r="AW601" s="39"/>
      <c r="AX601" s="39"/>
      <c r="AY601" s="39"/>
      <c r="AZ601" s="39"/>
      <c r="BA601" s="39"/>
      <c r="BB601" s="39"/>
      <c r="BC601" s="39"/>
      <c r="BD601" s="39"/>
      <c r="BE601" s="39"/>
      <c r="BF601" s="39"/>
      <c r="BG601" s="175">
        <f>+COUNTIF($G602:$BF602,'V. Datos'!$A$3)-COUNTIFS($G601:$BF601,'V. Datos'!$A$3)</f>
        <v>0</v>
      </c>
      <c r="BH601" s="175">
        <f>+COUNTIF($G602:$BF602,'V. Datos'!$A$4)-COUNTIFS($G601:$BF601,'V. Datos'!$C$4)</f>
        <v>0</v>
      </c>
      <c r="BI601" s="177"/>
      <c r="BJ601" s="30"/>
      <c r="BK601" s="30"/>
      <c r="BL601" s="30"/>
      <c r="BM601" s="30"/>
      <c r="BN601" s="30"/>
    </row>
    <row r="602" spans="2:66" s="46" customFormat="1" ht="18" customHeight="1" thickBot="1" x14ac:dyDescent="0.25">
      <c r="B602" s="168"/>
      <c r="C602" s="170"/>
      <c r="D602" s="172"/>
      <c r="E602" s="174"/>
      <c r="F602" s="96" t="s">
        <v>4</v>
      </c>
      <c r="G602" s="42"/>
      <c r="H602" s="43"/>
      <c r="I602" s="43"/>
      <c r="J602" s="43"/>
      <c r="K602" s="43"/>
      <c r="L602" s="43"/>
      <c r="M602" s="43"/>
      <c r="N602" s="43"/>
      <c r="O602" s="43"/>
      <c r="P602" s="43"/>
      <c r="Q602" s="43"/>
      <c r="R602" s="43"/>
      <c r="S602" s="43"/>
      <c r="T602" s="43"/>
      <c r="U602" s="43"/>
      <c r="V602" s="43"/>
      <c r="W602" s="43"/>
      <c r="X602" s="43"/>
      <c r="Y602" s="43"/>
      <c r="Z602" s="43"/>
      <c r="AA602" s="43"/>
      <c r="AB602" s="43"/>
      <c r="AC602" s="43"/>
      <c r="AD602" s="43"/>
      <c r="AE602" s="43"/>
      <c r="AF602" s="43"/>
      <c r="AG602" s="43"/>
      <c r="AH602" s="43"/>
      <c r="AI602" s="43"/>
      <c r="AJ602" s="43"/>
      <c r="AK602" s="43"/>
      <c r="AL602" s="43"/>
      <c r="AM602" s="43"/>
      <c r="AN602" s="43"/>
      <c r="AO602" s="43"/>
      <c r="AP602" s="43"/>
      <c r="AQ602" s="45"/>
      <c r="AR602" s="45"/>
      <c r="AS602" s="45"/>
      <c r="AT602" s="45"/>
      <c r="AU602" s="45"/>
      <c r="AV602" s="45"/>
      <c r="AW602" s="45"/>
      <c r="AX602" s="45"/>
      <c r="AY602" s="45"/>
      <c r="AZ602" s="45"/>
      <c r="BA602" s="45"/>
      <c r="BB602" s="45"/>
      <c r="BC602" s="45"/>
      <c r="BD602" s="45"/>
      <c r="BE602" s="45"/>
      <c r="BF602" s="45"/>
      <c r="BG602" s="176"/>
      <c r="BH602" s="176"/>
      <c r="BI602" s="178"/>
      <c r="BJ602" s="30"/>
      <c r="BK602" s="30"/>
      <c r="BL602" s="30"/>
      <c r="BM602" s="30"/>
      <c r="BN602" s="30"/>
    </row>
    <row r="603" spans="2:66" s="46" customFormat="1" ht="18" customHeight="1" x14ac:dyDescent="0.2">
      <c r="B603" s="167"/>
      <c r="C603" s="169"/>
      <c r="D603" s="171"/>
      <c r="E603" s="173"/>
      <c r="F603" s="95" t="s">
        <v>24</v>
      </c>
      <c r="G603" s="36"/>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7"/>
      <c r="AQ603" s="39"/>
      <c r="AR603" s="39"/>
      <c r="AS603" s="39"/>
      <c r="AT603" s="39"/>
      <c r="AU603" s="39"/>
      <c r="AV603" s="39"/>
      <c r="AW603" s="39"/>
      <c r="AX603" s="39"/>
      <c r="AY603" s="39"/>
      <c r="AZ603" s="39"/>
      <c r="BA603" s="39"/>
      <c r="BB603" s="39"/>
      <c r="BC603" s="39"/>
      <c r="BD603" s="39"/>
      <c r="BE603" s="39"/>
      <c r="BF603" s="39"/>
      <c r="BG603" s="175">
        <f>+COUNTIF($G604:$BF604,'V. Datos'!$A$3)-COUNTIFS($G603:$BF603,'V. Datos'!$A$3)</f>
        <v>0</v>
      </c>
      <c r="BH603" s="175">
        <f>+COUNTIF($G604:$BF604,'V. Datos'!$A$4)-COUNTIFS($G603:$BF603,'V. Datos'!$C$4)</f>
        <v>0</v>
      </c>
      <c r="BI603" s="177"/>
      <c r="BJ603" s="30"/>
      <c r="BK603" s="30"/>
      <c r="BL603" s="30"/>
      <c r="BM603" s="30"/>
      <c r="BN603" s="30"/>
    </row>
    <row r="604" spans="2:66" s="46" customFormat="1" ht="18" customHeight="1" thickBot="1" x14ac:dyDescent="0.25">
      <c r="B604" s="168"/>
      <c r="C604" s="170"/>
      <c r="D604" s="172"/>
      <c r="E604" s="174"/>
      <c r="F604" s="96" t="s">
        <v>4</v>
      </c>
      <c r="G604" s="42"/>
      <c r="H604" s="43"/>
      <c r="I604" s="43"/>
      <c r="J604" s="43"/>
      <c r="K604" s="43"/>
      <c r="L604" s="43"/>
      <c r="M604" s="43"/>
      <c r="N604" s="43"/>
      <c r="O604" s="43"/>
      <c r="P604" s="43"/>
      <c r="Q604" s="43"/>
      <c r="R604" s="43"/>
      <c r="S604" s="43"/>
      <c r="T604" s="43"/>
      <c r="U604" s="43"/>
      <c r="V604" s="43"/>
      <c r="W604" s="43"/>
      <c r="X604" s="43"/>
      <c r="Y604" s="43"/>
      <c r="Z604" s="43"/>
      <c r="AA604" s="43"/>
      <c r="AB604" s="43"/>
      <c r="AC604" s="43"/>
      <c r="AD604" s="43"/>
      <c r="AE604" s="43"/>
      <c r="AF604" s="43"/>
      <c r="AG604" s="43"/>
      <c r="AH604" s="43"/>
      <c r="AI604" s="43"/>
      <c r="AJ604" s="43"/>
      <c r="AK604" s="43"/>
      <c r="AL604" s="43"/>
      <c r="AM604" s="43"/>
      <c r="AN604" s="43"/>
      <c r="AO604" s="43"/>
      <c r="AP604" s="43"/>
      <c r="AQ604" s="45"/>
      <c r="AR604" s="45"/>
      <c r="AS604" s="45"/>
      <c r="AT604" s="45"/>
      <c r="AU604" s="45"/>
      <c r="AV604" s="45"/>
      <c r="AW604" s="45"/>
      <c r="AX604" s="45"/>
      <c r="AY604" s="45"/>
      <c r="AZ604" s="45"/>
      <c r="BA604" s="45"/>
      <c r="BB604" s="45"/>
      <c r="BC604" s="45"/>
      <c r="BD604" s="45"/>
      <c r="BE604" s="45"/>
      <c r="BF604" s="45"/>
      <c r="BG604" s="176"/>
      <c r="BH604" s="176"/>
      <c r="BI604" s="178"/>
      <c r="BJ604" s="30"/>
      <c r="BK604" s="30"/>
      <c r="BL604" s="30"/>
      <c r="BM604" s="30"/>
      <c r="BN604" s="30"/>
    </row>
    <row r="605" spans="2:66" s="46" customFormat="1" ht="18" customHeight="1" x14ac:dyDescent="0.2">
      <c r="B605" s="167"/>
      <c r="C605" s="169"/>
      <c r="D605" s="171"/>
      <c r="E605" s="173"/>
      <c r="F605" s="95" t="s">
        <v>24</v>
      </c>
      <c r="G605" s="36"/>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7"/>
      <c r="AQ605" s="39"/>
      <c r="AR605" s="39"/>
      <c r="AS605" s="39"/>
      <c r="AT605" s="39"/>
      <c r="AU605" s="39"/>
      <c r="AV605" s="39"/>
      <c r="AW605" s="39"/>
      <c r="AX605" s="39"/>
      <c r="AY605" s="39"/>
      <c r="AZ605" s="39"/>
      <c r="BA605" s="39"/>
      <c r="BB605" s="39"/>
      <c r="BC605" s="39"/>
      <c r="BD605" s="39"/>
      <c r="BE605" s="39"/>
      <c r="BF605" s="39"/>
      <c r="BG605" s="175">
        <f>+COUNTIF($G606:$BF606,'V. Datos'!$A$3)-COUNTIFS($G605:$BF605,'V. Datos'!$A$3)</f>
        <v>0</v>
      </c>
      <c r="BH605" s="175">
        <f>+COUNTIF($G606:$BF606,'V. Datos'!$A$4)-COUNTIFS($G605:$BF605,'V. Datos'!$C$4)</f>
        <v>0</v>
      </c>
      <c r="BI605" s="177"/>
      <c r="BJ605" s="30"/>
      <c r="BK605" s="30"/>
      <c r="BL605" s="30"/>
      <c r="BM605" s="30"/>
      <c r="BN605" s="30"/>
    </row>
    <row r="606" spans="2:66" s="46" customFormat="1" ht="18" customHeight="1" thickBot="1" x14ac:dyDescent="0.25">
      <c r="B606" s="168"/>
      <c r="C606" s="170"/>
      <c r="D606" s="172"/>
      <c r="E606" s="174"/>
      <c r="F606" s="96" t="s">
        <v>4</v>
      </c>
      <c r="G606" s="42"/>
      <c r="H606" s="43"/>
      <c r="I606" s="43"/>
      <c r="J606" s="43"/>
      <c r="K606" s="43"/>
      <c r="L606" s="43"/>
      <c r="M606" s="43"/>
      <c r="N606" s="43"/>
      <c r="O606" s="43"/>
      <c r="P606" s="43"/>
      <c r="Q606" s="43"/>
      <c r="R606" s="43"/>
      <c r="S606" s="43"/>
      <c r="T606" s="43"/>
      <c r="U606" s="43"/>
      <c r="V606" s="43"/>
      <c r="W606" s="43"/>
      <c r="X606" s="43"/>
      <c r="Y606" s="43"/>
      <c r="Z606" s="43"/>
      <c r="AA606" s="43"/>
      <c r="AB606" s="43"/>
      <c r="AC606" s="43"/>
      <c r="AD606" s="43"/>
      <c r="AE606" s="43"/>
      <c r="AF606" s="43"/>
      <c r="AG606" s="43"/>
      <c r="AH606" s="43"/>
      <c r="AI606" s="43"/>
      <c r="AJ606" s="43"/>
      <c r="AK606" s="43"/>
      <c r="AL606" s="43"/>
      <c r="AM606" s="43"/>
      <c r="AN606" s="43"/>
      <c r="AO606" s="43"/>
      <c r="AP606" s="43"/>
      <c r="AQ606" s="45"/>
      <c r="AR606" s="45"/>
      <c r="AS606" s="45"/>
      <c r="AT606" s="45"/>
      <c r="AU606" s="45"/>
      <c r="AV606" s="45"/>
      <c r="AW606" s="45"/>
      <c r="AX606" s="45"/>
      <c r="AY606" s="45"/>
      <c r="AZ606" s="45"/>
      <c r="BA606" s="45"/>
      <c r="BB606" s="45"/>
      <c r="BC606" s="45"/>
      <c r="BD606" s="45"/>
      <c r="BE606" s="45"/>
      <c r="BF606" s="45"/>
      <c r="BG606" s="176"/>
      <c r="BH606" s="176"/>
      <c r="BI606" s="178"/>
      <c r="BJ606" s="30"/>
      <c r="BK606" s="30"/>
      <c r="BL606" s="30"/>
      <c r="BM606" s="30"/>
      <c r="BN606" s="30"/>
    </row>
    <row r="607" spans="2:66" s="46" customFormat="1" ht="18" customHeight="1" x14ac:dyDescent="0.2">
      <c r="B607" s="167"/>
      <c r="C607" s="169"/>
      <c r="D607" s="171"/>
      <c r="E607" s="173"/>
      <c r="F607" s="95" t="s">
        <v>24</v>
      </c>
      <c r="G607" s="36"/>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7"/>
      <c r="AQ607" s="39"/>
      <c r="AR607" s="39"/>
      <c r="AS607" s="39"/>
      <c r="AT607" s="39"/>
      <c r="AU607" s="39"/>
      <c r="AV607" s="39"/>
      <c r="AW607" s="39"/>
      <c r="AX607" s="39"/>
      <c r="AY607" s="39"/>
      <c r="AZ607" s="39"/>
      <c r="BA607" s="39"/>
      <c r="BB607" s="39"/>
      <c r="BC607" s="39"/>
      <c r="BD607" s="39"/>
      <c r="BE607" s="39"/>
      <c r="BF607" s="39"/>
      <c r="BG607" s="175">
        <f>+COUNTIF($G608:$BF608,'V. Datos'!$A$3)-COUNTIFS($G607:$BF607,'V. Datos'!$A$3)</f>
        <v>0</v>
      </c>
      <c r="BH607" s="175">
        <f>+COUNTIF($G608:$BF608,'V. Datos'!$A$4)-COUNTIFS($G607:$BF607,'V. Datos'!$C$4)</f>
        <v>0</v>
      </c>
      <c r="BI607" s="177"/>
      <c r="BJ607" s="30"/>
      <c r="BK607" s="30"/>
      <c r="BL607" s="30"/>
      <c r="BM607" s="30"/>
      <c r="BN607" s="30"/>
    </row>
    <row r="608" spans="2:66" s="46" customFormat="1" ht="18" customHeight="1" thickBot="1" x14ac:dyDescent="0.25">
      <c r="B608" s="168"/>
      <c r="C608" s="170"/>
      <c r="D608" s="172"/>
      <c r="E608" s="174"/>
      <c r="F608" s="96" t="s">
        <v>4</v>
      </c>
      <c r="G608" s="42"/>
      <c r="H608" s="43"/>
      <c r="I608" s="43"/>
      <c r="J608" s="43"/>
      <c r="K608" s="43"/>
      <c r="L608" s="43"/>
      <c r="M608" s="43"/>
      <c r="N608" s="43"/>
      <c r="O608" s="43"/>
      <c r="P608" s="43"/>
      <c r="Q608" s="43"/>
      <c r="R608" s="43"/>
      <c r="S608" s="43"/>
      <c r="T608" s="43"/>
      <c r="U608" s="43"/>
      <c r="V608" s="43"/>
      <c r="W608" s="43"/>
      <c r="X608" s="43"/>
      <c r="Y608" s="43"/>
      <c r="Z608" s="43"/>
      <c r="AA608" s="43"/>
      <c r="AB608" s="43"/>
      <c r="AC608" s="43"/>
      <c r="AD608" s="43"/>
      <c r="AE608" s="43"/>
      <c r="AF608" s="43"/>
      <c r="AG608" s="43"/>
      <c r="AH608" s="43"/>
      <c r="AI608" s="43"/>
      <c r="AJ608" s="43"/>
      <c r="AK608" s="43"/>
      <c r="AL608" s="43"/>
      <c r="AM608" s="43"/>
      <c r="AN608" s="43"/>
      <c r="AO608" s="43"/>
      <c r="AP608" s="43"/>
      <c r="AQ608" s="45"/>
      <c r="AR608" s="45"/>
      <c r="AS608" s="45"/>
      <c r="AT608" s="45"/>
      <c r="AU608" s="45"/>
      <c r="AV608" s="45"/>
      <c r="AW608" s="45"/>
      <c r="AX608" s="45"/>
      <c r="AY608" s="45"/>
      <c r="AZ608" s="45"/>
      <c r="BA608" s="45"/>
      <c r="BB608" s="45"/>
      <c r="BC608" s="45"/>
      <c r="BD608" s="45"/>
      <c r="BE608" s="45"/>
      <c r="BF608" s="45"/>
      <c r="BG608" s="176"/>
      <c r="BH608" s="176"/>
      <c r="BI608" s="178"/>
      <c r="BJ608" s="30"/>
      <c r="BK608" s="30"/>
      <c r="BL608" s="30"/>
      <c r="BM608" s="30"/>
      <c r="BN608" s="30"/>
    </row>
    <row r="609" spans="2:66" s="46" customFormat="1" ht="18" customHeight="1" x14ac:dyDescent="0.2">
      <c r="B609" s="167"/>
      <c r="C609" s="169"/>
      <c r="D609" s="171"/>
      <c r="E609" s="173"/>
      <c r="F609" s="95" t="s">
        <v>24</v>
      </c>
      <c r="G609" s="36"/>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7"/>
      <c r="AQ609" s="39"/>
      <c r="AR609" s="39"/>
      <c r="AS609" s="39"/>
      <c r="AT609" s="39"/>
      <c r="AU609" s="39"/>
      <c r="AV609" s="39"/>
      <c r="AW609" s="39"/>
      <c r="AX609" s="39"/>
      <c r="AY609" s="39"/>
      <c r="AZ609" s="39"/>
      <c r="BA609" s="39"/>
      <c r="BB609" s="39"/>
      <c r="BC609" s="39"/>
      <c r="BD609" s="39"/>
      <c r="BE609" s="39"/>
      <c r="BF609" s="39"/>
      <c r="BG609" s="175">
        <f>+COUNTIF($G610:$BF610,'V. Datos'!$A$3)-COUNTIFS($G609:$BF609,'V. Datos'!$A$3)</f>
        <v>0</v>
      </c>
      <c r="BH609" s="175">
        <f>+COUNTIF($G610:$BF610,'V. Datos'!$A$4)-COUNTIFS($G609:$BF609,'V. Datos'!$C$4)</f>
        <v>0</v>
      </c>
      <c r="BI609" s="177"/>
      <c r="BJ609" s="30"/>
      <c r="BK609" s="30"/>
      <c r="BL609" s="30"/>
      <c r="BM609" s="30"/>
      <c r="BN609" s="30"/>
    </row>
    <row r="610" spans="2:66" s="46" customFormat="1" ht="18" customHeight="1" thickBot="1" x14ac:dyDescent="0.25">
      <c r="B610" s="168"/>
      <c r="C610" s="170"/>
      <c r="D610" s="172"/>
      <c r="E610" s="174"/>
      <c r="F610" s="96" t="s">
        <v>4</v>
      </c>
      <c r="G610" s="42"/>
      <c r="H610" s="43"/>
      <c r="I610" s="43"/>
      <c r="J610" s="43"/>
      <c r="K610" s="43"/>
      <c r="L610" s="43"/>
      <c r="M610" s="43"/>
      <c r="N610" s="43"/>
      <c r="O610" s="43"/>
      <c r="P610" s="43"/>
      <c r="Q610" s="43"/>
      <c r="R610" s="43"/>
      <c r="S610" s="43"/>
      <c r="T610" s="43"/>
      <c r="U610" s="43"/>
      <c r="V610" s="43"/>
      <c r="W610" s="43"/>
      <c r="X610" s="43"/>
      <c r="Y610" s="43"/>
      <c r="Z610" s="43"/>
      <c r="AA610" s="43"/>
      <c r="AB610" s="43"/>
      <c r="AC610" s="43"/>
      <c r="AD610" s="43"/>
      <c r="AE610" s="43"/>
      <c r="AF610" s="43"/>
      <c r="AG610" s="43"/>
      <c r="AH610" s="43"/>
      <c r="AI610" s="43"/>
      <c r="AJ610" s="43"/>
      <c r="AK610" s="43"/>
      <c r="AL610" s="43"/>
      <c r="AM610" s="43"/>
      <c r="AN610" s="43"/>
      <c r="AO610" s="43"/>
      <c r="AP610" s="43"/>
      <c r="AQ610" s="45"/>
      <c r="AR610" s="45"/>
      <c r="AS610" s="45"/>
      <c r="AT610" s="45"/>
      <c r="AU610" s="45"/>
      <c r="AV610" s="45"/>
      <c r="AW610" s="45"/>
      <c r="AX610" s="45"/>
      <c r="AY610" s="45"/>
      <c r="AZ610" s="45"/>
      <c r="BA610" s="45"/>
      <c r="BB610" s="45"/>
      <c r="BC610" s="45"/>
      <c r="BD610" s="45"/>
      <c r="BE610" s="45"/>
      <c r="BF610" s="45"/>
      <c r="BG610" s="176"/>
      <c r="BH610" s="176"/>
      <c r="BI610" s="178"/>
      <c r="BJ610" s="30"/>
      <c r="BK610" s="30"/>
      <c r="BL610" s="30"/>
      <c r="BM610" s="30"/>
      <c r="BN610" s="30"/>
    </row>
    <row r="611" spans="2:66" s="46" customFormat="1" ht="18" customHeight="1" x14ac:dyDescent="0.2">
      <c r="B611" s="167"/>
      <c r="C611" s="169"/>
      <c r="D611" s="171"/>
      <c r="E611" s="173"/>
      <c r="F611" s="95" t="s">
        <v>24</v>
      </c>
      <c r="G611" s="36"/>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7"/>
      <c r="AQ611" s="39"/>
      <c r="AR611" s="39"/>
      <c r="AS611" s="39"/>
      <c r="AT611" s="39"/>
      <c r="AU611" s="39"/>
      <c r="AV611" s="39"/>
      <c r="AW611" s="39"/>
      <c r="AX611" s="39"/>
      <c r="AY611" s="39"/>
      <c r="AZ611" s="39"/>
      <c r="BA611" s="39"/>
      <c r="BB611" s="39"/>
      <c r="BC611" s="39"/>
      <c r="BD611" s="39"/>
      <c r="BE611" s="39"/>
      <c r="BF611" s="39"/>
      <c r="BG611" s="175">
        <f>+COUNTIF($G612:$BF612,'V. Datos'!$A$3)-COUNTIFS($G611:$BF611,'V. Datos'!$A$3)</f>
        <v>0</v>
      </c>
      <c r="BH611" s="175">
        <f>+COUNTIF($G612:$BF612,'V. Datos'!$A$4)-COUNTIFS($G611:$BF611,'V. Datos'!$C$4)</f>
        <v>0</v>
      </c>
      <c r="BI611" s="177"/>
      <c r="BJ611" s="30"/>
      <c r="BK611" s="30"/>
      <c r="BL611" s="30"/>
      <c r="BM611" s="30"/>
      <c r="BN611" s="30"/>
    </row>
    <row r="612" spans="2:66" s="46" customFormat="1" ht="18" customHeight="1" thickBot="1" x14ac:dyDescent="0.25">
      <c r="B612" s="168"/>
      <c r="C612" s="170"/>
      <c r="D612" s="172"/>
      <c r="E612" s="174"/>
      <c r="F612" s="96" t="s">
        <v>4</v>
      </c>
      <c r="G612" s="42"/>
      <c r="H612" s="43"/>
      <c r="I612" s="43"/>
      <c r="J612" s="43"/>
      <c r="K612" s="43"/>
      <c r="L612" s="43"/>
      <c r="M612" s="43"/>
      <c r="N612" s="43"/>
      <c r="O612" s="43"/>
      <c r="P612" s="43"/>
      <c r="Q612" s="43"/>
      <c r="R612" s="43"/>
      <c r="S612" s="43"/>
      <c r="T612" s="43"/>
      <c r="U612" s="43"/>
      <c r="V612" s="43"/>
      <c r="W612" s="43"/>
      <c r="X612" s="43"/>
      <c r="Y612" s="43"/>
      <c r="Z612" s="43"/>
      <c r="AA612" s="43"/>
      <c r="AB612" s="43"/>
      <c r="AC612" s="43"/>
      <c r="AD612" s="43"/>
      <c r="AE612" s="43"/>
      <c r="AF612" s="43"/>
      <c r="AG612" s="43"/>
      <c r="AH612" s="43"/>
      <c r="AI612" s="43"/>
      <c r="AJ612" s="43"/>
      <c r="AK612" s="43"/>
      <c r="AL612" s="43"/>
      <c r="AM612" s="43"/>
      <c r="AN612" s="43"/>
      <c r="AO612" s="43"/>
      <c r="AP612" s="43"/>
      <c r="AQ612" s="45"/>
      <c r="AR612" s="45"/>
      <c r="AS612" s="45"/>
      <c r="AT612" s="45"/>
      <c r="AU612" s="45"/>
      <c r="AV612" s="45"/>
      <c r="AW612" s="45"/>
      <c r="AX612" s="45"/>
      <c r="AY612" s="45"/>
      <c r="AZ612" s="45"/>
      <c r="BA612" s="45"/>
      <c r="BB612" s="45"/>
      <c r="BC612" s="45"/>
      <c r="BD612" s="45"/>
      <c r="BE612" s="45"/>
      <c r="BF612" s="45"/>
      <c r="BG612" s="176"/>
      <c r="BH612" s="176"/>
      <c r="BI612" s="178"/>
      <c r="BJ612" s="30"/>
      <c r="BK612" s="30"/>
      <c r="BL612" s="30"/>
      <c r="BM612" s="30"/>
      <c r="BN612" s="30"/>
    </row>
    <row r="613" spans="2:66" s="46" customFormat="1" ht="18" customHeight="1" x14ac:dyDescent="0.2">
      <c r="B613" s="167"/>
      <c r="C613" s="169"/>
      <c r="D613" s="171"/>
      <c r="E613" s="173"/>
      <c r="F613" s="95" t="s">
        <v>24</v>
      </c>
      <c r="G613" s="36"/>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7"/>
      <c r="AQ613" s="39"/>
      <c r="AR613" s="39"/>
      <c r="AS613" s="39"/>
      <c r="AT613" s="39"/>
      <c r="AU613" s="39"/>
      <c r="AV613" s="39"/>
      <c r="AW613" s="39"/>
      <c r="AX613" s="39"/>
      <c r="AY613" s="39"/>
      <c r="AZ613" s="39"/>
      <c r="BA613" s="39"/>
      <c r="BB613" s="39"/>
      <c r="BC613" s="39"/>
      <c r="BD613" s="39"/>
      <c r="BE613" s="39"/>
      <c r="BF613" s="39"/>
      <c r="BG613" s="175">
        <f>+COUNTIF($G614:$BF614,'V. Datos'!$A$3)-COUNTIFS($G613:$BF613,'V. Datos'!$A$3)</f>
        <v>0</v>
      </c>
      <c r="BH613" s="175">
        <f>+COUNTIF($G614:$BF614,'V. Datos'!$A$4)-COUNTIFS($G613:$BF613,'V. Datos'!$C$4)</f>
        <v>0</v>
      </c>
      <c r="BI613" s="177"/>
      <c r="BJ613" s="30"/>
      <c r="BK613" s="30"/>
      <c r="BL613" s="30"/>
      <c r="BM613" s="30"/>
      <c r="BN613" s="30"/>
    </row>
    <row r="614" spans="2:66" s="46" customFormat="1" ht="18" customHeight="1" thickBot="1" x14ac:dyDescent="0.25">
      <c r="B614" s="168"/>
      <c r="C614" s="170"/>
      <c r="D614" s="172"/>
      <c r="E614" s="174"/>
      <c r="F614" s="96" t="s">
        <v>4</v>
      </c>
      <c r="G614" s="42"/>
      <c r="H614" s="43"/>
      <c r="I614" s="43"/>
      <c r="J614" s="43"/>
      <c r="K614" s="43"/>
      <c r="L614" s="43"/>
      <c r="M614" s="43"/>
      <c r="N614" s="43"/>
      <c r="O614" s="43"/>
      <c r="P614" s="43"/>
      <c r="Q614" s="43"/>
      <c r="R614" s="43"/>
      <c r="S614" s="43"/>
      <c r="T614" s="43"/>
      <c r="U614" s="43"/>
      <c r="V614" s="43"/>
      <c r="W614" s="43"/>
      <c r="X614" s="43"/>
      <c r="Y614" s="43"/>
      <c r="Z614" s="43"/>
      <c r="AA614" s="43"/>
      <c r="AB614" s="43"/>
      <c r="AC614" s="43"/>
      <c r="AD614" s="43"/>
      <c r="AE614" s="43"/>
      <c r="AF614" s="43"/>
      <c r="AG614" s="43"/>
      <c r="AH614" s="43"/>
      <c r="AI614" s="43"/>
      <c r="AJ614" s="43"/>
      <c r="AK614" s="43"/>
      <c r="AL614" s="43"/>
      <c r="AM614" s="43"/>
      <c r="AN614" s="43"/>
      <c r="AO614" s="43"/>
      <c r="AP614" s="43"/>
      <c r="AQ614" s="45"/>
      <c r="AR614" s="45"/>
      <c r="AS614" s="45"/>
      <c r="AT614" s="45"/>
      <c r="AU614" s="45"/>
      <c r="AV614" s="45"/>
      <c r="AW614" s="45"/>
      <c r="AX614" s="45"/>
      <c r="AY614" s="45"/>
      <c r="AZ614" s="45"/>
      <c r="BA614" s="45"/>
      <c r="BB614" s="45"/>
      <c r="BC614" s="45"/>
      <c r="BD614" s="45"/>
      <c r="BE614" s="45"/>
      <c r="BF614" s="45"/>
      <c r="BG614" s="176"/>
      <c r="BH614" s="176"/>
      <c r="BI614" s="178"/>
      <c r="BJ614" s="30"/>
      <c r="BK614" s="30"/>
      <c r="BL614" s="30"/>
      <c r="BM614" s="30"/>
      <c r="BN614" s="30"/>
    </row>
    <row r="615" spans="2:66" s="46" customFormat="1" ht="18" customHeight="1" x14ac:dyDescent="0.2">
      <c r="B615" s="167"/>
      <c r="C615" s="169"/>
      <c r="D615" s="171"/>
      <c r="E615" s="173"/>
      <c r="F615" s="95" t="s">
        <v>24</v>
      </c>
      <c r="G615" s="36"/>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7"/>
      <c r="AQ615" s="39"/>
      <c r="AR615" s="39"/>
      <c r="AS615" s="39"/>
      <c r="AT615" s="39"/>
      <c r="AU615" s="39"/>
      <c r="AV615" s="39"/>
      <c r="AW615" s="39"/>
      <c r="AX615" s="39"/>
      <c r="AY615" s="39"/>
      <c r="AZ615" s="39"/>
      <c r="BA615" s="39"/>
      <c r="BB615" s="39"/>
      <c r="BC615" s="39"/>
      <c r="BD615" s="39"/>
      <c r="BE615" s="39"/>
      <c r="BF615" s="39"/>
      <c r="BG615" s="175">
        <f>+COUNTIF($G616:$BF616,'V. Datos'!$A$3)-COUNTIFS($G615:$BF615,'V. Datos'!$A$3)</f>
        <v>0</v>
      </c>
      <c r="BH615" s="175">
        <f>+COUNTIF($G616:$BF616,'V. Datos'!$A$4)-COUNTIFS($G615:$BF615,'V. Datos'!$C$4)</f>
        <v>0</v>
      </c>
      <c r="BI615" s="177"/>
      <c r="BJ615" s="30"/>
      <c r="BK615" s="30"/>
      <c r="BL615" s="30"/>
      <c r="BM615" s="30"/>
      <c r="BN615" s="30"/>
    </row>
    <row r="616" spans="2:66" s="46" customFormat="1" ht="18" customHeight="1" thickBot="1" x14ac:dyDescent="0.25">
      <c r="B616" s="168"/>
      <c r="C616" s="170"/>
      <c r="D616" s="172"/>
      <c r="E616" s="174"/>
      <c r="F616" s="96" t="s">
        <v>4</v>
      </c>
      <c r="G616" s="42"/>
      <c r="H616" s="43"/>
      <c r="I616" s="43"/>
      <c r="J616" s="43"/>
      <c r="K616" s="43"/>
      <c r="L616" s="43"/>
      <c r="M616" s="43"/>
      <c r="N616" s="43"/>
      <c r="O616" s="43"/>
      <c r="P616" s="43"/>
      <c r="Q616" s="43"/>
      <c r="R616" s="43"/>
      <c r="S616" s="43"/>
      <c r="T616" s="43"/>
      <c r="U616" s="43"/>
      <c r="V616" s="43"/>
      <c r="W616" s="43"/>
      <c r="X616" s="43"/>
      <c r="Y616" s="43"/>
      <c r="Z616" s="43"/>
      <c r="AA616" s="43"/>
      <c r="AB616" s="43"/>
      <c r="AC616" s="43"/>
      <c r="AD616" s="43"/>
      <c r="AE616" s="43"/>
      <c r="AF616" s="43"/>
      <c r="AG616" s="43"/>
      <c r="AH616" s="43"/>
      <c r="AI616" s="43"/>
      <c r="AJ616" s="43"/>
      <c r="AK616" s="43"/>
      <c r="AL616" s="43"/>
      <c r="AM616" s="43"/>
      <c r="AN616" s="43"/>
      <c r="AO616" s="43"/>
      <c r="AP616" s="43"/>
      <c r="AQ616" s="45"/>
      <c r="AR616" s="45"/>
      <c r="AS616" s="45"/>
      <c r="AT616" s="45"/>
      <c r="AU616" s="45"/>
      <c r="AV616" s="45"/>
      <c r="AW616" s="45"/>
      <c r="AX616" s="45"/>
      <c r="AY616" s="45"/>
      <c r="AZ616" s="45"/>
      <c r="BA616" s="45"/>
      <c r="BB616" s="45"/>
      <c r="BC616" s="45"/>
      <c r="BD616" s="45"/>
      <c r="BE616" s="45"/>
      <c r="BF616" s="45"/>
      <c r="BG616" s="176"/>
      <c r="BH616" s="176"/>
      <c r="BI616" s="178"/>
      <c r="BJ616" s="30"/>
      <c r="BK616" s="30"/>
      <c r="BL616" s="30"/>
      <c r="BM616" s="30"/>
      <c r="BN616" s="30"/>
    </row>
    <row r="617" spans="2:66" s="46" customFormat="1" ht="18" customHeight="1" x14ac:dyDescent="0.2">
      <c r="B617" s="167"/>
      <c r="C617" s="169"/>
      <c r="D617" s="171"/>
      <c r="E617" s="173"/>
      <c r="F617" s="95" t="s">
        <v>24</v>
      </c>
      <c r="G617" s="36"/>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7"/>
      <c r="AQ617" s="39"/>
      <c r="AR617" s="39"/>
      <c r="AS617" s="39"/>
      <c r="AT617" s="39"/>
      <c r="AU617" s="39"/>
      <c r="AV617" s="39"/>
      <c r="AW617" s="39"/>
      <c r="AX617" s="39"/>
      <c r="AY617" s="39"/>
      <c r="AZ617" s="39"/>
      <c r="BA617" s="39"/>
      <c r="BB617" s="39"/>
      <c r="BC617" s="39"/>
      <c r="BD617" s="39"/>
      <c r="BE617" s="39"/>
      <c r="BF617" s="39"/>
      <c r="BG617" s="175">
        <f>+COUNTIF($G618:$BF618,'V. Datos'!$A$3)-COUNTIFS($G617:$BF617,'V. Datos'!$A$3)</f>
        <v>0</v>
      </c>
      <c r="BH617" s="175">
        <f>+COUNTIF($G618:$BF618,'V. Datos'!$A$4)-COUNTIFS($G617:$BF617,'V. Datos'!$C$4)</f>
        <v>0</v>
      </c>
      <c r="BI617" s="177"/>
      <c r="BJ617" s="30"/>
      <c r="BK617" s="30"/>
      <c r="BL617" s="30"/>
      <c r="BM617" s="30"/>
      <c r="BN617" s="30"/>
    </row>
    <row r="618" spans="2:66" s="46" customFormat="1" ht="18" customHeight="1" thickBot="1" x14ac:dyDescent="0.25">
      <c r="B618" s="168"/>
      <c r="C618" s="170"/>
      <c r="D618" s="172"/>
      <c r="E618" s="174"/>
      <c r="F618" s="96" t="s">
        <v>4</v>
      </c>
      <c r="G618" s="42"/>
      <c r="H618" s="43"/>
      <c r="I618" s="43"/>
      <c r="J618" s="43"/>
      <c r="K618" s="43"/>
      <c r="L618" s="43"/>
      <c r="M618" s="43"/>
      <c r="N618" s="43"/>
      <c r="O618" s="43"/>
      <c r="P618" s="43"/>
      <c r="Q618" s="43"/>
      <c r="R618" s="43"/>
      <c r="S618" s="43"/>
      <c r="T618" s="43"/>
      <c r="U618" s="43"/>
      <c r="V618" s="43"/>
      <c r="W618" s="43"/>
      <c r="X618" s="43"/>
      <c r="Y618" s="43"/>
      <c r="Z618" s="43"/>
      <c r="AA618" s="43"/>
      <c r="AB618" s="43"/>
      <c r="AC618" s="43"/>
      <c r="AD618" s="43"/>
      <c r="AE618" s="43"/>
      <c r="AF618" s="43"/>
      <c r="AG618" s="43"/>
      <c r="AH618" s="43"/>
      <c r="AI618" s="43"/>
      <c r="AJ618" s="43"/>
      <c r="AK618" s="43"/>
      <c r="AL618" s="43"/>
      <c r="AM618" s="43"/>
      <c r="AN618" s="43"/>
      <c r="AO618" s="43"/>
      <c r="AP618" s="43"/>
      <c r="AQ618" s="45"/>
      <c r="AR618" s="45"/>
      <c r="AS618" s="45"/>
      <c r="AT618" s="45"/>
      <c r="AU618" s="45"/>
      <c r="AV618" s="45"/>
      <c r="AW618" s="45"/>
      <c r="AX618" s="45"/>
      <c r="AY618" s="45"/>
      <c r="AZ618" s="45"/>
      <c r="BA618" s="45"/>
      <c r="BB618" s="45"/>
      <c r="BC618" s="45"/>
      <c r="BD618" s="45"/>
      <c r="BE618" s="45"/>
      <c r="BF618" s="45"/>
      <c r="BG618" s="176"/>
      <c r="BH618" s="176"/>
      <c r="BI618" s="178"/>
      <c r="BJ618" s="30"/>
      <c r="BK618" s="30"/>
      <c r="BL618" s="30"/>
      <c r="BM618" s="30"/>
      <c r="BN618" s="30"/>
    </row>
    <row r="619" spans="2:66" s="46" customFormat="1" ht="18" customHeight="1" x14ac:dyDescent="0.2">
      <c r="B619" s="167"/>
      <c r="C619" s="169"/>
      <c r="D619" s="171"/>
      <c r="E619" s="173"/>
      <c r="F619" s="95" t="s">
        <v>24</v>
      </c>
      <c r="G619" s="36"/>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7"/>
      <c r="AQ619" s="39"/>
      <c r="AR619" s="39"/>
      <c r="AS619" s="39"/>
      <c r="AT619" s="39"/>
      <c r="AU619" s="39"/>
      <c r="AV619" s="39"/>
      <c r="AW619" s="39"/>
      <c r="AX619" s="39"/>
      <c r="AY619" s="39"/>
      <c r="AZ619" s="39"/>
      <c r="BA619" s="39"/>
      <c r="BB619" s="39"/>
      <c r="BC619" s="39"/>
      <c r="BD619" s="39"/>
      <c r="BE619" s="39"/>
      <c r="BF619" s="39"/>
      <c r="BG619" s="175">
        <f>+COUNTIF($G620:$BF620,'V. Datos'!$A$3)-COUNTIFS($G619:$BF619,'V. Datos'!$A$3)</f>
        <v>0</v>
      </c>
      <c r="BH619" s="175">
        <f>+COUNTIF($G620:$BF620,'V. Datos'!$A$4)-COUNTIFS($G619:$BF619,'V. Datos'!$C$4)</f>
        <v>0</v>
      </c>
      <c r="BI619" s="177"/>
      <c r="BJ619" s="30"/>
      <c r="BK619" s="30"/>
      <c r="BL619" s="30"/>
      <c r="BM619" s="30"/>
      <c r="BN619" s="30"/>
    </row>
    <row r="620" spans="2:66" s="46" customFormat="1" ht="18" customHeight="1" thickBot="1" x14ac:dyDescent="0.25">
      <c r="B620" s="168"/>
      <c r="C620" s="170"/>
      <c r="D620" s="172"/>
      <c r="E620" s="174"/>
      <c r="F620" s="96" t="s">
        <v>4</v>
      </c>
      <c r="G620" s="42"/>
      <c r="H620" s="43"/>
      <c r="I620" s="43"/>
      <c r="J620" s="43"/>
      <c r="K620" s="43"/>
      <c r="L620" s="43"/>
      <c r="M620" s="43"/>
      <c r="N620" s="43"/>
      <c r="O620" s="43"/>
      <c r="P620" s="43"/>
      <c r="Q620" s="43"/>
      <c r="R620" s="43"/>
      <c r="S620" s="43"/>
      <c r="T620" s="43"/>
      <c r="U620" s="43"/>
      <c r="V620" s="43"/>
      <c r="W620" s="43"/>
      <c r="X620" s="43"/>
      <c r="Y620" s="43"/>
      <c r="Z620" s="43"/>
      <c r="AA620" s="43"/>
      <c r="AB620" s="43"/>
      <c r="AC620" s="43"/>
      <c r="AD620" s="43"/>
      <c r="AE620" s="43"/>
      <c r="AF620" s="43"/>
      <c r="AG620" s="43"/>
      <c r="AH620" s="43"/>
      <c r="AI620" s="43"/>
      <c r="AJ620" s="43"/>
      <c r="AK620" s="43"/>
      <c r="AL620" s="43"/>
      <c r="AM620" s="43"/>
      <c r="AN620" s="43"/>
      <c r="AO620" s="43"/>
      <c r="AP620" s="43"/>
      <c r="AQ620" s="45"/>
      <c r="AR620" s="45"/>
      <c r="AS620" s="45"/>
      <c r="AT620" s="45"/>
      <c r="AU620" s="45"/>
      <c r="AV620" s="45"/>
      <c r="AW620" s="45"/>
      <c r="AX620" s="45"/>
      <c r="AY620" s="45"/>
      <c r="AZ620" s="45"/>
      <c r="BA620" s="45"/>
      <c r="BB620" s="45"/>
      <c r="BC620" s="45"/>
      <c r="BD620" s="45"/>
      <c r="BE620" s="45"/>
      <c r="BF620" s="45"/>
      <c r="BG620" s="176"/>
      <c r="BH620" s="176"/>
      <c r="BI620" s="178"/>
      <c r="BJ620" s="30"/>
      <c r="BK620" s="30"/>
      <c r="BL620" s="30"/>
      <c r="BM620" s="30"/>
      <c r="BN620" s="30"/>
    </row>
    <row r="621" spans="2:66" s="46" customFormat="1" ht="18" customHeight="1" x14ac:dyDescent="0.2">
      <c r="B621" s="167"/>
      <c r="C621" s="169"/>
      <c r="D621" s="171"/>
      <c r="E621" s="173"/>
      <c r="F621" s="95" t="s">
        <v>24</v>
      </c>
      <c r="G621" s="36"/>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7"/>
      <c r="AQ621" s="39"/>
      <c r="AR621" s="39"/>
      <c r="AS621" s="39"/>
      <c r="AT621" s="39"/>
      <c r="AU621" s="39"/>
      <c r="AV621" s="39"/>
      <c r="AW621" s="39"/>
      <c r="AX621" s="39"/>
      <c r="AY621" s="39"/>
      <c r="AZ621" s="39"/>
      <c r="BA621" s="39"/>
      <c r="BB621" s="39"/>
      <c r="BC621" s="39"/>
      <c r="BD621" s="39"/>
      <c r="BE621" s="39"/>
      <c r="BF621" s="39"/>
      <c r="BG621" s="175">
        <f>+COUNTIF($G622:$BF622,'V. Datos'!$A$3)-COUNTIFS($G621:$BF621,'V. Datos'!$A$3)</f>
        <v>0</v>
      </c>
      <c r="BH621" s="175">
        <f>+COUNTIF($G622:$BF622,'V. Datos'!$A$4)-COUNTIFS($G621:$BF621,'V. Datos'!$C$4)</f>
        <v>0</v>
      </c>
      <c r="BI621" s="177"/>
      <c r="BJ621" s="30"/>
      <c r="BK621" s="30"/>
      <c r="BL621" s="30"/>
      <c r="BM621" s="30"/>
      <c r="BN621" s="30"/>
    </row>
    <row r="622" spans="2:66" s="46" customFormat="1" ht="18" customHeight="1" thickBot="1" x14ac:dyDescent="0.25">
      <c r="B622" s="168"/>
      <c r="C622" s="170"/>
      <c r="D622" s="172"/>
      <c r="E622" s="174"/>
      <c r="F622" s="96" t="s">
        <v>4</v>
      </c>
      <c r="G622" s="42"/>
      <c r="H622" s="43"/>
      <c r="I622" s="43"/>
      <c r="J622" s="43"/>
      <c r="K622" s="43"/>
      <c r="L622" s="43"/>
      <c r="M622" s="43"/>
      <c r="N622" s="43"/>
      <c r="O622" s="43"/>
      <c r="P622" s="43"/>
      <c r="Q622" s="43"/>
      <c r="R622" s="43"/>
      <c r="S622" s="43"/>
      <c r="T622" s="43"/>
      <c r="U622" s="43"/>
      <c r="V622" s="43"/>
      <c r="W622" s="43"/>
      <c r="X622" s="43"/>
      <c r="Y622" s="43"/>
      <c r="Z622" s="43"/>
      <c r="AA622" s="43"/>
      <c r="AB622" s="43"/>
      <c r="AC622" s="43"/>
      <c r="AD622" s="43"/>
      <c r="AE622" s="43"/>
      <c r="AF622" s="43"/>
      <c r="AG622" s="43"/>
      <c r="AH622" s="43"/>
      <c r="AI622" s="43"/>
      <c r="AJ622" s="43"/>
      <c r="AK622" s="43"/>
      <c r="AL622" s="43"/>
      <c r="AM622" s="43"/>
      <c r="AN622" s="43"/>
      <c r="AO622" s="43"/>
      <c r="AP622" s="43"/>
      <c r="AQ622" s="45"/>
      <c r="AR622" s="45"/>
      <c r="AS622" s="45"/>
      <c r="AT622" s="45"/>
      <c r="AU622" s="45"/>
      <c r="AV622" s="45"/>
      <c r="AW622" s="45"/>
      <c r="AX622" s="45"/>
      <c r="AY622" s="45"/>
      <c r="AZ622" s="45"/>
      <c r="BA622" s="45"/>
      <c r="BB622" s="45"/>
      <c r="BC622" s="45"/>
      <c r="BD622" s="45"/>
      <c r="BE622" s="45"/>
      <c r="BF622" s="45"/>
      <c r="BG622" s="176"/>
      <c r="BH622" s="176"/>
      <c r="BI622" s="178"/>
      <c r="BJ622" s="30"/>
      <c r="BK622" s="30"/>
      <c r="BL622" s="30"/>
      <c r="BM622" s="30"/>
      <c r="BN622" s="30"/>
    </row>
    <row r="623" spans="2:66" s="46" customFormat="1" ht="18" customHeight="1" x14ac:dyDescent="0.2">
      <c r="B623" s="167"/>
      <c r="C623" s="169"/>
      <c r="D623" s="171"/>
      <c r="E623" s="173"/>
      <c r="F623" s="95" t="s">
        <v>24</v>
      </c>
      <c r="G623" s="36"/>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7"/>
      <c r="AQ623" s="39"/>
      <c r="AR623" s="39"/>
      <c r="AS623" s="39"/>
      <c r="AT623" s="39"/>
      <c r="AU623" s="39"/>
      <c r="AV623" s="39"/>
      <c r="AW623" s="39"/>
      <c r="AX623" s="39"/>
      <c r="AY623" s="39"/>
      <c r="AZ623" s="39"/>
      <c r="BA623" s="39"/>
      <c r="BB623" s="39"/>
      <c r="BC623" s="39"/>
      <c r="BD623" s="39"/>
      <c r="BE623" s="39"/>
      <c r="BF623" s="39"/>
      <c r="BG623" s="175">
        <f>+COUNTIF($G624:$BF624,'V. Datos'!$A$3)-COUNTIFS($G623:$BF623,'V. Datos'!$A$3)</f>
        <v>0</v>
      </c>
      <c r="BH623" s="175">
        <f>+COUNTIF($G624:$BF624,'V. Datos'!$A$4)-COUNTIFS($G623:$BF623,'V. Datos'!$C$4)</f>
        <v>0</v>
      </c>
      <c r="BI623" s="177"/>
      <c r="BJ623" s="30"/>
      <c r="BK623" s="30"/>
      <c r="BL623" s="30"/>
      <c r="BM623" s="30"/>
      <c r="BN623" s="30"/>
    </row>
    <row r="624" spans="2:66" s="46" customFormat="1" ht="18" customHeight="1" thickBot="1" x14ac:dyDescent="0.25">
      <c r="B624" s="168"/>
      <c r="C624" s="170"/>
      <c r="D624" s="172"/>
      <c r="E624" s="174"/>
      <c r="F624" s="96" t="s">
        <v>4</v>
      </c>
      <c r="G624" s="42"/>
      <c r="H624" s="43"/>
      <c r="I624" s="43"/>
      <c r="J624" s="43"/>
      <c r="K624" s="43"/>
      <c r="L624" s="43"/>
      <c r="M624" s="43"/>
      <c r="N624" s="43"/>
      <c r="O624" s="43"/>
      <c r="P624" s="43"/>
      <c r="Q624" s="43"/>
      <c r="R624" s="43"/>
      <c r="S624" s="43"/>
      <c r="T624" s="43"/>
      <c r="U624" s="43"/>
      <c r="V624" s="43"/>
      <c r="W624" s="43"/>
      <c r="X624" s="43"/>
      <c r="Y624" s="43"/>
      <c r="Z624" s="43"/>
      <c r="AA624" s="43"/>
      <c r="AB624" s="43"/>
      <c r="AC624" s="43"/>
      <c r="AD624" s="43"/>
      <c r="AE624" s="43"/>
      <c r="AF624" s="43"/>
      <c r="AG624" s="43"/>
      <c r="AH624" s="43"/>
      <c r="AI624" s="43"/>
      <c r="AJ624" s="43"/>
      <c r="AK624" s="43"/>
      <c r="AL624" s="43"/>
      <c r="AM624" s="43"/>
      <c r="AN624" s="43"/>
      <c r="AO624" s="43"/>
      <c r="AP624" s="43"/>
      <c r="AQ624" s="45"/>
      <c r="AR624" s="45"/>
      <c r="AS624" s="45"/>
      <c r="AT624" s="45"/>
      <c r="AU624" s="45"/>
      <c r="AV624" s="45"/>
      <c r="AW624" s="45"/>
      <c r="AX624" s="45"/>
      <c r="AY624" s="45"/>
      <c r="AZ624" s="45"/>
      <c r="BA624" s="45"/>
      <c r="BB624" s="45"/>
      <c r="BC624" s="45"/>
      <c r="BD624" s="45"/>
      <c r="BE624" s="45"/>
      <c r="BF624" s="45"/>
      <c r="BG624" s="176"/>
      <c r="BH624" s="176"/>
      <c r="BI624" s="178"/>
      <c r="BJ624" s="30"/>
      <c r="BK624" s="30"/>
      <c r="BL624" s="30"/>
      <c r="BM624" s="30"/>
      <c r="BN624" s="30"/>
    </row>
    <row r="625" spans="2:66" s="46" customFormat="1" ht="18" customHeight="1" x14ac:dyDescent="0.2">
      <c r="B625" s="167"/>
      <c r="C625" s="169"/>
      <c r="D625" s="171"/>
      <c r="E625" s="173"/>
      <c r="F625" s="95" t="s">
        <v>24</v>
      </c>
      <c r="G625" s="36"/>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7"/>
      <c r="AQ625" s="39"/>
      <c r="AR625" s="39"/>
      <c r="AS625" s="39"/>
      <c r="AT625" s="39"/>
      <c r="AU625" s="39"/>
      <c r="AV625" s="39"/>
      <c r="AW625" s="39"/>
      <c r="AX625" s="39"/>
      <c r="AY625" s="39"/>
      <c r="AZ625" s="39"/>
      <c r="BA625" s="39"/>
      <c r="BB625" s="39"/>
      <c r="BC625" s="39"/>
      <c r="BD625" s="39"/>
      <c r="BE625" s="39"/>
      <c r="BF625" s="39"/>
      <c r="BG625" s="175">
        <f>+COUNTIF($G626:$BF626,'V. Datos'!$A$3)-COUNTIFS($G625:$BF625,'V. Datos'!$A$3)</f>
        <v>0</v>
      </c>
      <c r="BH625" s="175">
        <f>+COUNTIF($G626:$BF626,'V. Datos'!$A$4)-COUNTIFS($G625:$BF625,'V. Datos'!$C$4)</f>
        <v>0</v>
      </c>
      <c r="BI625" s="177"/>
      <c r="BJ625" s="30"/>
      <c r="BK625" s="30"/>
      <c r="BL625" s="30"/>
      <c r="BM625" s="30"/>
      <c r="BN625" s="30"/>
    </row>
    <row r="626" spans="2:66" s="46" customFormat="1" ht="18" customHeight="1" thickBot="1" x14ac:dyDescent="0.25">
      <c r="B626" s="168"/>
      <c r="C626" s="170"/>
      <c r="D626" s="172"/>
      <c r="E626" s="174"/>
      <c r="F626" s="96" t="s">
        <v>4</v>
      </c>
      <c r="G626" s="42"/>
      <c r="H626" s="43"/>
      <c r="I626" s="43"/>
      <c r="J626" s="43"/>
      <c r="K626" s="43"/>
      <c r="L626" s="43"/>
      <c r="M626" s="43"/>
      <c r="N626" s="43"/>
      <c r="O626" s="43"/>
      <c r="P626" s="43"/>
      <c r="Q626" s="43"/>
      <c r="R626" s="43"/>
      <c r="S626" s="43"/>
      <c r="T626" s="43"/>
      <c r="U626" s="43"/>
      <c r="V626" s="43"/>
      <c r="W626" s="43"/>
      <c r="X626" s="43"/>
      <c r="Y626" s="43"/>
      <c r="Z626" s="43"/>
      <c r="AA626" s="43"/>
      <c r="AB626" s="43"/>
      <c r="AC626" s="43"/>
      <c r="AD626" s="43"/>
      <c r="AE626" s="43"/>
      <c r="AF626" s="43"/>
      <c r="AG626" s="43"/>
      <c r="AH626" s="43"/>
      <c r="AI626" s="43"/>
      <c r="AJ626" s="43"/>
      <c r="AK626" s="43"/>
      <c r="AL626" s="43"/>
      <c r="AM626" s="43"/>
      <c r="AN626" s="43"/>
      <c r="AO626" s="43"/>
      <c r="AP626" s="43"/>
      <c r="AQ626" s="45"/>
      <c r="AR626" s="45"/>
      <c r="AS626" s="45"/>
      <c r="AT626" s="45"/>
      <c r="AU626" s="45"/>
      <c r="AV626" s="45"/>
      <c r="AW626" s="45"/>
      <c r="AX626" s="45"/>
      <c r="AY626" s="45"/>
      <c r="AZ626" s="45"/>
      <c r="BA626" s="45"/>
      <c r="BB626" s="45"/>
      <c r="BC626" s="45"/>
      <c r="BD626" s="45"/>
      <c r="BE626" s="45"/>
      <c r="BF626" s="45"/>
      <c r="BG626" s="176"/>
      <c r="BH626" s="176"/>
      <c r="BI626" s="178"/>
      <c r="BJ626" s="30"/>
      <c r="BK626" s="30"/>
      <c r="BL626" s="30"/>
      <c r="BM626" s="30"/>
      <c r="BN626" s="30"/>
    </row>
    <row r="627" spans="2:66" s="46" customFormat="1" ht="18" customHeight="1" x14ac:dyDescent="0.2">
      <c r="B627" s="167"/>
      <c r="C627" s="169"/>
      <c r="D627" s="171"/>
      <c r="E627" s="173"/>
      <c r="F627" s="95" t="s">
        <v>24</v>
      </c>
      <c r="G627" s="36"/>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7"/>
      <c r="AQ627" s="39"/>
      <c r="AR627" s="39"/>
      <c r="AS627" s="39"/>
      <c r="AT627" s="39"/>
      <c r="AU627" s="39"/>
      <c r="AV627" s="39"/>
      <c r="AW627" s="39"/>
      <c r="AX627" s="39"/>
      <c r="AY627" s="39"/>
      <c r="AZ627" s="39"/>
      <c r="BA627" s="39"/>
      <c r="BB627" s="39"/>
      <c r="BC627" s="39"/>
      <c r="BD627" s="39"/>
      <c r="BE627" s="39"/>
      <c r="BF627" s="39"/>
      <c r="BG627" s="175">
        <f>+COUNTIF($G628:$BF628,'V. Datos'!$A$3)-COUNTIFS($G627:$BF627,'V. Datos'!$A$3)</f>
        <v>0</v>
      </c>
      <c r="BH627" s="175">
        <f>+COUNTIF($G628:$BF628,'V. Datos'!$A$4)-COUNTIFS($G627:$BF627,'V. Datos'!$C$4)</f>
        <v>0</v>
      </c>
      <c r="BI627" s="177"/>
      <c r="BJ627" s="30"/>
      <c r="BK627" s="30"/>
      <c r="BL627" s="30"/>
      <c r="BM627" s="30"/>
      <c r="BN627" s="30"/>
    </row>
    <row r="628" spans="2:66" s="46" customFormat="1" ht="18" customHeight="1" thickBot="1" x14ac:dyDescent="0.25">
      <c r="B628" s="168"/>
      <c r="C628" s="170"/>
      <c r="D628" s="172"/>
      <c r="E628" s="174"/>
      <c r="F628" s="96" t="s">
        <v>4</v>
      </c>
      <c r="G628" s="42"/>
      <c r="H628" s="43"/>
      <c r="I628" s="43"/>
      <c r="J628" s="43"/>
      <c r="K628" s="43"/>
      <c r="L628" s="43"/>
      <c r="M628" s="43"/>
      <c r="N628" s="43"/>
      <c r="O628" s="43"/>
      <c r="P628" s="43"/>
      <c r="Q628" s="43"/>
      <c r="R628" s="43"/>
      <c r="S628" s="43"/>
      <c r="T628" s="43"/>
      <c r="U628" s="43"/>
      <c r="V628" s="43"/>
      <c r="W628" s="43"/>
      <c r="X628" s="43"/>
      <c r="Y628" s="43"/>
      <c r="Z628" s="43"/>
      <c r="AA628" s="43"/>
      <c r="AB628" s="43"/>
      <c r="AC628" s="43"/>
      <c r="AD628" s="43"/>
      <c r="AE628" s="43"/>
      <c r="AF628" s="43"/>
      <c r="AG628" s="43"/>
      <c r="AH628" s="43"/>
      <c r="AI628" s="43"/>
      <c r="AJ628" s="43"/>
      <c r="AK628" s="43"/>
      <c r="AL628" s="43"/>
      <c r="AM628" s="43"/>
      <c r="AN628" s="43"/>
      <c r="AO628" s="43"/>
      <c r="AP628" s="43"/>
      <c r="AQ628" s="45"/>
      <c r="AR628" s="45"/>
      <c r="AS628" s="45"/>
      <c r="AT628" s="45"/>
      <c r="AU628" s="45"/>
      <c r="AV628" s="45"/>
      <c r="AW628" s="45"/>
      <c r="AX628" s="45"/>
      <c r="AY628" s="45"/>
      <c r="AZ628" s="45"/>
      <c r="BA628" s="45"/>
      <c r="BB628" s="45"/>
      <c r="BC628" s="45"/>
      <c r="BD628" s="45"/>
      <c r="BE628" s="45"/>
      <c r="BF628" s="45"/>
      <c r="BG628" s="176"/>
      <c r="BH628" s="176"/>
      <c r="BI628" s="178"/>
      <c r="BJ628" s="30"/>
      <c r="BK628" s="30"/>
      <c r="BL628" s="30"/>
      <c r="BM628" s="30"/>
      <c r="BN628" s="30"/>
    </row>
    <row r="629" spans="2:66" s="46" customFormat="1" ht="18" customHeight="1" x14ac:dyDescent="0.2">
      <c r="B629" s="167"/>
      <c r="C629" s="169"/>
      <c r="D629" s="171"/>
      <c r="E629" s="173"/>
      <c r="F629" s="95" t="s">
        <v>24</v>
      </c>
      <c r="G629" s="36"/>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7"/>
      <c r="AQ629" s="39"/>
      <c r="AR629" s="39"/>
      <c r="AS629" s="39"/>
      <c r="AT629" s="39"/>
      <c r="AU629" s="39"/>
      <c r="AV629" s="39"/>
      <c r="AW629" s="39"/>
      <c r="AX629" s="39"/>
      <c r="AY629" s="39"/>
      <c r="AZ629" s="39"/>
      <c r="BA629" s="39"/>
      <c r="BB629" s="39"/>
      <c r="BC629" s="39"/>
      <c r="BD629" s="39"/>
      <c r="BE629" s="39"/>
      <c r="BF629" s="39"/>
      <c r="BG629" s="175">
        <f>+COUNTIF($G630:$BF630,'V. Datos'!$A$3)-COUNTIFS($G629:$BF629,'V. Datos'!$A$3)</f>
        <v>0</v>
      </c>
      <c r="BH629" s="175">
        <f>+COUNTIF($G630:$BF630,'V. Datos'!$A$4)-COUNTIFS($G629:$BF629,'V. Datos'!$C$4)</f>
        <v>0</v>
      </c>
      <c r="BI629" s="177"/>
      <c r="BJ629" s="30"/>
      <c r="BK629" s="30"/>
      <c r="BL629" s="30"/>
      <c r="BM629" s="30"/>
      <c r="BN629" s="30"/>
    </row>
    <row r="630" spans="2:66" s="46" customFormat="1" ht="18" customHeight="1" thickBot="1" x14ac:dyDescent="0.25">
      <c r="B630" s="168"/>
      <c r="C630" s="170"/>
      <c r="D630" s="172"/>
      <c r="E630" s="174"/>
      <c r="F630" s="96" t="s">
        <v>4</v>
      </c>
      <c r="G630" s="42"/>
      <c r="H630" s="43"/>
      <c r="I630" s="43"/>
      <c r="J630" s="43"/>
      <c r="K630" s="43"/>
      <c r="L630" s="43"/>
      <c r="M630" s="43"/>
      <c r="N630" s="43"/>
      <c r="O630" s="43"/>
      <c r="P630" s="43"/>
      <c r="Q630" s="43"/>
      <c r="R630" s="43"/>
      <c r="S630" s="43"/>
      <c r="T630" s="43"/>
      <c r="U630" s="43"/>
      <c r="V630" s="43"/>
      <c r="W630" s="43"/>
      <c r="X630" s="43"/>
      <c r="Y630" s="43"/>
      <c r="Z630" s="43"/>
      <c r="AA630" s="43"/>
      <c r="AB630" s="43"/>
      <c r="AC630" s="43"/>
      <c r="AD630" s="43"/>
      <c r="AE630" s="43"/>
      <c r="AF630" s="43"/>
      <c r="AG630" s="43"/>
      <c r="AH630" s="43"/>
      <c r="AI630" s="43"/>
      <c r="AJ630" s="43"/>
      <c r="AK630" s="43"/>
      <c r="AL630" s="43"/>
      <c r="AM630" s="43"/>
      <c r="AN630" s="43"/>
      <c r="AO630" s="43"/>
      <c r="AP630" s="43"/>
      <c r="AQ630" s="45"/>
      <c r="AR630" s="45"/>
      <c r="AS630" s="45"/>
      <c r="AT630" s="45"/>
      <c r="AU630" s="45"/>
      <c r="AV630" s="45"/>
      <c r="AW630" s="45"/>
      <c r="AX630" s="45"/>
      <c r="AY630" s="45"/>
      <c r="AZ630" s="45"/>
      <c r="BA630" s="45"/>
      <c r="BB630" s="45"/>
      <c r="BC630" s="45"/>
      <c r="BD630" s="45"/>
      <c r="BE630" s="45"/>
      <c r="BF630" s="45"/>
      <c r="BG630" s="176"/>
      <c r="BH630" s="176"/>
      <c r="BI630" s="178"/>
      <c r="BJ630" s="30"/>
      <c r="BK630" s="30"/>
      <c r="BL630" s="30"/>
      <c r="BM630" s="30"/>
      <c r="BN630" s="30"/>
    </row>
    <row r="631" spans="2:66" s="46" customFormat="1" ht="18" customHeight="1" x14ac:dyDescent="0.2">
      <c r="B631" s="167"/>
      <c r="C631" s="169"/>
      <c r="D631" s="171"/>
      <c r="E631" s="173"/>
      <c r="F631" s="95" t="s">
        <v>24</v>
      </c>
      <c r="G631" s="36"/>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9"/>
      <c r="AR631" s="39"/>
      <c r="AS631" s="39"/>
      <c r="AT631" s="39"/>
      <c r="AU631" s="39"/>
      <c r="AV631" s="39"/>
      <c r="AW631" s="39"/>
      <c r="AX631" s="39"/>
      <c r="AY631" s="39"/>
      <c r="AZ631" s="39"/>
      <c r="BA631" s="39"/>
      <c r="BB631" s="39"/>
      <c r="BC631" s="39"/>
      <c r="BD631" s="39"/>
      <c r="BE631" s="39"/>
      <c r="BF631" s="39"/>
      <c r="BG631" s="175">
        <f>+COUNTIF($G632:$BF632,'V. Datos'!$A$3)-COUNTIFS($G631:$BF631,'V. Datos'!$A$3)</f>
        <v>0</v>
      </c>
      <c r="BH631" s="175">
        <f>+COUNTIF($G632:$BF632,'V. Datos'!$A$4)-COUNTIFS($G631:$BF631,'V. Datos'!$C$4)</f>
        <v>0</v>
      </c>
      <c r="BI631" s="177"/>
      <c r="BJ631" s="30"/>
      <c r="BK631" s="30"/>
      <c r="BL631" s="30"/>
      <c r="BM631" s="30"/>
      <c r="BN631" s="30"/>
    </row>
    <row r="632" spans="2:66" s="46" customFormat="1" ht="18" customHeight="1" thickBot="1" x14ac:dyDescent="0.25">
      <c r="B632" s="168"/>
      <c r="C632" s="170"/>
      <c r="D632" s="172"/>
      <c r="E632" s="174"/>
      <c r="F632" s="96" t="s">
        <v>4</v>
      </c>
      <c r="G632" s="42"/>
      <c r="H632" s="43"/>
      <c r="I632" s="43"/>
      <c r="J632" s="43"/>
      <c r="K632" s="43"/>
      <c r="L632" s="43"/>
      <c r="M632" s="43"/>
      <c r="N632" s="43"/>
      <c r="O632" s="43"/>
      <c r="P632" s="43"/>
      <c r="Q632" s="43"/>
      <c r="R632" s="43"/>
      <c r="S632" s="43"/>
      <c r="T632" s="43"/>
      <c r="U632" s="43"/>
      <c r="V632" s="43"/>
      <c r="W632" s="43"/>
      <c r="X632" s="43"/>
      <c r="Y632" s="43"/>
      <c r="Z632" s="43"/>
      <c r="AA632" s="43"/>
      <c r="AB632" s="43"/>
      <c r="AC632" s="43"/>
      <c r="AD632" s="43"/>
      <c r="AE632" s="43"/>
      <c r="AF632" s="43"/>
      <c r="AG632" s="43"/>
      <c r="AH632" s="43"/>
      <c r="AI632" s="43"/>
      <c r="AJ632" s="43"/>
      <c r="AK632" s="43"/>
      <c r="AL632" s="43"/>
      <c r="AM632" s="43"/>
      <c r="AN632" s="43"/>
      <c r="AO632" s="43"/>
      <c r="AP632" s="43"/>
      <c r="AQ632" s="45"/>
      <c r="AR632" s="45"/>
      <c r="AS632" s="45"/>
      <c r="AT632" s="45"/>
      <c r="AU632" s="45"/>
      <c r="AV632" s="45"/>
      <c r="AW632" s="45"/>
      <c r="AX632" s="45"/>
      <c r="AY632" s="45"/>
      <c r="AZ632" s="45"/>
      <c r="BA632" s="45"/>
      <c r="BB632" s="45"/>
      <c r="BC632" s="45"/>
      <c r="BD632" s="45"/>
      <c r="BE632" s="45"/>
      <c r="BF632" s="45"/>
      <c r="BG632" s="176"/>
      <c r="BH632" s="176"/>
      <c r="BI632" s="178"/>
      <c r="BJ632" s="30"/>
      <c r="BK632" s="30"/>
      <c r="BL632" s="30"/>
      <c r="BM632" s="30"/>
      <c r="BN632" s="30"/>
    </row>
    <row r="633" spans="2:66" s="46" customFormat="1" ht="18" customHeight="1" x14ac:dyDescent="0.2">
      <c r="B633" s="167"/>
      <c r="C633" s="169"/>
      <c r="D633" s="171"/>
      <c r="E633" s="173"/>
      <c r="F633" s="95" t="s">
        <v>24</v>
      </c>
      <c r="G633" s="36"/>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7"/>
      <c r="AQ633" s="39"/>
      <c r="AR633" s="39"/>
      <c r="AS633" s="39"/>
      <c r="AT633" s="39"/>
      <c r="AU633" s="39"/>
      <c r="AV633" s="39"/>
      <c r="AW633" s="39"/>
      <c r="AX633" s="39"/>
      <c r="AY633" s="39"/>
      <c r="AZ633" s="39"/>
      <c r="BA633" s="39"/>
      <c r="BB633" s="39"/>
      <c r="BC633" s="39"/>
      <c r="BD633" s="39"/>
      <c r="BE633" s="39"/>
      <c r="BF633" s="39"/>
      <c r="BG633" s="175">
        <f>+COUNTIF($G634:$BF634,'V. Datos'!$A$3)-COUNTIFS($G633:$BF633,'V. Datos'!$A$3)</f>
        <v>0</v>
      </c>
      <c r="BH633" s="175">
        <f>+COUNTIF($G634:$BF634,'V. Datos'!$A$4)-COUNTIFS($G633:$BF633,'V. Datos'!$C$4)</f>
        <v>0</v>
      </c>
      <c r="BI633" s="177"/>
      <c r="BJ633" s="30"/>
      <c r="BK633" s="30"/>
      <c r="BL633" s="30"/>
      <c r="BM633" s="30"/>
      <c r="BN633" s="30"/>
    </row>
    <row r="634" spans="2:66" s="46" customFormat="1" ht="18" customHeight="1" thickBot="1" x14ac:dyDescent="0.25">
      <c r="B634" s="168"/>
      <c r="C634" s="170"/>
      <c r="D634" s="172"/>
      <c r="E634" s="174"/>
      <c r="F634" s="96" t="s">
        <v>4</v>
      </c>
      <c r="G634" s="42"/>
      <c r="H634" s="43"/>
      <c r="I634" s="43"/>
      <c r="J634" s="43"/>
      <c r="K634" s="43"/>
      <c r="L634" s="43"/>
      <c r="M634" s="43"/>
      <c r="N634" s="43"/>
      <c r="O634" s="43"/>
      <c r="P634" s="43"/>
      <c r="Q634" s="43"/>
      <c r="R634" s="43"/>
      <c r="S634" s="43"/>
      <c r="T634" s="43"/>
      <c r="U634" s="43"/>
      <c r="V634" s="43"/>
      <c r="W634" s="43"/>
      <c r="X634" s="43"/>
      <c r="Y634" s="43"/>
      <c r="Z634" s="43"/>
      <c r="AA634" s="43"/>
      <c r="AB634" s="43"/>
      <c r="AC634" s="43"/>
      <c r="AD634" s="43"/>
      <c r="AE634" s="43"/>
      <c r="AF634" s="43"/>
      <c r="AG634" s="43"/>
      <c r="AH634" s="43"/>
      <c r="AI634" s="43"/>
      <c r="AJ634" s="43"/>
      <c r="AK634" s="43"/>
      <c r="AL634" s="43"/>
      <c r="AM634" s="43"/>
      <c r="AN634" s="43"/>
      <c r="AO634" s="43"/>
      <c r="AP634" s="43"/>
      <c r="AQ634" s="45"/>
      <c r="AR634" s="45"/>
      <c r="AS634" s="45"/>
      <c r="AT634" s="45"/>
      <c r="AU634" s="45"/>
      <c r="AV634" s="45"/>
      <c r="AW634" s="45"/>
      <c r="AX634" s="45"/>
      <c r="AY634" s="45"/>
      <c r="AZ634" s="45"/>
      <c r="BA634" s="45"/>
      <c r="BB634" s="45"/>
      <c r="BC634" s="45"/>
      <c r="BD634" s="45"/>
      <c r="BE634" s="45"/>
      <c r="BF634" s="45"/>
      <c r="BG634" s="176"/>
      <c r="BH634" s="176"/>
      <c r="BI634" s="178"/>
      <c r="BJ634" s="30"/>
      <c r="BK634" s="30"/>
      <c r="BL634" s="30"/>
      <c r="BM634" s="30"/>
      <c r="BN634" s="30"/>
    </row>
    <row r="635" spans="2:66" s="46" customFormat="1" ht="18" customHeight="1" x14ac:dyDescent="0.2">
      <c r="B635" s="167"/>
      <c r="C635" s="169"/>
      <c r="D635" s="171"/>
      <c r="E635" s="173"/>
      <c r="F635" s="95" t="s">
        <v>24</v>
      </c>
      <c r="G635" s="36"/>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7"/>
      <c r="AQ635" s="39"/>
      <c r="AR635" s="39"/>
      <c r="AS635" s="39"/>
      <c r="AT635" s="39"/>
      <c r="AU635" s="39"/>
      <c r="AV635" s="39"/>
      <c r="AW635" s="39"/>
      <c r="AX635" s="39"/>
      <c r="AY635" s="39"/>
      <c r="AZ635" s="39"/>
      <c r="BA635" s="39"/>
      <c r="BB635" s="39"/>
      <c r="BC635" s="39"/>
      <c r="BD635" s="39"/>
      <c r="BE635" s="39"/>
      <c r="BF635" s="39"/>
      <c r="BG635" s="175">
        <f>+COUNTIF($G636:$BF636,'V. Datos'!$A$3)-COUNTIFS($G635:$BF635,'V. Datos'!$A$3)</f>
        <v>0</v>
      </c>
      <c r="BH635" s="175">
        <f>+COUNTIF($G636:$BF636,'V. Datos'!$A$4)-COUNTIFS($G635:$BF635,'V. Datos'!$C$4)</f>
        <v>0</v>
      </c>
      <c r="BI635" s="177"/>
      <c r="BJ635" s="30"/>
      <c r="BK635" s="30"/>
      <c r="BL635" s="30"/>
      <c r="BM635" s="30"/>
      <c r="BN635" s="30"/>
    </row>
    <row r="636" spans="2:66" s="46" customFormat="1" ht="18" customHeight="1" thickBot="1" x14ac:dyDescent="0.25">
      <c r="B636" s="168"/>
      <c r="C636" s="170"/>
      <c r="D636" s="172"/>
      <c r="E636" s="174"/>
      <c r="F636" s="96" t="s">
        <v>4</v>
      </c>
      <c r="G636" s="42"/>
      <c r="H636" s="43"/>
      <c r="I636" s="43"/>
      <c r="J636" s="43"/>
      <c r="K636" s="43"/>
      <c r="L636" s="43"/>
      <c r="M636" s="43"/>
      <c r="N636" s="43"/>
      <c r="O636" s="43"/>
      <c r="P636" s="43"/>
      <c r="Q636" s="43"/>
      <c r="R636" s="43"/>
      <c r="S636" s="43"/>
      <c r="T636" s="43"/>
      <c r="U636" s="43"/>
      <c r="V636" s="43"/>
      <c r="W636" s="43"/>
      <c r="X636" s="43"/>
      <c r="Y636" s="43"/>
      <c r="Z636" s="43"/>
      <c r="AA636" s="43"/>
      <c r="AB636" s="43"/>
      <c r="AC636" s="43"/>
      <c r="AD636" s="43"/>
      <c r="AE636" s="43"/>
      <c r="AF636" s="43"/>
      <c r="AG636" s="43"/>
      <c r="AH636" s="43"/>
      <c r="AI636" s="43"/>
      <c r="AJ636" s="43"/>
      <c r="AK636" s="43"/>
      <c r="AL636" s="43"/>
      <c r="AM636" s="43"/>
      <c r="AN636" s="43"/>
      <c r="AO636" s="43"/>
      <c r="AP636" s="43"/>
      <c r="AQ636" s="45"/>
      <c r="AR636" s="45"/>
      <c r="AS636" s="45"/>
      <c r="AT636" s="45"/>
      <c r="AU636" s="45"/>
      <c r="AV636" s="45"/>
      <c r="AW636" s="45"/>
      <c r="AX636" s="45"/>
      <c r="AY636" s="45"/>
      <c r="AZ636" s="45"/>
      <c r="BA636" s="45"/>
      <c r="BB636" s="45"/>
      <c r="BC636" s="45"/>
      <c r="BD636" s="45"/>
      <c r="BE636" s="45"/>
      <c r="BF636" s="45"/>
      <c r="BG636" s="176"/>
      <c r="BH636" s="176"/>
      <c r="BI636" s="178"/>
      <c r="BJ636" s="30"/>
      <c r="BK636" s="30"/>
      <c r="BL636" s="30"/>
      <c r="BM636" s="30"/>
      <c r="BN636" s="30"/>
    </row>
    <row r="637" spans="2:66" s="46" customFormat="1" ht="18" customHeight="1" x14ac:dyDescent="0.2">
      <c r="B637" s="167"/>
      <c r="C637" s="169"/>
      <c r="D637" s="171"/>
      <c r="E637" s="173"/>
      <c r="F637" s="95" t="s">
        <v>24</v>
      </c>
      <c r="G637" s="36"/>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7"/>
      <c r="AQ637" s="39"/>
      <c r="AR637" s="39"/>
      <c r="AS637" s="39"/>
      <c r="AT637" s="39"/>
      <c r="AU637" s="39"/>
      <c r="AV637" s="39"/>
      <c r="AW637" s="39"/>
      <c r="AX637" s="39"/>
      <c r="AY637" s="39"/>
      <c r="AZ637" s="39"/>
      <c r="BA637" s="39"/>
      <c r="BB637" s="39"/>
      <c r="BC637" s="39"/>
      <c r="BD637" s="39"/>
      <c r="BE637" s="39"/>
      <c r="BF637" s="39"/>
      <c r="BG637" s="175">
        <f>+COUNTIF($G638:$BF638,'V. Datos'!$A$3)-COUNTIFS($G637:$BF637,'V. Datos'!$A$3)</f>
        <v>0</v>
      </c>
      <c r="BH637" s="175">
        <f>+COUNTIF($G638:$BF638,'V. Datos'!$A$4)-COUNTIFS($G637:$BF637,'V. Datos'!$C$4)</f>
        <v>0</v>
      </c>
      <c r="BI637" s="177"/>
      <c r="BJ637" s="30"/>
      <c r="BK637" s="30"/>
      <c r="BL637" s="30"/>
      <c r="BM637" s="30"/>
      <c r="BN637" s="30"/>
    </row>
    <row r="638" spans="2:66" s="46" customFormat="1" ht="18" customHeight="1" thickBot="1" x14ac:dyDescent="0.25">
      <c r="B638" s="168"/>
      <c r="C638" s="170"/>
      <c r="D638" s="172"/>
      <c r="E638" s="174"/>
      <c r="F638" s="96" t="s">
        <v>4</v>
      </c>
      <c r="G638" s="42"/>
      <c r="H638" s="43"/>
      <c r="I638" s="43"/>
      <c r="J638" s="43"/>
      <c r="K638" s="43"/>
      <c r="L638" s="43"/>
      <c r="M638" s="43"/>
      <c r="N638" s="43"/>
      <c r="O638" s="43"/>
      <c r="P638" s="43"/>
      <c r="Q638" s="43"/>
      <c r="R638" s="43"/>
      <c r="S638" s="43"/>
      <c r="T638" s="43"/>
      <c r="U638" s="43"/>
      <c r="V638" s="43"/>
      <c r="W638" s="43"/>
      <c r="X638" s="43"/>
      <c r="Y638" s="43"/>
      <c r="Z638" s="43"/>
      <c r="AA638" s="43"/>
      <c r="AB638" s="43"/>
      <c r="AC638" s="43"/>
      <c r="AD638" s="43"/>
      <c r="AE638" s="43"/>
      <c r="AF638" s="43"/>
      <c r="AG638" s="43"/>
      <c r="AH638" s="43"/>
      <c r="AI638" s="43"/>
      <c r="AJ638" s="43"/>
      <c r="AK638" s="43"/>
      <c r="AL638" s="43"/>
      <c r="AM638" s="43"/>
      <c r="AN638" s="43"/>
      <c r="AO638" s="43"/>
      <c r="AP638" s="43"/>
      <c r="AQ638" s="45"/>
      <c r="AR638" s="45"/>
      <c r="AS638" s="45"/>
      <c r="AT638" s="45"/>
      <c r="AU638" s="45"/>
      <c r="AV638" s="45"/>
      <c r="AW638" s="45"/>
      <c r="AX638" s="45"/>
      <c r="AY638" s="45"/>
      <c r="AZ638" s="45"/>
      <c r="BA638" s="45"/>
      <c r="BB638" s="45"/>
      <c r="BC638" s="45"/>
      <c r="BD638" s="45"/>
      <c r="BE638" s="45"/>
      <c r="BF638" s="45"/>
      <c r="BG638" s="176"/>
      <c r="BH638" s="176"/>
      <c r="BI638" s="178"/>
      <c r="BJ638" s="30"/>
      <c r="BK638" s="30"/>
      <c r="BL638" s="30"/>
      <c r="BM638" s="30"/>
      <c r="BN638" s="30"/>
    </row>
    <row r="639" spans="2:66" s="46" customFormat="1" ht="18" customHeight="1" x14ac:dyDescent="0.2">
      <c r="B639" s="167"/>
      <c r="C639" s="169"/>
      <c r="D639" s="171"/>
      <c r="E639" s="173"/>
      <c r="F639" s="95" t="s">
        <v>24</v>
      </c>
      <c r="G639" s="36"/>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7"/>
      <c r="AQ639" s="39"/>
      <c r="AR639" s="39"/>
      <c r="AS639" s="39"/>
      <c r="AT639" s="39"/>
      <c r="AU639" s="39"/>
      <c r="AV639" s="39"/>
      <c r="AW639" s="39"/>
      <c r="AX639" s="39"/>
      <c r="AY639" s="39"/>
      <c r="AZ639" s="39"/>
      <c r="BA639" s="39"/>
      <c r="BB639" s="39"/>
      <c r="BC639" s="39"/>
      <c r="BD639" s="39"/>
      <c r="BE639" s="39"/>
      <c r="BF639" s="39"/>
      <c r="BG639" s="175">
        <f>+COUNTIF($G640:$BF640,'V. Datos'!$A$3)-COUNTIFS($G639:$BF639,'V. Datos'!$A$3)</f>
        <v>0</v>
      </c>
      <c r="BH639" s="175">
        <f>+COUNTIF($G640:$BF640,'V. Datos'!$A$4)-COUNTIFS($G639:$BF639,'V. Datos'!$C$4)</f>
        <v>0</v>
      </c>
      <c r="BI639" s="177"/>
      <c r="BJ639" s="30"/>
      <c r="BK639" s="30"/>
      <c r="BL639" s="30"/>
      <c r="BM639" s="30"/>
      <c r="BN639" s="30"/>
    </row>
    <row r="640" spans="2:66" s="46" customFormat="1" ht="18" customHeight="1" thickBot="1" x14ac:dyDescent="0.25">
      <c r="B640" s="168"/>
      <c r="C640" s="170"/>
      <c r="D640" s="172"/>
      <c r="E640" s="174"/>
      <c r="F640" s="96" t="s">
        <v>4</v>
      </c>
      <c r="G640" s="42"/>
      <c r="H640" s="43"/>
      <c r="I640" s="43"/>
      <c r="J640" s="43"/>
      <c r="K640" s="43"/>
      <c r="L640" s="43"/>
      <c r="M640" s="43"/>
      <c r="N640" s="43"/>
      <c r="O640" s="43"/>
      <c r="P640" s="43"/>
      <c r="Q640" s="43"/>
      <c r="R640" s="43"/>
      <c r="S640" s="43"/>
      <c r="T640" s="43"/>
      <c r="U640" s="43"/>
      <c r="V640" s="43"/>
      <c r="W640" s="43"/>
      <c r="X640" s="43"/>
      <c r="Y640" s="43"/>
      <c r="Z640" s="43"/>
      <c r="AA640" s="43"/>
      <c r="AB640" s="43"/>
      <c r="AC640" s="43"/>
      <c r="AD640" s="43"/>
      <c r="AE640" s="43"/>
      <c r="AF640" s="43"/>
      <c r="AG640" s="43"/>
      <c r="AH640" s="43"/>
      <c r="AI640" s="43"/>
      <c r="AJ640" s="43"/>
      <c r="AK640" s="43"/>
      <c r="AL640" s="43"/>
      <c r="AM640" s="43"/>
      <c r="AN640" s="43"/>
      <c r="AO640" s="43"/>
      <c r="AP640" s="43"/>
      <c r="AQ640" s="45"/>
      <c r="AR640" s="45"/>
      <c r="AS640" s="45"/>
      <c r="AT640" s="45"/>
      <c r="AU640" s="45"/>
      <c r="AV640" s="45"/>
      <c r="AW640" s="45"/>
      <c r="AX640" s="45"/>
      <c r="AY640" s="45"/>
      <c r="AZ640" s="45"/>
      <c r="BA640" s="45"/>
      <c r="BB640" s="45"/>
      <c r="BC640" s="45"/>
      <c r="BD640" s="45"/>
      <c r="BE640" s="45"/>
      <c r="BF640" s="45"/>
      <c r="BG640" s="176"/>
      <c r="BH640" s="176"/>
      <c r="BI640" s="178"/>
      <c r="BJ640" s="30"/>
      <c r="BK640" s="30"/>
      <c r="BL640" s="30"/>
      <c r="BM640" s="30"/>
      <c r="BN640" s="30"/>
    </row>
    <row r="641" spans="2:66" s="46" customFormat="1" ht="18" customHeight="1" x14ac:dyDescent="0.2">
      <c r="B641" s="167"/>
      <c r="C641" s="169"/>
      <c r="D641" s="171"/>
      <c r="E641" s="173"/>
      <c r="F641" s="95" t="s">
        <v>24</v>
      </c>
      <c r="G641" s="36"/>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7"/>
      <c r="AQ641" s="39"/>
      <c r="AR641" s="39"/>
      <c r="AS641" s="39"/>
      <c r="AT641" s="39"/>
      <c r="AU641" s="39"/>
      <c r="AV641" s="39"/>
      <c r="AW641" s="39"/>
      <c r="AX641" s="39"/>
      <c r="AY641" s="39"/>
      <c r="AZ641" s="39"/>
      <c r="BA641" s="39"/>
      <c r="BB641" s="39"/>
      <c r="BC641" s="39"/>
      <c r="BD641" s="39"/>
      <c r="BE641" s="39"/>
      <c r="BF641" s="39"/>
      <c r="BG641" s="175">
        <f>+COUNTIF($G642:$BF642,'V. Datos'!$A$3)-COUNTIFS($G641:$BF641,'V. Datos'!$A$3)</f>
        <v>0</v>
      </c>
      <c r="BH641" s="175">
        <f>+COUNTIF($G642:$BF642,'V. Datos'!$A$4)-COUNTIFS($G641:$BF641,'V. Datos'!$C$4)</f>
        <v>0</v>
      </c>
      <c r="BI641" s="177"/>
      <c r="BJ641" s="30"/>
      <c r="BK641" s="30"/>
      <c r="BL641" s="30"/>
      <c r="BM641" s="30"/>
      <c r="BN641" s="30"/>
    </row>
    <row r="642" spans="2:66" s="46" customFormat="1" ht="18" customHeight="1" thickBot="1" x14ac:dyDescent="0.25">
      <c r="B642" s="168"/>
      <c r="C642" s="170"/>
      <c r="D642" s="172"/>
      <c r="E642" s="174"/>
      <c r="F642" s="96" t="s">
        <v>4</v>
      </c>
      <c r="G642" s="42"/>
      <c r="H642" s="43"/>
      <c r="I642" s="43"/>
      <c r="J642" s="43"/>
      <c r="K642" s="43"/>
      <c r="L642" s="43"/>
      <c r="M642" s="43"/>
      <c r="N642" s="43"/>
      <c r="O642" s="43"/>
      <c r="P642" s="43"/>
      <c r="Q642" s="43"/>
      <c r="R642" s="43"/>
      <c r="S642" s="43"/>
      <c r="T642" s="43"/>
      <c r="U642" s="43"/>
      <c r="V642" s="43"/>
      <c r="W642" s="43"/>
      <c r="X642" s="43"/>
      <c r="Y642" s="43"/>
      <c r="Z642" s="43"/>
      <c r="AA642" s="43"/>
      <c r="AB642" s="43"/>
      <c r="AC642" s="43"/>
      <c r="AD642" s="43"/>
      <c r="AE642" s="43"/>
      <c r="AF642" s="43"/>
      <c r="AG642" s="43"/>
      <c r="AH642" s="43"/>
      <c r="AI642" s="43"/>
      <c r="AJ642" s="43"/>
      <c r="AK642" s="43"/>
      <c r="AL642" s="43"/>
      <c r="AM642" s="43"/>
      <c r="AN642" s="43"/>
      <c r="AO642" s="43"/>
      <c r="AP642" s="43"/>
      <c r="AQ642" s="45"/>
      <c r="AR642" s="45"/>
      <c r="AS642" s="45"/>
      <c r="AT642" s="45"/>
      <c r="AU642" s="45"/>
      <c r="AV642" s="45"/>
      <c r="AW642" s="45"/>
      <c r="AX642" s="45"/>
      <c r="AY642" s="45"/>
      <c r="AZ642" s="45"/>
      <c r="BA642" s="45"/>
      <c r="BB642" s="45"/>
      <c r="BC642" s="45"/>
      <c r="BD642" s="45"/>
      <c r="BE642" s="45"/>
      <c r="BF642" s="45"/>
      <c r="BG642" s="176"/>
      <c r="BH642" s="176"/>
      <c r="BI642" s="178"/>
      <c r="BJ642" s="30"/>
      <c r="BK642" s="30"/>
      <c r="BL642" s="30"/>
      <c r="BM642" s="30"/>
      <c r="BN642" s="30"/>
    </row>
    <row r="643" spans="2:66" s="46" customFormat="1" ht="18" customHeight="1" x14ac:dyDescent="0.2">
      <c r="B643" s="167"/>
      <c r="C643" s="169"/>
      <c r="D643" s="171"/>
      <c r="E643" s="173"/>
      <c r="F643" s="95" t="s">
        <v>24</v>
      </c>
      <c r="G643" s="36"/>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7"/>
      <c r="AQ643" s="39"/>
      <c r="AR643" s="39"/>
      <c r="AS643" s="39"/>
      <c r="AT643" s="39"/>
      <c r="AU643" s="39"/>
      <c r="AV643" s="39"/>
      <c r="AW643" s="39"/>
      <c r="AX643" s="39"/>
      <c r="AY643" s="39"/>
      <c r="AZ643" s="39"/>
      <c r="BA643" s="39"/>
      <c r="BB643" s="39"/>
      <c r="BC643" s="39"/>
      <c r="BD643" s="39"/>
      <c r="BE643" s="39"/>
      <c r="BF643" s="39"/>
      <c r="BG643" s="175">
        <f>+COUNTIF($G644:$BF644,'V. Datos'!$A$3)-COUNTIFS($G643:$BF643,'V. Datos'!$A$3)</f>
        <v>0</v>
      </c>
      <c r="BH643" s="175">
        <f>+COUNTIF($G644:$BF644,'V. Datos'!$A$4)-COUNTIFS($G643:$BF643,'V. Datos'!$C$4)</f>
        <v>0</v>
      </c>
      <c r="BI643" s="177"/>
      <c r="BJ643" s="30"/>
      <c r="BK643" s="30"/>
      <c r="BL643" s="30"/>
      <c r="BM643" s="30"/>
      <c r="BN643" s="30"/>
    </row>
    <row r="644" spans="2:66" s="46" customFormat="1" ht="18" customHeight="1" thickBot="1" x14ac:dyDescent="0.25">
      <c r="B644" s="168"/>
      <c r="C644" s="170"/>
      <c r="D644" s="172"/>
      <c r="E644" s="174"/>
      <c r="F644" s="96" t="s">
        <v>4</v>
      </c>
      <c r="G644" s="42"/>
      <c r="H644" s="43"/>
      <c r="I644" s="43"/>
      <c r="J644" s="43"/>
      <c r="K644" s="43"/>
      <c r="L644" s="43"/>
      <c r="M644" s="43"/>
      <c r="N644" s="43"/>
      <c r="O644" s="43"/>
      <c r="P644" s="43"/>
      <c r="Q644" s="43"/>
      <c r="R644" s="43"/>
      <c r="S644" s="43"/>
      <c r="T644" s="43"/>
      <c r="U644" s="43"/>
      <c r="V644" s="43"/>
      <c r="W644" s="43"/>
      <c r="X644" s="43"/>
      <c r="Y644" s="43"/>
      <c r="Z644" s="43"/>
      <c r="AA644" s="43"/>
      <c r="AB644" s="43"/>
      <c r="AC644" s="43"/>
      <c r="AD644" s="43"/>
      <c r="AE644" s="43"/>
      <c r="AF644" s="43"/>
      <c r="AG644" s="43"/>
      <c r="AH644" s="43"/>
      <c r="AI644" s="43"/>
      <c r="AJ644" s="43"/>
      <c r="AK644" s="43"/>
      <c r="AL644" s="43"/>
      <c r="AM644" s="43"/>
      <c r="AN644" s="43"/>
      <c r="AO644" s="43"/>
      <c r="AP644" s="43"/>
      <c r="AQ644" s="45"/>
      <c r="AR644" s="45"/>
      <c r="AS644" s="45"/>
      <c r="AT644" s="45"/>
      <c r="AU644" s="45"/>
      <c r="AV644" s="45"/>
      <c r="AW644" s="45"/>
      <c r="AX644" s="45"/>
      <c r="AY644" s="45"/>
      <c r="AZ644" s="45"/>
      <c r="BA644" s="45"/>
      <c r="BB644" s="45"/>
      <c r="BC644" s="45"/>
      <c r="BD644" s="45"/>
      <c r="BE644" s="45"/>
      <c r="BF644" s="45"/>
      <c r="BG644" s="176"/>
      <c r="BH644" s="176"/>
      <c r="BI644" s="178"/>
      <c r="BJ644" s="30"/>
      <c r="BK644" s="30"/>
      <c r="BL644" s="30"/>
      <c r="BM644" s="30"/>
      <c r="BN644" s="30"/>
    </row>
    <row r="645" spans="2:66" s="46" customFormat="1" ht="18" customHeight="1" x14ac:dyDescent="0.2">
      <c r="B645" s="167"/>
      <c r="C645" s="169"/>
      <c r="D645" s="171"/>
      <c r="E645" s="173"/>
      <c r="F645" s="95" t="s">
        <v>24</v>
      </c>
      <c r="G645" s="36"/>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7"/>
      <c r="AQ645" s="39"/>
      <c r="AR645" s="39"/>
      <c r="AS645" s="39"/>
      <c r="AT645" s="39"/>
      <c r="AU645" s="39"/>
      <c r="AV645" s="39"/>
      <c r="AW645" s="39"/>
      <c r="AX645" s="39"/>
      <c r="AY645" s="39"/>
      <c r="AZ645" s="39"/>
      <c r="BA645" s="39"/>
      <c r="BB645" s="39"/>
      <c r="BC645" s="39"/>
      <c r="BD645" s="39"/>
      <c r="BE645" s="39"/>
      <c r="BF645" s="39"/>
      <c r="BG645" s="175">
        <f>+COUNTIF($G646:$BF646,'V. Datos'!$A$3)-COUNTIFS($G645:$BF645,'V. Datos'!$A$3)</f>
        <v>0</v>
      </c>
      <c r="BH645" s="175">
        <f>+COUNTIF($G646:$BF646,'V. Datos'!$A$4)-COUNTIFS($G645:$BF645,'V. Datos'!$C$4)</f>
        <v>0</v>
      </c>
      <c r="BI645" s="177"/>
      <c r="BJ645" s="30"/>
      <c r="BK645" s="30"/>
      <c r="BL645" s="30"/>
      <c r="BM645" s="30"/>
      <c r="BN645" s="30"/>
    </row>
    <row r="646" spans="2:66" s="46" customFormat="1" ht="18" customHeight="1" thickBot="1" x14ac:dyDescent="0.25">
      <c r="B646" s="168"/>
      <c r="C646" s="170"/>
      <c r="D646" s="172"/>
      <c r="E646" s="174"/>
      <c r="F646" s="96" t="s">
        <v>4</v>
      </c>
      <c r="G646" s="42"/>
      <c r="H646" s="43"/>
      <c r="I646" s="43"/>
      <c r="J646" s="43"/>
      <c r="K646" s="43"/>
      <c r="L646" s="43"/>
      <c r="M646" s="43"/>
      <c r="N646" s="43"/>
      <c r="O646" s="43"/>
      <c r="P646" s="43"/>
      <c r="Q646" s="43"/>
      <c r="R646" s="43"/>
      <c r="S646" s="43"/>
      <c r="T646" s="43"/>
      <c r="U646" s="43"/>
      <c r="V646" s="43"/>
      <c r="W646" s="43"/>
      <c r="X646" s="43"/>
      <c r="Y646" s="43"/>
      <c r="Z646" s="43"/>
      <c r="AA646" s="43"/>
      <c r="AB646" s="43"/>
      <c r="AC646" s="43"/>
      <c r="AD646" s="43"/>
      <c r="AE646" s="43"/>
      <c r="AF646" s="43"/>
      <c r="AG646" s="43"/>
      <c r="AH646" s="43"/>
      <c r="AI646" s="43"/>
      <c r="AJ646" s="43"/>
      <c r="AK646" s="43"/>
      <c r="AL646" s="43"/>
      <c r="AM646" s="43"/>
      <c r="AN646" s="43"/>
      <c r="AO646" s="43"/>
      <c r="AP646" s="43"/>
      <c r="AQ646" s="45"/>
      <c r="AR646" s="45"/>
      <c r="AS646" s="45"/>
      <c r="AT646" s="45"/>
      <c r="AU646" s="45"/>
      <c r="AV646" s="45"/>
      <c r="AW646" s="45"/>
      <c r="AX646" s="45"/>
      <c r="AY646" s="45"/>
      <c r="AZ646" s="45"/>
      <c r="BA646" s="45"/>
      <c r="BB646" s="45"/>
      <c r="BC646" s="45"/>
      <c r="BD646" s="45"/>
      <c r="BE646" s="45"/>
      <c r="BF646" s="45"/>
      <c r="BG646" s="176"/>
      <c r="BH646" s="176"/>
      <c r="BI646" s="178"/>
      <c r="BJ646" s="30"/>
      <c r="BK646" s="30"/>
      <c r="BL646" s="30"/>
      <c r="BM646" s="30"/>
      <c r="BN646" s="30"/>
    </row>
    <row r="647" spans="2:66" s="46" customFormat="1" ht="18" customHeight="1" x14ac:dyDescent="0.2">
      <c r="B647" s="167"/>
      <c r="C647" s="169"/>
      <c r="D647" s="171"/>
      <c r="E647" s="173"/>
      <c r="F647" s="95" t="s">
        <v>24</v>
      </c>
      <c r="G647" s="36"/>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7"/>
      <c r="AQ647" s="39"/>
      <c r="AR647" s="39"/>
      <c r="AS647" s="39"/>
      <c r="AT647" s="39"/>
      <c r="AU647" s="39"/>
      <c r="AV647" s="39"/>
      <c r="AW647" s="39"/>
      <c r="AX647" s="39"/>
      <c r="AY647" s="39"/>
      <c r="AZ647" s="39"/>
      <c r="BA647" s="39"/>
      <c r="BB647" s="39"/>
      <c r="BC647" s="39"/>
      <c r="BD647" s="39"/>
      <c r="BE647" s="39"/>
      <c r="BF647" s="39"/>
      <c r="BG647" s="175">
        <f>+COUNTIF($G648:$BF648,'V. Datos'!$A$3)-COUNTIFS($G647:$BF647,'V. Datos'!$A$3)</f>
        <v>0</v>
      </c>
      <c r="BH647" s="175">
        <f>+COUNTIF($G648:$BF648,'V. Datos'!$A$4)-COUNTIFS($G647:$BF647,'V. Datos'!$C$4)</f>
        <v>0</v>
      </c>
      <c r="BI647" s="177"/>
      <c r="BJ647" s="30"/>
      <c r="BK647" s="30"/>
      <c r="BL647" s="30"/>
      <c r="BM647" s="30"/>
      <c r="BN647" s="30"/>
    </row>
    <row r="648" spans="2:66" s="46" customFormat="1" ht="18" customHeight="1" thickBot="1" x14ac:dyDescent="0.25">
      <c r="B648" s="168"/>
      <c r="C648" s="170"/>
      <c r="D648" s="172"/>
      <c r="E648" s="174"/>
      <c r="F648" s="96" t="s">
        <v>4</v>
      </c>
      <c r="G648" s="42"/>
      <c r="H648" s="43"/>
      <c r="I648" s="43"/>
      <c r="J648" s="43"/>
      <c r="K648" s="43"/>
      <c r="L648" s="43"/>
      <c r="M648" s="43"/>
      <c r="N648" s="43"/>
      <c r="O648" s="43"/>
      <c r="P648" s="43"/>
      <c r="Q648" s="43"/>
      <c r="R648" s="43"/>
      <c r="S648" s="43"/>
      <c r="T648" s="43"/>
      <c r="U648" s="43"/>
      <c r="V648" s="43"/>
      <c r="W648" s="43"/>
      <c r="X648" s="43"/>
      <c r="Y648" s="43"/>
      <c r="Z648" s="43"/>
      <c r="AA648" s="43"/>
      <c r="AB648" s="43"/>
      <c r="AC648" s="43"/>
      <c r="AD648" s="43"/>
      <c r="AE648" s="43"/>
      <c r="AF648" s="43"/>
      <c r="AG648" s="43"/>
      <c r="AH648" s="43"/>
      <c r="AI648" s="43"/>
      <c r="AJ648" s="43"/>
      <c r="AK648" s="43"/>
      <c r="AL648" s="43"/>
      <c r="AM648" s="43"/>
      <c r="AN648" s="43"/>
      <c r="AO648" s="43"/>
      <c r="AP648" s="43"/>
      <c r="AQ648" s="45"/>
      <c r="AR648" s="45"/>
      <c r="AS648" s="45"/>
      <c r="AT648" s="45"/>
      <c r="AU648" s="45"/>
      <c r="AV648" s="45"/>
      <c r="AW648" s="45"/>
      <c r="AX648" s="45"/>
      <c r="AY648" s="45"/>
      <c r="AZ648" s="45"/>
      <c r="BA648" s="45"/>
      <c r="BB648" s="45"/>
      <c r="BC648" s="45"/>
      <c r="BD648" s="45"/>
      <c r="BE648" s="45"/>
      <c r="BF648" s="45"/>
      <c r="BG648" s="176"/>
      <c r="BH648" s="176"/>
      <c r="BI648" s="178"/>
      <c r="BJ648" s="30"/>
      <c r="BK648" s="30"/>
      <c r="BL648" s="30"/>
      <c r="BM648" s="30"/>
      <c r="BN648" s="30"/>
    </row>
    <row r="649" spans="2:66" s="46" customFormat="1" ht="18" customHeight="1" x14ac:dyDescent="0.2">
      <c r="B649" s="167"/>
      <c r="C649" s="169"/>
      <c r="D649" s="171"/>
      <c r="E649" s="173"/>
      <c r="F649" s="95" t="s">
        <v>24</v>
      </c>
      <c r="G649" s="36"/>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7"/>
      <c r="AQ649" s="39"/>
      <c r="AR649" s="39"/>
      <c r="AS649" s="39"/>
      <c r="AT649" s="39"/>
      <c r="AU649" s="39"/>
      <c r="AV649" s="39"/>
      <c r="AW649" s="39"/>
      <c r="AX649" s="39"/>
      <c r="AY649" s="39"/>
      <c r="AZ649" s="39"/>
      <c r="BA649" s="39"/>
      <c r="BB649" s="39"/>
      <c r="BC649" s="39"/>
      <c r="BD649" s="39"/>
      <c r="BE649" s="39"/>
      <c r="BF649" s="39"/>
      <c r="BG649" s="175">
        <f>+COUNTIF($G650:$BF650,'V. Datos'!$A$3)-COUNTIFS($G649:$BF649,'V. Datos'!$A$3)</f>
        <v>0</v>
      </c>
      <c r="BH649" s="175">
        <f>+COUNTIF($G650:$BF650,'V. Datos'!$A$4)-COUNTIFS($G649:$BF649,'V. Datos'!$C$4)</f>
        <v>0</v>
      </c>
      <c r="BI649" s="177"/>
      <c r="BJ649" s="30"/>
      <c r="BK649" s="30"/>
      <c r="BL649" s="30"/>
      <c r="BM649" s="30"/>
      <c r="BN649" s="30"/>
    </row>
    <row r="650" spans="2:66" s="46" customFormat="1" ht="18" customHeight="1" thickBot="1" x14ac:dyDescent="0.25">
      <c r="B650" s="168"/>
      <c r="C650" s="170"/>
      <c r="D650" s="172"/>
      <c r="E650" s="174"/>
      <c r="F650" s="96" t="s">
        <v>4</v>
      </c>
      <c r="G650" s="42"/>
      <c r="H650" s="43"/>
      <c r="I650" s="43"/>
      <c r="J650" s="43"/>
      <c r="K650" s="43"/>
      <c r="L650" s="43"/>
      <c r="M650" s="43"/>
      <c r="N650" s="43"/>
      <c r="O650" s="43"/>
      <c r="P650" s="43"/>
      <c r="Q650" s="43"/>
      <c r="R650" s="43"/>
      <c r="S650" s="43"/>
      <c r="T650" s="43"/>
      <c r="U650" s="43"/>
      <c r="V650" s="43"/>
      <c r="W650" s="43"/>
      <c r="X650" s="43"/>
      <c r="Y650" s="43"/>
      <c r="Z650" s="43"/>
      <c r="AA650" s="43"/>
      <c r="AB650" s="43"/>
      <c r="AC650" s="43"/>
      <c r="AD650" s="43"/>
      <c r="AE650" s="43"/>
      <c r="AF650" s="43"/>
      <c r="AG650" s="43"/>
      <c r="AH650" s="43"/>
      <c r="AI650" s="43"/>
      <c r="AJ650" s="43"/>
      <c r="AK650" s="43"/>
      <c r="AL650" s="43"/>
      <c r="AM650" s="43"/>
      <c r="AN650" s="43"/>
      <c r="AO650" s="43"/>
      <c r="AP650" s="43"/>
      <c r="AQ650" s="45"/>
      <c r="AR650" s="45"/>
      <c r="AS650" s="45"/>
      <c r="AT650" s="45"/>
      <c r="AU650" s="45"/>
      <c r="AV650" s="45"/>
      <c r="AW650" s="45"/>
      <c r="AX650" s="45"/>
      <c r="AY650" s="45"/>
      <c r="AZ650" s="45"/>
      <c r="BA650" s="45"/>
      <c r="BB650" s="45"/>
      <c r="BC650" s="45"/>
      <c r="BD650" s="45"/>
      <c r="BE650" s="45"/>
      <c r="BF650" s="45"/>
      <c r="BG650" s="176"/>
      <c r="BH650" s="176"/>
      <c r="BI650" s="178"/>
      <c r="BJ650" s="30"/>
      <c r="BK650" s="30"/>
      <c r="BL650" s="30"/>
      <c r="BM650" s="30"/>
      <c r="BN650" s="30"/>
    </row>
    <row r="651" spans="2:66" s="46" customFormat="1" ht="18" customHeight="1" x14ac:dyDescent="0.2">
      <c r="B651" s="167"/>
      <c r="C651" s="169"/>
      <c r="D651" s="171"/>
      <c r="E651" s="173"/>
      <c r="F651" s="95" t="s">
        <v>24</v>
      </c>
      <c r="G651" s="36"/>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7"/>
      <c r="AQ651" s="39"/>
      <c r="AR651" s="39"/>
      <c r="AS651" s="39"/>
      <c r="AT651" s="39"/>
      <c r="AU651" s="39"/>
      <c r="AV651" s="39"/>
      <c r="AW651" s="39"/>
      <c r="AX651" s="39"/>
      <c r="AY651" s="39"/>
      <c r="AZ651" s="39"/>
      <c r="BA651" s="39"/>
      <c r="BB651" s="39"/>
      <c r="BC651" s="39"/>
      <c r="BD651" s="39"/>
      <c r="BE651" s="39"/>
      <c r="BF651" s="39"/>
      <c r="BG651" s="175">
        <f>+COUNTIF($G652:$BF652,'V. Datos'!$A$3)-COUNTIFS($G651:$BF651,'V. Datos'!$A$3)</f>
        <v>0</v>
      </c>
      <c r="BH651" s="175">
        <f>+COUNTIF($G652:$BF652,'V. Datos'!$A$4)-COUNTIFS($G651:$BF651,'V. Datos'!$C$4)</f>
        <v>0</v>
      </c>
      <c r="BI651" s="177"/>
      <c r="BJ651" s="30"/>
      <c r="BK651" s="30"/>
      <c r="BL651" s="30"/>
      <c r="BM651" s="30"/>
      <c r="BN651" s="30"/>
    </row>
    <row r="652" spans="2:66" s="46" customFormat="1" ht="18" customHeight="1" thickBot="1" x14ac:dyDescent="0.25">
      <c r="B652" s="168"/>
      <c r="C652" s="170"/>
      <c r="D652" s="172"/>
      <c r="E652" s="174"/>
      <c r="F652" s="96" t="s">
        <v>4</v>
      </c>
      <c r="G652" s="42"/>
      <c r="H652" s="43"/>
      <c r="I652" s="43"/>
      <c r="J652" s="43"/>
      <c r="K652" s="43"/>
      <c r="L652" s="43"/>
      <c r="M652" s="43"/>
      <c r="N652" s="43"/>
      <c r="O652" s="43"/>
      <c r="P652" s="43"/>
      <c r="Q652" s="43"/>
      <c r="R652" s="43"/>
      <c r="S652" s="43"/>
      <c r="T652" s="43"/>
      <c r="U652" s="43"/>
      <c r="V652" s="43"/>
      <c r="W652" s="43"/>
      <c r="X652" s="43"/>
      <c r="Y652" s="43"/>
      <c r="Z652" s="43"/>
      <c r="AA652" s="43"/>
      <c r="AB652" s="43"/>
      <c r="AC652" s="43"/>
      <c r="AD652" s="43"/>
      <c r="AE652" s="43"/>
      <c r="AF652" s="43"/>
      <c r="AG652" s="43"/>
      <c r="AH652" s="43"/>
      <c r="AI652" s="43"/>
      <c r="AJ652" s="43"/>
      <c r="AK652" s="43"/>
      <c r="AL652" s="43"/>
      <c r="AM652" s="43"/>
      <c r="AN652" s="43"/>
      <c r="AO652" s="43"/>
      <c r="AP652" s="43"/>
      <c r="AQ652" s="45"/>
      <c r="AR652" s="45"/>
      <c r="AS652" s="45"/>
      <c r="AT652" s="45"/>
      <c r="AU652" s="45"/>
      <c r="AV652" s="45"/>
      <c r="AW652" s="45"/>
      <c r="AX652" s="45"/>
      <c r="AY652" s="45"/>
      <c r="AZ652" s="45"/>
      <c r="BA652" s="45"/>
      <c r="BB652" s="45"/>
      <c r="BC652" s="45"/>
      <c r="BD652" s="45"/>
      <c r="BE652" s="45"/>
      <c r="BF652" s="45"/>
      <c r="BG652" s="176"/>
      <c r="BH652" s="176"/>
      <c r="BI652" s="178"/>
      <c r="BJ652" s="30"/>
      <c r="BK652" s="30"/>
      <c r="BL652" s="30"/>
      <c r="BM652" s="30"/>
      <c r="BN652" s="30"/>
    </row>
    <row r="653" spans="2:66" s="46" customFormat="1" ht="18" customHeight="1" x14ac:dyDescent="0.2">
      <c r="B653" s="167"/>
      <c r="C653" s="169"/>
      <c r="D653" s="171"/>
      <c r="E653" s="173"/>
      <c r="F653" s="95" t="s">
        <v>24</v>
      </c>
      <c r="G653" s="36"/>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7"/>
      <c r="AQ653" s="39"/>
      <c r="AR653" s="39"/>
      <c r="AS653" s="39"/>
      <c r="AT653" s="39"/>
      <c r="AU653" s="39"/>
      <c r="AV653" s="39"/>
      <c r="AW653" s="39"/>
      <c r="AX653" s="39"/>
      <c r="AY653" s="39"/>
      <c r="AZ653" s="39"/>
      <c r="BA653" s="39"/>
      <c r="BB653" s="39"/>
      <c r="BC653" s="39"/>
      <c r="BD653" s="39"/>
      <c r="BE653" s="39"/>
      <c r="BF653" s="39"/>
      <c r="BG653" s="175">
        <f>+COUNTIF($G654:$BF654,'V. Datos'!$A$3)-COUNTIFS($G653:$BF653,'V. Datos'!$A$3)</f>
        <v>0</v>
      </c>
      <c r="BH653" s="175">
        <f>+COUNTIF($G654:$BF654,'V. Datos'!$A$4)-COUNTIFS($G653:$BF653,'V. Datos'!$C$4)</f>
        <v>0</v>
      </c>
      <c r="BI653" s="177"/>
      <c r="BJ653" s="30"/>
      <c r="BK653" s="30"/>
      <c r="BL653" s="30"/>
      <c r="BM653" s="30"/>
      <c r="BN653" s="30"/>
    </row>
    <row r="654" spans="2:66" s="46" customFormat="1" ht="18" customHeight="1" thickBot="1" x14ac:dyDescent="0.25">
      <c r="B654" s="168"/>
      <c r="C654" s="170"/>
      <c r="D654" s="172"/>
      <c r="E654" s="174"/>
      <c r="F654" s="96" t="s">
        <v>4</v>
      </c>
      <c r="G654" s="42"/>
      <c r="H654" s="43"/>
      <c r="I654" s="43"/>
      <c r="J654" s="43"/>
      <c r="K654" s="43"/>
      <c r="L654" s="43"/>
      <c r="M654" s="43"/>
      <c r="N654" s="43"/>
      <c r="O654" s="43"/>
      <c r="P654" s="43"/>
      <c r="Q654" s="43"/>
      <c r="R654" s="43"/>
      <c r="S654" s="43"/>
      <c r="T654" s="43"/>
      <c r="U654" s="43"/>
      <c r="V654" s="43"/>
      <c r="W654" s="43"/>
      <c r="X654" s="43"/>
      <c r="Y654" s="43"/>
      <c r="Z654" s="43"/>
      <c r="AA654" s="43"/>
      <c r="AB654" s="43"/>
      <c r="AC654" s="43"/>
      <c r="AD654" s="43"/>
      <c r="AE654" s="43"/>
      <c r="AF654" s="43"/>
      <c r="AG654" s="43"/>
      <c r="AH654" s="43"/>
      <c r="AI654" s="43"/>
      <c r="AJ654" s="43"/>
      <c r="AK654" s="43"/>
      <c r="AL654" s="43"/>
      <c r="AM654" s="43"/>
      <c r="AN654" s="43"/>
      <c r="AO654" s="43"/>
      <c r="AP654" s="43"/>
      <c r="AQ654" s="45"/>
      <c r="AR654" s="45"/>
      <c r="AS654" s="45"/>
      <c r="AT654" s="45"/>
      <c r="AU654" s="45"/>
      <c r="AV654" s="45"/>
      <c r="AW654" s="45"/>
      <c r="AX654" s="45"/>
      <c r="AY654" s="45"/>
      <c r="AZ654" s="45"/>
      <c r="BA654" s="45"/>
      <c r="BB654" s="45"/>
      <c r="BC654" s="45"/>
      <c r="BD654" s="45"/>
      <c r="BE654" s="45"/>
      <c r="BF654" s="45"/>
      <c r="BG654" s="176"/>
      <c r="BH654" s="176"/>
      <c r="BI654" s="178"/>
      <c r="BJ654" s="30"/>
      <c r="BK654" s="30"/>
      <c r="BL654" s="30"/>
      <c r="BM654" s="30"/>
      <c r="BN654" s="30"/>
    </row>
    <row r="655" spans="2:66" s="46" customFormat="1" ht="18" customHeight="1" x14ac:dyDescent="0.2">
      <c r="B655" s="167"/>
      <c r="C655" s="169"/>
      <c r="D655" s="171"/>
      <c r="E655" s="173"/>
      <c r="F655" s="95" t="s">
        <v>24</v>
      </c>
      <c r="G655" s="36"/>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7"/>
      <c r="AQ655" s="39"/>
      <c r="AR655" s="39"/>
      <c r="AS655" s="39"/>
      <c r="AT655" s="39"/>
      <c r="AU655" s="39"/>
      <c r="AV655" s="39"/>
      <c r="AW655" s="39"/>
      <c r="AX655" s="39"/>
      <c r="AY655" s="39"/>
      <c r="AZ655" s="39"/>
      <c r="BA655" s="39"/>
      <c r="BB655" s="39"/>
      <c r="BC655" s="39"/>
      <c r="BD655" s="39"/>
      <c r="BE655" s="39"/>
      <c r="BF655" s="39"/>
      <c r="BG655" s="175">
        <f>+COUNTIF($G656:$BF656,'V. Datos'!$A$3)-COUNTIFS($G655:$BF655,'V. Datos'!$A$3)</f>
        <v>0</v>
      </c>
      <c r="BH655" s="175">
        <f>+COUNTIF($G656:$BF656,'V. Datos'!$A$4)-COUNTIFS($G655:$BF655,'V. Datos'!$C$4)</f>
        <v>0</v>
      </c>
      <c r="BI655" s="177"/>
      <c r="BJ655" s="30"/>
      <c r="BK655" s="30"/>
      <c r="BL655" s="30"/>
      <c r="BM655" s="30"/>
      <c r="BN655" s="30"/>
    </row>
    <row r="656" spans="2:66" s="46" customFormat="1" ht="18" customHeight="1" thickBot="1" x14ac:dyDescent="0.25">
      <c r="B656" s="168"/>
      <c r="C656" s="170"/>
      <c r="D656" s="172"/>
      <c r="E656" s="174"/>
      <c r="F656" s="96" t="s">
        <v>4</v>
      </c>
      <c r="G656" s="42"/>
      <c r="H656" s="43"/>
      <c r="I656" s="43"/>
      <c r="J656" s="43"/>
      <c r="K656" s="43"/>
      <c r="L656" s="43"/>
      <c r="M656" s="43"/>
      <c r="N656" s="43"/>
      <c r="O656" s="43"/>
      <c r="P656" s="43"/>
      <c r="Q656" s="43"/>
      <c r="R656" s="43"/>
      <c r="S656" s="43"/>
      <c r="T656" s="43"/>
      <c r="U656" s="43"/>
      <c r="V656" s="43"/>
      <c r="W656" s="43"/>
      <c r="X656" s="43"/>
      <c r="Y656" s="43"/>
      <c r="Z656" s="43"/>
      <c r="AA656" s="43"/>
      <c r="AB656" s="43"/>
      <c r="AC656" s="43"/>
      <c r="AD656" s="43"/>
      <c r="AE656" s="43"/>
      <c r="AF656" s="43"/>
      <c r="AG656" s="43"/>
      <c r="AH656" s="43"/>
      <c r="AI656" s="43"/>
      <c r="AJ656" s="43"/>
      <c r="AK656" s="43"/>
      <c r="AL656" s="43"/>
      <c r="AM656" s="43"/>
      <c r="AN656" s="43"/>
      <c r="AO656" s="43"/>
      <c r="AP656" s="43"/>
      <c r="AQ656" s="45"/>
      <c r="AR656" s="45"/>
      <c r="AS656" s="45"/>
      <c r="AT656" s="45"/>
      <c r="AU656" s="45"/>
      <c r="AV656" s="45"/>
      <c r="AW656" s="45"/>
      <c r="AX656" s="45"/>
      <c r="AY656" s="45"/>
      <c r="AZ656" s="45"/>
      <c r="BA656" s="45"/>
      <c r="BB656" s="45"/>
      <c r="BC656" s="45"/>
      <c r="BD656" s="45"/>
      <c r="BE656" s="45"/>
      <c r="BF656" s="45"/>
      <c r="BG656" s="176"/>
      <c r="BH656" s="176"/>
      <c r="BI656" s="178"/>
      <c r="BJ656" s="30"/>
      <c r="BK656" s="30"/>
      <c r="BL656" s="30"/>
      <c r="BM656" s="30"/>
      <c r="BN656" s="30"/>
    </row>
    <row r="657" spans="2:66" s="46" customFormat="1" ht="18" customHeight="1" x14ac:dyDescent="0.2">
      <c r="B657" s="167"/>
      <c r="C657" s="169"/>
      <c r="D657" s="171"/>
      <c r="E657" s="173"/>
      <c r="F657" s="95" t="s">
        <v>24</v>
      </c>
      <c r="G657" s="36"/>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7"/>
      <c r="AQ657" s="39"/>
      <c r="AR657" s="39"/>
      <c r="AS657" s="39"/>
      <c r="AT657" s="39"/>
      <c r="AU657" s="39"/>
      <c r="AV657" s="39"/>
      <c r="AW657" s="39"/>
      <c r="AX657" s="39"/>
      <c r="AY657" s="39"/>
      <c r="AZ657" s="39"/>
      <c r="BA657" s="39"/>
      <c r="BB657" s="39"/>
      <c r="BC657" s="39"/>
      <c r="BD657" s="39"/>
      <c r="BE657" s="39"/>
      <c r="BF657" s="39"/>
      <c r="BG657" s="175">
        <f>+COUNTIF($G658:$BF658,'V. Datos'!$A$3)-COUNTIFS($G657:$BF657,'V. Datos'!$A$3)</f>
        <v>0</v>
      </c>
      <c r="BH657" s="175">
        <f>+COUNTIF($G658:$BF658,'V. Datos'!$A$4)-COUNTIFS($G657:$BF657,'V. Datos'!$C$4)</f>
        <v>0</v>
      </c>
      <c r="BI657" s="177"/>
      <c r="BJ657" s="30"/>
      <c r="BK657" s="30"/>
      <c r="BL657" s="30"/>
      <c r="BM657" s="30"/>
      <c r="BN657" s="30"/>
    </row>
    <row r="658" spans="2:66" s="46" customFormat="1" ht="18" customHeight="1" thickBot="1" x14ac:dyDescent="0.25">
      <c r="B658" s="168"/>
      <c r="C658" s="170"/>
      <c r="D658" s="172"/>
      <c r="E658" s="174"/>
      <c r="F658" s="96" t="s">
        <v>4</v>
      </c>
      <c r="G658" s="42"/>
      <c r="H658" s="43"/>
      <c r="I658" s="43"/>
      <c r="J658" s="43"/>
      <c r="K658" s="43"/>
      <c r="L658" s="43"/>
      <c r="M658" s="43"/>
      <c r="N658" s="43"/>
      <c r="O658" s="43"/>
      <c r="P658" s="43"/>
      <c r="Q658" s="43"/>
      <c r="R658" s="43"/>
      <c r="S658" s="43"/>
      <c r="T658" s="43"/>
      <c r="U658" s="43"/>
      <c r="V658" s="43"/>
      <c r="W658" s="43"/>
      <c r="X658" s="43"/>
      <c r="Y658" s="43"/>
      <c r="Z658" s="43"/>
      <c r="AA658" s="43"/>
      <c r="AB658" s="43"/>
      <c r="AC658" s="43"/>
      <c r="AD658" s="43"/>
      <c r="AE658" s="43"/>
      <c r="AF658" s="43"/>
      <c r="AG658" s="43"/>
      <c r="AH658" s="43"/>
      <c r="AI658" s="43"/>
      <c r="AJ658" s="43"/>
      <c r="AK658" s="43"/>
      <c r="AL658" s="43"/>
      <c r="AM658" s="43"/>
      <c r="AN658" s="43"/>
      <c r="AO658" s="43"/>
      <c r="AP658" s="43"/>
      <c r="AQ658" s="45"/>
      <c r="AR658" s="45"/>
      <c r="AS658" s="45"/>
      <c r="AT658" s="45"/>
      <c r="AU658" s="45"/>
      <c r="AV658" s="45"/>
      <c r="AW658" s="45"/>
      <c r="AX658" s="45"/>
      <c r="AY658" s="45"/>
      <c r="AZ658" s="45"/>
      <c r="BA658" s="45"/>
      <c r="BB658" s="45"/>
      <c r="BC658" s="45"/>
      <c r="BD658" s="45"/>
      <c r="BE658" s="45"/>
      <c r="BF658" s="45"/>
      <c r="BG658" s="176"/>
      <c r="BH658" s="176"/>
      <c r="BI658" s="178"/>
      <c r="BJ658" s="30"/>
      <c r="BK658" s="30"/>
      <c r="BL658" s="30"/>
      <c r="BM658" s="30"/>
      <c r="BN658" s="30"/>
    </row>
    <row r="659" spans="2:66" s="46" customFormat="1" ht="18" customHeight="1" x14ac:dyDescent="0.2">
      <c r="B659" s="167"/>
      <c r="C659" s="169"/>
      <c r="D659" s="171"/>
      <c r="E659" s="173"/>
      <c r="F659" s="95" t="s">
        <v>24</v>
      </c>
      <c r="G659" s="36"/>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7"/>
      <c r="AQ659" s="39"/>
      <c r="AR659" s="39"/>
      <c r="AS659" s="39"/>
      <c r="AT659" s="39"/>
      <c r="AU659" s="39"/>
      <c r="AV659" s="39"/>
      <c r="AW659" s="39"/>
      <c r="AX659" s="39"/>
      <c r="AY659" s="39"/>
      <c r="AZ659" s="39"/>
      <c r="BA659" s="39"/>
      <c r="BB659" s="39"/>
      <c r="BC659" s="39"/>
      <c r="BD659" s="39"/>
      <c r="BE659" s="39"/>
      <c r="BF659" s="39"/>
      <c r="BG659" s="175">
        <f>+COUNTIF($G660:$BF660,'V. Datos'!$A$3)-COUNTIFS($G659:$BF659,'V. Datos'!$A$3)</f>
        <v>0</v>
      </c>
      <c r="BH659" s="175">
        <f>+COUNTIF($G660:$BF660,'V. Datos'!$A$4)-COUNTIFS($G659:$BF659,'V. Datos'!$C$4)</f>
        <v>0</v>
      </c>
      <c r="BI659" s="177"/>
      <c r="BJ659" s="30"/>
      <c r="BK659" s="30"/>
      <c r="BL659" s="30"/>
      <c r="BM659" s="30"/>
      <c r="BN659" s="30"/>
    </row>
    <row r="660" spans="2:66" s="46" customFormat="1" ht="18" customHeight="1" thickBot="1" x14ac:dyDescent="0.25">
      <c r="B660" s="168"/>
      <c r="C660" s="170"/>
      <c r="D660" s="172"/>
      <c r="E660" s="174"/>
      <c r="F660" s="96" t="s">
        <v>4</v>
      </c>
      <c r="G660" s="42"/>
      <c r="H660" s="43"/>
      <c r="I660" s="43"/>
      <c r="J660" s="43"/>
      <c r="K660" s="43"/>
      <c r="L660" s="43"/>
      <c r="M660" s="43"/>
      <c r="N660" s="43"/>
      <c r="O660" s="43"/>
      <c r="P660" s="43"/>
      <c r="Q660" s="43"/>
      <c r="R660" s="43"/>
      <c r="S660" s="43"/>
      <c r="T660" s="43"/>
      <c r="U660" s="43"/>
      <c r="V660" s="43"/>
      <c r="W660" s="43"/>
      <c r="X660" s="43"/>
      <c r="Y660" s="43"/>
      <c r="Z660" s="43"/>
      <c r="AA660" s="43"/>
      <c r="AB660" s="43"/>
      <c r="AC660" s="43"/>
      <c r="AD660" s="43"/>
      <c r="AE660" s="43"/>
      <c r="AF660" s="43"/>
      <c r="AG660" s="43"/>
      <c r="AH660" s="43"/>
      <c r="AI660" s="43"/>
      <c r="AJ660" s="43"/>
      <c r="AK660" s="43"/>
      <c r="AL660" s="43"/>
      <c r="AM660" s="43"/>
      <c r="AN660" s="43"/>
      <c r="AO660" s="43"/>
      <c r="AP660" s="43"/>
      <c r="AQ660" s="45"/>
      <c r="AR660" s="45"/>
      <c r="AS660" s="45"/>
      <c r="AT660" s="45"/>
      <c r="AU660" s="45"/>
      <c r="AV660" s="45"/>
      <c r="AW660" s="45"/>
      <c r="AX660" s="45"/>
      <c r="AY660" s="45"/>
      <c r="AZ660" s="45"/>
      <c r="BA660" s="45"/>
      <c r="BB660" s="45"/>
      <c r="BC660" s="45"/>
      <c r="BD660" s="45"/>
      <c r="BE660" s="45"/>
      <c r="BF660" s="45"/>
      <c r="BG660" s="176"/>
      <c r="BH660" s="176"/>
      <c r="BI660" s="178"/>
      <c r="BJ660" s="30"/>
      <c r="BK660" s="30"/>
      <c r="BL660" s="30"/>
      <c r="BM660" s="30"/>
      <c r="BN660" s="30"/>
    </row>
    <row r="661" spans="2:66" s="46" customFormat="1" ht="18" customHeight="1" x14ac:dyDescent="0.2">
      <c r="B661" s="167"/>
      <c r="C661" s="169"/>
      <c r="D661" s="171"/>
      <c r="E661" s="173"/>
      <c r="F661" s="95" t="s">
        <v>24</v>
      </c>
      <c r="G661" s="36"/>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9"/>
      <c r="AR661" s="39"/>
      <c r="AS661" s="39"/>
      <c r="AT661" s="39"/>
      <c r="AU661" s="39"/>
      <c r="AV661" s="39"/>
      <c r="AW661" s="39"/>
      <c r="AX661" s="39"/>
      <c r="AY661" s="39"/>
      <c r="AZ661" s="39"/>
      <c r="BA661" s="39"/>
      <c r="BB661" s="39"/>
      <c r="BC661" s="39"/>
      <c r="BD661" s="39"/>
      <c r="BE661" s="39"/>
      <c r="BF661" s="39"/>
      <c r="BG661" s="175">
        <f>+COUNTIF($G662:$BF662,'V. Datos'!$A$3)-COUNTIFS($G661:$BF661,'V. Datos'!$A$3)</f>
        <v>0</v>
      </c>
      <c r="BH661" s="175">
        <f>+COUNTIF($G662:$BF662,'V. Datos'!$A$4)-COUNTIFS($G661:$BF661,'V. Datos'!$C$4)</f>
        <v>0</v>
      </c>
      <c r="BI661" s="177"/>
      <c r="BJ661" s="30"/>
      <c r="BK661" s="30"/>
      <c r="BL661" s="30"/>
      <c r="BM661" s="30"/>
      <c r="BN661" s="30"/>
    </row>
    <row r="662" spans="2:66" s="46" customFormat="1" ht="18" customHeight="1" thickBot="1" x14ac:dyDescent="0.25">
      <c r="B662" s="168"/>
      <c r="C662" s="170"/>
      <c r="D662" s="172"/>
      <c r="E662" s="174"/>
      <c r="F662" s="96" t="s">
        <v>4</v>
      </c>
      <c r="G662" s="42"/>
      <c r="H662" s="43"/>
      <c r="I662" s="43"/>
      <c r="J662" s="43"/>
      <c r="K662" s="43"/>
      <c r="L662" s="43"/>
      <c r="M662" s="43"/>
      <c r="N662" s="43"/>
      <c r="O662" s="43"/>
      <c r="P662" s="43"/>
      <c r="Q662" s="43"/>
      <c r="R662" s="43"/>
      <c r="S662" s="43"/>
      <c r="T662" s="43"/>
      <c r="U662" s="43"/>
      <c r="V662" s="43"/>
      <c r="W662" s="43"/>
      <c r="X662" s="43"/>
      <c r="Y662" s="43"/>
      <c r="Z662" s="43"/>
      <c r="AA662" s="43"/>
      <c r="AB662" s="43"/>
      <c r="AC662" s="43"/>
      <c r="AD662" s="43"/>
      <c r="AE662" s="43"/>
      <c r="AF662" s="43"/>
      <c r="AG662" s="43"/>
      <c r="AH662" s="43"/>
      <c r="AI662" s="43"/>
      <c r="AJ662" s="43"/>
      <c r="AK662" s="43"/>
      <c r="AL662" s="43"/>
      <c r="AM662" s="43"/>
      <c r="AN662" s="43"/>
      <c r="AO662" s="43"/>
      <c r="AP662" s="43"/>
      <c r="AQ662" s="45"/>
      <c r="AR662" s="45"/>
      <c r="AS662" s="45"/>
      <c r="AT662" s="45"/>
      <c r="AU662" s="45"/>
      <c r="AV662" s="45"/>
      <c r="AW662" s="45"/>
      <c r="AX662" s="45"/>
      <c r="AY662" s="45"/>
      <c r="AZ662" s="45"/>
      <c r="BA662" s="45"/>
      <c r="BB662" s="45"/>
      <c r="BC662" s="45"/>
      <c r="BD662" s="45"/>
      <c r="BE662" s="45"/>
      <c r="BF662" s="45"/>
      <c r="BG662" s="176"/>
      <c r="BH662" s="176"/>
      <c r="BI662" s="178"/>
      <c r="BJ662" s="30"/>
      <c r="BK662" s="30"/>
      <c r="BL662" s="30"/>
      <c r="BM662" s="30"/>
      <c r="BN662" s="30"/>
    </row>
    <row r="663" spans="2:66" s="46" customFormat="1" ht="18" customHeight="1" x14ac:dyDescent="0.2">
      <c r="B663" s="167"/>
      <c r="C663" s="169"/>
      <c r="D663" s="171"/>
      <c r="E663" s="173"/>
      <c r="F663" s="95" t="s">
        <v>24</v>
      </c>
      <c r="G663" s="36"/>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7"/>
      <c r="AQ663" s="39"/>
      <c r="AR663" s="39"/>
      <c r="AS663" s="39"/>
      <c r="AT663" s="39"/>
      <c r="AU663" s="39"/>
      <c r="AV663" s="39"/>
      <c r="AW663" s="39"/>
      <c r="AX663" s="39"/>
      <c r="AY663" s="39"/>
      <c r="AZ663" s="39"/>
      <c r="BA663" s="39"/>
      <c r="BB663" s="39"/>
      <c r="BC663" s="39"/>
      <c r="BD663" s="39"/>
      <c r="BE663" s="39"/>
      <c r="BF663" s="39"/>
      <c r="BG663" s="175">
        <f>+COUNTIF($G664:$BF664,'V. Datos'!$A$3)-COUNTIFS($G663:$BF663,'V. Datos'!$A$3)</f>
        <v>0</v>
      </c>
      <c r="BH663" s="175">
        <f>+COUNTIF($G664:$BF664,'V. Datos'!$A$4)-COUNTIFS($G663:$BF663,'V. Datos'!$C$4)</f>
        <v>0</v>
      </c>
      <c r="BI663" s="177"/>
      <c r="BJ663" s="30"/>
      <c r="BK663" s="30"/>
      <c r="BL663" s="30"/>
      <c r="BM663" s="30"/>
      <c r="BN663" s="30"/>
    </row>
    <row r="664" spans="2:66" s="46" customFormat="1" ht="18" customHeight="1" thickBot="1" x14ac:dyDescent="0.25">
      <c r="B664" s="168"/>
      <c r="C664" s="170"/>
      <c r="D664" s="172"/>
      <c r="E664" s="174"/>
      <c r="F664" s="96" t="s">
        <v>4</v>
      </c>
      <c r="G664" s="42"/>
      <c r="H664" s="43"/>
      <c r="I664" s="43"/>
      <c r="J664" s="43"/>
      <c r="K664" s="43"/>
      <c r="L664" s="43"/>
      <c r="M664" s="43"/>
      <c r="N664" s="43"/>
      <c r="O664" s="43"/>
      <c r="P664" s="43"/>
      <c r="Q664" s="43"/>
      <c r="R664" s="43"/>
      <c r="S664" s="43"/>
      <c r="T664" s="43"/>
      <c r="U664" s="43"/>
      <c r="V664" s="43"/>
      <c r="W664" s="43"/>
      <c r="X664" s="43"/>
      <c r="Y664" s="43"/>
      <c r="Z664" s="43"/>
      <c r="AA664" s="43"/>
      <c r="AB664" s="43"/>
      <c r="AC664" s="43"/>
      <c r="AD664" s="43"/>
      <c r="AE664" s="43"/>
      <c r="AF664" s="43"/>
      <c r="AG664" s="43"/>
      <c r="AH664" s="43"/>
      <c r="AI664" s="43"/>
      <c r="AJ664" s="43"/>
      <c r="AK664" s="43"/>
      <c r="AL664" s="43"/>
      <c r="AM664" s="43"/>
      <c r="AN664" s="43"/>
      <c r="AO664" s="43"/>
      <c r="AP664" s="43"/>
      <c r="AQ664" s="45"/>
      <c r="AR664" s="45"/>
      <c r="AS664" s="45"/>
      <c r="AT664" s="45"/>
      <c r="AU664" s="45"/>
      <c r="AV664" s="45"/>
      <c r="AW664" s="45"/>
      <c r="AX664" s="45"/>
      <c r="AY664" s="45"/>
      <c r="AZ664" s="45"/>
      <c r="BA664" s="45"/>
      <c r="BB664" s="45"/>
      <c r="BC664" s="45"/>
      <c r="BD664" s="45"/>
      <c r="BE664" s="45"/>
      <c r="BF664" s="45"/>
      <c r="BG664" s="176"/>
      <c r="BH664" s="176"/>
      <c r="BI664" s="178"/>
      <c r="BJ664" s="30"/>
      <c r="BK664" s="30"/>
      <c r="BL664" s="30"/>
      <c r="BM664" s="30"/>
      <c r="BN664" s="30"/>
    </row>
    <row r="665" spans="2:66" s="46" customFormat="1" ht="18" customHeight="1" x14ac:dyDescent="0.2">
      <c r="B665" s="167"/>
      <c r="C665" s="169"/>
      <c r="D665" s="171"/>
      <c r="E665" s="173"/>
      <c r="F665" s="95" t="s">
        <v>24</v>
      </c>
      <c r="G665" s="36"/>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7"/>
      <c r="AQ665" s="39"/>
      <c r="AR665" s="39"/>
      <c r="AS665" s="39"/>
      <c r="AT665" s="39"/>
      <c r="AU665" s="39"/>
      <c r="AV665" s="39"/>
      <c r="AW665" s="39"/>
      <c r="AX665" s="39"/>
      <c r="AY665" s="39"/>
      <c r="AZ665" s="39"/>
      <c r="BA665" s="39"/>
      <c r="BB665" s="39"/>
      <c r="BC665" s="39"/>
      <c r="BD665" s="39"/>
      <c r="BE665" s="39"/>
      <c r="BF665" s="39"/>
      <c r="BG665" s="175">
        <f>+COUNTIF($G666:$BF666,'V. Datos'!$A$3)-COUNTIFS($G665:$BF665,'V. Datos'!$A$3)</f>
        <v>0</v>
      </c>
      <c r="BH665" s="175">
        <f>+COUNTIF($G666:$BF666,'V. Datos'!$A$4)-COUNTIFS($G665:$BF665,'V. Datos'!$C$4)</f>
        <v>0</v>
      </c>
      <c r="BI665" s="177"/>
      <c r="BJ665" s="30"/>
      <c r="BK665" s="30"/>
      <c r="BL665" s="30"/>
      <c r="BM665" s="30"/>
      <c r="BN665" s="30"/>
    </row>
    <row r="666" spans="2:66" s="46" customFormat="1" ht="18" customHeight="1" thickBot="1" x14ac:dyDescent="0.25">
      <c r="B666" s="168"/>
      <c r="C666" s="170"/>
      <c r="D666" s="172"/>
      <c r="E666" s="174"/>
      <c r="F666" s="96" t="s">
        <v>4</v>
      </c>
      <c r="G666" s="42"/>
      <c r="H666" s="43"/>
      <c r="I666" s="43"/>
      <c r="J666" s="43"/>
      <c r="K666" s="43"/>
      <c r="L666" s="43"/>
      <c r="M666" s="43"/>
      <c r="N666" s="43"/>
      <c r="O666" s="43"/>
      <c r="P666" s="43"/>
      <c r="Q666" s="43"/>
      <c r="R666" s="43"/>
      <c r="S666" s="43"/>
      <c r="T666" s="43"/>
      <c r="U666" s="43"/>
      <c r="V666" s="43"/>
      <c r="W666" s="43"/>
      <c r="X666" s="43"/>
      <c r="Y666" s="43"/>
      <c r="Z666" s="43"/>
      <c r="AA666" s="43"/>
      <c r="AB666" s="43"/>
      <c r="AC666" s="43"/>
      <c r="AD666" s="43"/>
      <c r="AE666" s="43"/>
      <c r="AF666" s="43"/>
      <c r="AG666" s="43"/>
      <c r="AH666" s="43"/>
      <c r="AI666" s="43"/>
      <c r="AJ666" s="43"/>
      <c r="AK666" s="43"/>
      <c r="AL666" s="43"/>
      <c r="AM666" s="43"/>
      <c r="AN666" s="43"/>
      <c r="AO666" s="43"/>
      <c r="AP666" s="43"/>
      <c r="AQ666" s="45"/>
      <c r="AR666" s="45"/>
      <c r="AS666" s="45"/>
      <c r="AT666" s="45"/>
      <c r="AU666" s="45"/>
      <c r="AV666" s="45"/>
      <c r="AW666" s="45"/>
      <c r="AX666" s="45"/>
      <c r="AY666" s="45"/>
      <c r="AZ666" s="45"/>
      <c r="BA666" s="45"/>
      <c r="BB666" s="45"/>
      <c r="BC666" s="45"/>
      <c r="BD666" s="45"/>
      <c r="BE666" s="45"/>
      <c r="BF666" s="45"/>
      <c r="BG666" s="176"/>
      <c r="BH666" s="176"/>
      <c r="BI666" s="178"/>
      <c r="BJ666" s="30"/>
      <c r="BK666" s="30"/>
      <c r="BL666" s="30"/>
      <c r="BM666" s="30"/>
      <c r="BN666" s="30"/>
    </row>
    <row r="667" spans="2:66" s="46" customFormat="1" ht="18" customHeight="1" x14ac:dyDescent="0.2">
      <c r="B667" s="167"/>
      <c r="C667" s="169"/>
      <c r="D667" s="171"/>
      <c r="E667" s="173"/>
      <c r="F667" s="95" t="s">
        <v>24</v>
      </c>
      <c r="G667" s="36"/>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7"/>
      <c r="AQ667" s="39"/>
      <c r="AR667" s="39"/>
      <c r="AS667" s="39"/>
      <c r="AT667" s="39"/>
      <c r="AU667" s="39"/>
      <c r="AV667" s="39"/>
      <c r="AW667" s="39"/>
      <c r="AX667" s="39"/>
      <c r="AY667" s="39"/>
      <c r="AZ667" s="39"/>
      <c r="BA667" s="39"/>
      <c r="BB667" s="39"/>
      <c r="BC667" s="39"/>
      <c r="BD667" s="39"/>
      <c r="BE667" s="39"/>
      <c r="BF667" s="39"/>
      <c r="BG667" s="175">
        <f>+COUNTIF($G668:$BF668,'V. Datos'!$A$3)-COUNTIFS($G667:$BF667,'V. Datos'!$A$3)</f>
        <v>0</v>
      </c>
      <c r="BH667" s="175">
        <f>+COUNTIF($G668:$BF668,'V. Datos'!$A$4)-COUNTIFS($G667:$BF667,'V. Datos'!$C$4)</f>
        <v>0</v>
      </c>
      <c r="BI667" s="177"/>
      <c r="BJ667" s="30"/>
      <c r="BK667" s="30"/>
      <c r="BL667" s="30"/>
      <c r="BM667" s="30"/>
      <c r="BN667" s="30"/>
    </row>
    <row r="668" spans="2:66" s="46" customFormat="1" ht="18" customHeight="1" thickBot="1" x14ac:dyDescent="0.25">
      <c r="B668" s="168"/>
      <c r="C668" s="170"/>
      <c r="D668" s="172"/>
      <c r="E668" s="174"/>
      <c r="F668" s="96" t="s">
        <v>4</v>
      </c>
      <c r="G668" s="42"/>
      <c r="H668" s="43"/>
      <c r="I668" s="43"/>
      <c r="J668" s="43"/>
      <c r="K668" s="43"/>
      <c r="L668" s="43"/>
      <c r="M668" s="43"/>
      <c r="N668" s="43"/>
      <c r="O668" s="43"/>
      <c r="P668" s="43"/>
      <c r="Q668" s="43"/>
      <c r="R668" s="43"/>
      <c r="S668" s="43"/>
      <c r="T668" s="43"/>
      <c r="U668" s="43"/>
      <c r="V668" s="43"/>
      <c r="W668" s="43"/>
      <c r="X668" s="43"/>
      <c r="Y668" s="43"/>
      <c r="Z668" s="43"/>
      <c r="AA668" s="43"/>
      <c r="AB668" s="43"/>
      <c r="AC668" s="43"/>
      <c r="AD668" s="43"/>
      <c r="AE668" s="43"/>
      <c r="AF668" s="43"/>
      <c r="AG668" s="43"/>
      <c r="AH668" s="43"/>
      <c r="AI668" s="43"/>
      <c r="AJ668" s="43"/>
      <c r="AK668" s="43"/>
      <c r="AL668" s="43"/>
      <c r="AM668" s="43"/>
      <c r="AN668" s="43"/>
      <c r="AO668" s="43"/>
      <c r="AP668" s="43"/>
      <c r="AQ668" s="45"/>
      <c r="AR668" s="45"/>
      <c r="AS668" s="45"/>
      <c r="AT668" s="45"/>
      <c r="AU668" s="45"/>
      <c r="AV668" s="45"/>
      <c r="AW668" s="45"/>
      <c r="AX668" s="45"/>
      <c r="AY668" s="45"/>
      <c r="AZ668" s="45"/>
      <c r="BA668" s="45"/>
      <c r="BB668" s="45"/>
      <c r="BC668" s="45"/>
      <c r="BD668" s="45"/>
      <c r="BE668" s="45"/>
      <c r="BF668" s="45"/>
      <c r="BG668" s="176"/>
      <c r="BH668" s="176"/>
      <c r="BI668" s="178"/>
      <c r="BJ668" s="30"/>
      <c r="BK668" s="30"/>
      <c r="BL668" s="30"/>
      <c r="BM668" s="30"/>
      <c r="BN668" s="30"/>
    </row>
    <row r="669" spans="2:66" s="46" customFormat="1" ht="18" customHeight="1" x14ac:dyDescent="0.2">
      <c r="B669" s="167"/>
      <c r="C669" s="169"/>
      <c r="D669" s="171"/>
      <c r="E669" s="173"/>
      <c r="F669" s="95" t="s">
        <v>24</v>
      </c>
      <c r="G669" s="36"/>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9"/>
      <c r="AR669" s="39"/>
      <c r="AS669" s="39"/>
      <c r="AT669" s="39"/>
      <c r="AU669" s="39"/>
      <c r="AV669" s="39"/>
      <c r="AW669" s="39"/>
      <c r="AX669" s="39"/>
      <c r="AY669" s="39"/>
      <c r="AZ669" s="39"/>
      <c r="BA669" s="39"/>
      <c r="BB669" s="39"/>
      <c r="BC669" s="39"/>
      <c r="BD669" s="39"/>
      <c r="BE669" s="39"/>
      <c r="BF669" s="39"/>
      <c r="BG669" s="175">
        <f>+COUNTIF($G670:$BF670,'V. Datos'!$A$3)-COUNTIFS($G669:$BF669,'V. Datos'!$A$3)</f>
        <v>0</v>
      </c>
      <c r="BH669" s="175">
        <f>+COUNTIF($G670:$BF670,'V. Datos'!$A$4)-COUNTIFS($G669:$BF669,'V. Datos'!$C$4)</f>
        <v>0</v>
      </c>
      <c r="BI669" s="177"/>
      <c r="BJ669" s="30"/>
      <c r="BK669" s="30"/>
      <c r="BL669" s="30"/>
      <c r="BM669" s="30"/>
      <c r="BN669" s="30"/>
    </row>
    <row r="670" spans="2:66" s="46" customFormat="1" ht="18" customHeight="1" thickBot="1" x14ac:dyDescent="0.25">
      <c r="B670" s="168"/>
      <c r="C670" s="170"/>
      <c r="D670" s="172"/>
      <c r="E670" s="174"/>
      <c r="F670" s="96" t="s">
        <v>4</v>
      </c>
      <c r="G670" s="42"/>
      <c r="H670" s="43"/>
      <c r="I670" s="43"/>
      <c r="J670" s="43"/>
      <c r="K670" s="43"/>
      <c r="L670" s="43"/>
      <c r="M670" s="43"/>
      <c r="N670" s="43"/>
      <c r="O670" s="43"/>
      <c r="P670" s="43"/>
      <c r="Q670" s="43"/>
      <c r="R670" s="43"/>
      <c r="S670" s="43"/>
      <c r="T670" s="43"/>
      <c r="U670" s="43"/>
      <c r="V670" s="43"/>
      <c r="W670" s="43"/>
      <c r="X670" s="43"/>
      <c r="Y670" s="43"/>
      <c r="Z670" s="43"/>
      <c r="AA670" s="43"/>
      <c r="AB670" s="43"/>
      <c r="AC670" s="43"/>
      <c r="AD670" s="43"/>
      <c r="AE670" s="43"/>
      <c r="AF670" s="43"/>
      <c r="AG670" s="43"/>
      <c r="AH670" s="43"/>
      <c r="AI670" s="43"/>
      <c r="AJ670" s="43"/>
      <c r="AK670" s="43"/>
      <c r="AL670" s="43"/>
      <c r="AM670" s="43"/>
      <c r="AN670" s="43"/>
      <c r="AO670" s="43"/>
      <c r="AP670" s="43"/>
      <c r="AQ670" s="45"/>
      <c r="AR670" s="45"/>
      <c r="AS670" s="45"/>
      <c r="AT670" s="45"/>
      <c r="AU670" s="45"/>
      <c r="AV670" s="45"/>
      <c r="AW670" s="45"/>
      <c r="AX670" s="45"/>
      <c r="AY670" s="45"/>
      <c r="AZ670" s="45"/>
      <c r="BA670" s="45"/>
      <c r="BB670" s="45"/>
      <c r="BC670" s="45"/>
      <c r="BD670" s="45"/>
      <c r="BE670" s="45"/>
      <c r="BF670" s="45"/>
      <c r="BG670" s="176"/>
      <c r="BH670" s="176"/>
      <c r="BI670" s="178"/>
      <c r="BJ670" s="30"/>
      <c r="BK670" s="30"/>
      <c r="BL670" s="30"/>
      <c r="BM670" s="30"/>
      <c r="BN670" s="30"/>
    </row>
    <row r="671" spans="2:66" s="46" customFormat="1" ht="18" customHeight="1" x14ac:dyDescent="0.2">
      <c r="B671" s="167"/>
      <c r="C671" s="169"/>
      <c r="D671" s="171"/>
      <c r="E671" s="173"/>
      <c r="F671" s="95" t="s">
        <v>24</v>
      </c>
      <c r="G671" s="36"/>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7"/>
      <c r="AQ671" s="39"/>
      <c r="AR671" s="39"/>
      <c r="AS671" s="39"/>
      <c r="AT671" s="39"/>
      <c r="AU671" s="39"/>
      <c r="AV671" s="39"/>
      <c r="AW671" s="39"/>
      <c r="AX671" s="39"/>
      <c r="AY671" s="39"/>
      <c r="AZ671" s="39"/>
      <c r="BA671" s="39"/>
      <c r="BB671" s="39"/>
      <c r="BC671" s="39"/>
      <c r="BD671" s="39"/>
      <c r="BE671" s="39"/>
      <c r="BF671" s="39"/>
      <c r="BG671" s="175">
        <f>+COUNTIF($G672:$BF672,'V. Datos'!$A$3)-COUNTIFS($G671:$BF671,'V. Datos'!$A$3)</f>
        <v>0</v>
      </c>
      <c r="BH671" s="175">
        <f>+COUNTIF($G672:$BF672,'V. Datos'!$A$4)-COUNTIFS($G671:$BF671,'V. Datos'!$C$4)</f>
        <v>0</v>
      </c>
      <c r="BI671" s="177"/>
      <c r="BJ671" s="30"/>
      <c r="BK671" s="30"/>
      <c r="BL671" s="30"/>
      <c r="BM671" s="30"/>
      <c r="BN671" s="30"/>
    </row>
    <row r="672" spans="2:66" s="46" customFormat="1" ht="18" customHeight="1" thickBot="1" x14ac:dyDescent="0.25">
      <c r="B672" s="168"/>
      <c r="C672" s="170"/>
      <c r="D672" s="172"/>
      <c r="E672" s="174"/>
      <c r="F672" s="96" t="s">
        <v>4</v>
      </c>
      <c r="G672" s="42"/>
      <c r="H672" s="43"/>
      <c r="I672" s="43"/>
      <c r="J672" s="43"/>
      <c r="K672" s="43"/>
      <c r="L672" s="43"/>
      <c r="M672" s="43"/>
      <c r="N672" s="43"/>
      <c r="O672" s="43"/>
      <c r="P672" s="43"/>
      <c r="Q672" s="43"/>
      <c r="R672" s="43"/>
      <c r="S672" s="43"/>
      <c r="T672" s="43"/>
      <c r="U672" s="43"/>
      <c r="V672" s="43"/>
      <c r="W672" s="43"/>
      <c r="X672" s="43"/>
      <c r="Y672" s="43"/>
      <c r="Z672" s="43"/>
      <c r="AA672" s="43"/>
      <c r="AB672" s="43"/>
      <c r="AC672" s="43"/>
      <c r="AD672" s="43"/>
      <c r="AE672" s="43"/>
      <c r="AF672" s="43"/>
      <c r="AG672" s="43"/>
      <c r="AH672" s="43"/>
      <c r="AI672" s="43"/>
      <c r="AJ672" s="43"/>
      <c r="AK672" s="43"/>
      <c r="AL672" s="43"/>
      <c r="AM672" s="43"/>
      <c r="AN672" s="43"/>
      <c r="AO672" s="43"/>
      <c r="AP672" s="43"/>
      <c r="AQ672" s="45"/>
      <c r="AR672" s="45"/>
      <c r="AS672" s="45"/>
      <c r="AT672" s="45"/>
      <c r="AU672" s="45"/>
      <c r="AV672" s="45"/>
      <c r="AW672" s="45"/>
      <c r="AX672" s="45"/>
      <c r="AY672" s="45"/>
      <c r="AZ672" s="45"/>
      <c r="BA672" s="45"/>
      <c r="BB672" s="45"/>
      <c r="BC672" s="45"/>
      <c r="BD672" s="45"/>
      <c r="BE672" s="45"/>
      <c r="BF672" s="45"/>
      <c r="BG672" s="176"/>
      <c r="BH672" s="176"/>
      <c r="BI672" s="178"/>
      <c r="BJ672" s="30"/>
      <c r="BK672" s="30"/>
      <c r="BL672" s="30"/>
      <c r="BM672" s="30"/>
      <c r="BN672" s="30"/>
    </row>
    <row r="673" spans="2:66" s="46" customFormat="1" ht="18" customHeight="1" x14ac:dyDescent="0.2">
      <c r="B673" s="167"/>
      <c r="C673" s="169"/>
      <c r="D673" s="171"/>
      <c r="E673" s="173"/>
      <c r="F673" s="95" t="s">
        <v>24</v>
      </c>
      <c r="G673" s="36"/>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7"/>
      <c r="AQ673" s="39"/>
      <c r="AR673" s="39"/>
      <c r="AS673" s="39"/>
      <c r="AT673" s="39"/>
      <c r="AU673" s="39"/>
      <c r="AV673" s="39"/>
      <c r="AW673" s="39"/>
      <c r="AX673" s="39"/>
      <c r="AY673" s="39"/>
      <c r="AZ673" s="39"/>
      <c r="BA673" s="39"/>
      <c r="BB673" s="39"/>
      <c r="BC673" s="39"/>
      <c r="BD673" s="39"/>
      <c r="BE673" s="39"/>
      <c r="BF673" s="39"/>
      <c r="BG673" s="175">
        <f>+COUNTIF($G674:$BF674,'V. Datos'!$A$3)-COUNTIFS($G673:$BF673,'V. Datos'!$A$3)</f>
        <v>0</v>
      </c>
      <c r="BH673" s="175">
        <f>+COUNTIF($G674:$BF674,'V. Datos'!$A$4)-COUNTIFS($G673:$BF673,'V. Datos'!$C$4)</f>
        <v>0</v>
      </c>
      <c r="BI673" s="177"/>
      <c r="BJ673" s="30"/>
      <c r="BK673" s="30"/>
      <c r="BL673" s="30"/>
      <c r="BM673" s="30"/>
      <c r="BN673" s="30"/>
    </row>
    <row r="674" spans="2:66" s="46" customFormat="1" ht="18" customHeight="1" thickBot="1" x14ac:dyDescent="0.25">
      <c r="B674" s="168"/>
      <c r="C674" s="170"/>
      <c r="D674" s="172"/>
      <c r="E674" s="174"/>
      <c r="F674" s="96" t="s">
        <v>4</v>
      </c>
      <c r="G674" s="42"/>
      <c r="H674" s="43"/>
      <c r="I674" s="43"/>
      <c r="J674" s="43"/>
      <c r="K674" s="43"/>
      <c r="L674" s="43"/>
      <c r="M674" s="43"/>
      <c r="N674" s="43"/>
      <c r="O674" s="43"/>
      <c r="P674" s="43"/>
      <c r="Q674" s="43"/>
      <c r="R674" s="43"/>
      <c r="S674" s="43"/>
      <c r="T674" s="43"/>
      <c r="U674" s="43"/>
      <c r="V674" s="43"/>
      <c r="W674" s="43"/>
      <c r="X674" s="43"/>
      <c r="Y674" s="43"/>
      <c r="Z674" s="43"/>
      <c r="AA674" s="43"/>
      <c r="AB674" s="43"/>
      <c r="AC674" s="43"/>
      <c r="AD674" s="43"/>
      <c r="AE674" s="43"/>
      <c r="AF674" s="43"/>
      <c r="AG674" s="43"/>
      <c r="AH674" s="43"/>
      <c r="AI674" s="43"/>
      <c r="AJ674" s="43"/>
      <c r="AK674" s="43"/>
      <c r="AL674" s="43"/>
      <c r="AM674" s="43"/>
      <c r="AN674" s="43"/>
      <c r="AO674" s="43"/>
      <c r="AP674" s="43"/>
      <c r="AQ674" s="45"/>
      <c r="AR674" s="45"/>
      <c r="AS674" s="45"/>
      <c r="AT674" s="45"/>
      <c r="AU674" s="45"/>
      <c r="AV674" s="45"/>
      <c r="AW674" s="45"/>
      <c r="AX674" s="45"/>
      <c r="AY674" s="45"/>
      <c r="AZ674" s="45"/>
      <c r="BA674" s="45"/>
      <c r="BB674" s="45"/>
      <c r="BC674" s="45"/>
      <c r="BD674" s="45"/>
      <c r="BE674" s="45"/>
      <c r="BF674" s="45"/>
      <c r="BG674" s="176"/>
      <c r="BH674" s="176"/>
      <c r="BI674" s="178"/>
      <c r="BJ674" s="30"/>
      <c r="BK674" s="30"/>
      <c r="BL674" s="30"/>
      <c r="BM674" s="30"/>
      <c r="BN674" s="30"/>
    </row>
    <row r="675" spans="2:66" s="46" customFormat="1" ht="18" customHeight="1" x14ac:dyDescent="0.2">
      <c r="B675" s="167"/>
      <c r="C675" s="169"/>
      <c r="D675" s="171"/>
      <c r="E675" s="173"/>
      <c r="F675" s="95" t="s">
        <v>24</v>
      </c>
      <c r="G675" s="36"/>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7"/>
      <c r="AQ675" s="39"/>
      <c r="AR675" s="39"/>
      <c r="AS675" s="39"/>
      <c r="AT675" s="39"/>
      <c r="AU675" s="39"/>
      <c r="AV675" s="39"/>
      <c r="AW675" s="39"/>
      <c r="AX675" s="39"/>
      <c r="AY675" s="39"/>
      <c r="AZ675" s="39"/>
      <c r="BA675" s="39"/>
      <c r="BB675" s="39"/>
      <c r="BC675" s="39"/>
      <c r="BD675" s="39"/>
      <c r="BE675" s="39"/>
      <c r="BF675" s="39"/>
      <c r="BG675" s="175">
        <f>+COUNTIF($G676:$BF676,'V. Datos'!$A$3)-COUNTIFS($G675:$BF675,'V. Datos'!$A$3)</f>
        <v>0</v>
      </c>
      <c r="BH675" s="175">
        <f>+COUNTIF($G676:$BF676,'V. Datos'!$A$4)-COUNTIFS($G675:$BF675,'V. Datos'!$C$4)</f>
        <v>0</v>
      </c>
      <c r="BI675" s="177"/>
      <c r="BJ675" s="30"/>
      <c r="BK675" s="30"/>
      <c r="BL675" s="30"/>
      <c r="BM675" s="30"/>
      <c r="BN675" s="30"/>
    </row>
    <row r="676" spans="2:66" s="46" customFormat="1" ht="18" customHeight="1" thickBot="1" x14ac:dyDescent="0.25">
      <c r="B676" s="168"/>
      <c r="C676" s="170"/>
      <c r="D676" s="172"/>
      <c r="E676" s="174"/>
      <c r="F676" s="96" t="s">
        <v>4</v>
      </c>
      <c r="G676" s="42"/>
      <c r="H676" s="43"/>
      <c r="I676" s="43"/>
      <c r="J676" s="43"/>
      <c r="K676" s="43"/>
      <c r="L676" s="43"/>
      <c r="M676" s="43"/>
      <c r="N676" s="43"/>
      <c r="O676" s="43"/>
      <c r="P676" s="43"/>
      <c r="Q676" s="43"/>
      <c r="R676" s="43"/>
      <c r="S676" s="43"/>
      <c r="T676" s="43"/>
      <c r="U676" s="43"/>
      <c r="V676" s="43"/>
      <c r="W676" s="43"/>
      <c r="X676" s="43"/>
      <c r="Y676" s="43"/>
      <c r="Z676" s="43"/>
      <c r="AA676" s="43"/>
      <c r="AB676" s="43"/>
      <c r="AC676" s="43"/>
      <c r="AD676" s="43"/>
      <c r="AE676" s="43"/>
      <c r="AF676" s="43"/>
      <c r="AG676" s="43"/>
      <c r="AH676" s="43"/>
      <c r="AI676" s="43"/>
      <c r="AJ676" s="43"/>
      <c r="AK676" s="43"/>
      <c r="AL676" s="43"/>
      <c r="AM676" s="43"/>
      <c r="AN676" s="43"/>
      <c r="AO676" s="43"/>
      <c r="AP676" s="43"/>
      <c r="AQ676" s="45"/>
      <c r="AR676" s="45"/>
      <c r="AS676" s="45"/>
      <c r="AT676" s="45"/>
      <c r="AU676" s="45"/>
      <c r="AV676" s="45"/>
      <c r="AW676" s="45"/>
      <c r="AX676" s="45"/>
      <c r="AY676" s="45"/>
      <c r="AZ676" s="45"/>
      <c r="BA676" s="45"/>
      <c r="BB676" s="45"/>
      <c r="BC676" s="45"/>
      <c r="BD676" s="45"/>
      <c r="BE676" s="45"/>
      <c r="BF676" s="45"/>
      <c r="BG676" s="176"/>
      <c r="BH676" s="176"/>
      <c r="BI676" s="178"/>
      <c r="BJ676" s="30"/>
      <c r="BK676" s="30"/>
      <c r="BL676" s="30"/>
      <c r="BM676" s="30"/>
      <c r="BN676" s="30"/>
    </row>
    <row r="677" spans="2:66" s="46" customFormat="1" ht="18" customHeight="1" x14ac:dyDescent="0.2">
      <c r="B677" s="167"/>
      <c r="C677" s="169"/>
      <c r="D677" s="171"/>
      <c r="E677" s="173"/>
      <c r="F677" s="95" t="s">
        <v>24</v>
      </c>
      <c r="G677" s="36"/>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7"/>
      <c r="AQ677" s="39"/>
      <c r="AR677" s="39"/>
      <c r="AS677" s="39"/>
      <c r="AT677" s="39"/>
      <c r="AU677" s="39"/>
      <c r="AV677" s="39"/>
      <c r="AW677" s="39"/>
      <c r="AX677" s="39"/>
      <c r="AY677" s="39"/>
      <c r="AZ677" s="39"/>
      <c r="BA677" s="39"/>
      <c r="BB677" s="39"/>
      <c r="BC677" s="39"/>
      <c r="BD677" s="39"/>
      <c r="BE677" s="39"/>
      <c r="BF677" s="39"/>
      <c r="BG677" s="175">
        <f>+COUNTIF($G678:$BF678,'V. Datos'!$A$3)-COUNTIFS($G677:$BF677,'V. Datos'!$A$3)</f>
        <v>0</v>
      </c>
      <c r="BH677" s="175">
        <f>+COUNTIF($G678:$BF678,'V. Datos'!$A$4)-COUNTIFS($G677:$BF677,'V. Datos'!$C$4)</f>
        <v>0</v>
      </c>
      <c r="BI677" s="177"/>
      <c r="BJ677" s="30"/>
      <c r="BK677" s="30"/>
      <c r="BL677" s="30"/>
      <c r="BM677" s="30"/>
      <c r="BN677" s="30"/>
    </row>
    <row r="678" spans="2:66" s="46" customFormat="1" ht="18" customHeight="1" thickBot="1" x14ac:dyDescent="0.25">
      <c r="B678" s="168"/>
      <c r="C678" s="170"/>
      <c r="D678" s="172"/>
      <c r="E678" s="174"/>
      <c r="F678" s="96" t="s">
        <v>4</v>
      </c>
      <c r="G678" s="42"/>
      <c r="H678" s="43"/>
      <c r="I678" s="43"/>
      <c r="J678" s="43"/>
      <c r="K678" s="43"/>
      <c r="L678" s="43"/>
      <c r="M678" s="43"/>
      <c r="N678" s="43"/>
      <c r="O678" s="43"/>
      <c r="P678" s="43"/>
      <c r="Q678" s="43"/>
      <c r="R678" s="43"/>
      <c r="S678" s="43"/>
      <c r="T678" s="43"/>
      <c r="U678" s="43"/>
      <c r="V678" s="43"/>
      <c r="W678" s="43"/>
      <c r="X678" s="43"/>
      <c r="Y678" s="43"/>
      <c r="Z678" s="43"/>
      <c r="AA678" s="43"/>
      <c r="AB678" s="43"/>
      <c r="AC678" s="43"/>
      <c r="AD678" s="43"/>
      <c r="AE678" s="43"/>
      <c r="AF678" s="43"/>
      <c r="AG678" s="43"/>
      <c r="AH678" s="43"/>
      <c r="AI678" s="43"/>
      <c r="AJ678" s="43"/>
      <c r="AK678" s="43"/>
      <c r="AL678" s="43"/>
      <c r="AM678" s="43"/>
      <c r="AN678" s="43"/>
      <c r="AO678" s="43"/>
      <c r="AP678" s="43"/>
      <c r="AQ678" s="45"/>
      <c r="AR678" s="45"/>
      <c r="AS678" s="45"/>
      <c r="AT678" s="45"/>
      <c r="AU678" s="45"/>
      <c r="AV678" s="45"/>
      <c r="AW678" s="45"/>
      <c r="AX678" s="45"/>
      <c r="AY678" s="45"/>
      <c r="AZ678" s="45"/>
      <c r="BA678" s="45"/>
      <c r="BB678" s="45"/>
      <c r="BC678" s="45"/>
      <c r="BD678" s="45"/>
      <c r="BE678" s="45"/>
      <c r="BF678" s="45"/>
      <c r="BG678" s="176"/>
      <c r="BH678" s="176"/>
      <c r="BI678" s="178"/>
      <c r="BJ678" s="30"/>
      <c r="BK678" s="30"/>
      <c r="BL678" s="30"/>
      <c r="BM678" s="30"/>
      <c r="BN678" s="30"/>
    </row>
    <row r="679" spans="2:66" s="46" customFormat="1" ht="18" customHeight="1" x14ac:dyDescent="0.2">
      <c r="B679" s="167"/>
      <c r="C679" s="169"/>
      <c r="D679" s="171"/>
      <c r="E679" s="173"/>
      <c r="F679" s="95" t="s">
        <v>24</v>
      </c>
      <c r="G679" s="36"/>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7"/>
      <c r="AQ679" s="39"/>
      <c r="AR679" s="39"/>
      <c r="AS679" s="39"/>
      <c r="AT679" s="39"/>
      <c r="AU679" s="39"/>
      <c r="AV679" s="39"/>
      <c r="AW679" s="39"/>
      <c r="AX679" s="39"/>
      <c r="AY679" s="39"/>
      <c r="AZ679" s="39"/>
      <c r="BA679" s="39"/>
      <c r="BB679" s="39"/>
      <c r="BC679" s="39"/>
      <c r="BD679" s="39"/>
      <c r="BE679" s="39"/>
      <c r="BF679" s="39"/>
      <c r="BG679" s="175">
        <f>+COUNTIF($G680:$BF680,'V. Datos'!$A$3)-COUNTIFS($G679:$BF679,'V. Datos'!$A$3)</f>
        <v>0</v>
      </c>
      <c r="BH679" s="175">
        <f>+COUNTIF($G680:$BF680,'V. Datos'!$A$4)-COUNTIFS($G679:$BF679,'V. Datos'!$C$4)</f>
        <v>0</v>
      </c>
      <c r="BI679" s="177"/>
      <c r="BJ679" s="30"/>
      <c r="BK679" s="30"/>
      <c r="BL679" s="30"/>
      <c r="BM679" s="30"/>
      <c r="BN679" s="30"/>
    </row>
    <row r="680" spans="2:66" s="46" customFormat="1" ht="18" customHeight="1" thickBot="1" x14ac:dyDescent="0.25">
      <c r="B680" s="168"/>
      <c r="C680" s="170"/>
      <c r="D680" s="172"/>
      <c r="E680" s="174"/>
      <c r="F680" s="96" t="s">
        <v>4</v>
      </c>
      <c r="G680" s="42"/>
      <c r="H680" s="43"/>
      <c r="I680" s="43"/>
      <c r="J680" s="43"/>
      <c r="K680" s="43"/>
      <c r="L680" s="43"/>
      <c r="M680" s="43"/>
      <c r="N680" s="43"/>
      <c r="O680" s="43"/>
      <c r="P680" s="43"/>
      <c r="Q680" s="43"/>
      <c r="R680" s="43"/>
      <c r="S680" s="43"/>
      <c r="T680" s="43"/>
      <c r="U680" s="43"/>
      <c r="V680" s="43"/>
      <c r="W680" s="43"/>
      <c r="X680" s="43"/>
      <c r="Y680" s="43"/>
      <c r="Z680" s="43"/>
      <c r="AA680" s="43"/>
      <c r="AB680" s="43"/>
      <c r="AC680" s="43"/>
      <c r="AD680" s="43"/>
      <c r="AE680" s="43"/>
      <c r="AF680" s="43"/>
      <c r="AG680" s="43"/>
      <c r="AH680" s="43"/>
      <c r="AI680" s="43"/>
      <c r="AJ680" s="43"/>
      <c r="AK680" s="43"/>
      <c r="AL680" s="43"/>
      <c r="AM680" s="43"/>
      <c r="AN680" s="43"/>
      <c r="AO680" s="43"/>
      <c r="AP680" s="43"/>
      <c r="AQ680" s="45"/>
      <c r="AR680" s="45"/>
      <c r="AS680" s="45"/>
      <c r="AT680" s="45"/>
      <c r="AU680" s="45"/>
      <c r="AV680" s="45"/>
      <c r="AW680" s="45"/>
      <c r="AX680" s="45"/>
      <c r="AY680" s="45"/>
      <c r="AZ680" s="45"/>
      <c r="BA680" s="45"/>
      <c r="BB680" s="45"/>
      <c r="BC680" s="45"/>
      <c r="BD680" s="45"/>
      <c r="BE680" s="45"/>
      <c r="BF680" s="45"/>
      <c r="BG680" s="176"/>
      <c r="BH680" s="176"/>
      <c r="BI680" s="178"/>
      <c r="BJ680" s="30"/>
      <c r="BK680" s="30"/>
      <c r="BL680" s="30"/>
      <c r="BM680" s="30"/>
      <c r="BN680" s="30"/>
    </row>
    <row r="681" spans="2:66" s="46" customFormat="1" ht="18" customHeight="1" x14ac:dyDescent="0.2">
      <c r="B681" s="167"/>
      <c r="C681" s="169"/>
      <c r="D681" s="171"/>
      <c r="E681" s="173"/>
      <c r="F681" s="95" t="s">
        <v>24</v>
      </c>
      <c r="G681" s="36"/>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7"/>
      <c r="AQ681" s="39"/>
      <c r="AR681" s="39"/>
      <c r="AS681" s="39"/>
      <c r="AT681" s="39"/>
      <c r="AU681" s="39"/>
      <c r="AV681" s="39"/>
      <c r="AW681" s="39"/>
      <c r="AX681" s="39"/>
      <c r="AY681" s="39"/>
      <c r="AZ681" s="39"/>
      <c r="BA681" s="39"/>
      <c r="BB681" s="39"/>
      <c r="BC681" s="39"/>
      <c r="BD681" s="39"/>
      <c r="BE681" s="39"/>
      <c r="BF681" s="39"/>
      <c r="BG681" s="175">
        <f>+COUNTIF($G682:$BF682,'V. Datos'!$A$3)-COUNTIFS($G681:$BF681,'V. Datos'!$A$3)</f>
        <v>0</v>
      </c>
      <c r="BH681" s="175">
        <f>+COUNTIF($G682:$BF682,'V. Datos'!$A$4)-COUNTIFS($G681:$BF681,'V. Datos'!$C$4)</f>
        <v>0</v>
      </c>
      <c r="BI681" s="177"/>
      <c r="BJ681" s="30"/>
      <c r="BK681" s="30"/>
      <c r="BL681" s="30"/>
      <c r="BM681" s="30"/>
      <c r="BN681" s="30"/>
    </row>
    <row r="682" spans="2:66" s="46" customFormat="1" ht="18" customHeight="1" thickBot="1" x14ac:dyDescent="0.25">
      <c r="B682" s="168"/>
      <c r="C682" s="170"/>
      <c r="D682" s="172"/>
      <c r="E682" s="174"/>
      <c r="F682" s="96" t="s">
        <v>4</v>
      </c>
      <c r="G682" s="42"/>
      <c r="H682" s="43"/>
      <c r="I682" s="43"/>
      <c r="J682" s="43"/>
      <c r="K682" s="43"/>
      <c r="L682" s="43"/>
      <c r="M682" s="43"/>
      <c r="N682" s="43"/>
      <c r="O682" s="43"/>
      <c r="P682" s="43"/>
      <c r="Q682" s="43"/>
      <c r="R682" s="43"/>
      <c r="S682" s="43"/>
      <c r="T682" s="43"/>
      <c r="U682" s="43"/>
      <c r="V682" s="43"/>
      <c r="W682" s="43"/>
      <c r="X682" s="43"/>
      <c r="Y682" s="43"/>
      <c r="Z682" s="43"/>
      <c r="AA682" s="43"/>
      <c r="AB682" s="43"/>
      <c r="AC682" s="43"/>
      <c r="AD682" s="43"/>
      <c r="AE682" s="43"/>
      <c r="AF682" s="43"/>
      <c r="AG682" s="43"/>
      <c r="AH682" s="43"/>
      <c r="AI682" s="43"/>
      <c r="AJ682" s="43"/>
      <c r="AK682" s="43"/>
      <c r="AL682" s="43"/>
      <c r="AM682" s="43"/>
      <c r="AN682" s="43"/>
      <c r="AO682" s="43"/>
      <c r="AP682" s="43"/>
      <c r="AQ682" s="45"/>
      <c r="AR682" s="45"/>
      <c r="AS682" s="45"/>
      <c r="AT682" s="45"/>
      <c r="AU682" s="45"/>
      <c r="AV682" s="45"/>
      <c r="AW682" s="45"/>
      <c r="AX682" s="45"/>
      <c r="AY682" s="45"/>
      <c r="AZ682" s="45"/>
      <c r="BA682" s="45"/>
      <c r="BB682" s="45"/>
      <c r="BC682" s="45"/>
      <c r="BD682" s="45"/>
      <c r="BE682" s="45"/>
      <c r="BF682" s="45"/>
      <c r="BG682" s="176"/>
      <c r="BH682" s="176"/>
      <c r="BI682" s="178"/>
      <c r="BJ682" s="30"/>
      <c r="BK682" s="30"/>
      <c r="BL682" s="30"/>
      <c r="BM682" s="30"/>
      <c r="BN682" s="30"/>
    </row>
    <row r="683" spans="2:66" s="46" customFormat="1" ht="18" customHeight="1" x14ac:dyDescent="0.2">
      <c r="B683" s="167"/>
      <c r="C683" s="169"/>
      <c r="D683" s="171"/>
      <c r="E683" s="173"/>
      <c r="F683" s="95" t="s">
        <v>24</v>
      </c>
      <c r="G683" s="36"/>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c r="AO683" s="37"/>
      <c r="AP683" s="37"/>
      <c r="AQ683" s="39"/>
      <c r="AR683" s="39"/>
      <c r="AS683" s="39"/>
      <c r="AT683" s="39"/>
      <c r="AU683" s="39"/>
      <c r="AV683" s="39"/>
      <c r="AW683" s="39"/>
      <c r="AX683" s="39"/>
      <c r="AY683" s="39"/>
      <c r="AZ683" s="39"/>
      <c r="BA683" s="39"/>
      <c r="BB683" s="39"/>
      <c r="BC683" s="39"/>
      <c r="BD683" s="39"/>
      <c r="BE683" s="39"/>
      <c r="BF683" s="39"/>
      <c r="BG683" s="175">
        <f>+COUNTIF($G684:$BF684,'V. Datos'!$A$3)-COUNTIFS($G683:$BF683,'V. Datos'!$A$3)</f>
        <v>0</v>
      </c>
      <c r="BH683" s="175">
        <f>+COUNTIF($G684:$BF684,'V. Datos'!$A$4)-COUNTIFS($G683:$BF683,'V. Datos'!$C$4)</f>
        <v>0</v>
      </c>
      <c r="BI683" s="177"/>
      <c r="BJ683" s="30"/>
      <c r="BK683" s="30"/>
      <c r="BL683" s="30"/>
      <c r="BM683" s="30"/>
      <c r="BN683" s="30"/>
    </row>
    <row r="684" spans="2:66" s="46" customFormat="1" ht="18" customHeight="1" thickBot="1" x14ac:dyDescent="0.25">
      <c r="B684" s="168"/>
      <c r="C684" s="170"/>
      <c r="D684" s="172"/>
      <c r="E684" s="174"/>
      <c r="F684" s="96" t="s">
        <v>4</v>
      </c>
      <c r="G684" s="42"/>
      <c r="H684" s="43"/>
      <c r="I684" s="43"/>
      <c r="J684" s="43"/>
      <c r="K684" s="43"/>
      <c r="L684" s="43"/>
      <c r="M684" s="43"/>
      <c r="N684" s="43"/>
      <c r="O684" s="43"/>
      <c r="P684" s="43"/>
      <c r="Q684" s="43"/>
      <c r="R684" s="43"/>
      <c r="S684" s="43"/>
      <c r="T684" s="43"/>
      <c r="U684" s="43"/>
      <c r="V684" s="43"/>
      <c r="W684" s="43"/>
      <c r="X684" s="43"/>
      <c r="Y684" s="43"/>
      <c r="Z684" s="43"/>
      <c r="AA684" s="43"/>
      <c r="AB684" s="43"/>
      <c r="AC684" s="43"/>
      <c r="AD684" s="43"/>
      <c r="AE684" s="43"/>
      <c r="AF684" s="43"/>
      <c r="AG684" s="43"/>
      <c r="AH684" s="43"/>
      <c r="AI684" s="43"/>
      <c r="AJ684" s="43"/>
      <c r="AK684" s="43"/>
      <c r="AL684" s="43"/>
      <c r="AM684" s="43"/>
      <c r="AN684" s="43"/>
      <c r="AO684" s="43"/>
      <c r="AP684" s="43"/>
      <c r="AQ684" s="45"/>
      <c r="AR684" s="45"/>
      <c r="AS684" s="45"/>
      <c r="AT684" s="45"/>
      <c r="AU684" s="45"/>
      <c r="AV684" s="45"/>
      <c r="AW684" s="45"/>
      <c r="AX684" s="45"/>
      <c r="AY684" s="45"/>
      <c r="AZ684" s="45"/>
      <c r="BA684" s="45"/>
      <c r="BB684" s="45"/>
      <c r="BC684" s="45"/>
      <c r="BD684" s="45"/>
      <c r="BE684" s="45"/>
      <c r="BF684" s="45"/>
      <c r="BG684" s="176"/>
      <c r="BH684" s="176"/>
      <c r="BI684" s="178"/>
      <c r="BJ684" s="30"/>
      <c r="BK684" s="30"/>
      <c r="BL684" s="30"/>
      <c r="BM684" s="30"/>
      <c r="BN684" s="30"/>
    </row>
    <row r="685" spans="2:66" s="46" customFormat="1" ht="18" customHeight="1" x14ac:dyDescent="0.2">
      <c r="B685" s="167"/>
      <c r="C685" s="169"/>
      <c r="D685" s="171"/>
      <c r="E685" s="173"/>
      <c r="F685" s="95" t="s">
        <v>24</v>
      </c>
      <c r="G685" s="36"/>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7"/>
      <c r="AQ685" s="39"/>
      <c r="AR685" s="39"/>
      <c r="AS685" s="39"/>
      <c r="AT685" s="39"/>
      <c r="AU685" s="39"/>
      <c r="AV685" s="39"/>
      <c r="AW685" s="39"/>
      <c r="AX685" s="39"/>
      <c r="AY685" s="39"/>
      <c r="AZ685" s="39"/>
      <c r="BA685" s="39"/>
      <c r="BB685" s="39"/>
      <c r="BC685" s="39"/>
      <c r="BD685" s="39"/>
      <c r="BE685" s="39"/>
      <c r="BF685" s="39"/>
      <c r="BG685" s="175">
        <f>+COUNTIF($G686:$BF686,'V. Datos'!$A$3)-COUNTIFS($G685:$BF685,'V. Datos'!$A$3)</f>
        <v>0</v>
      </c>
      <c r="BH685" s="175">
        <f>+COUNTIF($G686:$BF686,'V. Datos'!$A$4)-COUNTIFS($G685:$BF685,'V. Datos'!$C$4)</f>
        <v>0</v>
      </c>
      <c r="BI685" s="177"/>
      <c r="BJ685" s="30"/>
      <c r="BK685" s="30"/>
      <c r="BL685" s="30"/>
      <c r="BM685" s="30"/>
      <c r="BN685" s="30"/>
    </row>
    <row r="686" spans="2:66" s="46" customFormat="1" ht="18" customHeight="1" thickBot="1" x14ac:dyDescent="0.25">
      <c r="B686" s="168"/>
      <c r="C686" s="170"/>
      <c r="D686" s="172"/>
      <c r="E686" s="174"/>
      <c r="F686" s="96" t="s">
        <v>4</v>
      </c>
      <c r="G686" s="42"/>
      <c r="H686" s="43"/>
      <c r="I686" s="43"/>
      <c r="J686" s="43"/>
      <c r="K686" s="43"/>
      <c r="L686" s="43"/>
      <c r="M686" s="43"/>
      <c r="N686" s="43"/>
      <c r="O686" s="43"/>
      <c r="P686" s="43"/>
      <c r="Q686" s="43"/>
      <c r="R686" s="43"/>
      <c r="S686" s="43"/>
      <c r="T686" s="43"/>
      <c r="U686" s="43"/>
      <c r="V686" s="43"/>
      <c r="W686" s="43"/>
      <c r="X686" s="43"/>
      <c r="Y686" s="43"/>
      <c r="Z686" s="43"/>
      <c r="AA686" s="43"/>
      <c r="AB686" s="43"/>
      <c r="AC686" s="43"/>
      <c r="AD686" s="43"/>
      <c r="AE686" s="43"/>
      <c r="AF686" s="43"/>
      <c r="AG686" s="43"/>
      <c r="AH686" s="43"/>
      <c r="AI686" s="43"/>
      <c r="AJ686" s="43"/>
      <c r="AK686" s="43"/>
      <c r="AL686" s="43"/>
      <c r="AM686" s="43"/>
      <c r="AN686" s="43"/>
      <c r="AO686" s="43"/>
      <c r="AP686" s="43"/>
      <c r="AQ686" s="45"/>
      <c r="AR686" s="45"/>
      <c r="AS686" s="45"/>
      <c r="AT686" s="45"/>
      <c r="AU686" s="45"/>
      <c r="AV686" s="45"/>
      <c r="AW686" s="45"/>
      <c r="AX686" s="45"/>
      <c r="AY686" s="45"/>
      <c r="AZ686" s="45"/>
      <c r="BA686" s="45"/>
      <c r="BB686" s="45"/>
      <c r="BC686" s="45"/>
      <c r="BD686" s="45"/>
      <c r="BE686" s="45"/>
      <c r="BF686" s="45"/>
      <c r="BG686" s="176"/>
      <c r="BH686" s="176"/>
      <c r="BI686" s="178"/>
      <c r="BJ686" s="30"/>
      <c r="BK686" s="30"/>
      <c r="BL686" s="30"/>
      <c r="BM686" s="30"/>
      <c r="BN686" s="30"/>
    </row>
    <row r="687" spans="2:66" s="46" customFormat="1" ht="18" customHeight="1" x14ac:dyDescent="0.2">
      <c r="B687" s="167"/>
      <c r="C687" s="169"/>
      <c r="D687" s="171"/>
      <c r="E687" s="173"/>
      <c r="F687" s="95" t="s">
        <v>24</v>
      </c>
      <c r="G687" s="36"/>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7"/>
      <c r="AQ687" s="39"/>
      <c r="AR687" s="39"/>
      <c r="AS687" s="39"/>
      <c r="AT687" s="39"/>
      <c r="AU687" s="39"/>
      <c r="AV687" s="39"/>
      <c r="AW687" s="39"/>
      <c r="AX687" s="39"/>
      <c r="AY687" s="39"/>
      <c r="AZ687" s="39"/>
      <c r="BA687" s="39"/>
      <c r="BB687" s="39"/>
      <c r="BC687" s="39"/>
      <c r="BD687" s="39"/>
      <c r="BE687" s="39"/>
      <c r="BF687" s="39"/>
      <c r="BG687" s="175">
        <f>+COUNTIF($G688:$BF688,'V. Datos'!$A$3)-COUNTIFS($G687:$BF687,'V. Datos'!$A$3)</f>
        <v>0</v>
      </c>
      <c r="BH687" s="175">
        <f>+COUNTIF($G688:$BF688,'V. Datos'!$A$4)-COUNTIFS($G687:$BF687,'V. Datos'!$C$4)</f>
        <v>0</v>
      </c>
      <c r="BI687" s="177"/>
      <c r="BJ687" s="30"/>
      <c r="BK687" s="30"/>
      <c r="BL687" s="30"/>
      <c r="BM687" s="30"/>
      <c r="BN687" s="30"/>
    </row>
    <row r="688" spans="2:66" s="46" customFormat="1" ht="18" customHeight="1" thickBot="1" x14ac:dyDescent="0.25">
      <c r="B688" s="168"/>
      <c r="C688" s="170"/>
      <c r="D688" s="172"/>
      <c r="E688" s="174"/>
      <c r="F688" s="96" t="s">
        <v>4</v>
      </c>
      <c r="G688" s="42"/>
      <c r="H688" s="43"/>
      <c r="I688" s="43"/>
      <c r="J688" s="43"/>
      <c r="K688" s="43"/>
      <c r="L688" s="43"/>
      <c r="M688" s="43"/>
      <c r="N688" s="43"/>
      <c r="O688" s="43"/>
      <c r="P688" s="43"/>
      <c r="Q688" s="43"/>
      <c r="R688" s="43"/>
      <c r="S688" s="43"/>
      <c r="T688" s="43"/>
      <c r="U688" s="43"/>
      <c r="V688" s="43"/>
      <c r="W688" s="43"/>
      <c r="X688" s="43"/>
      <c r="Y688" s="43"/>
      <c r="Z688" s="43"/>
      <c r="AA688" s="43"/>
      <c r="AB688" s="43"/>
      <c r="AC688" s="43"/>
      <c r="AD688" s="43"/>
      <c r="AE688" s="43"/>
      <c r="AF688" s="43"/>
      <c r="AG688" s="43"/>
      <c r="AH688" s="43"/>
      <c r="AI688" s="43"/>
      <c r="AJ688" s="43"/>
      <c r="AK688" s="43"/>
      <c r="AL688" s="43"/>
      <c r="AM688" s="43"/>
      <c r="AN688" s="43"/>
      <c r="AO688" s="43"/>
      <c r="AP688" s="43"/>
      <c r="AQ688" s="45"/>
      <c r="AR688" s="45"/>
      <c r="AS688" s="45"/>
      <c r="AT688" s="45"/>
      <c r="AU688" s="45"/>
      <c r="AV688" s="45"/>
      <c r="AW688" s="45"/>
      <c r="AX688" s="45"/>
      <c r="AY688" s="45"/>
      <c r="AZ688" s="45"/>
      <c r="BA688" s="45"/>
      <c r="BB688" s="45"/>
      <c r="BC688" s="45"/>
      <c r="BD688" s="45"/>
      <c r="BE688" s="45"/>
      <c r="BF688" s="45"/>
      <c r="BG688" s="176"/>
      <c r="BH688" s="176"/>
      <c r="BI688" s="178"/>
      <c r="BJ688" s="30"/>
      <c r="BK688" s="30"/>
      <c r="BL688" s="30"/>
      <c r="BM688" s="30"/>
      <c r="BN688" s="30"/>
    </row>
    <row r="689" spans="2:66" s="46" customFormat="1" ht="18" customHeight="1" x14ac:dyDescent="0.2">
      <c r="B689" s="167"/>
      <c r="C689" s="169"/>
      <c r="D689" s="171"/>
      <c r="E689" s="173"/>
      <c r="F689" s="95" t="s">
        <v>24</v>
      </c>
      <c r="G689" s="36"/>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7"/>
      <c r="AQ689" s="39"/>
      <c r="AR689" s="39"/>
      <c r="AS689" s="39"/>
      <c r="AT689" s="39"/>
      <c r="AU689" s="39"/>
      <c r="AV689" s="39"/>
      <c r="AW689" s="39"/>
      <c r="AX689" s="39"/>
      <c r="AY689" s="39"/>
      <c r="AZ689" s="39"/>
      <c r="BA689" s="39"/>
      <c r="BB689" s="39"/>
      <c r="BC689" s="39"/>
      <c r="BD689" s="39"/>
      <c r="BE689" s="39"/>
      <c r="BF689" s="39"/>
      <c r="BG689" s="175">
        <f>+COUNTIF($G690:$BF690,'V. Datos'!$A$3)-COUNTIFS($G689:$BF689,'V. Datos'!$A$3)</f>
        <v>0</v>
      </c>
      <c r="BH689" s="175">
        <f>+COUNTIF($G690:$BF690,'V. Datos'!$A$4)-COUNTIFS($G689:$BF689,'V. Datos'!$C$4)</f>
        <v>0</v>
      </c>
      <c r="BI689" s="177"/>
      <c r="BJ689" s="30"/>
      <c r="BK689" s="30"/>
      <c r="BL689" s="30"/>
      <c r="BM689" s="30"/>
      <c r="BN689" s="30"/>
    </row>
    <row r="690" spans="2:66" s="46" customFormat="1" ht="18" customHeight="1" thickBot="1" x14ac:dyDescent="0.25">
      <c r="B690" s="168"/>
      <c r="C690" s="170"/>
      <c r="D690" s="172"/>
      <c r="E690" s="174"/>
      <c r="F690" s="96" t="s">
        <v>4</v>
      </c>
      <c r="G690" s="42"/>
      <c r="H690" s="43"/>
      <c r="I690" s="43"/>
      <c r="J690" s="43"/>
      <c r="K690" s="43"/>
      <c r="L690" s="43"/>
      <c r="M690" s="43"/>
      <c r="N690" s="43"/>
      <c r="O690" s="43"/>
      <c r="P690" s="43"/>
      <c r="Q690" s="43"/>
      <c r="R690" s="43"/>
      <c r="S690" s="43"/>
      <c r="T690" s="43"/>
      <c r="U690" s="43"/>
      <c r="V690" s="43"/>
      <c r="W690" s="43"/>
      <c r="X690" s="43"/>
      <c r="Y690" s="43"/>
      <c r="Z690" s="43"/>
      <c r="AA690" s="43"/>
      <c r="AB690" s="43"/>
      <c r="AC690" s="43"/>
      <c r="AD690" s="43"/>
      <c r="AE690" s="43"/>
      <c r="AF690" s="43"/>
      <c r="AG690" s="43"/>
      <c r="AH690" s="43"/>
      <c r="AI690" s="43"/>
      <c r="AJ690" s="43"/>
      <c r="AK690" s="43"/>
      <c r="AL690" s="43"/>
      <c r="AM690" s="43"/>
      <c r="AN690" s="43"/>
      <c r="AO690" s="43"/>
      <c r="AP690" s="43"/>
      <c r="AQ690" s="45"/>
      <c r="AR690" s="45"/>
      <c r="AS690" s="45"/>
      <c r="AT690" s="45"/>
      <c r="AU690" s="45"/>
      <c r="AV690" s="45"/>
      <c r="AW690" s="45"/>
      <c r="AX690" s="45"/>
      <c r="AY690" s="45"/>
      <c r="AZ690" s="45"/>
      <c r="BA690" s="45"/>
      <c r="BB690" s="45"/>
      <c r="BC690" s="45"/>
      <c r="BD690" s="45"/>
      <c r="BE690" s="45"/>
      <c r="BF690" s="45"/>
      <c r="BG690" s="176"/>
      <c r="BH690" s="176"/>
      <c r="BI690" s="178"/>
      <c r="BJ690" s="30"/>
      <c r="BK690" s="30"/>
      <c r="BL690" s="30"/>
      <c r="BM690" s="30"/>
      <c r="BN690" s="30"/>
    </row>
    <row r="691" spans="2:66" s="46" customFormat="1" ht="18" customHeight="1" x14ac:dyDescent="0.2">
      <c r="B691" s="167"/>
      <c r="C691" s="169"/>
      <c r="D691" s="171"/>
      <c r="E691" s="173"/>
      <c r="F691" s="95" t="s">
        <v>24</v>
      </c>
      <c r="G691" s="36"/>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7"/>
      <c r="AQ691" s="39"/>
      <c r="AR691" s="39"/>
      <c r="AS691" s="39"/>
      <c r="AT691" s="39"/>
      <c r="AU691" s="39"/>
      <c r="AV691" s="39"/>
      <c r="AW691" s="39"/>
      <c r="AX691" s="39"/>
      <c r="AY691" s="39"/>
      <c r="AZ691" s="39"/>
      <c r="BA691" s="39"/>
      <c r="BB691" s="39"/>
      <c r="BC691" s="39"/>
      <c r="BD691" s="39"/>
      <c r="BE691" s="39"/>
      <c r="BF691" s="39"/>
      <c r="BG691" s="175">
        <f>+COUNTIF($G692:$BF692,'V. Datos'!$A$3)-COUNTIFS($G691:$BF691,'V. Datos'!$A$3)</f>
        <v>0</v>
      </c>
      <c r="BH691" s="175">
        <f>+COUNTIF($G692:$BF692,'V. Datos'!$A$4)-COUNTIFS($G691:$BF691,'V. Datos'!$C$4)</f>
        <v>0</v>
      </c>
      <c r="BI691" s="177"/>
      <c r="BJ691" s="30"/>
      <c r="BK691" s="30"/>
      <c r="BL691" s="30"/>
      <c r="BM691" s="30"/>
      <c r="BN691" s="30"/>
    </row>
    <row r="692" spans="2:66" s="46" customFormat="1" ht="18" customHeight="1" thickBot="1" x14ac:dyDescent="0.25">
      <c r="B692" s="168"/>
      <c r="C692" s="170"/>
      <c r="D692" s="172"/>
      <c r="E692" s="174"/>
      <c r="F692" s="96" t="s">
        <v>4</v>
      </c>
      <c r="G692" s="42"/>
      <c r="H692" s="43"/>
      <c r="I692" s="43"/>
      <c r="J692" s="43"/>
      <c r="K692" s="43"/>
      <c r="L692" s="43"/>
      <c r="M692" s="43"/>
      <c r="N692" s="43"/>
      <c r="O692" s="43"/>
      <c r="P692" s="43"/>
      <c r="Q692" s="43"/>
      <c r="R692" s="43"/>
      <c r="S692" s="43"/>
      <c r="T692" s="43"/>
      <c r="U692" s="43"/>
      <c r="V692" s="43"/>
      <c r="W692" s="43"/>
      <c r="X692" s="43"/>
      <c r="Y692" s="43"/>
      <c r="Z692" s="43"/>
      <c r="AA692" s="43"/>
      <c r="AB692" s="43"/>
      <c r="AC692" s="43"/>
      <c r="AD692" s="43"/>
      <c r="AE692" s="43"/>
      <c r="AF692" s="43"/>
      <c r="AG692" s="43"/>
      <c r="AH692" s="43"/>
      <c r="AI692" s="43"/>
      <c r="AJ692" s="43"/>
      <c r="AK692" s="43"/>
      <c r="AL692" s="43"/>
      <c r="AM692" s="43"/>
      <c r="AN692" s="43"/>
      <c r="AO692" s="43"/>
      <c r="AP692" s="43"/>
      <c r="AQ692" s="45"/>
      <c r="AR692" s="45"/>
      <c r="AS692" s="45"/>
      <c r="AT692" s="45"/>
      <c r="AU692" s="45"/>
      <c r="AV692" s="45"/>
      <c r="AW692" s="45"/>
      <c r="AX692" s="45"/>
      <c r="AY692" s="45"/>
      <c r="AZ692" s="45"/>
      <c r="BA692" s="45"/>
      <c r="BB692" s="45"/>
      <c r="BC692" s="45"/>
      <c r="BD692" s="45"/>
      <c r="BE692" s="45"/>
      <c r="BF692" s="45"/>
      <c r="BG692" s="176"/>
      <c r="BH692" s="176"/>
      <c r="BI692" s="178"/>
      <c r="BJ692" s="30"/>
      <c r="BK692" s="30"/>
      <c r="BL692" s="30"/>
      <c r="BM692" s="30"/>
      <c r="BN692" s="30"/>
    </row>
    <row r="693" spans="2:66" s="46" customFormat="1" ht="18" customHeight="1" x14ac:dyDescent="0.2">
      <c r="B693" s="167"/>
      <c r="C693" s="169"/>
      <c r="D693" s="171"/>
      <c r="E693" s="173"/>
      <c r="F693" s="95" t="s">
        <v>24</v>
      </c>
      <c r="G693" s="36"/>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7"/>
      <c r="AQ693" s="39"/>
      <c r="AR693" s="39"/>
      <c r="AS693" s="39"/>
      <c r="AT693" s="39"/>
      <c r="AU693" s="39"/>
      <c r="AV693" s="39"/>
      <c r="AW693" s="39"/>
      <c r="AX693" s="39"/>
      <c r="AY693" s="39"/>
      <c r="AZ693" s="39"/>
      <c r="BA693" s="39"/>
      <c r="BB693" s="39"/>
      <c r="BC693" s="39"/>
      <c r="BD693" s="39"/>
      <c r="BE693" s="39"/>
      <c r="BF693" s="39"/>
      <c r="BG693" s="175">
        <f>+COUNTIF($G694:$BF694,'V. Datos'!$A$3)-COUNTIFS($G693:$BF693,'V. Datos'!$A$3)</f>
        <v>0</v>
      </c>
      <c r="BH693" s="175">
        <f>+COUNTIF($G694:$BF694,'V. Datos'!$A$4)-COUNTIFS($G693:$BF693,'V. Datos'!$C$4)</f>
        <v>0</v>
      </c>
      <c r="BI693" s="177"/>
      <c r="BJ693" s="30"/>
      <c r="BK693" s="30"/>
      <c r="BL693" s="30"/>
      <c r="BM693" s="30"/>
      <c r="BN693" s="30"/>
    </row>
    <row r="694" spans="2:66" s="46" customFormat="1" ht="18" customHeight="1" thickBot="1" x14ac:dyDescent="0.25">
      <c r="B694" s="168"/>
      <c r="C694" s="170"/>
      <c r="D694" s="172"/>
      <c r="E694" s="174"/>
      <c r="F694" s="96" t="s">
        <v>4</v>
      </c>
      <c r="G694" s="42"/>
      <c r="H694" s="43"/>
      <c r="I694" s="43"/>
      <c r="J694" s="43"/>
      <c r="K694" s="43"/>
      <c r="L694" s="43"/>
      <c r="M694" s="43"/>
      <c r="N694" s="43"/>
      <c r="O694" s="43"/>
      <c r="P694" s="43"/>
      <c r="Q694" s="43"/>
      <c r="R694" s="43"/>
      <c r="S694" s="43"/>
      <c r="T694" s="43"/>
      <c r="U694" s="43"/>
      <c r="V694" s="43"/>
      <c r="W694" s="43"/>
      <c r="X694" s="43"/>
      <c r="Y694" s="43"/>
      <c r="Z694" s="43"/>
      <c r="AA694" s="43"/>
      <c r="AB694" s="43"/>
      <c r="AC694" s="43"/>
      <c r="AD694" s="43"/>
      <c r="AE694" s="43"/>
      <c r="AF694" s="43"/>
      <c r="AG694" s="43"/>
      <c r="AH694" s="43"/>
      <c r="AI694" s="43"/>
      <c r="AJ694" s="43"/>
      <c r="AK694" s="43"/>
      <c r="AL694" s="43"/>
      <c r="AM694" s="43"/>
      <c r="AN694" s="43"/>
      <c r="AO694" s="43"/>
      <c r="AP694" s="43"/>
      <c r="AQ694" s="45"/>
      <c r="AR694" s="45"/>
      <c r="AS694" s="45"/>
      <c r="AT694" s="45"/>
      <c r="AU694" s="45"/>
      <c r="AV694" s="45"/>
      <c r="AW694" s="45"/>
      <c r="AX694" s="45"/>
      <c r="AY694" s="45"/>
      <c r="AZ694" s="45"/>
      <c r="BA694" s="45"/>
      <c r="BB694" s="45"/>
      <c r="BC694" s="45"/>
      <c r="BD694" s="45"/>
      <c r="BE694" s="45"/>
      <c r="BF694" s="45"/>
      <c r="BG694" s="176"/>
      <c r="BH694" s="176"/>
      <c r="BI694" s="178"/>
      <c r="BJ694" s="30"/>
      <c r="BK694" s="30"/>
      <c r="BL694" s="30"/>
      <c r="BM694" s="30"/>
      <c r="BN694" s="30"/>
    </row>
    <row r="695" spans="2:66" s="46" customFormat="1" ht="18" customHeight="1" x14ac:dyDescent="0.2">
      <c r="B695" s="167"/>
      <c r="C695" s="169"/>
      <c r="D695" s="171"/>
      <c r="E695" s="173"/>
      <c r="F695" s="95" t="s">
        <v>24</v>
      </c>
      <c r="G695" s="36"/>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7"/>
      <c r="AQ695" s="39"/>
      <c r="AR695" s="39"/>
      <c r="AS695" s="39"/>
      <c r="AT695" s="39"/>
      <c r="AU695" s="39"/>
      <c r="AV695" s="39"/>
      <c r="AW695" s="39"/>
      <c r="AX695" s="39"/>
      <c r="AY695" s="39"/>
      <c r="AZ695" s="39"/>
      <c r="BA695" s="39"/>
      <c r="BB695" s="39"/>
      <c r="BC695" s="39"/>
      <c r="BD695" s="39"/>
      <c r="BE695" s="39"/>
      <c r="BF695" s="39"/>
      <c r="BG695" s="175">
        <f>+COUNTIF($G696:$BF696,'V. Datos'!$A$3)-COUNTIFS($G695:$BF695,'V. Datos'!$A$3)</f>
        <v>0</v>
      </c>
      <c r="BH695" s="175">
        <f>+COUNTIF($G696:$BF696,'V. Datos'!$A$4)-COUNTIFS($G695:$BF695,'V. Datos'!$C$4)</f>
        <v>0</v>
      </c>
      <c r="BI695" s="177"/>
      <c r="BJ695" s="30"/>
      <c r="BK695" s="30"/>
      <c r="BL695" s="30"/>
      <c r="BM695" s="30"/>
      <c r="BN695" s="30"/>
    </row>
    <row r="696" spans="2:66" s="46" customFormat="1" ht="18" customHeight="1" thickBot="1" x14ac:dyDescent="0.25">
      <c r="B696" s="168"/>
      <c r="C696" s="170"/>
      <c r="D696" s="172"/>
      <c r="E696" s="174"/>
      <c r="F696" s="96" t="s">
        <v>4</v>
      </c>
      <c r="G696" s="42"/>
      <c r="H696" s="43"/>
      <c r="I696" s="43"/>
      <c r="J696" s="43"/>
      <c r="K696" s="43"/>
      <c r="L696" s="43"/>
      <c r="M696" s="43"/>
      <c r="N696" s="43"/>
      <c r="O696" s="43"/>
      <c r="P696" s="43"/>
      <c r="Q696" s="43"/>
      <c r="R696" s="43"/>
      <c r="S696" s="43"/>
      <c r="T696" s="43"/>
      <c r="U696" s="43"/>
      <c r="V696" s="43"/>
      <c r="W696" s="43"/>
      <c r="X696" s="43"/>
      <c r="Y696" s="43"/>
      <c r="Z696" s="43"/>
      <c r="AA696" s="43"/>
      <c r="AB696" s="43"/>
      <c r="AC696" s="43"/>
      <c r="AD696" s="43"/>
      <c r="AE696" s="43"/>
      <c r="AF696" s="43"/>
      <c r="AG696" s="43"/>
      <c r="AH696" s="43"/>
      <c r="AI696" s="43"/>
      <c r="AJ696" s="43"/>
      <c r="AK696" s="43"/>
      <c r="AL696" s="43"/>
      <c r="AM696" s="43"/>
      <c r="AN696" s="43"/>
      <c r="AO696" s="43"/>
      <c r="AP696" s="43"/>
      <c r="AQ696" s="45"/>
      <c r="AR696" s="45"/>
      <c r="AS696" s="45"/>
      <c r="AT696" s="45"/>
      <c r="AU696" s="45"/>
      <c r="AV696" s="45"/>
      <c r="AW696" s="45"/>
      <c r="AX696" s="45"/>
      <c r="AY696" s="45"/>
      <c r="AZ696" s="45"/>
      <c r="BA696" s="45"/>
      <c r="BB696" s="45"/>
      <c r="BC696" s="45"/>
      <c r="BD696" s="45"/>
      <c r="BE696" s="45"/>
      <c r="BF696" s="45"/>
      <c r="BG696" s="176"/>
      <c r="BH696" s="176"/>
      <c r="BI696" s="178"/>
      <c r="BJ696" s="30"/>
      <c r="BK696" s="30"/>
      <c r="BL696" s="30"/>
      <c r="BM696" s="30"/>
      <c r="BN696" s="30"/>
    </row>
    <row r="697" spans="2:66" s="46" customFormat="1" ht="18" customHeight="1" x14ac:dyDescent="0.2">
      <c r="B697" s="167"/>
      <c r="C697" s="169"/>
      <c r="D697" s="171"/>
      <c r="E697" s="173"/>
      <c r="F697" s="95" t="s">
        <v>24</v>
      </c>
      <c r="G697" s="36"/>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7"/>
      <c r="AQ697" s="39"/>
      <c r="AR697" s="39"/>
      <c r="AS697" s="39"/>
      <c r="AT697" s="39"/>
      <c r="AU697" s="39"/>
      <c r="AV697" s="39"/>
      <c r="AW697" s="39"/>
      <c r="AX697" s="39"/>
      <c r="AY697" s="39"/>
      <c r="AZ697" s="39"/>
      <c r="BA697" s="39"/>
      <c r="BB697" s="39"/>
      <c r="BC697" s="39"/>
      <c r="BD697" s="39"/>
      <c r="BE697" s="39"/>
      <c r="BF697" s="39"/>
      <c r="BG697" s="175">
        <f>+COUNTIF($G698:$BF698,'V. Datos'!$A$3)-COUNTIFS($G697:$BF697,'V. Datos'!$A$3)</f>
        <v>0</v>
      </c>
      <c r="BH697" s="175">
        <f>+COUNTIF($G698:$BF698,'V. Datos'!$A$4)-COUNTIFS($G697:$BF697,'V. Datos'!$C$4)</f>
        <v>0</v>
      </c>
      <c r="BI697" s="177"/>
      <c r="BJ697" s="30"/>
      <c r="BK697" s="30"/>
      <c r="BL697" s="30"/>
      <c r="BM697" s="30"/>
      <c r="BN697" s="30"/>
    </row>
    <row r="698" spans="2:66" s="46" customFormat="1" ht="18" customHeight="1" thickBot="1" x14ac:dyDescent="0.25">
      <c r="B698" s="168"/>
      <c r="C698" s="170"/>
      <c r="D698" s="172"/>
      <c r="E698" s="174"/>
      <c r="F698" s="96" t="s">
        <v>4</v>
      </c>
      <c r="G698" s="42"/>
      <c r="H698" s="43"/>
      <c r="I698" s="43"/>
      <c r="J698" s="43"/>
      <c r="K698" s="43"/>
      <c r="L698" s="43"/>
      <c r="M698" s="43"/>
      <c r="N698" s="43"/>
      <c r="O698" s="43"/>
      <c r="P698" s="43"/>
      <c r="Q698" s="43"/>
      <c r="R698" s="43"/>
      <c r="S698" s="43"/>
      <c r="T698" s="43"/>
      <c r="U698" s="43"/>
      <c r="V698" s="43"/>
      <c r="W698" s="43"/>
      <c r="X698" s="43"/>
      <c r="Y698" s="43"/>
      <c r="Z698" s="43"/>
      <c r="AA698" s="43"/>
      <c r="AB698" s="43"/>
      <c r="AC698" s="43"/>
      <c r="AD698" s="43"/>
      <c r="AE698" s="43"/>
      <c r="AF698" s="43"/>
      <c r="AG698" s="43"/>
      <c r="AH698" s="43"/>
      <c r="AI698" s="43"/>
      <c r="AJ698" s="43"/>
      <c r="AK698" s="43"/>
      <c r="AL698" s="43"/>
      <c r="AM698" s="43"/>
      <c r="AN698" s="43"/>
      <c r="AO698" s="43"/>
      <c r="AP698" s="43"/>
      <c r="AQ698" s="45"/>
      <c r="AR698" s="45"/>
      <c r="AS698" s="45"/>
      <c r="AT698" s="45"/>
      <c r="AU698" s="45"/>
      <c r="AV698" s="45"/>
      <c r="AW698" s="45"/>
      <c r="AX698" s="45"/>
      <c r="AY698" s="45"/>
      <c r="AZ698" s="45"/>
      <c r="BA698" s="45"/>
      <c r="BB698" s="45"/>
      <c r="BC698" s="45"/>
      <c r="BD698" s="45"/>
      <c r="BE698" s="45"/>
      <c r="BF698" s="45"/>
      <c r="BG698" s="176"/>
      <c r="BH698" s="176"/>
      <c r="BI698" s="178"/>
      <c r="BJ698" s="30"/>
      <c r="BK698" s="30"/>
      <c r="BL698" s="30"/>
      <c r="BM698" s="30"/>
      <c r="BN698" s="30"/>
    </row>
    <row r="699" spans="2:66" s="46" customFormat="1" ht="18" customHeight="1" x14ac:dyDescent="0.2">
      <c r="B699" s="167"/>
      <c r="C699" s="169"/>
      <c r="D699" s="171"/>
      <c r="E699" s="173"/>
      <c r="F699" s="95" t="s">
        <v>24</v>
      </c>
      <c r="G699" s="36"/>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7"/>
      <c r="AQ699" s="39"/>
      <c r="AR699" s="39"/>
      <c r="AS699" s="39"/>
      <c r="AT699" s="39"/>
      <c r="AU699" s="39"/>
      <c r="AV699" s="39"/>
      <c r="AW699" s="39"/>
      <c r="AX699" s="39"/>
      <c r="AY699" s="39"/>
      <c r="AZ699" s="39"/>
      <c r="BA699" s="39"/>
      <c r="BB699" s="39"/>
      <c r="BC699" s="39"/>
      <c r="BD699" s="39"/>
      <c r="BE699" s="39"/>
      <c r="BF699" s="39"/>
      <c r="BG699" s="175">
        <f>+COUNTIF($G700:$BF700,'V. Datos'!$A$3)-COUNTIFS($G699:$BF699,'V. Datos'!$A$3)</f>
        <v>0</v>
      </c>
      <c r="BH699" s="175">
        <f>+COUNTIF($G700:$BF700,'V. Datos'!$A$4)-COUNTIFS($G699:$BF699,'V. Datos'!$C$4)</f>
        <v>0</v>
      </c>
      <c r="BI699" s="177"/>
      <c r="BJ699" s="30"/>
      <c r="BK699" s="30"/>
      <c r="BL699" s="30"/>
      <c r="BM699" s="30"/>
      <c r="BN699" s="30"/>
    </row>
    <row r="700" spans="2:66" s="46" customFormat="1" ht="18" customHeight="1" thickBot="1" x14ac:dyDescent="0.25">
      <c r="B700" s="168"/>
      <c r="C700" s="170"/>
      <c r="D700" s="172"/>
      <c r="E700" s="174"/>
      <c r="F700" s="96" t="s">
        <v>4</v>
      </c>
      <c r="G700" s="42"/>
      <c r="H700" s="43"/>
      <c r="I700" s="43"/>
      <c r="J700" s="43"/>
      <c r="K700" s="43"/>
      <c r="L700" s="43"/>
      <c r="M700" s="43"/>
      <c r="N700" s="43"/>
      <c r="O700" s="43"/>
      <c r="P700" s="43"/>
      <c r="Q700" s="43"/>
      <c r="R700" s="43"/>
      <c r="S700" s="43"/>
      <c r="T700" s="43"/>
      <c r="U700" s="43"/>
      <c r="V700" s="43"/>
      <c r="W700" s="43"/>
      <c r="X700" s="43"/>
      <c r="Y700" s="43"/>
      <c r="Z700" s="43"/>
      <c r="AA700" s="43"/>
      <c r="AB700" s="43"/>
      <c r="AC700" s="43"/>
      <c r="AD700" s="43"/>
      <c r="AE700" s="43"/>
      <c r="AF700" s="43"/>
      <c r="AG700" s="43"/>
      <c r="AH700" s="43"/>
      <c r="AI700" s="43"/>
      <c r="AJ700" s="43"/>
      <c r="AK700" s="43"/>
      <c r="AL700" s="43"/>
      <c r="AM700" s="43"/>
      <c r="AN700" s="43"/>
      <c r="AO700" s="43"/>
      <c r="AP700" s="43"/>
      <c r="AQ700" s="45"/>
      <c r="AR700" s="45"/>
      <c r="AS700" s="45"/>
      <c r="AT700" s="45"/>
      <c r="AU700" s="45"/>
      <c r="AV700" s="45"/>
      <c r="AW700" s="45"/>
      <c r="AX700" s="45"/>
      <c r="AY700" s="45"/>
      <c r="AZ700" s="45"/>
      <c r="BA700" s="45"/>
      <c r="BB700" s="45"/>
      <c r="BC700" s="45"/>
      <c r="BD700" s="45"/>
      <c r="BE700" s="45"/>
      <c r="BF700" s="45"/>
      <c r="BG700" s="176"/>
      <c r="BH700" s="176"/>
      <c r="BI700" s="178"/>
      <c r="BJ700" s="30"/>
      <c r="BK700" s="30"/>
      <c r="BL700" s="30"/>
      <c r="BM700" s="30"/>
      <c r="BN700" s="30"/>
    </row>
    <row r="701" spans="2:66" s="46" customFormat="1" ht="18" customHeight="1" x14ac:dyDescent="0.2">
      <c r="B701" s="167"/>
      <c r="C701" s="169"/>
      <c r="D701" s="171"/>
      <c r="E701" s="173"/>
      <c r="F701" s="95" t="s">
        <v>24</v>
      </c>
      <c r="G701" s="36"/>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7"/>
      <c r="AQ701" s="39"/>
      <c r="AR701" s="39"/>
      <c r="AS701" s="39"/>
      <c r="AT701" s="39"/>
      <c r="AU701" s="39"/>
      <c r="AV701" s="39"/>
      <c r="AW701" s="39"/>
      <c r="AX701" s="39"/>
      <c r="AY701" s="39"/>
      <c r="AZ701" s="39"/>
      <c r="BA701" s="39"/>
      <c r="BB701" s="39"/>
      <c r="BC701" s="39"/>
      <c r="BD701" s="39"/>
      <c r="BE701" s="39"/>
      <c r="BF701" s="39"/>
      <c r="BG701" s="175">
        <f>+COUNTIF($G702:$BF702,'V. Datos'!$A$3)-COUNTIFS($G701:$BF701,'V. Datos'!$A$3)</f>
        <v>0</v>
      </c>
      <c r="BH701" s="175">
        <f>+COUNTIF($G702:$BF702,'V. Datos'!$A$4)-COUNTIFS($G701:$BF701,'V. Datos'!$C$4)</f>
        <v>0</v>
      </c>
      <c r="BI701" s="177"/>
      <c r="BJ701" s="30"/>
      <c r="BK701" s="30"/>
      <c r="BL701" s="30"/>
      <c r="BM701" s="30"/>
      <c r="BN701" s="30"/>
    </row>
    <row r="702" spans="2:66" s="46" customFormat="1" ht="18" customHeight="1" thickBot="1" x14ac:dyDescent="0.25">
      <c r="B702" s="168"/>
      <c r="C702" s="170"/>
      <c r="D702" s="172"/>
      <c r="E702" s="174"/>
      <c r="F702" s="96" t="s">
        <v>4</v>
      </c>
      <c r="G702" s="42"/>
      <c r="H702" s="43"/>
      <c r="I702" s="43"/>
      <c r="J702" s="43"/>
      <c r="K702" s="43"/>
      <c r="L702" s="43"/>
      <c r="M702" s="43"/>
      <c r="N702" s="43"/>
      <c r="O702" s="43"/>
      <c r="P702" s="43"/>
      <c r="Q702" s="43"/>
      <c r="R702" s="43"/>
      <c r="S702" s="43"/>
      <c r="T702" s="43"/>
      <c r="U702" s="43"/>
      <c r="V702" s="43"/>
      <c r="W702" s="43"/>
      <c r="X702" s="43"/>
      <c r="Y702" s="43"/>
      <c r="Z702" s="43"/>
      <c r="AA702" s="43"/>
      <c r="AB702" s="43"/>
      <c r="AC702" s="43"/>
      <c r="AD702" s="43"/>
      <c r="AE702" s="43"/>
      <c r="AF702" s="43"/>
      <c r="AG702" s="43"/>
      <c r="AH702" s="43"/>
      <c r="AI702" s="43"/>
      <c r="AJ702" s="43"/>
      <c r="AK702" s="43"/>
      <c r="AL702" s="43"/>
      <c r="AM702" s="43"/>
      <c r="AN702" s="43"/>
      <c r="AO702" s="43"/>
      <c r="AP702" s="43"/>
      <c r="AQ702" s="45"/>
      <c r="AR702" s="45"/>
      <c r="AS702" s="45"/>
      <c r="AT702" s="45"/>
      <c r="AU702" s="45"/>
      <c r="AV702" s="45"/>
      <c r="AW702" s="45"/>
      <c r="AX702" s="45"/>
      <c r="AY702" s="45"/>
      <c r="AZ702" s="45"/>
      <c r="BA702" s="45"/>
      <c r="BB702" s="45"/>
      <c r="BC702" s="45"/>
      <c r="BD702" s="45"/>
      <c r="BE702" s="45"/>
      <c r="BF702" s="45"/>
      <c r="BG702" s="176"/>
      <c r="BH702" s="176"/>
      <c r="BI702" s="178"/>
      <c r="BJ702" s="30"/>
      <c r="BK702" s="30"/>
      <c r="BL702" s="30"/>
      <c r="BM702" s="30"/>
      <c r="BN702" s="30"/>
    </row>
    <row r="703" spans="2:66" s="46" customFormat="1" ht="18" customHeight="1" x14ac:dyDescent="0.2">
      <c r="B703" s="167"/>
      <c r="C703" s="169"/>
      <c r="D703" s="171"/>
      <c r="E703" s="173"/>
      <c r="F703" s="95" t="s">
        <v>24</v>
      </c>
      <c r="G703" s="36"/>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7"/>
      <c r="AQ703" s="39"/>
      <c r="AR703" s="39"/>
      <c r="AS703" s="39"/>
      <c r="AT703" s="39"/>
      <c r="AU703" s="39"/>
      <c r="AV703" s="39"/>
      <c r="AW703" s="39"/>
      <c r="AX703" s="39"/>
      <c r="AY703" s="39"/>
      <c r="AZ703" s="39"/>
      <c r="BA703" s="39"/>
      <c r="BB703" s="39"/>
      <c r="BC703" s="39"/>
      <c r="BD703" s="39"/>
      <c r="BE703" s="39"/>
      <c r="BF703" s="39"/>
      <c r="BG703" s="175">
        <f>+COUNTIF($G704:$BF704,'V. Datos'!$A$3)-COUNTIFS($G703:$BF703,'V. Datos'!$A$3)</f>
        <v>0</v>
      </c>
      <c r="BH703" s="175">
        <f>+COUNTIF($G704:$BF704,'V. Datos'!$A$4)-COUNTIFS($G703:$BF703,'V. Datos'!$C$4)</f>
        <v>0</v>
      </c>
      <c r="BI703" s="177"/>
      <c r="BJ703" s="30"/>
      <c r="BK703" s="30"/>
      <c r="BL703" s="30"/>
      <c r="BM703" s="30"/>
      <c r="BN703" s="30"/>
    </row>
    <row r="704" spans="2:66" s="46" customFormat="1" ht="18" customHeight="1" thickBot="1" x14ac:dyDescent="0.25">
      <c r="B704" s="168"/>
      <c r="C704" s="170"/>
      <c r="D704" s="172"/>
      <c r="E704" s="174"/>
      <c r="F704" s="96" t="s">
        <v>4</v>
      </c>
      <c r="G704" s="42"/>
      <c r="H704" s="43"/>
      <c r="I704" s="43"/>
      <c r="J704" s="43"/>
      <c r="K704" s="43"/>
      <c r="L704" s="43"/>
      <c r="M704" s="43"/>
      <c r="N704" s="43"/>
      <c r="O704" s="43"/>
      <c r="P704" s="43"/>
      <c r="Q704" s="43"/>
      <c r="R704" s="43"/>
      <c r="S704" s="43"/>
      <c r="T704" s="43"/>
      <c r="U704" s="43"/>
      <c r="V704" s="43"/>
      <c r="W704" s="43"/>
      <c r="X704" s="43"/>
      <c r="Y704" s="43"/>
      <c r="Z704" s="43"/>
      <c r="AA704" s="43"/>
      <c r="AB704" s="43"/>
      <c r="AC704" s="43"/>
      <c r="AD704" s="43"/>
      <c r="AE704" s="43"/>
      <c r="AF704" s="43"/>
      <c r="AG704" s="43"/>
      <c r="AH704" s="43"/>
      <c r="AI704" s="43"/>
      <c r="AJ704" s="43"/>
      <c r="AK704" s="43"/>
      <c r="AL704" s="43"/>
      <c r="AM704" s="43"/>
      <c r="AN704" s="43"/>
      <c r="AO704" s="43"/>
      <c r="AP704" s="43"/>
      <c r="AQ704" s="45"/>
      <c r="AR704" s="45"/>
      <c r="AS704" s="45"/>
      <c r="AT704" s="45"/>
      <c r="AU704" s="45"/>
      <c r="AV704" s="45"/>
      <c r="AW704" s="45"/>
      <c r="AX704" s="45"/>
      <c r="AY704" s="45"/>
      <c r="AZ704" s="45"/>
      <c r="BA704" s="45"/>
      <c r="BB704" s="45"/>
      <c r="BC704" s="45"/>
      <c r="BD704" s="45"/>
      <c r="BE704" s="45"/>
      <c r="BF704" s="45"/>
      <c r="BG704" s="176"/>
      <c r="BH704" s="176"/>
      <c r="BI704" s="178"/>
      <c r="BJ704" s="30"/>
      <c r="BK704" s="30"/>
      <c r="BL704" s="30"/>
      <c r="BM704" s="30"/>
      <c r="BN704" s="30"/>
    </row>
    <row r="705" spans="2:66" s="46" customFormat="1" ht="18" customHeight="1" x14ac:dyDescent="0.2">
      <c r="B705" s="167"/>
      <c r="C705" s="169"/>
      <c r="D705" s="171"/>
      <c r="E705" s="173"/>
      <c r="F705" s="95" t="s">
        <v>24</v>
      </c>
      <c r="G705" s="36"/>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7"/>
      <c r="AQ705" s="39"/>
      <c r="AR705" s="39"/>
      <c r="AS705" s="39"/>
      <c r="AT705" s="39"/>
      <c r="AU705" s="39"/>
      <c r="AV705" s="39"/>
      <c r="AW705" s="39"/>
      <c r="AX705" s="39"/>
      <c r="AY705" s="39"/>
      <c r="AZ705" s="39"/>
      <c r="BA705" s="39"/>
      <c r="BB705" s="39"/>
      <c r="BC705" s="39"/>
      <c r="BD705" s="39"/>
      <c r="BE705" s="39"/>
      <c r="BF705" s="39"/>
      <c r="BG705" s="175">
        <f>+COUNTIF($G706:$BF706,'V. Datos'!$A$3)-COUNTIFS($G705:$BF705,'V. Datos'!$A$3)</f>
        <v>0</v>
      </c>
      <c r="BH705" s="175">
        <f>+COUNTIF($G706:$BF706,'V. Datos'!$A$4)-COUNTIFS($G705:$BF705,'V. Datos'!$C$4)</f>
        <v>0</v>
      </c>
      <c r="BI705" s="177"/>
      <c r="BJ705" s="30"/>
      <c r="BK705" s="30"/>
      <c r="BL705" s="30"/>
      <c r="BM705" s="30"/>
      <c r="BN705" s="30"/>
    </row>
    <row r="706" spans="2:66" s="46" customFormat="1" ht="18" customHeight="1" thickBot="1" x14ac:dyDescent="0.25">
      <c r="B706" s="168"/>
      <c r="C706" s="170"/>
      <c r="D706" s="172"/>
      <c r="E706" s="174"/>
      <c r="F706" s="96" t="s">
        <v>4</v>
      </c>
      <c r="G706" s="42"/>
      <c r="H706" s="43"/>
      <c r="I706" s="43"/>
      <c r="J706" s="43"/>
      <c r="K706" s="43"/>
      <c r="L706" s="43"/>
      <c r="M706" s="43"/>
      <c r="N706" s="43"/>
      <c r="O706" s="43"/>
      <c r="P706" s="43"/>
      <c r="Q706" s="43"/>
      <c r="R706" s="43"/>
      <c r="S706" s="43"/>
      <c r="T706" s="43"/>
      <c r="U706" s="43"/>
      <c r="V706" s="43"/>
      <c r="W706" s="43"/>
      <c r="X706" s="43"/>
      <c r="Y706" s="43"/>
      <c r="Z706" s="43"/>
      <c r="AA706" s="43"/>
      <c r="AB706" s="43"/>
      <c r="AC706" s="43"/>
      <c r="AD706" s="43"/>
      <c r="AE706" s="43"/>
      <c r="AF706" s="43"/>
      <c r="AG706" s="43"/>
      <c r="AH706" s="43"/>
      <c r="AI706" s="43"/>
      <c r="AJ706" s="43"/>
      <c r="AK706" s="43"/>
      <c r="AL706" s="43"/>
      <c r="AM706" s="43"/>
      <c r="AN706" s="43"/>
      <c r="AO706" s="43"/>
      <c r="AP706" s="43"/>
      <c r="AQ706" s="45"/>
      <c r="AR706" s="45"/>
      <c r="AS706" s="45"/>
      <c r="AT706" s="45"/>
      <c r="AU706" s="45"/>
      <c r="AV706" s="45"/>
      <c r="AW706" s="45"/>
      <c r="AX706" s="45"/>
      <c r="AY706" s="45"/>
      <c r="AZ706" s="45"/>
      <c r="BA706" s="45"/>
      <c r="BB706" s="45"/>
      <c r="BC706" s="45"/>
      <c r="BD706" s="45"/>
      <c r="BE706" s="45"/>
      <c r="BF706" s="45"/>
      <c r="BG706" s="176"/>
      <c r="BH706" s="176"/>
      <c r="BI706" s="178"/>
      <c r="BJ706" s="30"/>
      <c r="BK706" s="30"/>
      <c r="BL706" s="30"/>
      <c r="BM706" s="30"/>
      <c r="BN706" s="30"/>
    </row>
    <row r="707" spans="2:66" s="46" customFormat="1" ht="18" customHeight="1" x14ac:dyDescent="0.2">
      <c r="B707" s="167"/>
      <c r="C707" s="169"/>
      <c r="D707" s="171"/>
      <c r="E707" s="173"/>
      <c r="F707" s="95" t="s">
        <v>24</v>
      </c>
      <c r="G707" s="36"/>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7"/>
      <c r="AQ707" s="39"/>
      <c r="AR707" s="39"/>
      <c r="AS707" s="39"/>
      <c r="AT707" s="39"/>
      <c r="AU707" s="39"/>
      <c r="AV707" s="39"/>
      <c r="AW707" s="39"/>
      <c r="AX707" s="39"/>
      <c r="AY707" s="39"/>
      <c r="AZ707" s="39"/>
      <c r="BA707" s="39"/>
      <c r="BB707" s="39"/>
      <c r="BC707" s="39"/>
      <c r="BD707" s="39"/>
      <c r="BE707" s="39"/>
      <c r="BF707" s="39"/>
      <c r="BG707" s="175">
        <f>+COUNTIF($G708:$BF708,'V. Datos'!$A$3)-COUNTIFS($G707:$BF707,'V. Datos'!$A$3)</f>
        <v>0</v>
      </c>
      <c r="BH707" s="175">
        <f>+COUNTIF($G708:$BF708,'V. Datos'!$A$4)-COUNTIFS($G707:$BF707,'V. Datos'!$C$4)</f>
        <v>0</v>
      </c>
      <c r="BI707" s="177"/>
      <c r="BJ707" s="30"/>
      <c r="BK707" s="30"/>
      <c r="BL707" s="30"/>
      <c r="BM707" s="30"/>
      <c r="BN707" s="30"/>
    </row>
    <row r="708" spans="2:66" s="46" customFormat="1" ht="18" customHeight="1" thickBot="1" x14ac:dyDescent="0.25">
      <c r="B708" s="168"/>
      <c r="C708" s="170"/>
      <c r="D708" s="172"/>
      <c r="E708" s="174"/>
      <c r="F708" s="96" t="s">
        <v>4</v>
      </c>
      <c r="G708" s="42"/>
      <c r="H708" s="43"/>
      <c r="I708" s="43"/>
      <c r="J708" s="43"/>
      <c r="K708" s="43"/>
      <c r="L708" s="43"/>
      <c r="M708" s="43"/>
      <c r="N708" s="43"/>
      <c r="O708" s="43"/>
      <c r="P708" s="43"/>
      <c r="Q708" s="43"/>
      <c r="R708" s="43"/>
      <c r="S708" s="43"/>
      <c r="T708" s="43"/>
      <c r="U708" s="43"/>
      <c r="V708" s="43"/>
      <c r="W708" s="43"/>
      <c r="X708" s="43"/>
      <c r="Y708" s="43"/>
      <c r="Z708" s="43"/>
      <c r="AA708" s="43"/>
      <c r="AB708" s="43"/>
      <c r="AC708" s="43"/>
      <c r="AD708" s="43"/>
      <c r="AE708" s="43"/>
      <c r="AF708" s="43"/>
      <c r="AG708" s="43"/>
      <c r="AH708" s="43"/>
      <c r="AI708" s="43"/>
      <c r="AJ708" s="43"/>
      <c r="AK708" s="43"/>
      <c r="AL708" s="43"/>
      <c r="AM708" s="43"/>
      <c r="AN708" s="43"/>
      <c r="AO708" s="43"/>
      <c r="AP708" s="43"/>
      <c r="AQ708" s="45"/>
      <c r="AR708" s="45"/>
      <c r="AS708" s="45"/>
      <c r="AT708" s="45"/>
      <c r="AU708" s="45"/>
      <c r="AV708" s="45"/>
      <c r="AW708" s="45"/>
      <c r="AX708" s="45"/>
      <c r="AY708" s="45"/>
      <c r="AZ708" s="45"/>
      <c r="BA708" s="45"/>
      <c r="BB708" s="45"/>
      <c r="BC708" s="45"/>
      <c r="BD708" s="45"/>
      <c r="BE708" s="45"/>
      <c r="BF708" s="45"/>
      <c r="BG708" s="176"/>
      <c r="BH708" s="176"/>
      <c r="BI708" s="178"/>
      <c r="BJ708" s="30"/>
      <c r="BK708" s="30"/>
      <c r="BL708" s="30"/>
      <c r="BM708" s="30"/>
      <c r="BN708" s="30"/>
    </row>
    <row r="709" spans="2:66" s="46" customFormat="1" ht="18" customHeight="1" x14ac:dyDescent="0.2">
      <c r="B709" s="167"/>
      <c r="C709" s="169"/>
      <c r="D709" s="171"/>
      <c r="E709" s="173"/>
      <c r="F709" s="95" t="s">
        <v>24</v>
      </c>
      <c r="G709" s="36"/>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7"/>
      <c r="AQ709" s="39"/>
      <c r="AR709" s="39"/>
      <c r="AS709" s="39"/>
      <c r="AT709" s="39"/>
      <c r="AU709" s="39"/>
      <c r="AV709" s="39"/>
      <c r="AW709" s="39"/>
      <c r="AX709" s="39"/>
      <c r="AY709" s="39"/>
      <c r="AZ709" s="39"/>
      <c r="BA709" s="39"/>
      <c r="BB709" s="39"/>
      <c r="BC709" s="39"/>
      <c r="BD709" s="39"/>
      <c r="BE709" s="39"/>
      <c r="BF709" s="39"/>
      <c r="BG709" s="175">
        <f>+COUNTIF($G710:$BF710,'V. Datos'!$A$3)-COUNTIFS($G709:$BF709,'V. Datos'!$A$3)</f>
        <v>0</v>
      </c>
      <c r="BH709" s="175">
        <f>+COUNTIF($G710:$BF710,'V. Datos'!$A$4)-COUNTIFS($G709:$BF709,'V. Datos'!$C$4)</f>
        <v>0</v>
      </c>
      <c r="BI709" s="177"/>
      <c r="BJ709" s="30"/>
      <c r="BK709" s="30"/>
      <c r="BL709" s="30"/>
      <c r="BM709" s="30"/>
      <c r="BN709" s="30"/>
    </row>
    <row r="710" spans="2:66" s="46" customFormat="1" ht="18" customHeight="1" thickBot="1" x14ac:dyDescent="0.25">
      <c r="B710" s="168"/>
      <c r="C710" s="170"/>
      <c r="D710" s="172"/>
      <c r="E710" s="174"/>
      <c r="F710" s="96" t="s">
        <v>4</v>
      </c>
      <c r="G710" s="42"/>
      <c r="H710" s="43"/>
      <c r="I710" s="43"/>
      <c r="J710" s="43"/>
      <c r="K710" s="43"/>
      <c r="L710" s="43"/>
      <c r="M710" s="43"/>
      <c r="N710" s="43"/>
      <c r="O710" s="43"/>
      <c r="P710" s="43"/>
      <c r="Q710" s="43"/>
      <c r="R710" s="43"/>
      <c r="S710" s="43"/>
      <c r="T710" s="43"/>
      <c r="U710" s="43"/>
      <c r="V710" s="43"/>
      <c r="W710" s="43"/>
      <c r="X710" s="43"/>
      <c r="Y710" s="43"/>
      <c r="Z710" s="43"/>
      <c r="AA710" s="43"/>
      <c r="AB710" s="43"/>
      <c r="AC710" s="43"/>
      <c r="AD710" s="43"/>
      <c r="AE710" s="43"/>
      <c r="AF710" s="43"/>
      <c r="AG710" s="43"/>
      <c r="AH710" s="43"/>
      <c r="AI710" s="43"/>
      <c r="AJ710" s="43"/>
      <c r="AK710" s="43"/>
      <c r="AL710" s="43"/>
      <c r="AM710" s="43"/>
      <c r="AN710" s="43"/>
      <c r="AO710" s="43"/>
      <c r="AP710" s="43"/>
      <c r="AQ710" s="45"/>
      <c r="AR710" s="45"/>
      <c r="AS710" s="45"/>
      <c r="AT710" s="45"/>
      <c r="AU710" s="45"/>
      <c r="AV710" s="45"/>
      <c r="AW710" s="45"/>
      <c r="AX710" s="45"/>
      <c r="AY710" s="45"/>
      <c r="AZ710" s="45"/>
      <c r="BA710" s="45"/>
      <c r="BB710" s="45"/>
      <c r="BC710" s="45"/>
      <c r="BD710" s="45"/>
      <c r="BE710" s="45"/>
      <c r="BF710" s="45"/>
      <c r="BG710" s="176"/>
      <c r="BH710" s="176"/>
      <c r="BI710" s="178"/>
      <c r="BJ710" s="30"/>
      <c r="BK710" s="30"/>
      <c r="BL710" s="30"/>
      <c r="BM710" s="30"/>
      <c r="BN710" s="30"/>
    </row>
    <row r="711" spans="2:66" s="46" customFormat="1" ht="18" customHeight="1" x14ac:dyDescent="0.2">
      <c r="B711" s="167"/>
      <c r="C711" s="169"/>
      <c r="D711" s="171"/>
      <c r="E711" s="173"/>
      <c r="F711" s="95" t="s">
        <v>24</v>
      </c>
      <c r="G711" s="36"/>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7"/>
      <c r="AQ711" s="39"/>
      <c r="AR711" s="39"/>
      <c r="AS711" s="39"/>
      <c r="AT711" s="39"/>
      <c r="AU711" s="39"/>
      <c r="AV711" s="39"/>
      <c r="AW711" s="39"/>
      <c r="AX711" s="39"/>
      <c r="AY711" s="39"/>
      <c r="AZ711" s="39"/>
      <c r="BA711" s="39"/>
      <c r="BB711" s="39"/>
      <c r="BC711" s="39"/>
      <c r="BD711" s="39"/>
      <c r="BE711" s="39"/>
      <c r="BF711" s="39"/>
      <c r="BG711" s="175">
        <f>+COUNTIF($G712:$BF712,'V. Datos'!$A$3)-COUNTIFS($G711:$BF711,'V. Datos'!$A$3)</f>
        <v>0</v>
      </c>
      <c r="BH711" s="175">
        <f>+COUNTIF($G712:$BF712,'V. Datos'!$A$4)-COUNTIFS($G711:$BF711,'V. Datos'!$C$4)</f>
        <v>0</v>
      </c>
      <c r="BI711" s="177"/>
      <c r="BJ711" s="30"/>
      <c r="BK711" s="30"/>
      <c r="BL711" s="30"/>
      <c r="BM711" s="30"/>
      <c r="BN711" s="30"/>
    </row>
    <row r="712" spans="2:66" s="46" customFormat="1" ht="18" customHeight="1" thickBot="1" x14ac:dyDescent="0.25">
      <c r="B712" s="168"/>
      <c r="C712" s="170"/>
      <c r="D712" s="172"/>
      <c r="E712" s="174"/>
      <c r="F712" s="96" t="s">
        <v>4</v>
      </c>
      <c r="G712" s="42"/>
      <c r="H712" s="43"/>
      <c r="I712" s="43"/>
      <c r="J712" s="43"/>
      <c r="K712" s="43"/>
      <c r="L712" s="43"/>
      <c r="M712" s="43"/>
      <c r="N712" s="43"/>
      <c r="O712" s="43"/>
      <c r="P712" s="43"/>
      <c r="Q712" s="43"/>
      <c r="R712" s="43"/>
      <c r="S712" s="43"/>
      <c r="T712" s="43"/>
      <c r="U712" s="43"/>
      <c r="V712" s="43"/>
      <c r="W712" s="43"/>
      <c r="X712" s="43"/>
      <c r="Y712" s="43"/>
      <c r="Z712" s="43"/>
      <c r="AA712" s="43"/>
      <c r="AB712" s="43"/>
      <c r="AC712" s="43"/>
      <c r="AD712" s="43"/>
      <c r="AE712" s="43"/>
      <c r="AF712" s="43"/>
      <c r="AG712" s="43"/>
      <c r="AH712" s="43"/>
      <c r="AI712" s="43"/>
      <c r="AJ712" s="43"/>
      <c r="AK712" s="43"/>
      <c r="AL712" s="43"/>
      <c r="AM712" s="43"/>
      <c r="AN712" s="43"/>
      <c r="AO712" s="43"/>
      <c r="AP712" s="43"/>
      <c r="AQ712" s="45"/>
      <c r="AR712" s="45"/>
      <c r="AS712" s="45"/>
      <c r="AT712" s="45"/>
      <c r="AU712" s="45"/>
      <c r="AV712" s="45"/>
      <c r="AW712" s="45"/>
      <c r="AX712" s="45"/>
      <c r="AY712" s="45"/>
      <c r="AZ712" s="45"/>
      <c r="BA712" s="45"/>
      <c r="BB712" s="45"/>
      <c r="BC712" s="45"/>
      <c r="BD712" s="45"/>
      <c r="BE712" s="45"/>
      <c r="BF712" s="45"/>
      <c r="BG712" s="176"/>
      <c r="BH712" s="176"/>
      <c r="BI712" s="178"/>
      <c r="BJ712" s="30"/>
      <c r="BK712" s="30"/>
      <c r="BL712" s="30"/>
      <c r="BM712" s="30"/>
      <c r="BN712" s="30"/>
    </row>
    <row r="713" spans="2:66" s="46" customFormat="1" ht="18" customHeight="1" x14ac:dyDescent="0.2">
      <c r="B713" s="167"/>
      <c r="C713" s="169"/>
      <c r="D713" s="171"/>
      <c r="E713" s="173"/>
      <c r="F713" s="95" t="s">
        <v>24</v>
      </c>
      <c r="G713" s="36"/>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c r="AO713" s="37"/>
      <c r="AP713" s="37"/>
      <c r="AQ713" s="39"/>
      <c r="AR713" s="39"/>
      <c r="AS713" s="39"/>
      <c r="AT713" s="39"/>
      <c r="AU713" s="39"/>
      <c r="AV713" s="39"/>
      <c r="AW713" s="39"/>
      <c r="AX713" s="39"/>
      <c r="AY713" s="39"/>
      <c r="AZ713" s="39"/>
      <c r="BA713" s="39"/>
      <c r="BB713" s="39"/>
      <c r="BC713" s="39"/>
      <c r="BD713" s="39"/>
      <c r="BE713" s="39"/>
      <c r="BF713" s="39"/>
      <c r="BG713" s="175">
        <f>+COUNTIF($G714:$BF714,'V. Datos'!$A$3)-COUNTIFS($G713:$BF713,'V. Datos'!$A$3)</f>
        <v>0</v>
      </c>
      <c r="BH713" s="175">
        <f>+COUNTIF($G714:$BF714,'V. Datos'!$A$4)-COUNTIFS($G713:$BF713,'V. Datos'!$C$4)</f>
        <v>0</v>
      </c>
      <c r="BI713" s="177"/>
      <c r="BJ713" s="30"/>
      <c r="BK713" s="30"/>
      <c r="BL713" s="30"/>
      <c r="BM713" s="30"/>
      <c r="BN713" s="30"/>
    </row>
    <row r="714" spans="2:66" s="46" customFormat="1" ht="18" customHeight="1" thickBot="1" x14ac:dyDescent="0.25">
      <c r="B714" s="168"/>
      <c r="C714" s="170"/>
      <c r="D714" s="172"/>
      <c r="E714" s="174"/>
      <c r="F714" s="96" t="s">
        <v>4</v>
      </c>
      <c r="G714" s="42"/>
      <c r="H714" s="43"/>
      <c r="I714" s="43"/>
      <c r="J714" s="43"/>
      <c r="K714" s="43"/>
      <c r="L714" s="43"/>
      <c r="M714" s="43"/>
      <c r="N714" s="43"/>
      <c r="O714" s="43"/>
      <c r="P714" s="43"/>
      <c r="Q714" s="43"/>
      <c r="R714" s="43"/>
      <c r="S714" s="43"/>
      <c r="T714" s="43"/>
      <c r="U714" s="43"/>
      <c r="V714" s="43"/>
      <c r="W714" s="43"/>
      <c r="X714" s="43"/>
      <c r="Y714" s="43"/>
      <c r="Z714" s="43"/>
      <c r="AA714" s="43"/>
      <c r="AB714" s="43"/>
      <c r="AC714" s="43"/>
      <c r="AD714" s="43"/>
      <c r="AE714" s="43"/>
      <c r="AF714" s="43"/>
      <c r="AG714" s="43"/>
      <c r="AH714" s="43"/>
      <c r="AI714" s="43"/>
      <c r="AJ714" s="43"/>
      <c r="AK714" s="43"/>
      <c r="AL714" s="43"/>
      <c r="AM714" s="43"/>
      <c r="AN714" s="43"/>
      <c r="AO714" s="43"/>
      <c r="AP714" s="43"/>
      <c r="AQ714" s="45"/>
      <c r="AR714" s="45"/>
      <c r="AS714" s="45"/>
      <c r="AT714" s="45"/>
      <c r="AU714" s="45"/>
      <c r="AV714" s="45"/>
      <c r="AW714" s="45"/>
      <c r="AX714" s="45"/>
      <c r="AY714" s="45"/>
      <c r="AZ714" s="45"/>
      <c r="BA714" s="45"/>
      <c r="BB714" s="45"/>
      <c r="BC714" s="45"/>
      <c r="BD714" s="45"/>
      <c r="BE714" s="45"/>
      <c r="BF714" s="45"/>
      <c r="BG714" s="176"/>
      <c r="BH714" s="176"/>
      <c r="BI714" s="178"/>
      <c r="BJ714" s="30"/>
      <c r="BK714" s="30"/>
      <c r="BL714" s="30"/>
      <c r="BM714" s="30"/>
      <c r="BN714" s="30"/>
    </row>
    <row r="715" spans="2:66" s="46" customFormat="1" ht="18" customHeight="1" x14ac:dyDescent="0.2">
      <c r="B715" s="167"/>
      <c r="C715" s="169"/>
      <c r="D715" s="171"/>
      <c r="E715" s="173"/>
      <c r="F715" s="95" t="s">
        <v>24</v>
      </c>
      <c r="G715" s="36"/>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c r="AO715" s="37"/>
      <c r="AP715" s="37"/>
      <c r="AQ715" s="39"/>
      <c r="AR715" s="39"/>
      <c r="AS715" s="39"/>
      <c r="AT715" s="39"/>
      <c r="AU715" s="39"/>
      <c r="AV715" s="39"/>
      <c r="AW715" s="39"/>
      <c r="AX715" s="39"/>
      <c r="AY715" s="39"/>
      <c r="AZ715" s="39"/>
      <c r="BA715" s="39"/>
      <c r="BB715" s="39"/>
      <c r="BC715" s="39"/>
      <c r="BD715" s="39"/>
      <c r="BE715" s="39"/>
      <c r="BF715" s="39"/>
      <c r="BG715" s="175">
        <f>+COUNTIF($G716:$BF716,'V. Datos'!$A$3)-COUNTIFS($G715:$BF715,'V. Datos'!$A$3)</f>
        <v>0</v>
      </c>
      <c r="BH715" s="175">
        <f>+COUNTIF($G716:$BF716,'V. Datos'!$A$4)-COUNTIFS($G715:$BF715,'V. Datos'!$C$4)</f>
        <v>0</v>
      </c>
      <c r="BI715" s="177"/>
      <c r="BJ715" s="30"/>
      <c r="BK715" s="30"/>
      <c r="BL715" s="30"/>
      <c r="BM715" s="30"/>
      <c r="BN715" s="30"/>
    </row>
    <row r="716" spans="2:66" s="46" customFormat="1" ht="18" customHeight="1" thickBot="1" x14ac:dyDescent="0.25">
      <c r="B716" s="168"/>
      <c r="C716" s="170"/>
      <c r="D716" s="172"/>
      <c r="E716" s="174"/>
      <c r="F716" s="96" t="s">
        <v>4</v>
      </c>
      <c r="G716" s="42"/>
      <c r="H716" s="43"/>
      <c r="I716" s="43"/>
      <c r="J716" s="43"/>
      <c r="K716" s="43"/>
      <c r="L716" s="43"/>
      <c r="M716" s="43"/>
      <c r="N716" s="43"/>
      <c r="O716" s="43"/>
      <c r="P716" s="43"/>
      <c r="Q716" s="43"/>
      <c r="R716" s="43"/>
      <c r="S716" s="43"/>
      <c r="T716" s="43"/>
      <c r="U716" s="43"/>
      <c r="V716" s="43"/>
      <c r="W716" s="43"/>
      <c r="X716" s="43"/>
      <c r="Y716" s="43"/>
      <c r="Z716" s="43"/>
      <c r="AA716" s="43"/>
      <c r="AB716" s="43"/>
      <c r="AC716" s="43"/>
      <c r="AD716" s="43"/>
      <c r="AE716" s="43"/>
      <c r="AF716" s="43"/>
      <c r="AG716" s="43"/>
      <c r="AH716" s="43"/>
      <c r="AI716" s="43"/>
      <c r="AJ716" s="43"/>
      <c r="AK716" s="43"/>
      <c r="AL716" s="43"/>
      <c r="AM716" s="43"/>
      <c r="AN716" s="43"/>
      <c r="AO716" s="43"/>
      <c r="AP716" s="43"/>
      <c r="AQ716" s="45"/>
      <c r="AR716" s="45"/>
      <c r="AS716" s="45"/>
      <c r="AT716" s="45"/>
      <c r="AU716" s="45"/>
      <c r="AV716" s="45"/>
      <c r="AW716" s="45"/>
      <c r="AX716" s="45"/>
      <c r="AY716" s="45"/>
      <c r="AZ716" s="45"/>
      <c r="BA716" s="45"/>
      <c r="BB716" s="45"/>
      <c r="BC716" s="45"/>
      <c r="BD716" s="45"/>
      <c r="BE716" s="45"/>
      <c r="BF716" s="45"/>
      <c r="BG716" s="176"/>
      <c r="BH716" s="176"/>
      <c r="BI716" s="178"/>
      <c r="BJ716" s="30"/>
      <c r="BK716" s="30"/>
      <c r="BL716" s="30"/>
      <c r="BM716" s="30"/>
      <c r="BN716" s="30"/>
    </row>
    <row r="717" spans="2:66" s="46" customFormat="1" ht="18" customHeight="1" x14ac:dyDescent="0.2">
      <c r="B717" s="167"/>
      <c r="C717" s="169"/>
      <c r="D717" s="171"/>
      <c r="E717" s="173"/>
      <c r="F717" s="95" t="s">
        <v>24</v>
      </c>
      <c r="G717" s="36"/>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c r="AO717" s="37"/>
      <c r="AP717" s="37"/>
      <c r="AQ717" s="39"/>
      <c r="AR717" s="39"/>
      <c r="AS717" s="39"/>
      <c r="AT717" s="39"/>
      <c r="AU717" s="39"/>
      <c r="AV717" s="39"/>
      <c r="AW717" s="39"/>
      <c r="AX717" s="39"/>
      <c r="AY717" s="39"/>
      <c r="AZ717" s="39"/>
      <c r="BA717" s="39"/>
      <c r="BB717" s="39"/>
      <c r="BC717" s="39"/>
      <c r="BD717" s="39"/>
      <c r="BE717" s="39"/>
      <c r="BF717" s="39"/>
      <c r="BG717" s="175">
        <f>+COUNTIF($G718:$BF718,'V. Datos'!$A$3)-COUNTIFS($G717:$BF717,'V. Datos'!$A$3)</f>
        <v>0</v>
      </c>
      <c r="BH717" s="175">
        <f>+COUNTIF($G718:$BF718,'V. Datos'!$A$4)-COUNTIFS($G717:$BF717,'V. Datos'!$C$4)</f>
        <v>0</v>
      </c>
      <c r="BI717" s="177"/>
      <c r="BJ717" s="30"/>
      <c r="BK717" s="30"/>
      <c r="BL717" s="30"/>
      <c r="BM717" s="30"/>
      <c r="BN717" s="30"/>
    </row>
    <row r="718" spans="2:66" s="46" customFormat="1" ht="18" customHeight="1" thickBot="1" x14ac:dyDescent="0.25">
      <c r="B718" s="168"/>
      <c r="C718" s="170"/>
      <c r="D718" s="172"/>
      <c r="E718" s="174"/>
      <c r="F718" s="96" t="s">
        <v>4</v>
      </c>
      <c r="G718" s="42"/>
      <c r="H718" s="43"/>
      <c r="I718" s="43"/>
      <c r="J718" s="43"/>
      <c r="K718" s="43"/>
      <c r="L718" s="43"/>
      <c r="M718" s="43"/>
      <c r="N718" s="43"/>
      <c r="O718" s="43"/>
      <c r="P718" s="43"/>
      <c r="Q718" s="43"/>
      <c r="R718" s="43"/>
      <c r="S718" s="43"/>
      <c r="T718" s="43"/>
      <c r="U718" s="43"/>
      <c r="V718" s="43"/>
      <c r="W718" s="43"/>
      <c r="X718" s="43"/>
      <c r="Y718" s="43"/>
      <c r="Z718" s="43"/>
      <c r="AA718" s="43"/>
      <c r="AB718" s="43"/>
      <c r="AC718" s="43"/>
      <c r="AD718" s="43"/>
      <c r="AE718" s="43"/>
      <c r="AF718" s="43"/>
      <c r="AG718" s="43"/>
      <c r="AH718" s="43"/>
      <c r="AI718" s="43"/>
      <c r="AJ718" s="43"/>
      <c r="AK718" s="43"/>
      <c r="AL718" s="43"/>
      <c r="AM718" s="43"/>
      <c r="AN718" s="43"/>
      <c r="AO718" s="43"/>
      <c r="AP718" s="43"/>
      <c r="AQ718" s="45"/>
      <c r="AR718" s="45"/>
      <c r="AS718" s="45"/>
      <c r="AT718" s="45"/>
      <c r="AU718" s="45"/>
      <c r="AV718" s="45"/>
      <c r="AW718" s="45"/>
      <c r="AX718" s="45"/>
      <c r="AY718" s="45"/>
      <c r="AZ718" s="45"/>
      <c r="BA718" s="45"/>
      <c r="BB718" s="45"/>
      <c r="BC718" s="45"/>
      <c r="BD718" s="45"/>
      <c r="BE718" s="45"/>
      <c r="BF718" s="45"/>
      <c r="BG718" s="176"/>
      <c r="BH718" s="176"/>
      <c r="BI718" s="178"/>
      <c r="BJ718" s="30"/>
      <c r="BK718" s="30"/>
      <c r="BL718" s="30"/>
      <c r="BM718" s="30"/>
      <c r="BN718" s="30"/>
    </row>
    <row r="719" spans="2:66" s="46" customFormat="1" ht="18" customHeight="1" x14ac:dyDescent="0.2">
      <c r="B719" s="167"/>
      <c r="C719" s="169"/>
      <c r="D719" s="171"/>
      <c r="E719" s="173"/>
      <c r="F719" s="95" t="s">
        <v>24</v>
      </c>
      <c r="G719" s="36"/>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c r="AO719" s="37"/>
      <c r="AP719" s="37"/>
      <c r="AQ719" s="39"/>
      <c r="AR719" s="39"/>
      <c r="AS719" s="39"/>
      <c r="AT719" s="39"/>
      <c r="AU719" s="39"/>
      <c r="AV719" s="39"/>
      <c r="AW719" s="39"/>
      <c r="AX719" s="39"/>
      <c r="AY719" s="39"/>
      <c r="AZ719" s="39"/>
      <c r="BA719" s="39"/>
      <c r="BB719" s="39"/>
      <c r="BC719" s="39"/>
      <c r="BD719" s="39"/>
      <c r="BE719" s="39"/>
      <c r="BF719" s="39"/>
      <c r="BG719" s="175">
        <f>+COUNTIF($G720:$BF720,'V. Datos'!$A$3)-COUNTIFS($G719:$BF719,'V. Datos'!$A$3)</f>
        <v>0</v>
      </c>
      <c r="BH719" s="175">
        <f>+COUNTIF($G720:$BF720,'V. Datos'!$A$4)-COUNTIFS($G719:$BF719,'V. Datos'!$C$4)</f>
        <v>0</v>
      </c>
      <c r="BI719" s="177"/>
      <c r="BJ719" s="30"/>
      <c r="BK719" s="30"/>
      <c r="BL719" s="30"/>
      <c r="BM719" s="30"/>
      <c r="BN719" s="30"/>
    </row>
    <row r="720" spans="2:66" s="46" customFormat="1" ht="18" customHeight="1" thickBot="1" x14ac:dyDescent="0.25">
      <c r="B720" s="168"/>
      <c r="C720" s="170"/>
      <c r="D720" s="172"/>
      <c r="E720" s="174"/>
      <c r="F720" s="96" t="s">
        <v>4</v>
      </c>
      <c r="G720" s="42"/>
      <c r="H720" s="43"/>
      <c r="I720" s="43"/>
      <c r="J720" s="43"/>
      <c r="K720" s="43"/>
      <c r="L720" s="43"/>
      <c r="M720" s="43"/>
      <c r="N720" s="43"/>
      <c r="O720" s="43"/>
      <c r="P720" s="43"/>
      <c r="Q720" s="43"/>
      <c r="R720" s="43"/>
      <c r="S720" s="43"/>
      <c r="T720" s="43"/>
      <c r="U720" s="43"/>
      <c r="V720" s="43"/>
      <c r="W720" s="43"/>
      <c r="X720" s="43"/>
      <c r="Y720" s="43"/>
      <c r="Z720" s="43"/>
      <c r="AA720" s="43"/>
      <c r="AB720" s="43"/>
      <c r="AC720" s="43"/>
      <c r="AD720" s="43"/>
      <c r="AE720" s="43"/>
      <c r="AF720" s="43"/>
      <c r="AG720" s="43"/>
      <c r="AH720" s="43"/>
      <c r="AI720" s="43"/>
      <c r="AJ720" s="43"/>
      <c r="AK720" s="43"/>
      <c r="AL720" s="43"/>
      <c r="AM720" s="43"/>
      <c r="AN720" s="43"/>
      <c r="AO720" s="43"/>
      <c r="AP720" s="43"/>
      <c r="AQ720" s="45"/>
      <c r="AR720" s="45"/>
      <c r="AS720" s="45"/>
      <c r="AT720" s="45"/>
      <c r="AU720" s="45"/>
      <c r="AV720" s="45"/>
      <c r="AW720" s="45"/>
      <c r="AX720" s="45"/>
      <c r="AY720" s="45"/>
      <c r="AZ720" s="45"/>
      <c r="BA720" s="45"/>
      <c r="BB720" s="45"/>
      <c r="BC720" s="45"/>
      <c r="BD720" s="45"/>
      <c r="BE720" s="45"/>
      <c r="BF720" s="45"/>
      <c r="BG720" s="176"/>
      <c r="BH720" s="176"/>
      <c r="BI720" s="178"/>
      <c r="BJ720" s="30"/>
      <c r="BK720" s="30"/>
      <c r="BL720" s="30"/>
      <c r="BM720" s="30"/>
      <c r="BN720" s="30"/>
    </row>
    <row r="721" spans="2:66" s="46" customFormat="1" ht="18" customHeight="1" x14ac:dyDescent="0.2">
      <c r="B721" s="167"/>
      <c r="C721" s="169"/>
      <c r="D721" s="171"/>
      <c r="E721" s="173"/>
      <c r="F721" s="95" t="s">
        <v>24</v>
      </c>
      <c r="G721" s="36"/>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c r="AO721" s="37"/>
      <c r="AP721" s="37"/>
      <c r="AQ721" s="39"/>
      <c r="AR721" s="39"/>
      <c r="AS721" s="39"/>
      <c r="AT721" s="39"/>
      <c r="AU721" s="39"/>
      <c r="AV721" s="39"/>
      <c r="AW721" s="39"/>
      <c r="AX721" s="39"/>
      <c r="AY721" s="39"/>
      <c r="AZ721" s="39"/>
      <c r="BA721" s="39"/>
      <c r="BB721" s="39"/>
      <c r="BC721" s="39"/>
      <c r="BD721" s="39"/>
      <c r="BE721" s="39"/>
      <c r="BF721" s="39"/>
      <c r="BG721" s="175">
        <f>+COUNTIF($G722:$BF722,'V. Datos'!$A$3)-COUNTIFS($G721:$BF721,'V. Datos'!$A$3)</f>
        <v>0</v>
      </c>
      <c r="BH721" s="175">
        <f>+COUNTIF($G722:$BF722,'V. Datos'!$A$4)-COUNTIFS($G721:$BF721,'V. Datos'!$C$4)</f>
        <v>0</v>
      </c>
      <c r="BI721" s="177"/>
      <c r="BJ721" s="30"/>
      <c r="BK721" s="30"/>
      <c r="BL721" s="30"/>
      <c r="BM721" s="30"/>
      <c r="BN721" s="30"/>
    </row>
    <row r="722" spans="2:66" s="46" customFormat="1" ht="18" customHeight="1" thickBot="1" x14ac:dyDescent="0.25">
      <c r="B722" s="168"/>
      <c r="C722" s="170"/>
      <c r="D722" s="172"/>
      <c r="E722" s="174"/>
      <c r="F722" s="96" t="s">
        <v>4</v>
      </c>
      <c r="G722" s="42"/>
      <c r="H722" s="43"/>
      <c r="I722" s="43"/>
      <c r="J722" s="43"/>
      <c r="K722" s="43"/>
      <c r="L722" s="43"/>
      <c r="M722" s="43"/>
      <c r="N722" s="43"/>
      <c r="O722" s="43"/>
      <c r="P722" s="43"/>
      <c r="Q722" s="43"/>
      <c r="R722" s="43"/>
      <c r="S722" s="43"/>
      <c r="T722" s="43"/>
      <c r="U722" s="43"/>
      <c r="V722" s="43"/>
      <c r="W722" s="43"/>
      <c r="X722" s="43"/>
      <c r="Y722" s="43"/>
      <c r="Z722" s="43"/>
      <c r="AA722" s="43"/>
      <c r="AB722" s="43"/>
      <c r="AC722" s="43"/>
      <c r="AD722" s="43"/>
      <c r="AE722" s="43"/>
      <c r="AF722" s="43"/>
      <c r="AG722" s="43"/>
      <c r="AH722" s="43"/>
      <c r="AI722" s="43"/>
      <c r="AJ722" s="43"/>
      <c r="AK722" s="43"/>
      <c r="AL722" s="43"/>
      <c r="AM722" s="43"/>
      <c r="AN722" s="43"/>
      <c r="AO722" s="43"/>
      <c r="AP722" s="43"/>
      <c r="AQ722" s="45"/>
      <c r="AR722" s="45"/>
      <c r="AS722" s="45"/>
      <c r="AT722" s="45"/>
      <c r="AU722" s="45"/>
      <c r="AV722" s="45"/>
      <c r="AW722" s="45"/>
      <c r="AX722" s="45"/>
      <c r="AY722" s="45"/>
      <c r="AZ722" s="45"/>
      <c r="BA722" s="45"/>
      <c r="BB722" s="45"/>
      <c r="BC722" s="45"/>
      <c r="BD722" s="45"/>
      <c r="BE722" s="45"/>
      <c r="BF722" s="45"/>
      <c r="BG722" s="176"/>
      <c r="BH722" s="176"/>
      <c r="BI722" s="178"/>
      <c r="BJ722" s="30"/>
      <c r="BK722" s="30"/>
      <c r="BL722" s="30"/>
      <c r="BM722" s="30"/>
      <c r="BN722" s="30"/>
    </row>
    <row r="723" spans="2:66" s="46" customFormat="1" ht="18" customHeight="1" x14ac:dyDescent="0.2">
      <c r="B723" s="167"/>
      <c r="C723" s="169"/>
      <c r="D723" s="171"/>
      <c r="E723" s="173"/>
      <c r="F723" s="95" t="s">
        <v>24</v>
      </c>
      <c r="G723" s="36"/>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c r="AO723" s="37"/>
      <c r="AP723" s="37"/>
      <c r="AQ723" s="39"/>
      <c r="AR723" s="39"/>
      <c r="AS723" s="39"/>
      <c r="AT723" s="39"/>
      <c r="AU723" s="39"/>
      <c r="AV723" s="39"/>
      <c r="AW723" s="39"/>
      <c r="AX723" s="39"/>
      <c r="AY723" s="39"/>
      <c r="AZ723" s="39"/>
      <c r="BA723" s="39"/>
      <c r="BB723" s="39"/>
      <c r="BC723" s="39"/>
      <c r="BD723" s="39"/>
      <c r="BE723" s="39"/>
      <c r="BF723" s="39"/>
      <c r="BG723" s="175">
        <f>+COUNTIF($G724:$BF724,'V. Datos'!$A$3)-COUNTIFS($G723:$BF723,'V. Datos'!$A$3)</f>
        <v>0</v>
      </c>
      <c r="BH723" s="175">
        <f>+COUNTIF($G724:$BF724,'V. Datos'!$A$4)-COUNTIFS($G723:$BF723,'V. Datos'!$C$4)</f>
        <v>0</v>
      </c>
      <c r="BI723" s="177"/>
      <c r="BJ723" s="30"/>
      <c r="BK723" s="30"/>
      <c r="BL723" s="30"/>
      <c r="BM723" s="30"/>
      <c r="BN723" s="30"/>
    </row>
    <row r="724" spans="2:66" s="46" customFormat="1" ht="18" customHeight="1" thickBot="1" x14ac:dyDescent="0.25">
      <c r="B724" s="168"/>
      <c r="C724" s="170"/>
      <c r="D724" s="172"/>
      <c r="E724" s="174"/>
      <c r="F724" s="96" t="s">
        <v>4</v>
      </c>
      <c r="G724" s="42"/>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c r="AL724" s="43"/>
      <c r="AM724" s="43"/>
      <c r="AN724" s="43"/>
      <c r="AO724" s="43"/>
      <c r="AP724" s="43"/>
      <c r="AQ724" s="45"/>
      <c r="AR724" s="45"/>
      <c r="AS724" s="45"/>
      <c r="AT724" s="45"/>
      <c r="AU724" s="45"/>
      <c r="AV724" s="45"/>
      <c r="AW724" s="45"/>
      <c r="AX724" s="45"/>
      <c r="AY724" s="45"/>
      <c r="AZ724" s="45"/>
      <c r="BA724" s="45"/>
      <c r="BB724" s="45"/>
      <c r="BC724" s="45"/>
      <c r="BD724" s="45"/>
      <c r="BE724" s="45"/>
      <c r="BF724" s="45"/>
      <c r="BG724" s="176"/>
      <c r="BH724" s="176"/>
      <c r="BI724" s="178"/>
      <c r="BJ724" s="30"/>
      <c r="BK724" s="30"/>
      <c r="BL724" s="30"/>
      <c r="BM724" s="30"/>
      <c r="BN724" s="30"/>
    </row>
    <row r="725" spans="2:66" s="46" customFormat="1" ht="18" customHeight="1" x14ac:dyDescent="0.2">
      <c r="B725" s="167"/>
      <c r="C725" s="169"/>
      <c r="D725" s="171"/>
      <c r="E725" s="173"/>
      <c r="F725" s="95" t="s">
        <v>24</v>
      </c>
      <c r="G725" s="36"/>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c r="AO725" s="37"/>
      <c r="AP725" s="37"/>
      <c r="AQ725" s="39"/>
      <c r="AR725" s="39"/>
      <c r="AS725" s="39"/>
      <c r="AT725" s="39"/>
      <c r="AU725" s="39"/>
      <c r="AV725" s="39"/>
      <c r="AW725" s="39"/>
      <c r="AX725" s="39"/>
      <c r="AY725" s="39"/>
      <c r="AZ725" s="39"/>
      <c r="BA725" s="39"/>
      <c r="BB725" s="39"/>
      <c r="BC725" s="39"/>
      <c r="BD725" s="39"/>
      <c r="BE725" s="39"/>
      <c r="BF725" s="39"/>
      <c r="BG725" s="175">
        <f>+COUNTIF($G726:$BF726,'V. Datos'!$A$3)-COUNTIFS($G725:$BF725,'V. Datos'!$A$3)</f>
        <v>0</v>
      </c>
      <c r="BH725" s="175">
        <f>+COUNTIF($G726:$BF726,'V. Datos'!$A$4)-COUNTIFS($G725:$BF725,'V. Datos'!$C$4)</f>
        <v>0</v>
      </c>
      <c r="BI725" s="177"/>
      <c r="BJ725" s="30"/>
      <c r="BK725" s="30"/>
      <c r="BL725" s="30"/>
      <c r="BM725" s="30"/>
      <c r="BN725" s="30"/>
    </row>
    <row r="726" spans="2:66" s="46" customFormat="1" ht="18" customHeight="1" thickBot="1" x14ac:dyDescent="0.25">
      <c r="B726" s="168"/>
      <c r="C726" s="170"/>
      <c r="D726" s="172"/>
      <c r="E726" s="174"/>
      <c r="F726" s="96" t="s">
        <v>4</v>
      </c>
      <c r="G726" s="42"/>
      <c r="H726" s="43"/>
      <c r="I726" s="43"/>
      <c r="J726" s="43"/>
      <c r="K726" s="43"/>
      <c r="L726" s="43"/>
      <c r="M726" s="43"/>
      <c r="N726" s="43"/>
      <c r="O726" s="43"/>
      <c r="P726" s="43"/>
      <c r="Q726" s="43"/>
      <c r="R726" s="43"/>
      <c r="S726" s="43"/>
      <c r="T726" s="43"/>
      <c r="U726" s="43"/>
      <c r="V726" s="43"/>
      <c r="W726" s="43"/>
      <c r="X726" s="43"/>
      <c r="Y726" s="43"/>
      <c r="Z726" s="43"/>
      <c r="AA726" s="43"/>
      <c r="AB726" s="43"/>
      <c r="AC726" s="43"/>
      <c r="AD726" s="43"/>
      <c r="AE726" s="43"/>
      <c r="AF726" s="43"/>
      <c r="AG726" s="43"/>
      <c r="AH726" s="43"/>
      <c r="AI726" s="43"/>
      <c r="AJ726" s="43"/>
      <c r="AK726" s="43"/>
      <c r="AL726" s="43"/>
      <c r="AM726" s="43"/>
      <c r="AN726" s="43"/>
      <c r="AO726" s="43"/>
      <c r="AP726" s="43"/>
      <c r="AQ726" s="45"/>
      <c r="AR726" s="45"/>
      <c r="AS726" s="45"/>
      <c r="AT726" s="45"/>
      <c r="AU726" s="45"/>
      <c r="AV726" s="45"/>
      <c r="AW726" s="45"/>
      <c r="AX726" s="45"/>
      <c r="AY726" s="45"/>
      <c r="AZ726" s="45"/>
      <c r="BA726" s="45"/>
      <c r="BB726" s="45"/>
      <c r="BC726" s="45"/>
      <c r="BD726" s="45"/>
      <c r="BE726" s="45"/>
      <c r="BF726" s="45"/>
      <c r="BG726" s="176"/>
      <c r="BH726" s="176"/>
      <c r="BI726" s="178"/>
      <c r="BJ726" s="30"/>
      <c r="BK726" s="30"/>
      <c r="BL726" s="30"/>
      <c r="BM726" s="30"/>
      <c r="BN726" s="30"/>
    </row>
    <row r="727" spans="2:66" s="46" customFormat="1" ht="18" customHeight="1" x14ac:dyDescent="0.2">
      <c r="B727" s="167"/>
      <c r="C727" s="169"/>
      <c r="D727" s="171"/>
      <c r="E727" s="173"/>
      <c r="F727" s="95" t="s">
        <v>24</v>
      </c>
      <c r="G727" s="36"/>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7"/>
      <c r="AQ727" s="39"/>
      <c r="AR727" s="39"/>
      <c r="AS727" s="39"/>
      <c r="AT727" s="39"/>
      <c r="AU727" s="39"/>
      <c r="AV727" s="39"/>
      <c r="AW727" s="39"/>
      <c r="AX727" s="39"/>
      <c r="AY727" s="39"/>
      <c r="AZ727" s="39"/>
      <c r="BA727" s="39"/>
      <c r="BB727" s="39"/>
      <c r="BC727" s="39"/>
      <c r="BD727" s="39"/>
      <c r="BE727" s="39"/>
      <c r="BF727" s="39"/>
      <c r="BG727" s="175">
        <f>+COUNTIF($G728:$BF728,'V. Datos'!$A$3)-COUNTIFS($G727:$BF727,'V. Datos'!$A$3)</f>
        <v>0</v>
      </c>
      <c r="BH727" s="175">
        <f>+COUNTIF($G728:$BF728,'V. Datos'!$A$4)-COUNTIFS($G727:$BF727,'V. Datos'!$C$4)</f>
        <v>0</v>
      </c>
      <c r="BI727" s="177"/>
      <c r="BJ727" s="30"/>
      <c r="BK727" s="30"/>
      <c r="BL727" s="30"/>
      <c r="BM727" s="30"/>
      <c r="BN727" s="30"/>
    </row>
    <row r="728" spans="2:66" s="46" customFormat="1" ht="18" customHeight="1" thickBot="1" x14ac:dyDescent="0.25">
      <c r="B728" s="168"/>
      <c r="C728" s="170"/>
      <c r="D728" s="172"/>
      <c r="E728" s="174"/>
      <c r="F728" s="96" t="s">
        <v>4</v>
      </c>
      <c r="G728" s="42"/>
      <c r="H728" s="43"/>
      <c r="I728" s="43"/>
      <c r="J728" s="43"/>
      <c r="K728" s="43"/>
      <c r="L728" s="43"/>
      <c r="M728" s="43"/>
      <c r="N728" s="43"/>
      <c r="O728" s="43"/>
      <c r="P728" s="43"/>
      <c r="Q728" s="43"/>
      <c r="R728" s="43"/>
      <c r="S728" s="43"/>
      <c r="T728" s="43"/>
      <c r="U728" s="43"/>
      <c r="V728" s="43"/>
      <c r="W728" s="43"/>
      <c r="X728" s="43"/>
      <c r="Y728" s="43"/>
      <c r="Z728" s="43"/>
      <c r="AA728" s="43"/>
      <c r="AB728" s="43"/>
      <c r="AC728" s="43"/>
      <c r="AD728" s="43"/>
      <c r="AE728" s="43"/>
      <c r="AF728" s="43"/>
      <c r="AG728" s="43"/>
      <c r="AH728" s="43"/>
      <c r="AI728" s="43"/>
      <c r="AJ728" s="43"/>
      <c r="AK728" s="43"/>
      <c r="AL728" s="43"/>
      <c r="AM728" s="43"/>
      <c r="AN728" s="43"/>
      <c r="AO728" s="43"/>
      <c r="AP728" s="43"/>
      <c r="AQ728" s="45"/>
      <c r="AR728" s="45"/>
      <c r="AS728" s="45"/>
      <c r="AT728" s="45"/>
      <c r="AU728" s="45"/>
      <c r="AV728" s="45"/>
      <c r="AW728" s="45"/>
      <c r="AX728" s="45"/>
      <c r="AY728" s="45"/>
      <c r="AZ728" s="45"/>
      <c r="BA728" s="45"/>
      <c r="BB728" s="45"/>
      <c r="BC728" s="45"/>
      <c r="BD728" s="45"/>
      <c r="BE728" s="45"/>
      <c r="BF728" s="45"/>
      <c r="BG728" s="176"/>
      <c r="BH728" s="176"/>
      <c r="BI728" s="178"/>
      <c r="BJ728" s="30"/>
      <c r="BK728" s="30"/>
      <c r="BL728" s="30"/>
      <c r="BM728" s="30"/>
      <c r="BN728" s="30"/>
    </row>
    <row r="729" spans="2:66" s="46" customFormat="1" ht="18" customHeight="1" x14ac:dyDescent="0.2">
      <c r="B729" s="167"/>
      <c r="C729" s="169"/>
      <c r="D729" s="171"/>
      <c r="E729" s="173"/>
      <c r="F729" s="95" t="s">
        <v>24</v>
      </c>
      <c r="G729" s="36"/>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7"/>
      <c r="AQ729" s="39"/>
      <c r="AR729" s="39"/>
      <c r="AS729" s="39"/>
      <c r="AT729" s="39"/>
      <c r="AU729" s="39"/>
      <c r="AV729" s="39"/>
      <c r="AW729" s="39"/>
      <c r="AX729" s="39"/>
      <c r="AY729" s="39"/>
      <c r="AZ729" s="39"/>
      <c r="BA729" s="39"/>
      <c r="BB729" s="39"/>
      <c r="BC729" s="39"/>
      <c r="BD729" s="39"/>
      <c r="BE729" s="39"/>
      <c r="BF729" s="39"/>
      <c r="BG729" s="175">
        <f>+COUNTIF($G730:$BF730,'V. Datos'!$A$3)-COUNTIFS($G729:$BF729,'V. Datos'!$A$3)</f>
        <v>0</v>
      </c>
      <c r="BH729" s="175">
        <f>+COUNTIF($G730:$BF730,'V. Datos'!$A$4)-COUNTIFS($G729:$BF729,'V. Datos'!$C$4)</f>
        <v>0</v>
      </c>
      <c r="BI729" s="177"/>
      <c r="BJ729" s="30"/>
      <c r="BK729" s="30"/>
      <c r="BL729" s="30"/>
      <c r="BM729" s="30"/>
      <c r="BN729" s="30"/>
    </row>
    <row r="730" spans="2:66" s="46" customFormat="1" ht="18" customHeight="1" thickBot="1" x14ac:dyDescent="0.25">
      <c r="B730" s="168"/>
      <c r="C730" s="170"/>
      <c r="D730" s="172"/>
      <c r="E730" s="174"/>
      <c r="F730" s="96" t="s">
        <v>4</v>
      </c>
      <c r="G730" s="42"/>
      <c r="H730" s="43"/>
      <c r="I730" s="43"/>
      <c r="J730" s="43"/>
      <c r="K730" s="43"/>
      <c r="L730" s="43"/>
      <c r="M730" s="43"/>
      <c r="N730" s="43"/>
      <c r="O730" s="43"/>
      <c r="P730" s="43"/>
      <c r="Q730" s="43"/>
      <c r="R730" s="43"/>
      <c r="S730" s="43"/>
      <c r="T730" s="43"/>
      <c r="U730" s="43"/>
      <c r="V730" s="43"/>
      <c r="W730" s="43"/>
      <c r="X730" s="43"/>
      <c r="Y730" s="43"/>
      <c r="Z730" s="43"/>
      <c r="AA730" s="43"/>
      <c r="AB730" s="43"/>
      <c r="AC730" s="43"/>
      <c r="AD730" s="43"/>
      <c r="AE730" s="43"/>
      <c r="AF730" s="43"/>
      <c r="AG730" s="43"/>
      <c r="AH730" s="43"/>
      <c r="AI730" s="43"/>
      <c r="AJ730" s="43"/>
      <c r="AK730" s="43"/>
      <c r="AL730" s="43"/>
      <c r="AM730" s="43"/>
      <c r="AN730" s="43"/>
      <c r="AO730" s="43"/>
      <c r="AP730" s="43"/>
      <c r="AQ730" s="45"/>
      <c r="AR730" s="45"/>
      <c r="AS730" s="45"/>
      <c r="AT730" s="45"/>
      <c r="AU730" s="45"/>
      <c r="AV730" s="45"/>
      <c r="AW730" s="45"/>
      <c r="AX730" s="45"/>
      <c r="AY730" s="45"/>
      <c r="AZ730" s="45"/>
      <c r="BA730" s="45"/>
      <c r="BB730" s="45"/>
      <c r="BC730" s="45"/>
      <c r="BD730" s="45"/>
      <c r="BE730" s="45"/>
      <c r="BF730" s="45"/>
      <c r="BG730" s="176"/>
      <c r="BH730" s="176"/>
      <c r="BI730" s="178"/>
      <c r="BJ730" s="30"/>
      <c r="BK730" s="30"/>
      <c r="BL730" s="30"/>
      <c r="BM730" s="30"/>
      <c r="BN730" s="30"/>
    </row>
    <row r="731" spans="2:66" s="46" customFormat="1" ht="18" customHeight="1" x14ac:dyDescent="0.2">
      <c r="B731" s="167"/>
      <c r="C731" s="169"/>
      <c r="D731" s="171"/>
      <c r="E731" s="173"/>
      <c r="F731" s="95" t="s">
        <v>24</v>
      </c>
      <c r="G731" s="36"/>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7"/>
      <c r="AQ731" s="39"/>
      <c r="AR731" s="39"/>
      <c r="AS731" s="39"/>
      <c r="AT731" s="39"/>
      <c r="AU731" s="39"/>
      <c r="AV731" s="39"/>
      <c r="AW731" s="39"/>
      <c r="AX731" s="39"/>
      <c r="AY731" s="39"/>
      <c r="AZ731" s="39"/>
      <c r="BA731" s="39"/>
      <c r="BB731" s="39"/>
      <c r="BC731" s="39"/>
      <c r="BD731" s="39"/>
      <c r="BE731" s="39"/>
      <c r="BF731" s="39"/>
      <c r="BG731" s="175">
        <f>+COUNTIF($G732:$BF732,'V. Datos'!$A$3)-COUNTIFS($G731:$BF731,'V. Datos'!$A$3)</f>
        <v>0</v>
      </c>
      <c r="BH731" s="175">
        <f>+COUNTIF($G732:$BF732,'V. Datos'!$A$4)-COUNTIFS($G731:$BF731,'V. Datos'!$C$4)</f>
        <v>0</v>
      </c>
      <c r="BI731" s="177"/>
      <c r="BJ731" s="30"/>
      <c r="BK731" s="30"/>
      <c r="BL731" s="30"/>
      <c r="BM731" s="30"/>
      <c r="BN731" s="30"/>
    </row>
    <row r="732" spans="2:66" s="46" customFormat="1" ht="18" customHeight="1" thickBot="1" x14ac:dyDescent="0.25">
      <c r="B732" s="168"/>
      <c r="C732" s="170"/>
      <c r="D732" s="172"/>
      <c r="E732" s="174"/>
      <c r="F732" s="96" t="s">
        <v>4</v>
      </c>
      <c r="G732" s="42"/>
      <c r="H732" s="43"/>
      <c r="I732" s="43"/>
      <c r="J732" s="43"/>
      <c r="K732" s="43"/>
      <c r="L732" s="43"/>
      <c r="M732" s="43"/>
      <c r="N732" s="43"/>
      <c r="O732" s="43"/>
      <c r="P732" s="43"/>
      <c r="Q732" s="43"/>
      <c r="R732" s="43"/>
      <c r="S732" s="43"/>
      <c r="T732" s="43"/>
      <c r="U732" s="43"/>
      <c r="V732" s="43"/>
      <c r="W732" s="43"/>
      <c r="X732" s="43"/>
      <c r="Y732" s="43"/>
      <c r="Z732" s="43"/>
      <c r="AA732" s="43"/>
      <c r="AB732" s="43"/>
      <c r="AC732" s="43"/>
      <c r="AD732" s="43"/>
      <c r="AE732" s="43"/>
      <c r="AF732" s="43"/>
      <c r="AG732" s="43"/>
      <c r="AH732" s="43"/>
      <c r="AI732" s="43"/>
      <c r="AJ732" s="43"/>
      <c r="AK732" s="43"/>
      <c r="AL732" s="43"/>
      <c r="AM732" s="43"/>
      <c r="AN732" s="43"/>
      <c r="AO732" s="43"/>
      <c r="AP732" s="43"/>
      <c r="AQ732" s="45"/>
      <c r="AR732" s="45"/>
      <c r="AS732" s="45"/>
      <c r="AT732" s="45"/>
      <c r="AU732" s="45"/>
      <c r="AV732" s="45"/>
      <c r="AW732" s="45"/>
      <c r="AX732" s="45"/>
      <c r="AY732" s="45"/>
      <c r="AZ732" s="45"/>
      <c r="BA732" s="45"/>
      <c r="BB732" s="45"/>
      <c r="BC732" s="45"/>
      <c r="BD732" s="45"/>
      <c r="BE732" s="45"/>
      <c r="BF732" s="45"/>
      <c r="BG732" s="176"/>
      <c r="BH732" s="176"/>
      <c r="BI732" s="178"/>
      <c r="BJ732" s="30"/>
      <c r="BK732" s="30"/>
      <c r="BL732" s="30"/>
      <c r="BM732" s="30"/>
      <c r="BN732" s="30"/>
    </row>
    <row r="733" spans="2:66" s="46" customFormat="1" ht="18" customHeight="1" x14ac:dyDescent="0.2">
      <c r="B733" s="167"/>
      <c r="C733" s="169"/>
      <c r="D733" s="171"/>
      <c r="E733" s="173"/>
      <c r="F733" s="95" t="s">
        <v>24</v>
      </c>
      <c r="G733" s="36"/>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7"/>
      <c r="AQ733" s="39"/>
      <c r="AR733" s="39"/>
      <c r="AS733" s="39"/>
      <c r="AT733" s="39"/>
      <c r="AU733" s="39"/>
      <c r="AV733" s="39"/>
      <c r="AW733" s="39"/>
      <c r="AX733" s="39"/>
      <c r="AY733" s="39"/>
      <c r="AZ733" s="39"/>
      <c r="BA733" s="39"/>
      <c r="BB733" s="39"/>
      <c r="BC733" s="39"/>
      <c r="BD733" s="39"/>
      <c r="BE733" s="39"/>
      <c r="BF733" s="39"/>
      <c r="BG733" s="175">
        <f>+COUNTIF($G734:$BF734,'V. Datos'!$A$3)-COUNTIFS($G733:$BF733,'V. Datos'!$A$3)</f>
        <v>0</v>
      </c>
      <c r="BH733" s="175">
        <f>+COUNTIF($G734:$BF734,'V. Datos'!$A$4)-COUNTIFS($G733:$BF733,'V. Datos'!$C$4)</f>
        <v>0</v>
      </c>
      <c r="BI733" s="177"/>
      <c r="BJ733" s="30"/>
      <c r="BK733" s="30"/>
      <c r="BL733" s="30"/>
      <c r="BM733" s="30"/>
      <c r="BN733" s="30"/>
    </row>
    <row r="734" spans="2:66" s="46" customFormat="1" ht="18" customHeight="1" thickBot="1" x14ac:dyDescent="0.25">
      <c r="B734" s="168"/>
      <c r="C734" s="170"/>
      <c r="D734" s="172"/>
      <c r="E734" s="174"/>
      <c r="F734" s="96" t="s">
        <v>4</v>
      </c>
      <c r="G734" s="42"/>
      <c r="H734" s="43"/>
      <c r="I734" s="43"/>
      <c r="J734" s="43"/>
      <c r="K734" s="43"/>
      <c r="L734" s="43"/>
      <c r="M734" s="43"/>
      <c r="N734" s="43"/>
      <c r="O734" s="43"/>
      <c r="P734" s="43"/>
      <c r="Q734" s="43"/>
      <c r="R734" s="43"/>
      <c r="S734" s="43"/>
      <c r="T734" s="43"/>
      <c r="U734" s="43"/>
      <c r="V734" s="43"/>
      <c r="W734" s="43"/>
      <c r="X734" s="43"/>
      <c r="Y734" s="43"/>
      <c r="Z734" s="43"/>
      <c r="AA734" s="43"/>
      <c r="AB734" s="43"/>
      <c r="AC734" s="43"/>
      <c r="AD734" s="43"/>
      <c r="AE734" s="43"/>
      <c r="AF734" s="43"/>
      <c r="AG734" s="43"/>
      <c r="AH734" s="43"/>
      <c r="AI734" s="43"/>
      <c r="AJ734" s="43"/>
      <c r="AK734" s="43"/>
      <c r="AL734" s="43"/>
      <c r="AM734" s="43"/>
      <c r="AN734" s="43"/>
      <c r="AO734" s="43"/>
      <c r="AP734" s="43"/>
      <c r="AQ734" s="45"/>
      <c r="AR734" s="45"/>
      <c r="AS734" s="45"/>
      <c r="AT734" s="45"/>
      <c r="AU734" s="45"/>
      <c r="AV734" s="45"/>
      <c r="AW734" s="45"/>
      <c r="AX734" s="45"/>
      <c r="AY734" s="45"/>
      <c r="AZ734" s="45"/>
      <c r="BA734" s="45"/>
      <c r="BB734" s="45"/>
      <c r="BC734" s="45"/>
      <c r="BD734" s="45"/>
      <c r="BE734" s="45"/>
      <c r="BF734" s="45"/>
      <c r="BG734" s="176"/>
      <c r="BH734" s="176"/>
      <c r="BI734" s="178"/>
      <c r="BJ734" s="30"/>
      <c r="BK734" s="30"/>
      <c r="BL734" s="30"/>
      <c r="BM734" s="30"/>
      <c r="BN734" s="30"/>
    </row>
    <row r="735" spans="2:66" s="46" customFormat="1" ht="18" customHeight="1" x14ac:dyDescent="0.2">
      <c r="B735" s="167"/>
      <c r="C735" s="169"/>
      <c r="D735" s="171"/>
      <c r="E735" s="173"/>
      <c r="F735" s="95" t="s">
        <v>24</v>
      </c>
      <c r="G735" s="36"/>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7"/>
      <c r="AQ735" s="39"/>
      <c r="AR735" s="39"/>
      <c r="AS735" s="39"/>
      <c r="AT735" s="39"/>
      <c r="AU735" s="39"/>
      <c r="AV735" s="39"/>
      <c r="AW735" s="39"/>
      <c r="AX735" s="39"/>
      <c r="AY735" s="39"/>
      <c r="AZ735" s="39"/>
      <c r="BA735" s="39"/>
      <c r="BB735" s="39"/>
      <c r="BC735" s="39"/>
      <c r="BD735" s="39"/>
      <c r="BE735" s="39"/>
      <c r="BF735" s="39"/>
      <c r="BG735" s="175">
        <f>+COUNTIF($G736:$BF736,'V. Datos'!$A$3)-COUNTIFS($G735:$BF735,'V. Datos'!$A$3)</f>
        <v>0</v>
      </c>
      <c r="BH735" s="175">
        <f>+COUNTIF($G736:$BF736,'V. Datos'!$A$4)-COUNTIFS($G735:$BF735,'V. Datos'!$C$4)</f>
        <v>0</v>
      </c>
      <c r="BI735" s="177"/>
      <c r="BJ735" s="30"/>
      <c r="BK735" s="30"/>
      <c r="BL735" s="30"/>
      <c r="BM735" s="30"/>
      <c r="BN735" s="30"/>
    </row>
    <row r="736" spans="2:66" s="46" customFormat="1" ht="18" customHeight="1" thickBot="1" x14ac:dyDescent="0.25">
      <c r="B736" s="168"/>
      <c r="C736" s="170"/>
      <c r="D736" s="172"/>
      <c r="E736" s="174"/>
      <c r="F736" s="96" t="s">
        <v>4</v>
      </c>
      <c r="G736" s="42"/>
      <c r="H736" s="43"/>
      <c r="I736" s="43"/>
      <c r="J736" s="43"/>
      <c r="K736" s="43"/>
      <c r="L736" s="43"/>
      <c r="M736" s="43"/>
      <c r="N736" s="43"/>
      <c r="O736" s="43"/>
      <c r="P736" s="43"/>
      <c r="Q736" s="43"/>
      <c r="R736" s="43"/>
      <c r="S736" s="43"/>
      <c r="T736" s="43"/>
      <c r="U736" s="43"/>
      <c r="V736" s="43"/>
      <c r="W736" s="43"/>
      <c r="X736" s="43"/>
      <c r="Y736" s="43"/>
      <c r="Z736" s="43"/>
      <c r="AA736" s="43"/>
      <c r="AB736" s="43"/>
      <c r="AC736" s="43"/>
      <c r="AD736" s="43"/>
      <c r="AE736" s="43"/>
      <c r="AF736" s="43"/>
      <c r="AG736" s="43"/>
      <c r="AH736" s="43"/>
      <c r="AI736" s="43"/>
      <c r="AJ736" s="43"/>
      <c r="AK736" s="43"/>
      <c r="AL736" s="43"/>
      <c r="AM736" s="43"/>
      <c r="AN736" s="43"/>
      <c r="AO736" s="43"/>
      <c r="AP736" s="43"/>
      <c r="AQ736" s="45"/>
      <c r="AR736" s="45"/>
      <c r="AS736" s="45"/>
      <c r="AT736" s="45"/>
      <c r="AU736" s="45"/>
      <c r="AV736" s="45"/>
      <c r="AW736" s="45"/>
      <c r="AX736" s="45"/>
      <c r="AY736" s="45"/>
      <c r="AZ736" s="45"/>
      <c r="BA736" s="45"/>
      <c r="BB736" s="45"/>
      <c r="BC736" s="45"/>
      <c r="BD736" s="45"/>
      <c r="BE736" s="45"/>
      <c r="BF736" s="45"/>
      <c r="BG736" s="176"/>
      <c r="BH736" s="176"/>
      <c r="BI736" s="178"/>
      <c r="BJ736" s="30"/>
      <c r="BK736" s="30"/>
      <c r="BL736" s="30"/>
      <c r="BM736" s="30"/>
      <c r="BN736" s="30"/>
    </row>
    <row r="737" spans="2:66" s="46" customFormat="1" ht="18" customHeight="1" x14ac:dyDescent="0.2">
      <c r="B737" s="167"/>
      <c r="C737" s="169"/>
      <c r="D737" s="171"/>
      <c r="E737" s="173"/>
      <c r="F737" s="95" t="s">
        <v>24</v>
      </c>
      <c r="G737" s="36"/>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7"/>
      <c r="AQ737" s="39"/>
      <c r="AR737" s="39"/>
      <c r="AS737" s="39"/>
      <c r="AT737" s="39"/>
      <c r="AU737" s="39"/>
      <c r="AV737" s="39"/>
      <c r="AW737" s="39"/>
      <c r="AX737" s="39"/>
      <c r="AY737" s="39"/>
      <c r="AZ737" s="39"/>
      <c r="BA737" s="39"/>
      <c r="BB737" s="39"/>
      <c r="BC737" s="39"/>
      <c r="BD737" s="39"/>
      <c r="BE737" s="39"/>
      <c r="BF737" s="39"/>
      <c r="BG737" s="175">
        <f>+COUNTIF($G738:$BF738,'V. Datos'!$A$3)-COUNTIFS($G737:$BF737,'V. Datos'!$A$3)</f>
        <v>0</v>
      </c>
      <c r="BH737" s="175">
        <f>+COUNTIF($G738:$BF738,'V. Datos'!$A$4)-COUNTIFS($G737:$BF737,'V. Datos'!$C$4)</f>
        <v>0</v>
      </c>
      <c r="BI737" s="177"/>
      <c r="BJ737" s="30"/>
      <c r="BK737" s="30"/>
      <c r="BL737" s="30"/>
      <c r="BM737" s="30"/>
      <c r="BN737" s="30"/>
    </row>
    <row r="738" spans="2:66" s="46" customFormat="1" ht="18" customHeight="1" thickBot="1" x14ac:dyDescent="0.25">
      <c r="B738" s="168"/>
      <c r="C738" s="170"/>
      <c r="D738" s="172"/>
      <c r="E738" s="174"/>
      <c r="F738" s="96" t="s">
        <v>4</v>
      </c>
      <c r="G738" s="42"/>
      <c r="H738" s="43"/>
      <c r="I738" s="43"/>
      <c r="J738" s="43"/>
      <c r="K738" s="43"/>
      <c r="L738" s="43"/>
      <c r="M738" s="43"/>
      <c r="N738" s="43"/>
      <c r="O738" s="43"/>
      <c r="P738" s="43"/>
      <c r="Q738" s="43"/>
      <c r="R738" s="43"/>
      <c r="S738" s="43"/>
      <c r="T738" s="43"/>
      <c r="U738" s="43"/>
      <c r="V738" s="43"/>
      <c r="W738" s="43"/>
      <c r="X738" s="43"/>
      <c r="Y738" s="43"/>
      <c r="Z738" s="43"/>
      <c r="AA738" s="43"/>
      <c r="AB738" s="43"/>
      <c r="AC738" s="43"/>
      <c r="AD738" s="43"/>
      <c r="AE738" s="43"/>
      <c r="AF738" s="43"/>
      <c r="AG738" s="43"/>
      <c r="AH738" s="43"/>
      <c r="AI738" s="43"/>
      <c r="AJ738" s="43"/>
      <c r="AK738" s="43"/>
      <c r="AL738" s="43"/>
      <c r="AM738" s="43"/>
      <c r="AN738" s="43"/>
      <c r="AO738" s="43"/>
      <c r="AP738" s="43"/>
      <c r="AQ738" s="45"/>
      <c r="AR738" s="45"/>
      <c r="AS738" s="45"/>
      <c r="AT738" s="45"/>
      <c r="AU738" s="45"/>
      <c r="AV738" s="45"/>
      <c r="AW738" s="45"/>
      <c r="AX738" s="45"/>
      <c r="AY738" s="45"/>
      <c r="AZ738" s="45"/>
      <c r="BA738" s="45"/>
      <c r="BB738" s="45"/>
      <c r="BC738" s="45"/>
      <c r="BD738" s="45"/>
      <c r="BE738" s="45"/>
      <c r="BF738" s="45"/>
      <c r="BG738" s="176"/>
      <c r="BH738" s="176"/>
      <c r="BI738" s="178"/>
      <c r="BJ738" s="30"/>
      <c r="BK738" s="30"/>
      <c r="BL738" s="30"/>
      <c r="BM738" s="30"/>
      <c r="BN738" s="30"/>
    </row>
    <row r="739" spans="2:66" s="46" customFormat="1" ht="18" customHeight="1" x14ac:dyDescent="0.2">
      <c r="B739" s="167"/>
      <c r="C739" s="169"/>
      <c r="D739" s="171"/>
      <c r="E739" s="173"/>
      <c r="F739" s="95" t="s">
        <v>24</v>
      </c>
      <c r="G739" s="36"/>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7"/>
      <c r="AQ739" s="39"/>
      <c r="AR739" s="39"/>
      <c r="AS739" s="39"/>
      <c r="AT739" s="39"/>
      <c r="AU739" s="39"/>
      <c r="AV739" s="39"/>
      <c r="AW739" s="39"/>
      <c r="AX739" s="39"/>
      <c r="AY739" s="39"/>
      <c r="AZ739" s="39"/>
      <c r="BA739" s="39"/>
      <c r="BB739" s="39"/>
      <c r="BC739" s="39"/>
      <c r="BD739" s="39"/>
      <c r="BE739" s="39"/>
      <c r="BF739" s="39"/>
      <c r="BG739" s="175">
        <f>+COUNTIF($G740:$BF740,'V. Datos'!$A$3)-COUNTIFS($G739:$BF739,'V. Datos'!$A$3)</f>
        <v>0</v>
      </c>
      <c r="BH739" s="175">
        <f>+COUNTIF($G740:$BF740,'V. Datos'!$A$4)-COUNTIFS($G739:$BF739,'V. Datos'!$C$4)</f>
        <v>0</v>
      </c>
      <c r="BI739" s="177"/>
      <c r="BJ739" s="30"/>
      <c r="BK739" s="30"/>
      <c r="BL739" s="30"/>
      <c r="BM739" s="30"/>
      <c r="BN739" s="30"/>
    </row>
    <row r="740" spans="2:66" s="46" customFormat="1" ht="18" customHeight="1" thickBot="1" x14ac:dyDescent="0.25">
      <c r="B740" s="168"/>
      <c r="C740" s="170"/>
      <c r="D740" s="172"/>
      <c r="E740" s="174"/>
      <c r="F740" s="96" t="s">
        <v>4</v>
      </c>
      <c r="G740" s="42"/>
      <c r="H740" s="43"/>
      <c r="I740" s="43"/>
      <c r="J740" s="43"/>
      <c r="K740" s="43"/>
      <c r="L740" s="43"/>
      <c r="M740" s="43"/>
      <c r="N740" s="43"/>
      <c r="O740" s="43"/>
      <c r="P740" s="43"/>
      <c r="Q740" s="43"/>
      <c r="R740" s="43"/>
      <c r="S740" s="43"/>
      <c r="T740" s="43"/>
      <c r="U740" s="43"/>
      <c r="V740" s="43"/>
      <c r="W740" s="43"/>
      <c r="X740" s="43"/>
      <c r="Y740" s="43"/>
      <c r="Z740" s="43"/>
      <c r="AA740" s="43"/>
      <c r="AB740" s="43"/>
      <c r="AC740" s="43"/>
      <c r="AD740" s="43"/>
      <c r="AE740" s="43"/>
      <c r="AF740" s="43"/>
      <c r="AG740" s="43"/>
      <c r="AH740" s="43"/>
      <c r="AI740" s="43"/>
      <c r="AJ740" s="43"/>
      <c r="AK740" s="43"/>
      <c r="AL740" s="43"/>
      <c r="AM740" s="43"/>
      <c r="AN740" s="43"/>
      <c r="AO740" s="43"/>
      <c r="AP740" s="43"/>
      <c r="AQ740" s="45"/>
      <c r="AR740" s="45"/>
      <c r="AS740" s="45"/>
      <c r="AT740" s="45"/>
      <c r="AU740" s="45"/>
      <c r="AV740" s="45"/>
      <c r="AW740" s="45"/>
      <c r="AX740" s="45"/>
      <c r="AY740" s="45"/>
      <c r="AZ740" s="45"/>
      <c r="BA740" s="45"/>
      <c r="BB740" s="45"/>
      <c r="BC740" s="45"/>
      <c r="BD740" s="45"/>
      <c r="BE740" s="45"/>
      <c r="BF740" s="45"/>
      <c r="BG740" s="176"/>
      <c r="BH740" s="176"/>
      <c r="BI740" s="178"/>
      <c r="BJ740" s="30"/>
      <c r="BK740" s="30"/>
      <c r="BL740" s="30"/>
      <c r="BM740" s="30"/>
      <c r="BN740" s="30"/>
    </row>
    <row r="741" spans="2:66" s="46" customFormat="1" ht="18" customHeight="1" x14ac:dyDescent="0.2">
      <c r="B741" s="167"/>
      <c r="C741" s="169"/>
      <c r="D741" s="171"/>
      <c r="E741" s="173"/>
      <c r="F741" s="95" t="s">
        <v>24</v>
      </c>
      <c r="G741" s="36"/>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9"/>
      <c r="AR741" s="39"/>
      <c r="AS741" s="39"/>
      <c r="AT741" s="39"/>
      <c r="AU741" s="39"/>
      <c r="AV741" s="39"/>
      <c r="AW741" s="39"/>
      <c r="AX741" s="39"/>
      <c r="AY741" s="39"/>
      <c r="AZ741" s="39"/>
      <c r="BA741" s="39"/>
      <c r="BB741" s="39"/>
      <c r="BC741" s="39"/>
      <c r="BD741" s="39"/>
      <c r="BE741" s="39"/>
      <c r="BF741" s="39"/>
      <c r="BG741" s="175">
        <f>+COUNTIF($G742:$BF742,'V. Datos'!$A$3)-COUNTIFS($G741:$BF741,'V. Datos'!$A$3)</f>
        <v>0</v>
      </c>
      <c r="BH741" s="175">
        <f>+COUNTIF($G742:$BF742,'V. Datos'!$A$4)-COUNTIFS($G741:$BF741,'V. Datos'!$C$4)</f>
        <v>0</v>
      </c>
      <c r="BI741" s="177"/>
      <c r="BJ741" s="30"/>
      <c r="BK741" s="30"/>
      <c r="BL741" s="30"/>
      <c r="BM741" s="30"/>
      <c r="BN741" s="30"/>
    </row>
    <row r="742" spans="2:66" s="46" customFormat="1" ht="18" customHeight="1" thickBot="1" x14ac:dyDescent="0.25">
      <c r="B742" s="168"/>
      <c r="C742" s="170"/>
      <c r="D742" s="172"/>
      <c r="E742" s="174"/>
      <c r="F742" s="96" t="s">
        <v>4</v>
      </c>
      <c r="G742" s="42"/>
      <c r="H742" s="43"/>
      <c r="I742" s="43"/>
      <c r="J742" s="43"/>
      <c r="K742" s="43"/>
      <c r="L742" s="43"/>
      <c r="M742" s="43"/>
      <c r="N742" s="43"/>
      <c r="O742" s="43"/>
      <c r="P742" s="43"/>
      <c r="Q742" s="43"/>
      <c r="R742" s="43"/>
      <c r="S742" s="43"/>
      <c r="T742" s="43"/>
      <c r="U742" s="43"/>
      <c r="V742" s="43"/>
      <c r="W742" s="43"/>
      <c r="X742" s="43"/>
      <c r="Y742" s="43"/>
      <c r="Z742" s="43"/>
      <c r="AA742" s="43"/>
      <c r="AB742" s="43"/>
      <c r="AC742" s="43"/>
      <c r="AD742" s="43"/>
      <c r="AE742" s="43"/>
      <c r="AF742" s="43"/>
      <c r="AG742" s="43"/>
      <c r="AH742" s="43"/>
      <c r="AI742" s="43"/>
      <c r="AJ742" s="43"/>
      <c r="AK742" s="43"/>
      <c r="AL742" s="43"/>
      <c r="AM742" s="43"/>
      <c r="AN742" s="43"/>
      <c r="AO742" s="43"/>
      <c r="AP742" s="43"/>
      <c r="AQ742" s="45"/>
      <c r="AR742" s="45"/>
      <c r="AS742" s="45"/>
      <c r="AT742" s="45"/>
      <c r="AU742" s="45"/>
      <c r="AV742" s="45"/>
      <c r="AW742" s="45"/>
      <c r="AX742" s="45"/>
      <c r="AY742" s="45"/>
      <c r="AZ742" s="45"/>
      <c r="BA742" s="45"/>
      <c r="BB742" s="45"/>
      <c r="BC742" s="45"/>
      <c r="BD742" s="45"/>
      <c r="BE742" s="45"/>
      <c r="BF742" s="45"/>
      <c r="BG742" s="176"/>
      <c r="BH742" s="176"/>
      <c r="BI742" s="178"/>
      <c r="BJ742" s="30"/>
      <c r="BK742" s="30"/>
      <c r="BL742" s="30"/>
      <c r="BM742" s="30"/>
      <c r="BN742" s="30"/>
    </row>
    <row r="743" spans="2:66" s="46" customFormat="1" ht="18" customHeight="1" x14ac:dyDescent="0.2">
      <c r="B743" s="167"/>
      <c r="C743" s="169"/>
      <c r="D743" s="171"/>
      <c r="E743" s="173"/>
      <c r="F743" s="95" t="s">
        <v>24</v>
      </c>
      <c r="G743" s="36"/>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7"/>
      <c r="AQ743" s="39"/>
      <c r="AR743" s="39"/>
      <c r="AS743" s="39"/>
      <c r="AT743" s="39"/>
      <c r="AU743" s="39"/>
      <c r="AV743" s="39"/>
      <c r="AW743" s="39"/>
      <c r="AX743" s="39"/>
      <c r="AY743" s="39"/>
      <c r="AZ743" s="39"/>
      <c r="BA743" s="39"/>
      <c r="BB743" s="39"/>
      <c r="BC743" s="39"/>
      <c r="BD743" s="39"/>
      <c r="BE743" s="39"/>
      <c r="BF743" s="39"/>
      <c r="BG743" s="175">
        <f>+COUNTIF($G744:$BF744,'V. Datos'!$A$3)-COUNTIFS($G743:$BF743,'V. Datos'!$A$3)</f>
        <v>0</v>
      </c>
      <c r="BH743" s="175">
        <f>+COUNTIF($G744:$BF744,'V. Datos'!$A$4)-COUNTIFS($G743:$BF743,'V. Datos'!$C$4)</f>
        <v>0</v>
      </c>
      <c r="BI743" s="177"/>
      <c r="BJ743" s="30"/>
      <c r="BK743" s="30"/>
      <c r="BL743" s="30"/>
      <c r="BM743" s="30"/>
      <c r="BN743" s="30"/>
    </row>
    <row r="744" spans="2:66" s="46" customFormat="1" ht="18" customHeight="1" thickBot="1" x14ac:dyDescent="0.25">
      <c r="B744" s="168"/>
      <c r="C744" s="170"/>
      <c r="D744" s="172"/>
      <c r="E744" s="174"/>
      <c r="F744" s="96" t="s">
        <v>4</v>
      </c>
      <c r="G744" s="42"/>
      <c r="H744" s="43"/>
      <c r="I744" s="43"/>
      <c r="J744" s="43"/>
      <c r="K744" s="43"/>
      <c r="L744" s="43"/>
      <c r="M744" s="43"/>
      <c r="N744" s="43"/>
      <c r="O744" s="43"/>
      <c r="P744" s="43"/>
      <c r="Q744" s="43"/>
      <c r="R744" s="43"/>
      <c r="S744" s="43"/>
      <c r="T744" s="43"/>
      <c r="U744" s="43"/>
      <c r="V744" s="43"/>
      <c r="W744" s="43"/>
      <c r="X744" s="43"/>
      <c r="Y744" s="43"/>
      <c r="Z744" s="43"/>
      <c r="AA744" s="43"/>
      <c r="AB744" s="43"/>
      <c r="AC744" s="43"/>
      <c r="AD744" s="43"/>
      <c r="AE744" s="43"/>
      <c r="AF744" s="43"/>
      <c r="AG744" s="43"/>
      <c r="AH744" s="43"/>
      <c r="AI744" s="43"/>
      <c r="AJ744" s="43"/>
      <c r="AK744" s="43"/>
      <c r="AL744" s="43"/>
      <c r="AM744" s="43"/>
      <c r="AN744" s="43"/>
      <c r="AO744" s="43"/>
      <c r="AP744" s="43"/>
      <c r="AQ744" s="45"/>
      <c r="AR744" s="45"/>
      <c r="AS744" s="45"/>
      <c r="AT744" s="45"/>
      <c r="AU744" s="45"/>
      <c r="AV744" s="45"/>
      <c r="AW744" s="45"/>
      <c r="AX744" s="45"/>
      <c r="AY744" s="45"/>
      <c r="AZ744" s="45"/>
      <c r="BA744" s="45"/>
      <c r="BB744" s="45"/>
      <c r="BC744" s="45"/>
      <c r="BD744" s="45"/>
      <c r="BE744" s="45"/>
      <c r="BF744" s="45"/>
      <c r="BG744" s="176"/>
      <c r="BH744" s="176"/>
      <c r="BI744" s="178"/>
      <c r="BJ744" s="30"/>
      <c r="BK744" s="30"/>
      <c r="BL744" s="30"/>
      <c r="BM744" s="30"/>
      <c r="BN744" s="30"/>
    </row>
    <row r="745" spans="2:66" s="46" customFormat="1" ht="18" customHeight="1" x14ac:dyDescent="0.2">
      <c r="B745" s="167"/>
      <c r="C745" s="169"/>
      <c r="D745" s="171"/>
      <c r="E745" s="173"/>
      <c r="F745" s="95" t="s">
        <v>24</v>
      </c>
      <c r="G745" s="36"/>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7"/>
      <c r="AQ745" s="39"/>
      <c r="AR745" s="39"/>
      <c r="AS745" s="39"/>
      <c r="AT745" s="39"/>
      <c r="AU745" s="39"/>
      <c r="AV745" s="39"/>
      <c r="AW745" s="39"/>
      <c r="AX745" s="39"/>
      <c r="AY745" s="39"/>
      <c r="AZ745" s="39"/>
      <c r="BA745" s="39"/>
      <c r="BB745" s="39"/>
      <c r="BC745" s="39"/>
      <c r="BD745" s="39"/>
      <c r="BE745" s="39"/>
      <c r="BF745" s="39"/>
      <c r="BG745" s="175">
        <f>+COUNTIF($G746:$BF746,'V. Datos'!$A$3)-COUNTIFS($G745:$BF745,'V. Datos'!$A$3)</f>
        <v>0</v>
      </c>
      <c r="BH745" s="175">
        <f>+COUNTIF($G746:$BF746,'V. Datos'!$A$4)-COUNTIFS($G745:$BF745,'V. Datos'!$C$4)</f>
        <v>0</v>
      </c>
      <c r="BI745" s="177"/>
      <c r="BJ745" s="30"/>
      <c r="BK745" s="30"/>
      <c r="BL745" s="30"/>
      <c r="BM745" s="30"/>
      <c r="BN745" s="30"/>
    </row>
    <row r="746" spans="2:66" s="46" customFormat="1" ht="18" customHeight="1" thickBot="1" x14ac:dyDescent="0.25">
      <c r="B746" s="168"/>
      <c r="C746" s="170"/>
      <c r="D746" s="172"/>
      <c r="E746" s="174"/>
      <c r="F746" s="96" t="s">
        <v>4</v>
      </c>
      <c r="G746" s="42"/>
      <c r="H746" s="43"/>
      <c r="I746" s="43"/>
      <c r="J746" s="43"/>
      <c r="K746" s="43"/>
      <c r="L746" s="43"/>
      <c r="M746" s="43"/>
      <c r="N746" s="43"/>
      <c r="O746" s="43"/>
      <c r="P746" s="43"/>
      <c r="Q746" s="43"/>
      <c r="R746" s="43"/>
      <c r="S746" s="43"/>
      <c r="T746" s="43"/>
      <c r="U746" s="43"/>
      <c r="V746" s="43"/>
      <c r="W746" s="43"/>
      <c r="X746" s="43"/>
      <c r="Y746" s="43"/>
      <c r="Z746" s="43"/>
      <c r="AA746" s="43"/>
      <c r="AB746" s="43"/>
      <c r="AC746" s="43"/>
      <c r="AD746" s="43"/>
      <c r="AE746" s="43"/>
      <c r="AF746" s="43"/>
      <c r="AG746" s="43"/>
      <c r="AH746" s="43"/>
      <c r="AI746" s="43"/>
      <c r="AJ746" s="43"/>
      <c r="AK746" s="43"/>
      <c r="AL746" s="43"/>
      <c r="AM746" s="43"/>
      <c r="AN746" s="43"/>
      <c r="AO746" s="43"/>
      <c r="AP746" s="43"/>
      <c r="AQ746" s="45"/>
      <c r="AR746" s="45"/>
      <c r="AS746" s="45"/>
      <c r="AT746" s="45"/>
      <c r="AU746" s="45"/>
      <c r="AV746" s="45"/>
      <c r="AW746" s="45"/>
      <c r="AX746" s="45"/>
      <c r="AY746" s="45"/>
      <c r="AZ746" s="45"/>
      <c r="BA746" s="45"/>
      <c r="BB746" s="45"/>
      <c r="BC746" s="45"/>
      <c r="BD746" s="45"/>
      <c r="BE746" s="45"/>
      <c r="BF746" s="45"/>
      <c r="BG746" s="176"/>
      <c r="BH746" s="176"/>
      <c r="BI746" s="178"/>
      <c r="BJ746" s="30"/>
      <c r="BK746" s="30"/>
      <c r="BL746" s="30"/>
      <c r="BM746" s="30"/>
      <c r="BN746" s="30"/>
    </row>
    <row r="747" spans="2:66" s="46" customFormat="1" ht="18" customHeight="1" x14ac:dyDescent="0.2">
      <c r="B747" s="167"/>
      <c r="C747" s="169"/>
      <c r="D747" s="171"/>
      <c r="E747" s="173"/>
      <c r="F747" s="95" t="s">
        <v>24</v>
      </c>
      <c r="G747" s="36"/>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7"/>
      <c r="AQ747" s="39"/>
      <c r="AR747" s="39"/>
      <c r="AS747" s="39"/>
      <c r="AT747" s="39"/>
      <c r="AU747" s="39"/>
      <c r="AV747" s="39"/>
      <c r="AW747" s="39"/>
      <c r="AX747" s="39"/>
      <c r="AY747" s="39"/>
      <c r="AZ747" s="39"/>
      <c r="BA747" s="39"/>
      <c r="BB747" s="39"/>
      <c r="BC747" s="39"/>
      <c r="BD747" s="39"/>
      <c r="BE747" s="39"/>
      <c r="BF747" s="39"/>
      <c r="BG747" s="175">
        <f>+COUNTIF($G748:$BF748,'V. Datos'!$A$3)-COUNTIFS($G747:$BF747,'V. Datos'!$A$3)</f>
        <v>0</v>
      </c>
      <c r="BH747" s="175">
        <f>+COUNTIF($G748:$BF748,'V. Datos'!$A$4)-COUNTIFS($G747:$BF747,'V. Datos'!$C$4)</f>
        <v>0</v>
      </c>
      <c r="BI747" s="177"/>
      <c r="BJ747" s="30"/>
      <c r="BK747" s="30"/>
      <c r="BL747" s="30"/>
      <c r="BM747" s="30"/>
      <c r="BN747" s="30"/>
    </row>
    <row r="748" spans="2:66" s="46" customFormat="1" ht="18" customHeight="1" thickBot="1" x14ac:dyDescent="0.25">
      <c r="B748" s="168"/>
      <c r="C748" s="170"/>
      <c r="D748" s="172"/>
      <c r="E748" s="174"/>
      <c r="F748" s="96" t="s">
        <v>4</v>
      </c>
      <c r="G748" s="42"/>
      <c r="H748" s="43"/>
      <c r="I748" s="43"/>
      <c r="J748" s="43"/>
      <c r="K748" s="43"/>
      <c r="L748" s="43"/>
      <c r="M748" s="43"/>
      <c r="N748" s="43"/>
      <c r="O748" s="43"/>
      <c r="P748" s="43"/>
      <c r="Q748" s="43"/>
      <c r="R748" s="43"/>
      <c r="S748" s="43"/>
      <c r="T748" s="43"/>
      <c r="U748" s="43"/>
      <c r="V748" s="43"/>
      <c r="W748" s="43"/>
      <c r="X748" s="43"/>
      <c r="Y748" s="43"/>
      <c r="Z748" s="43"/>
      <c r="AA748" s="43"/>
      <c r="AB748" s="43"/>
      <c r="AC748" s="43"/>
      <c r="AD748" s="43"/>
      <c r="AE748" s="43"/>
      <c r="AF748" s="43"/>
      <c r="AG748" s="43"/>
      <c r="AH748" s="43"/>
      <c r="AI748" s="43"/>
      <c r="AJ748" s="43"/>
      <c r="AK748" s="43"/>
      <c r="AL748" s="43"/>
      <c r="AM748" s="43"/>
      <c r="AN748" s="43"/>
      <c r="AO748" s="43"/>
      <c r="AP748" s="43"/>
      <c r="AQ748" s="45"/>
      <c r="AR748" s="45"/>
      <c r="AS748" s="45"/>
      <c r="AT748" s="45"/>
      <c r="AU748" s="45"/>
      <c r="AV748" s="45"/>
      <c r="AW748" s="45"/>
      <c r="AX748" s="45"/>
      <c r="AY748" s="45"/>
      <c r="AZ748" s="45"/>
      <c r="BA748" s="45"/>
      <c r="BB748" s="45"/>
      <c r="BC748" s="45"/>
      <c r="BD748" s="45"/>
      <c r="BE748" s="45"/>
      <c r="BF748" s="45"/>
      <c r="BG748" s="176"/>
      <c r="BH748" s="176"/>
      <c r="BI748" s="178"/>
      <c r="BJ748" s="30"/>
      <c r="BK748" s="30"/>
      <c r="BL748" s="30"/>
      <c r="BM748" s="30"/>
      <c r="BN748" s="30"/>
    </row>
    <row r="749" spans="2:66" s="46" customFormat="1" ht="18" customHeight="1" x14ac:dyDescent="0.2">
      <c r="B749" s="167"/>
      <c r="C749" s="169"/>
      <c r="D749" s="171"/>
      <c r="E749" s="173"/>
      <c r="F749" s="95" t="s">
        <v>24</v>
      </c>
      <c r="G749" s="36"/>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7"/>
      <c r="AQ749" s="39"/>
      <c r="AR749" s="39"/>
      <c r="AS749" s="39"/>
      <c r="AT749" s="39"/>
      <c r="AU749" s="39"/>
      <c r="AV749" s="39"/>
      <c r="AW749" s="39"/>
      <c r="AX749" s="39"/>
      <c r="AY749" s="39"/>
      <c r="AZ749" s="39"/>
      <c r="BA749" s="39"/>
      <c r="BB749" s="39"/>
      <c r="BC749" s="39"/>
      <c r="BD749" s="39"/>
      <c r="BE749" s="39"/>
      <c r="BF749" s="39"/>
      <c r="BG749" s="175">
        <f>+COUNTIF($G750:$BF750,'V. Datos'!$A$3)-COUNTIFS($G749:$BF749,'V. Datos'!$A$3)</f>
        <v>0</v>
      </c>
      <c r="BH749" s="175">
        <f>+COUNTIF($G750:$BF750,'V. Datos'!$A$4)-COUNTIFS($G749:$BF749,'V. Datos'!$C$4)</f>
        <v>0</v>
      </c>
      <c r="BI749" s="177"/>
      <c r="BJ749" s="30"/>
      <c r="BK749" s="30"/>
      <c r="BL749" s="30"/>
      <c r="BM749" s="30"/>
      <c r="BN749" s="30"/>
    </row>
    <row r="750" spans="2:66" s="46" customFormat="1" ht="18" customHeight="1" thickBot="1" x14ac:dyDescent="0.25">
      <c r="B750" s="168"/>
      <c r="C750" s="170"/>
      <c r="D750" s="172"/>
      <c r="E750" s="174"/>
      <c r="F750" s="96" t="s">
        <v>4</v>
      </c>
      <c r="G750" s="42"/>
      <c r="H750" s="43"/>
      <c r="I750" s="43"/>
      <c r="J750" s="43"/>
      <c r="K750" s="43"/>
      <c r="L750" s="43"/>
      <c r="M750" s="43"/>
      <c r="N750" s="43"/>
      <c r="O750" s="43"/>
      <c r="P750" s="43"/>
      <c r="Q750" s="43"/>
      <c r="R750" s="43"/>
      <c r="S750" s="43"/>
      <c r="T750" s="43"/>
      <c r="U750" s="43"/>
      <c r="V750" s="43"/>
      <c r="W750" s="43"/>
      <c r="X750" s="43"/>
      <c r="Y750" s="43"/>
      <c r="Z750" s="43"/>
      <c r="AA750" s="43"/>
      <c r="AB750" s="43"/>
      <c r="AC750" s="43"/>
      <c r="AD750" s="43"/>
      <c r="AE750" s="43"/>
      <c r="AF750" s="43"/>
      <c r="AG750" s="43"/>
      <c r="AH750" s="43"/>
      <c r="AI750" s="43"/>
      <c r="AJ750" s="43"/>
      <c r="AK750" s="43"/>
      <c r="AL750" s="43"/>
      <c r="AM750" s="43"/>
      <c r="AN750" s="43"/>
      <c r="AO750" s="43"/>
      <c r="AP750" s="43"/>
      <c r="AQ750" s="45"/>
      <c r="AR750" s="45"/>
      <c r="AS750" s="45"/>
      <c r="AT750" s="45"/>
      <c r="AU750" s="45"/>
      <c r="AV750" s="45"/>
      <c r="AW750" s="45"/>
      <c r="AX750" s="45"/>
      <c r="AY750" s="45"/>
      <c r="AZ750" s="45"/>
      <c r="BA750" s="45"/>
      <c r="BB750" s="45"/>
      <c r="BC750" s="45"/>
      <c r="BD750" s="45"/>
      <c r="BE750" s="45"/>
      <c r="BF750" s="45"/>
      <c r="BG750" s="176"/>
      <c r="BH750" s="176"/>
      <c r="BI750" s="178"/>
      <c r="BJ750" s="30"/>
      <c r="BK750" s="30"/>
      <c r="BL750" s="30"/>
      <c r="BM750" s="30"/>
      <c r="BN750" s="30"/>
    </row>
    <row r="751" spans="2:66" s="46" customFormat="1" ht="18" customHeight="1" x14ac:dyDescent="0.2">
      <c r="B751" s="167"/>
      <c r="C751" s="169"/>
      <c r="D751" s="171"/>
      <c r="E751" s="173"/>
      <c r="F751" s="95" t="s">
        <v>24</v>
      </c>
      <c r="G751" s="36"/>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7"/>
      <c r="AQ751" s="39"/>
      <c r="AR751" s="39"/>
      <c r="AS751" s="39"/>
      <c r="AT751" s="39"/>
      <c r="AU751" s="39"/>
      <c r="AV751" s="39"/>
      <c r="AW751" s="39"/>
      <c r="AX751" s="39"/>
      <c r="AY751" s="39"/>
      <c r="AZ751" s="39"/>
      <c r="BA751" s="39"/>
      <c r="BB751" s="39"/>
      <c r="BC751" s="39"/>
      <c r="BD751" s="39"/>
      <c r="BE751" s="39"/>
      <c r="BF751" s="39"/>
      <c r="BG751" s="175">
        <f>+COUNTIF($G752:$BF752,'V. Datos'!$A$3)-COUNTIFS($G751:$BF751,'V. Datos'!$A$3)</f>
        <v>0</v>
      </c>
      <c r="BH751" s="175">
        <f>+COUNTIF($G752:$BF752,'V. Datos'!$A$4)-COUNTIFS($G751:$BF751,'V. Datos'!$C$4)</f>
        <v>0</v>
      </c>
      <c r="BI751" s="177"/>
      <c r="BJ751" s="30"/>
      <c r="BK751" s="30"/>
      <c r="BL751" s="30"/>
      <c r="BM751" s="30"/>
      <c r="BN751" s="30"/>
    </row>
    <row r="752" spans="2:66" s="46" customFormat="1" ht="18" customHeight="1" thickBot="1" x14ac:dyDescent="0.25">
      <c r="B752" s="168"/>
      <c r="C752" s="170"/>
      <c r="D752" s="172"/>
      <c r="E752" s="174"/>
      <c r="F752" s="96" t="s">
        <v>4</v>
      </c>
      <c r="G752" s="42"/>
      <c r="H752" s="43"/>
      <c r="I752" s="43"/>
      <c r="J752" s="43"/>
      <c r="K752" s="43"/>
      <c r="L752" s="43"/>
      <c r="M752" s="43"/>
      <c r="N752" s="43"/>
      <c r="O752" s="43"/>
      <c r="P752" s="43"/>
      <c r="Q752" s="43"/>
      <c r="R752" s="43"/>
      <c r="S752" s="43"/>
      <c r="T752" s="43"/>
      <c r="U752" s="43"/>
      <c r="V752" s="43"/>
      <c r="W752" s="43"/>
      <c r="X752" s="43"/>
      <c r="Y752" s="43"/>
      <c r="Z752" s="43"/>
      <c r="AA752" s="43"/>
      <c r="AB752" s="43"/>
      <c r="AC752" s="43"/>
      <c r="AD752" s="43"/>
      <c r="AE752" s="43"/>
      <c r="AF752" s="43"/>
      <c r="AG752" s="43"/>
      <c r="AH752" s="43"/>
      <c r="AI752" s="43"/>
      <c r="AJ752" s="43"/>
      <c r="AK752" s="43"/>
      <c r="AL752" s="43"/>
      <c r="AM752" s="43"/>
      <c r="AN752" s="43"/>
      <c r="AO752" s="43"/>
      <c r="AP752" s="43"/>
      <c r="AQ752" s="45"/>
      <c r="AR752" s="45"/>
      <c r="AS752" s="45"/>
      <c r="AT752" s="45"/>
      <c r="AU752" s="45"/>
      <c r="AV752" s="45"/>
      <c r="AW752" s="45"/>
      <c r="AX752" s="45"/>
      <c r="AY752" s="45"/>
      <c r="AZ752" s="45"/>
      <c r="BA752" s="45"/>
      <c r="BB752" s="45"/>
      <c r="BC752" s="45"/>
      <c r="BD752" s="45"/>
      <c r="BE752" s="45"/>
      <c r="BF752" s="45"/>
      <c r="BG752" s="176"/>
      <c r="BH752" s="176"/>
      <c r="BI752" s="178"/>
      <c r="BJ752" s="30"/>
      <c r="BK752" s="30"/>
      <c r="BL752" s="30"/>
      <c r="BM752" s="30"/>
      <c r="BN752" s="30"/>
    </row>
    <row r="753" spans="2:66" s="46" customFormat="1" ht="18" customHeight="1" x14ac:dyDescent="0.2">
      <c r="B753" s="167"/>
      <c r="C753" s="169"/>
      <c r="D753" s="171"/>
      <c r="E753" s="173"/>
      <c r="F753" s="95" t="s">
        <v>24</v>
      </c>
      <c r="G753" s="36"/>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7"/>
      <c r="AQ753" s="39"/>
      <c r="AR753" s="39"/>
      <c r="AS753" s="39"/>
      <c r="AT753" s="39"/>
      <c r="AU753" s="39"/>
      <c r="AV753" s="39"/>
      <c r="AW753" s="39"/>
      <c r="AX753" s="39"/>
      <c r="AY753" s="39"/>
      <c r="AZ753" s="39"/>
      <c r="BA753" s="39"/>
      <c r="BB753" s="39"/>
      <c r="BC753" s="39"/>
      <c r="BD753" s="39"/>
      <c r="BE753" s="39"/>
      <c r="BF753" s="39"/>
      <c r="BG753" s="175">
        <f>+COUNTIF($G754:$BF754,'V. Datos'!$A$3)-COUNTIFS($G753:$BF753,'V. Datos'!$A$3)</f>
        <v>0</v>
      </c>
      <c r="BH753" s="175">
        <f>+COUNTIF($G754:$BF754,'V. Datos'!$A$4)-COUNTIFS($G753:$BF753,'V. Datos'!$C$4)</f>
        <v>0</v>
      </c>
      <c r="BI753" s="177"/>
      <c r="BJ753" s="30"/>
      <c r="BK753" s="30"/>
      <c r="BL753" s="30"/>
      <c r="BM753" s="30"/>
      <c r="BN753" s="30"/>
    </row>
    <row r="754" spans="2:66" s="46" customFormat="1" ht="18" customHeight="1" thickBot="1" x14ac:dyDescent="0.25">
      <c r="B754" s="168"/>
      <c r="C754" s="170"/>
      <c r="D754" s="172"/>
      <c r="E754" s="174"/>
      <c r="F754" s="96" t="s">
        <v>4</v>
      </c>
      <c r="G754" s="42"/>
      <c r="H754" s="43"/>
      <c r="I754" s="43"/>
      <c r="J754" s="43"/>
      <c r="K754" s="43"/>
      <c r="L754" s="43"/>
      <c r="M754" s="43"/>
      <c r="N754" s="43"/>
      <c r="O754" s="43"/>
      <c r="P754" s="43"/>
      <c r="Q754" s="43"/>
      <c r="R754" s="43"/>
      <c r="S754" s="43"/>
      <c r="T754" s="43"/>
      <c r="U754" s="43"/>
      <c r="V754" s="43"/>
      <c r="W754" s="43"/>
      <c r="X754" s="43"/>
      <c r="Y754" s="43"/>
      <c r="Z754" s="43"/>
      <c r="AA754" s="43"/>
      <c r="AB754" s="43"/>
      <c r="AC754" s="43"/>
      <c r="AD754" s="43"/>
      <c r="AE754" s="43"/>
      <c r="AF754" s="43"/>
      <c r="AG754" s="43"/>
      <c r="AH754" s="43"/>
      <c r="AI754" s="43"/>
      <c r="AJ754" s="43"/>
      <c r="AK754" s="43"/>
      <c r="AL754" s="43"/>
      <c r="AM754" s="43"/>
      <c r="AN754" s="43"/>
      <c r="AO754" s="43"/>
      <c r="AP754" s="43"/>
      <c r="AQ754" s="45"/>
      <c r="AR754" s="45"/>
      <c r="AS754" s="45"/>
      <c r="AT754" s="45"/>
      <c r="AU754" s="45"/>
      <c r="AV754" s="45"/>
      <c r="AW754" s="45"/>
      <c r="AX754" s="45"/>
      <c r="AY754" s="45"/>
      <c r="AZ754" s="45"/>
      <c r="BA754" s="45"/>
      <c r="BB754" s="45"/>
      <c r="BC754" s="45"/>
      <c r="BD754" s="45"/>
      <c r="BE754" s="45"/>
      <c r="BF754" s="45"/>
      <c r="BG754" s="176"/>
      <c r="BH754" s="176"/>
      <c r="BI754" s="178"/>
      <c r="BJ754" s="30"/>
      <c r="BK754" s="30"/>
      <c r="BL754" s="30"/>
      <c r="BM754" s="30"/>
      <c r="BN754" s="30"/>
    </row>
    <row r="755" spans="2:66" s="46" customFormat="1" ht="18" customHeight="1" x14ac:dyDescent="0.2">
      <c r="B755" s="167"/>
      <c r="C755" s="169"/>
      <c r="D755" s="171"/>
      <c r="E755" s="173"/>
      <c r="F755" s="95" t="s">
        <v>24</v>
      </c>
      <c r="G755" s="36"/>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7"/>
      <c r="AQ755" s="39"/>
      <c r="AR755" s="39"/>
      <c r="AS755" s="39"/>
      <c r="AT755" s="39"/>
      <c r="AU755" s="39"/>
      <c r="AV755" s="39"/>
      <c r="AW755" s="39"/>
      <c r="AX755" s="39"/>
      <c r="AY755" s="39"/>
      <c r="AZ755" s="39"/>
      <c r="BA755" s="39"/>
      <c r="BB755" s="39"/>
      <c r="BC755" s="39"/>
      <c r="BD755" s="39"/>
      <c r="BE755" s="39"/>
      <c r="BF755" s="39"/>
      <c r="BG755" s="175">
        <f>+COUNTIF($G756:$BF756,'V. Datos'!$A$3)-COUNTIFS($G755:$BF755,'V. Datos'!$A$3)</f>
        <v>0</v>
      </c>
      <c r="BH755" s="175">
        <f>+COUNTIF($G756:$BF756,'V. Datos'!$A$4)-COUNTIFS($G755:$BF755,'V. Datos'!$C$4)</f>
        <v>0</v>
      </c>
      <c r="BI755" s="177"/>
      <c r="BJ755" s="30"/>
      <c r="BK755" s="30"/>
      <c r="BL755" s="30"/>
      <c r="BM755" s="30"/>
      <c r="BN755" s="30"/>
    </row>
    <row r="756" spans="2:66" s="46" customFormat="1" ht="18" customHeight="1" thickBot="1" x14ac:dyDescent="0.25">
      <c r="B756" s="168"/>
      <c r="C756" s="170"/>
      <c r="D756" s="172"/>
      <c r="E756" s="174"/>
      <c r="F756" s="96" t="s">
        <v>4</v>
      </c>
      <c r="G756" s="42"/>
      <c r="H756" s="43"/>
      <c r="I756" s="43"/>
      <c r="J756" s="43"/>
      <c r="K756" s="43"/>
      <c r="L756" s="43"/>
      <c r="M756" s="43"/>
      <c r="N756" s="43"/>
      <c r="O756" s="43"/>
      <c r="P756" s="43"/>
      <c r="Q756" s="43"/>
      <c r="R756" s="43"/>
      <c r="S756" s="43"/>
      <c r="T756" s="43"/>
      <c r="U756" s="43"/>
      <c r="V756" s="43"/>
      <c r="W756" s="43"/>
      <c r="X756" s="43"/>
      <c r="Y756" s="43"/>
      <c r="Z756" s="43"/>
      <c r="AA756" s="43"/>
      <c r="AB756" s="43"/>
      <c r="AC756" s="43"/>
      <c r="AD756" s="43"/>
      <c r="AE756" s="43"/>
      <c r="AF756" s="43"/>
      <c r="AG756" s="43"/>
      <c r="AH756" s="43"/>
      <c r="AI756" s="43"/>
      <c r="AJ756" s="43"/>
      <c r="AK756" s="43"/>
      <c r="AL756" s="43"/>
      <c r="AM756" s="43"/>
      <c r="AN756" s="43"/>
      <c r="AO756" s="43"/>
      <c r="AP756" s="43"/>
      <c r="AQ756" s="45"/>
      <c r="AR756" s="45"/>
      <c r="AS756" s="45"/>
      <c r="AT756" s="45"/>
      <c r="AU756" s="45"/>
      <c r="AV756" s="45"/>
      <c r="AW756" s="45"/>
      <c r="AX756" s="45"/>
      <c r="AY756" s="45"/>
      <c r="AZ756" s="45"/>
      <c r="BA756" s="45"/>
      <c r="BB756" s="45"/>
      <c r="BC756" s="45"/>
      <c r="BD756" s="45"/>
      <c r="BE756" s="45"/>
      <c r="BF756" s="45"/>
      <c r="BG756" s="176"/>
      <c r="BH756" s="176"/>
      <c r="BI756" s="178"/>
      <c r="BJ756" s="30"/>
      <c r="BK756" s="30"/>
      <c r="BL756" s="30"/>
      <c r="BM756" s="30"/>
      <c r="BN756" s="30"/>
    </row>
    <row r="757" spans="2:66" s="46" customFormat="1" ht="18" customHeight="1" x14ac:dyDescent="0.2">
      <c r="B757" s="167"/>
      <c r="C757" s="169"/>
      <c r="D757" s="171"/>
      <c r="E757" s="173"/>
      <c r="F757" s="95" t="s">
        <v>24</v>
      </c>
      <c r="G757" s="36"/>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7"/>
      <c r="AQ757" s="39"/>
      <c r="AR757" s="39"/>
      <c r="AS757" s="39"/>
      <c r="AT757" s="39"/>
      <c r="AU757" s="39"/>
      <c r="AV757" s="39"/>
      <c r="AW757" s="39"/>
      <c r="AX757" s="39"/>
      <c r="AY757" s="39"/>
      <c r="AZ757" s="39"/>
      <c r="BA757" s="39"/>
      <c r="BB757" s="39"/>
      <c r="BC757" s="39"/>
      <c r="BD757" s="39"/>
      <c r="BE757" s="39"/>
      <c r="BF757" s="39"/>
      <c r="BG757" s="175">
        <f>+COUNTIF($G758:$BF758,'V. Datos'!$A$3)-COUNTIFS($G757:$BF757,'V. Datos'!$A$3)</f>
        <v>0</v>
      </c>
      <c r="BH757" s="175">
        <f>+COUNTIF($G758:$BF758,'V. Datos'!$A$4)-COUNTIFS($G757:$BF757,'V. Datos'!$C$4)</f>
        <v>0</v>
      </c>
      <c r="BI757" s="177"/>
      <c r="BJ757" s="30"/>
      <c r="BK757" s="30"/>
      <c r="BL757" s="30"/>
      <c r="BM757" s="30"/>
      <c r="BN757" s="30"/>
    </row>
    <row r="758" spans="2:66" s="46" customFormat="1" ht="18" customHeight="1" thickBot="1" x14ac:dyDescent="0.25">
      <c r="B758" s="168"/>
      <c r="C758" s="170"/>
      <c r="D758" s="172"/>
      <c r="E758" s="174"/>
      <c r="F758" s="96" t="s">
        <v>4</v>
      </c>
      <c r="G758" s="42"/>
      <c r="H758" s="43"/>
      <c r="I758" s="43"/>
      <c r="J758" s="43"/>
      <c r="K758" s="43"/>
      <c r="L758" s="43"/>
      <c r="M758" s="43"/>
      <c r="N758" s="43"/>
      <c r="O758" s="43"/>
      <c r="P758" s="43"/>
      <c r="Q758" s="43"/>
      <c r="R758" s="43"/>
      <c r="S758" s="43"/>
      <c r="T758" s="43"/>
      <c r="U758" s="43"/>
      <c r="V758" s="43"/>
      <c r="W758" s="43"/>
      <c r="X758" s="43"/>
      <c r="Y758" s="43"/>
      <c r="Z758" s="43"/>
      <c r="AA758" s="43"/>
      <c r="AB758" s="43"/>
      <c r="AC758" s="43"/>
      <c r="AD758" s="43"/>
      <c r="AE758" s="43"/>
      <c r="AF758" s="43"/>
      <c r="AG758" s="43"/>
      <c r="AH758" s="43"/>
      <c r="AI758" s="43"/>
      <c r="AJ758" s="43"/>
      <c r="AK758" s="43"/>
      <c r="AL758" s="43"/>
      <c r="AM758" s="43"/>
      <c r="AN758" s="43"/>
      <c r="AO758" s="43"/>
      <c r="AP758" s="43"/>
      <c r="AQ758" s="45"/>
      <c r="AR758" s="45"/>
      <c r="AS758" s="45"/>
      <c r="AT758" s="45"/>
      <c r="AU758" s="45"/>
      <c r="AV758" s="45"/>
      <c r="AW758" s="45"/>
      <c r="AX758" s="45"/>
      <c r="AY758" s="45"/>
      <c r="AZ758" s="45"/>
      <c r="BA758" s="45"/>
      <c r="BB758" s="45"/>
      <c r="BC758" s="45"/>
      <c r="BD758" s="45"/>
      <c r="BE758" s="45"/>
      <c r="BF758" s="45"/>
      <c r="BG758" s="176"/>
      <c r="BH758" s="176"/>
      <c r="BI758" s="178"/>
      <c r="BJ758" s="30"/>
      <c r="BK758" s="30"/>
      <c r="BL758" s="30"/>
      <c r="BM758" s="30"/>
      <c r="BN758" s="30"/>
    </row>
    <row r="759" spans="2:66" s="46" customFormat="1" ht="18" customHeight="1" x14ac:dyDescent="0.2">
      <c r="B759" s="167"/>
      <c r="C759" s="169"/>
      <c r="D759" s="171"/>
      <c r="E759" s="173"/>
      <c r="F759" s="95" t="s">
        <v>24</v>
      </c>
      <c r="G759" s="36"/>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7"/>
      <c r="AQ759" s="39"/>
      <c r="AR759" s="39"/>
      <c r="AS759" s="39"/>
      <c r="AT759" s="39"/>
      <c r="AU759" s="39"/>
      <c r="AV759" s="39"/>
      <c r="AW759" s="39"/>
      <c r="AX759" s="39"/>
      <c r="AY759" s="39"/>
      <c r="AZ759" s="39"/>
      <c r="BA759" s="39"/>
      <c r="BB759" s="39"/>
      <c r="BC759" s="39"/>
      <c r="BD759" s="39"/>
      <c r="BE759" s="39"/>
      <c r="BF759" s="39"/>
      <c r="BG759" s="175">
        <f>+COUNTIF($G760:$BF760,'V. Datos'!$A$3)-COUNTIFS($G759:$BF759,'V. Datos'!$A$3)</f>
        <v>0</v>
      </c>
      <c r="BH759" s="175">
        <f>+COUNTIF($G760:$BF760,'V. Datos'!$A$4)-COUNTIFS($G759:$BF759,'V. Datos'!$C$4)</f>
        <v>0</v>
      </c>
      <c r="BI759" s="177"/>
      <c r="BJ759" s="30"/>
      <c r="BK759" s="30"/>
      <c r="BL759" s="30"/>
      <c r="BM759" s="30"/>
      <c r="BN759" s="30"/>
    </row>
    <row r="760" spans="2:66" s="46" customFormat="1" ht="18" customHeight="1" thickBot="1" x14ac:dyDescent="0.25">
      <c r="B760" s="168"/>
      <c r="C760" s="170"/>
      <c r="D760" s="172"/>
      <c r="E760" s="174"/>
      <c r="F760" s="96" t="s">
        <v>4</v>
      </c>
      <c r="G760" s="42"/>
      <c r="H760" s="43"/>
      <c r="I760" s="43"/>
      <c r="J760" s="43"/>
      <c r="K760" s="43"/>
      <c r="L760" s="43"/>
      <c r="M760" s="43"/>
      <c r="N760" s="43"/>
      <c r="O760" s="43"/>
      <c r="P760" s="43"/>
      <c r="Q760" s="43"/>
      <c r="R760" s="43"/>
      <c r="S760" s="43"/>
      <c r="T760" s="43"/>
      <c r="U760" s="43"/>
      <c r="V760" s="43"/>
      <c r="W760" s="43"/>
      <c r="X760" s="43"/>
      <c r="Y760" s="43"/>
      <c r="Z760" s="43"/>
      <c r="AA760" s="43"/>
      <c r="AB760" s="43"/>
      <c r="AC760" s="43"/>
      <c r="AD760" s="43"/>
      <c r="AE760" s="43"/>
      <c r="AF760" s="43"/>
      <c r="AG760" s="43"/>
      <c r="AH760" s="43"/>
      <c r="AI760" s="43"/>
      <c r="AJ760" s="43"/>
      <c r="AK760" s="43"/>
      <c r="AL760" s="43"/>
      <c r="AM760" s="43"/>
      <c r="AN760" s="43"/>
      <c r="AO760" s="43"/>
      <c r="AP760" s="43"/>
      <c r="AQ760" s="45"/>
      <c r="AR760" s="45"/>
      <c r="AS760" s="45"/>
      <c r="AT760" s="45"/>
      <c r="AU760" s="45"/>
      <c r="AV760" s="45"/>
      <c r="AW760" s="45"/>
      <c r="AX760" s="45"/>
      <c r="AY760" s="45"/>
      <c r="AZ760" s="45"/>
      <c r="BA760" s="45"/>
      <c r="BB760" s="45"/>
      <c r="BC760" s="45"/>
      <c r="BD760" s="45"/>
      <c r="BE760" s="45"/>
      <c r="BF760" s="45"/>
      <c r="BG760" s="176"/>
      <c r="BH760" s="176"/>
      <c r="BI760" s="178"/>
      <c r="BJ760" s="30"/>
      <c r="BK760" s="30"/>
      <c r="BL760" s="30"/>
      <c r="BM760" s="30"/>
      <c r="BN760" s="30"/>
    </row>
    <row r="761" spans="2:66" s="46" customFormat="1" ht="18" customHeight="1" x14ac:dyDescent="0.2">
      <c r="B761" s="167"/>
      <c r="C761" s="169"/>
      <c r="D761" s="171"/>
      <c r="E761" s="173"/>
      <c r="F761" s="95" t="s">
        <v>24</v>
      </c>
      <c r="G761" s="36"/>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7"/>
      <c r="AQ761" s="39"/>
      <c r="AR761" s="39"/>
      <c r="AS761" s="39"/>
      <c r="AT761" s="39"/>
      <c r="AU761" s="39"/>
      <c r="AV761" s="39"/>
      <c r="AW761" s="39"/>
      <c r="AX761" s="39"/>
      <c r="AY761" s="39"/>
      <c r="AZ761" s="39"/>
      <c r="BA761" s="39"/>
      <c r="BB761" s="39"/>
      <c r="BC761" s="39"/>
      <c r="BD761" s="39"/>
      <c r="BE761" s="39"/>
      <c r="BF761" s="39"/>
      <c r="BG761" s="175">
        <f>+COUNTIF($G762:$BF762,'V. Datos'!$A$3)-COUNTIFS($G761:$BF761,'V. Datos'!$A$3)</f>
        <v>0</v>
      </c>
      <c r="BH761" s="175">
        <f>+COUNTIF($G762:$BF762,'V. Datos'!$A$4)-COUNTIFS($G761:$BF761,'V. Datos'!$C$4)</f>
        <v>0</v>
      </c>
      <c r="BI761" s="177"/>
      <c r="BJ761" s="30"/>
      <c r="BK761" s="30"/>
      <c r="BL761" s="30"/>
      <c r="BM761" s="30"/>
      <c r="BN761" s="30"/>
    </row>
    <row r="762" spans="2:66" s="46" customFormat="1" ht="18" customHeight="1" thickBot="1" x14ac:dyDescent="0.25">
      <c r="B762" s="168"/>
      <c r="C762" s="170"/>
      <c r="D762" s="172"/>
      <c r="E762" s="174"/>
      <c r="F762" s="96" t="s">
        <v>4</v>
      </c>
      <c r="G762" s="42"/>
      <c r="H762" s="43"/>
      <c r="I762" s="43"/>
      <c r="J762" s="43"/>
      <c r="K762" s="43"/>
      <c r="L762" s="43"/>
      <c r="M762" s="43"/>
      <c r="N762" s="43"/>
      <c r="O762" s="43"/>
      <c r="P762" s="43"/>
      <c r="Q762" s="43"/>
      <c r="R762" s="43"/>
      <c r="S762" s="43"/>
      <c r="T762" s="43"/>
      <c r="U762" s="43"/>
      <c r="V762" s="43"/>
      <c r="W762" s="43"/>
      <c r="X762" s="43"/>
      <c r="Y762" s="43"/>
      <c r="Z762" s="43"/>
      <c r="AA762" s="43"/>
      <c r="AB762" s="43"/>
      <c r="AC762" s="43"/>
      <c r="AD762" s="43"/>
      <c r="AE762" s="43"/>
      <c r="AF762" s="43"/>
      <c r="AG762" s="43"/>
      <c r="AH762" s="43"/>
      <c r="AI762" s="43"/>
      <c r="AJ762" s="43"/>
      <c r="AK762" s="43"/>
      <c r="AL762" s="43"/>
      <c r="AM762" s="43"/>
      <c r="AN762" s="43"/>
      <c r="AO762" s="43"/>
      <c r="AP762" s="43"/>
      <c r="AQ762" s="45"/>
      <c r="AR762" s="45"/>
      <c r="AS762" s="45"/>
      <c r="AT762" s="45"/>
      <c r="AU762" s="45"/>
      <c r="AV762" s="45"/>
      <c r="AW762" s="45"/>
      <c r="AX762" s="45"/>
      <c r="AY762" s="45"/>
      <c r="AZ762" s="45"/>
      <c r="BA762" s="45"/>
      <c r="BB762" s="45"/>
      <c r="BC762" s="45"/>
      <c r="BD762" s="45"/>
      <c r="BE762" s="45"/>
      <c r="BF762" s="45"/>
      <c r="BG762" s="176"/>
      <c r="BH762" s="176"/>
      <c r="BI762" s="178"/>
      <c r="BJ762" s="30"/>
      <c r="BK762" s="30"/>
      <c r="BL762" s="30"/>
      <c r="BM762" s="30"/>
      <c r="BN762" s="30"/>
    </row>
    <row r="763" spans="2:66" s="46" customFormat="1" ht="18" customHeight="1" x14ac:dyDescent="0.2">
      <c r="B763" s="167"/>
      <c r="C763" s="169"/>
      <c r="D763" s="171"/>
      <c r="E763" s="173"/>
      <c r="F763" s="95" t="s">
        <v>24</v>
      </c>
      <c r="G763" s="36"/>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7"/>
      <c r="AQ763" s="39"/>
      <c r="AR763" s="39"/>
      <c r="AS763" s="39"/>
      <c r="AT763" s="39"/>
      <c r="AU763" s="39"/>
      <c r="AV763" s="39"/>
      <c r="AW763" s="39"/>
      <c r="AX763" s="39"/>
      <c r="AY763" s="39"/>
      <c r="AZ763" s="39"/>
      <c r="BA763" s="39"/>
      <c r="BB763" s="39"/>
      <c r="BC763" s="39"/>
      <c r="BD763" s="39"/>
      <c r="BE763" s="39"/>
      <c r="BF763" s="39"/>
      <c r="BG763" s="175">
        <f>+COUNTIF($G764:$BF764,'V. Datos'!$A$3)-COUNTIFS($G763:$BF763,'V. Datos'!$A$3)</f>
        <v>0</v>
      </c>
      <c r="BH763" s="175">
        <f>+COUNTIF($G764:$BF764,'V. Datos'!$A$4)-COUNTIFS($G763:$BF763,'V. Datos'!$C$4)</f>
        <v>0</v>
      </c>
      <c r="BI763" s="177"/>
      <c r="BJ763" s="30"/>
      <c r="BK763" s="30"/>
      <c r="BL763" s="30"/>
      <c r="BM763" s="30"/>
      <c r="BN763" s="30"/>
    </row>
    <row r="764" spans="2:66" s="46" customFormat="1" ht="18" customHeight="1" thickBot="1" x14ac:dyDescent="0.25">
      <c r="B764" s="168"/>
      <c r="C764" s="170"/>
      <c r="D764" s="172"/>
      <c r="E764" s="174"/>
      <c r="F764" s="96" t="s">
        <v>4</v>
      </c>
      <c r="G764" s="42"/>
      <c r="H764" s="43"/>
      <c r="I764" s="43"/>
      <c r="J764" s="43"/>
      <c r="K764" s="43"/>
      <c r="L764" s="43"/>
      <c r="M764" s="43"/>
      <c r="N764" s="43"/>
      <c r="O764" s="43"/>
      <c r="P764" s="43"/>
      <c r="Q764" s="43"/>
      <c r="R764" s="43"/>
      <c r="S764" s="43"/>
      <c r="T764" s="43"/>
      <c r="U764" s="43"/>
      <c r="V764" s="43"/>
      <c r="W764" s="43"/>
      <c r="X764" s="43"/>
      <c r="Y764" s="43"/>
      <c r="Z764" s="43"/>
      <c r="AA764" s="43"/>
      <c r="AB764" s="43"/>
      <c r="AC764" s="43"/>
      <c r="AD764" s="43"/>
      <c r="AE764" s="43"/>
      <c r="AF764" s="43"/>
      <c r="AG764" s="43"/>
      <c r="AH764" s="43"/>
      <c r="AI764" s="43"/>
      <c r="AJ764" s="43"/>
      <c r="AK764" s="43"/>
      <c r="AL764" s="43"/>
      <c r="AM764" s="43"/>
      <c r="AN764" s="43"/>
      <c r="AO764" s="43"/>
      <c r="AP764" s="43"/>
      <c r="AQ764" s="45"/>
      <c r="AR764" s="45"/>
      <c r="AS764" s="45"/>
      <c r="AT764" s="45"/>
      <c r="AU764" s="45"/>
      <c r="AV764" s="45"/>
      <c r="AW764" s="45"/>
      <c r="AX764" s="45"/>
      <c r="AY764" s="45"/>
      <c r="AZ764" s="45"/>
      <c r="BA764" s="45"/>
      <c r="BB764" s="45"/>
      <c r="BC764" s="45"/>
      <c r="BD764" s="45"/>
      <c r="BE764" s="45"/>
      <c r="BF764" s="45"/>
      <c r="BG764" s="176"/>
      <c r="BH764" s="176"/>
      <c r="BI764" s="178"/>
      <c r="BJ764" s="30"/>
      <c r="BK764" s="30"/>
      <c r="BL764" s="30"/>
      <c r="BM764" s="30"/>
      <c r="BN764" s="30"/>
    </row>
    <row r="765" spans="2:66" s="46" customFormat="1" ht="18" customHeight="1" x14ac:dyDescent="0.2">
      <c r="B765" s="167"/>
      <c r="C765" s="169"/>
      <c r="D765" s="171"/>
      <c r="E765" s="173"/>
      <c r="F765" s="95" t="s">
        <v>24</v>
      </c>
      <c r="G765" s="36"/>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7"/>
      <c r="AQ765" s="39"/>
      <c r="AR765" s="39"/>
      <c r="AS765" s="39"/>
      <c r="AT765" s="39"/>
      <c r="AU765" s="39"/>
      <c r="AV765" s="39"/>
      <c r="AW765" s="39"/>
      <c r="AX765" s="39"/>
      <c r="AY765" s="39"/>
      <c r="AZ765" s="39"/>
      <c r="BA765" s="39"/>
      <c r="BB765" s="39"/>
      <c r="BC765" s="39"/>
      <c r="BD765" s="39"/>
      <c r="BE765" s="39"/>
      <c r="BF765" s="39"/>
      <c r="BG765" s="175">
        <f>+COUNTIF($G766:$BF766,'V. Datos'!$A$3)-COUNTIFS($G765:$BF765,'V. Datos'!$A$3)</f>
        <v>0</v>
      </c>
      <c r="BH765" s="175">
        <f>+COUNTIF($G766:$BF766,'V. Datos'!$A$4)-COUNTIFS($G765:$BF765,'V. Datos'!$C$4)</f>
        <v>0</v>
      </c>
      <c r="BI765" s="177"/>
      <c r="BJ765" s="30"/>
      <c r="BK765" s="30"/>
      <c r="BL765" s="30"/>
      <c r="BM765" s="30"/>
      <c r="BN765" s="30"/>
    </row>
    <row r="766" spans="2:66" s="46" customFormat="1" ht="18" customHeight="1" thickBot="1" x14ac:dyDescent="0.25">
      <c r="B766" s="168"/>
      <c r="C766" s="170"/>
      <c r="D766" s="172"/>
      <c r="E766" s="174"/>
      <c r="F766" s="96" t="s">
        <v>4</v>
      </c>
      <c r="G766" s="42"/>
      <c r="H766" s="43"/>
      <c r="I766" s="43"/>
      <c r="J766" s="43"/>
      <c r="K766" s="43"/>
      <c r="L766" s="43"/>
      <c r="M766" s="43"/>
      <c r="N766" s="43"/>
      <c r="O766" s="43"/>
      <c r="P766" s="43"/>
      <c r="Q766" s="43"/>
      <c r="R766" s="43"/>
      <c r="S766" s="43"/>
      <c r="T766" s="43"/>
      <c r="U766" s="43"/>
      <c r="V766" s="43"/>
      <c r="W766" s="43"/>
      <c r="X766" s="43"/>
      <c r="Y766" s="43"/>
      <c r="Z766" s="43"/>
      <c r="AA766" s="43"/>
      <c r="AB766" s="43"/>
      <c r="AC766" s="43"/>
      <c r="AD766" s="43"/>
      <c r="AE766" s="43"/>
      <c r="AF766" s="43"/>
      <c r="AG766" s="43"/>
      <c r="AH766" s="43"/>
      <c r="AI766" s="43"/>
      <c r="AJ766" s="43"/>
      <c r="AK766" s="43"/>
      <c r="AL766" s="43"/>
      <c r="AM766" s="43"/>
      <c r="AN766" s="43"/>
      <c r="AO766" s="43"/>
      <c r="AP766" s="43"/>
      <c r="AQ766" s="45"/>
      <c r="AR766" s="45"/>
      <c r="AS766" s="45"/>
      <c r="AT766" s="45"/>
      <c r="AU766" s="45"/>
      <c r="AV766" s="45"/>
      <c r="AW766" s="45"/>
      <c r="AX766" s="45"/>
      <c r="AY766" s="45"/>
      <c r="AZ766" s="45"/>
      <c r="BA766" s="45"/>
      <c r="BB766" s="45"/>
      <c r="BC766" s="45"/>
      <c r="BD766" s="45"/>
      <c r="BE766" s="45"/>
      <c r="BF766" s="45"/>
      <c r="BG766" s="176"/>
      <c r="BH766" s="176"/>
      <c r="BI766" s="178"/>
      <c r="BJ766" s="30"/>
      <c r="BK766" s="30"/>
      <c r="BL766" s="30"/>
      <c r="BM766" s="30"/>
      <c r="BN766" s="30"/>
    </row>
    <row r="767" spans="2:66" s="46" customFormat="1" ht="18" customHeight="1" x14ac:dyDescent="0.2">
      <c r="B767" s="167"/>
      <c r="C767" s="169"/>
      <c r="D767" s="171"/>
      <c r="E767" s="173"/>
      <c r="F767" s="95" t="s">
        <v>24</v>
      </c>
      <c r="G767" s="36"/>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7"/>
      <c r="AQ767" s="39"/>
      <c r="AR767" s="39"/>
      <c r="AS767" s="39"/>
      <c r="AT767" s="39"/>
      <c r="AU767" s="39"/>
      <c r="AV767" s="39"/>
      <c r="AW767" s="39"/>
      <c r="AX767" s="39"/>
      <c r="AY767" s="39"/>
      <c r="AZ767" s="39"/>
      <c r="BA767" s="39"/>
      <c r="BB767" s="39"/>
      <c r="BC767" s="39"/>
      <c r="BD767" s="39"/>
      <c r="BE767" s="39"/>
      <c r="BF767" s="39"/>
      <c r="BG767" s="175">
        <f>+COUNTIF($G768:$BF768,'V. Datos'!$A$3)-COUNTIFS($G767:$BF767,'V. Datos'!$A$3)</f>
        <v>0</v>
      </c>
      <c r="BH767" s="175">
        <f>+COUNTIF($G768:$BF768,'V. Datos'!$A$4)-COUNTIFS($G767:$BF767,'V. Datos'!$C$4)</f>
        <v>0</v>
      </c>
      <c r="BI767" s="177"/>
      <c r="BJ767" s="30"/>
      <c r="BK767" s="30"/>
      <c r="BL767" s="30"/>
      <c r="BM767" s="30"/>
      <c r="BN767" s="30"/>
    </row>
    <row r="768" spans="2:66" s="46" customFormat="1" ht="18" customHeight="1" thickBot="1" x14ac:dyDescent="0.25">
      <c r="B768" s="168"/>
      <c r="C768" s="170"/>
      <c r="D768" s="172"/>
      <c r="E768" s="174"/>
      <c r="F768" s="96" t="s">
        <v>4</v>
      </c>
      <c r="G768" s="42"/>
      <c r="H768" s="43"/>
      <c r="I768" s="43"/>
      <c r="J768" s="43"/>
      <c r="K768" s="43"/>
      <c r="L768" s="43"/>
      <c r="M768" s="43"/>
      <c r="N768" s="43"/>
      <c r="O768" s="43"/>
      <c r="P768" s="43"/>
      <c r="Q768" s="43"/>
      <c r="R768" s="43"/>
      <c r="S768" s="43"/>
      <c r="T768" s="43"/>
      <c r="U768" s="43"/>
      <c r="V768" s="43"/>
      <c r="W768" s="43"/>
      <c r="X768" s="43"/>
      <c r="Y768" s="43"/>
      <c r="Z768" s="43"/>
      <c r="AA768" s="43"/>
      <c r="AB768" s="43"/>
      <c r="AC768" s="43"/>
      <c r="AD768" s="43"/>
      <c r="AE768" s="43"/>
      <c r="AF768" s="43"/>
      <c r="AG768" s="43"/>
      <c r="AH768" s="43"/>
      <c r="AI768" s="43"/>
      <c r="AJ768" s="43"/>
      <c r="AK768" s="43"/>
      <c r="AL768" s="43"/>
      <c r="AM768" s="43"/>
      <c r="AN768" s="43"/>
      <c r="AO768" s="43"/>
      <c r="AP768" s="43"/>
      <c r="AQ768" s="45"/>
      <c r="AR768" s="45"/>
      <c r="AS768" s="45"/>
      <c r="AT768" s="45"/>
      <c r="AU768" s="45"/>
      <c r="AV768" s="45"/>
      <c r="AW768" s="45"/>
      <c r="AX768" s="45"/>
      <c r="AY768" s="45"/>
      <c r="AZ768" s="45"/>
      <c r="BA768" s="45"/>
      <c r="BB768" s="45"/>
      <c r="BC768" s="45"/>
      <c r="BD768" s="45"/>
      <c r="BE768" s="45"/>
      <c r="BF768" s="45"/>
      <c r="BG768" s="176"/>
      <c r="BH768" s="176"/>
      <c r="BI768" s="178"/>
      <c r="BJ768" s="30"/>
      <c r="BK768" s="30"/>
      <c r="BL768" s="30"/>
      <c r="BM768" s="30"/>
      <c r="BN768" s="30"/>
    </row>
    <row r="769" spans="2:66" s="46" customFormat="1" ht="18" customHeight="1" x14ac:dyDescent="0.2">
      <c r="B769" s="167"/>
      <c r="C769" s="169"/>
      <c r="D769" s="171"/>
      <c r="E769" s="173"/>
      <c r="F769" s="95" t="s">
        <v>24</v>
      </c>
      <c r="G769" s="36"/>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7"/>
      <c r="AQ769" s="39"/>
      <c r="AR769" s="39"/>
      <c r="AS769" s="39"/>
      <c r="AT769" s="39"/>
      <c r="AU769" s="39"/>
      <c r="AV769" s="39"/>
      <c r="AW769" s="39"/>
      <c r="AX769" s="39"/>
      <c r="AY769" s="39"/>
      <c r="AZ769" s="39"/>
      <c r="BA769" s="39"/>
      <c r="BB769" s="39"/>
      <c r="BC769" s="39"/>
      <c r="BD769" s="39"/>
      <c r="BE769" s="39"/>
      <c r="BF769" s="39"/>
      <c r="BG769" s="175">
        <f>+COUNTIF($G770:$BF770,'V. Datos'!$A$3)-COUNTIFS($G769:$BF769,'V. Datos'!$A$3)</f>
        <v>0</v>
      </c>
      <c r="BH769" s="175">
        <f>+COUNTIF($G770:$BF770,'V. Datos'!$A$4)-COUNTIFS($G769:$BF769,'V. Datos'!$C$4)</f>
        <v>0</v>
      </c>
      <c r="BI769" s="177"/>
      <c r="BJ769" s="30"/>
      <c r="BK769" s="30"/>
      <c r="BL769" s="30"/>
      <c r="BM769" s="30"/>
      <c r="BN769" s="30"/>
    </row>
    <row r="770" spans="2:66" s="46" customFormat="1" ht="18" customHeight="1" thickBot="1" x14ac:dyDescent="0.25">
      <c r="B770" s="168"/>
      <c r="C770" s="170"/>
      <c r="D770" s="172"/>
      <c r="E770" s="174"/>
      <c r="F770" s="96" t="s">
        <v>4</v>
      </c>
      <c r="G770" s="42"/>
      <c r="H770" s="43"/>
      <c r="I770" s="43"/>
      <c r="J770" s="43"/>
      <c r="K770" s="43"/>
      <c r="L770" s="43"/>
      <c r="M770" s="43"/>
      <c r="N770" s="43"/>
      <c r="O770" s="43"/>
      <c r="P770" s="43"/>
      <c r="Q770" s="43"/>
      <c r="R770" s="43"/>
      <c r="S770" s="43"/>
      <c r="T770" s="43"/>
      <c r="U770" s="43"/>
      <c r="V770" s="43"/>
      <c r="W770" s="43"/>
      <c r="X770" s="43"/>
      <c r="Y770" s="43"/>
      <c r="Z770" s="43"/>
      <c r="AA770" s="43"/>
      <c r="AB770" s="43"/>
      <c r="AC770" s="43"/>
      <c r="AD770" s="43"/>
      <c r="AE770" s="43"/>
      <c r="AF770" s="43"/>
      <c r="AG770" s="43"/>
      <c r="AH770" s="43"/>
      <c r="AI770" s="43"/>
      <c r="AJ770" s="43"/>
      <c r="AK770" s="43"/>
      <c r="AL770" s="43"/>
      <c r="AM770" s="43"/>
      <c r="AN770" s="43"/>
      <c r="AO770" s="43"/>
      <c r="AP770" s="43"/>
      <c r="AQ770" s="45"/>
      <c r="AR770" s="45"/>
      <c r="AS770" s="45"/>
      <c r="AT770" s="45"/>
      <c r="AU770" s="45"/>
      <c r="AV770" s="45"/>
      <c r="AW770" s="45"/>
      <c r="AX770" s="45"/>
      <c r="AY770" s="45"/>
      <c r="AZ770" s="45"/>
      <c r="BA770" s="45"/>
      <c r="BB770" s="45"/>
      <c r="BC770" s="45"/>
      <c r="BD770" s="45"/>
      <c r="BE770" s="45"/>
      <c r="BF770" s="45"/>
      <c r="BG770" s="176"/>
      <c r="BH770" s="176"/>
      <c r="BI770" s="178"/>
      <c r="BJ770" s="30"/>
      <c r="BK770" s="30"/>
      <c r="BL770" s="30"/>
      <c r="BM770" s="30"/>
      <c r="BN770" s="30"/>
    </row>
    <row r="771" spans="2:66" s="46" customFormat="1" ht="18" customHeight="1" x14ac:dyDescent="0.2">
      <c r="B771" s="167"/>
      <c r="C771" s="169"/>
      <c r="D771" s="171"/>
      <c r="E771" s="173"/>
      <c r="F771" s="95" t="s">
        <v>24</v>
      </c>
      <c r="G771" s="36"/>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7"/>
      <c r="AQ771" s="39"/>
      <c r="AR771" s="39"/>
      <c r="AS771" s="39"/>
      <c r="AT771" s="39"/>
      <c r="AU771" s="39"/>
      <c r="AV771" s="39"/>
      <c r="AW771" s="39"/>
      <c r="AX771" s="39"/>
      <c r="AY771" s="39"/>
      <c r="AZ771" s="39"/>
      <c r="BA771" s="39"/>
      <c r="BB771" s="39"/>
      <c r="BC771" s="39"/>
      <c r="BD771" s="39"/>
      <c r="BE771" s="39"/>
      <c r="BF771" s="39"/>
      <c r="BG771" s="175">
        <f>+COUNTIF($G772:$BF772,'V. Datos'!$A$3)-COUNTIFS($G771:$BF771,'V. Datos'!$A$3)</f>
        <v>0</v>
      </c>
      <c r="BH771" s="175">
        <f>+COUNTIF($G772:$BF772,'V. Datos'!$A$4)-COUNTIFS($G771:$BF771,'V. Datos'!$C$4)</f>
        <v>0</v>
      </c>
      <c r="BI771" s="177"/>
      <c r="BJ771" s="30"/>
      <c r="BK771" s="30"/>
      <c r="BL771" s="30"/>
      <c r="BM771" s="30"/>
      <c r="BN771" s="30"/>
    </row>
    <row r="772" spans="2:66" s="46" customFormat="1" ht="18" customHeight="1" thickBot="1" x14ac:dyDescent="0.25">
      <c r="B772" s="168"/>
      <c r="C772" s="170"/>
      <c r="D772" s="172"/>
      <c r="E772" s="174"/>
      <c r="F772" s="96" t="s">
        <v>4</v>
      </c>
      <c r="G772" s="42"/>
      <c r="H772" s="43"/>
      <c r="I772" s="43"/>
      <c r="J772" s="43"/>
      <c r="K772" s="43"/>
      <c r="L772" s="43"/>
      <c r="M772" s="43"/>
      <c r="N772" s="43"/>
      <c r="O772" s="43"/>
      <c r="P772" s="43"/>
      <c r="Q772" s="43"/>
      <c r="R772" s="43"/>
      <c r="S772" s="43"/>
      <c r="T772" s="43"/>
      <c r="U772" s="43"/>
      <c r="V772" s="43"/>
      <c r="W772" s="43"/>
      <c r="X772" s="43"/>
      <c r="Y772" s="43"/>
      <c r="Z772" s="43"/>
      <c r="AA772" s="43"/>
      <c r="AB772" s="43"/>
      <c r="AC772" s="43"/>
      <c r="AD772" s="43"/>
      <c r="AE772" s="43"/>
      <c r="AF772" s="43"/>
      <c r="AG772" s="43"/>
      <c r="AH772" s="43"/>
      <c r="AI772" s="43"/>
      <c r="AJ772" s="43"/>
      <c r="AK772" s="43"/>
      <c r="AL772" s="43"/>
      <c r="AM772" s="43"/>
      <c r="AN772" s="43"/>
      <c r="AO772" s="43"/>
      <c r="AP772" s="43"/>
      <c r="AQ772" s="45"/>
      <c r="AR772" s="45"/>
      <c r="AS772" s="45"/>
      <c r="AT772" s="45"/>
      <c r="AU772" s="45"/>
      <c r="AV772" s="45"/>
      <c r="AW772" s="45"/>
      <c r="AX772" s="45"/>
      <c r="AY772" s="45"/>
      <c r="AZ772" s="45"/>
      <c r="BA772" s="45"/>
      <c r="BB772" s="45"/>
      <c r="BC772" s="45"/>
      <c r="BD772" s="45"/>
      <c r="BE772" s="45"/>
      <c r="BF772" s="45"/>
      <c r="BG772" s="176"/>
      <c r="BH772" s="176"/>
      <c r="BI772" s="178"/>
      <c r="BJ772" s="30"/>
      <c r="BK772" s="30"/>
      <c r="BL772" s="30"/>
      <c r="BM772" s="30"/>
      <c r="BN772" s="30"/>
    </row>
    <row r="773" spans="2:66" s="46" customFormat="1" ht="18" customHeight="1" x14ac:dyDescent="0.2">
      <c r="B773" s="167"/>
      <c r="C773" s="169"/>
      <c r="D773" s="171"/>
      <c r="E773" s="173"/>
      <c r="F773" s="95" t="s">
        <v>24</v>
      </c>
      <c r="G773" s="36"/>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7"/>
      <c r="AQ773" s="39"/>
      <c r="AR773" s="39"/>
      <c r="AS773" s="39"/>
      <c r="AT773" s="39"/>
      <c r="AU773" s="39"/>
      <c r="AV773" s="39"/>
      <c r="AW773" s="39"/>
      <c r="AX773" s="39"/>
      <c r="AY773" s="39"/>
      <c r="AZ773" s="39"/>
      <c r="BA773" s="39"/>
      <c r="BB773" s="39"/>
      <c r="BC773" s="39"/>
      <c r="BD773" s="39"/>
      <c r="BE773" s="39"/>
      <c r="BF773" s="39"/>
      <c r="BG773" s="175">
        <f>+COUNTIF($G774:$BF774,'V. Datos'!$A$3)-COUNTIFS($G773:$BF773,'V. Datos'!$A$3)</f>
        <v>0</v>
      </c>
      <c r="BH773" s="175">
        <f>+COUNTIF($G774:$BF774,'V. Datos'!$A$4)-COUNTIFS($G773:$BF773,'V. Datos'!$C$4)</f>
        <v>0</v>
      </c>
      <c r="BI773" s="177"/>
      <c r="BJ773" s="30"/>
      <c r="BK773" s="30"/>
      <c r="BL773" s="30"/>
      <c r="BM773" s="30"/>
      <c r="BN773" s="30"/>
    </row>
    <row r="774" spans="2:66" s="46" customFormat="1" ht="18" customHeight="1" thickBot="1" x14ac:dyDescent="0.25">
      <c r="B774" s="168"/>
      <c r="C774" s="170"/>
      <c r="D774" s="172"/>
      <c r="E774" s="174"/>
      <c r="F774" s="96" t="s">
        <v>4</v>
      </c>
      <c r="G774" s="42"/>
      <c r="H774" s="43"/>
      <c r="I774" s="43"/>
      <c r="J774" s="43"/>
      <c r="K774" s="43"/>
      <c r="L774" s="43"/>
      <c r="M774" s="43"/>
      <c r="N774" s="43"/>
      <c r="O774" s="43"/>
      <c r="P774" s="43"/>
      <c r="Q774" s="43"/>
      <c r="R774" s="43"/>
      <c r="S774" s="43"/>
      <c r="T774" s="43"/>
      <c r="U774" s="43"/>
      <c r="V774" s="43"/>
      <c r="W774" s="43"/>
      <c r="X774" s="43"/>
      <c r="Y774" s="43"/>
      <c r="Z774" s="43"/>
      <c r="AA774" s="43"/>
      <c r="AB774" s="43"/>
      <c r="AC774" s="43"/>
      <c r="AD774" s="43"/>
      <c r="AE774" s="43"/>
      <c r="AF774" s="43"/>
      <c r="AG774" s="43"/>
      <c r="AH774" s="43"/>
      <c r="AI774" s="43"/>
      <c r="AJ774" s="43"/>
      <c r="AK774" s="43"/>
      <c r="AL774" s="43"/>
      <c r="AM774" s="43"/>
      <c r="AN774" s="43"/>
      <c r="AO774" s="43"/>
      <c r="AP774" s="43"/>
      <c r="AQ774" s="45"/>
      <c r="AR774" s="45"/>
      <c r="AS774" s="45"/>
      <c r="AT774" s="45"/>
      <c r="AU774" s="45"/>
      <c r="AV774" s="45"/>
      <c r="AW774" s="45"/>
      <c r="AX774" s="45"/>
      <c r="AY774" s="45"/>
      <c r="AZ774" s="45"/>
      <c r="BA774" s="45"/>
      <c r="BB774" s="45"/>
      <c r="BC774" s="45"/>
      <c r="BD774" s="45"/>
      <c r="BE774" s="45"/>
      <c r="BF774" s="45"/>
      <c r="BG774" s="176"/>
      <c r="BH774" s="176"/>
      <c r="BI774" s="178"/>
      <c r="BJ774" s="30"/>
      <c r="BK774" s="30"/>
      <c r="BL774" s="30"/>
      <c r="BM774" s="30"/>
      <c r="BN774" s="30"/>
    </row>
    <row r="775" spans="2:66" s="46" customFormat="1" ht="18" customHeight="1" x14ac:dyDescent="0.2">
      <c r="B775" s="167"/>
      <c r="C775" s="169"/>
      <c r="D775" s="171"/>
      <c r="E775" s="173"/>
      <c r="F775" s="95" t="s">
        <v>24</v>
      </c>
      <c r="G775" s="36"/>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7"/>
      <c r="AQ775" s="39"/>
      <c r="AR775" s="39"/>
      <c r="AS775" s="39"/>
      <c r="AT775" s="39"/>
      <c r="AU775" s="39"/>
      <c r="AV775" s="39"/>
      <c r="AW775" s="39"/>
      <c r="AX775" s="39"/>
      <c r="AY775" s="39"/>
      <c r="AZ775" s="39"/>
      <c r="BA775" s="39"/>
      <c r="BB775" s="39"/>
      <c r="BC775" s="39"/>
      <c r="BD775" s="39"/>
      <c r="BE775" s="39"/>
      <c r="BF775" s="39"/>
      <c r="BG775" s="175">
        <f>+COUNTIF($G776:$BF776,'V. Datos'!$A$3)-COUNTIFS($G775:$BF775,'V. Datos'!$A$3)</f>
        <v>0</v>
      </c>
      <c r="BH775" s="175">
        <f>+COUNTIF($G776:$BF776,'V. Datos'!$A$4)-COUNTIFS($G775:$BF775,'V. Datos'!$C$4)</f>
        <v>0</v>
      </c>
      <c r="BI775" s="177"/>
      <c r="BJ775" s="30"/>
      <c r="BK775" s="30"/>
      <c r="BL775" s="30"/>
      <c r="BM775" s="30"/>
      <c r="BN775" s="30"/>
    </row>
    <row r="776" spans="2:66" s="46" customFormat="1" ht="18" customHeight="1" thickBot="1" x14ac:dyDescent="0.25">
      <c r="B776" s="168"/>
      <c r="C776" s="170"/>
      <c r="D776" s="172"/>
      <c r="E776" s="174"/>
      <c r="F776" s="96" t="s">
        <v>4</v>
      </c>
      <c r="G776" s="42"/>
      <c r="H776" s="43"/>
      <c r="I776" s="43"/>
      <c r="J776" s="43"/>
      <c r="K776" s="43"/>
      <c r="L776" s="43"/>
      <c r="M776" s="43"/>
      <c r="N776" s="43"/>
      <c r="O776" s="43"/>
      <c r="P776" s="43"/>
      <c r="Q776" s="43"/>
      <c r="R776" s="43"/>
      <c r="S776" s="43"/>
      <c r="T776" s="43"/>
      <c r="U776" s="43"/>
      <c r="V776" s="43"/>
      <c r="W776" s="43"/>
      <c r="X776" s="43"/>
      <c r="Y776" s="43"/>
      <c r="Z776" s="43"/>
      <c r="AA776" s="43"/>
      <c r="AB776" s="43"/>
      <c r="AC776" s="43"/>
      <c r="AD776" s="43"/>
      <c r="AE776" s="43"/>
      <c r="AF776" s="43"/>
      <c r="AG776" s="43"/>
      <c r="AH776" s="43"/>
      <c r="AI776" s="43"/>
      <c r="AJ776" s="43"/>
      <c r="AK776" s="43"/>
      <c r="AL776" s="43"/>
      <c r="AM776" s="43"/>
      <c r="AN776" s="43"/>
      <c r="AO776" s="43"/>
      <c r="AP776" s="43"/>
      <c r="AQ776" s="45"/>
      <c r="AR776" s="45"/>
      <c r="AS776" s="45"/>
      <c r="AT776" s="45"/>
      <c r="AU776" s="45"/>
      <c r="AV776" s="45"/>
      <c r="AW776" s="45"/>
      <c r="AX776" s="45"/>
      <c r="AY776" s="45"/>
      <c r="AZ776" s="45"/>
      <c r="BA776" s="45"/>
      <c r="BB776" s="45"/>
      <c r="BC776" s="45"/>
      <c r="BD776" s="45"/>
      <c r="BE776" s="45"/>
      <c r="BF776" s="45"/>
      <c r="BG776" s="176"/>
      <c r="BH776" s="176"/>
      <c r="BI776" s="178"/>
      <c r="BJ776" s="30"/>
      <c r="BK776" s="30"/>
      <c r="BL776" s="30"/>
      <c r="BM776" s="30"/>
      <c r="BN776" s="30"/>
    </row>
    <row r="777" spans="2:66" s="46" customFormat="1" ht="18" customHeight="1" x14ac:dyDescent="0.2">
      <c r="B777" s="167"/>
      <c r="C777" s="169"/>
      <c r="D777" s="171"/>
      <c r="E777" s="173"/>
      <c r="F777" s="95" t="s">
        <v>24</v>
      </c>
      <c r="G777" s="36"/>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7"/>
      <c r="AQ777" s="39"/>
      <c r="AR777" s="39"/>
      <c r="AS777" s="39"/>
      <c r="AT777" s="39"/>
      <c r="AU777" s="39"/>
      <c r="AV777" s="39"/>
      <c r="AW777" s="39"/>
      <c r="AX777" s="39"/>
      <c r="AY777" s="39"/>
      <c r="AZ777" s="39"/>
      <c r="BA777" s="39"/>
      <c r="BB777" s="39"/>
      <c r="BC777" s="39"/>
      <c r="BD777" s="39"/>
      <c r="BE777" s="39"/>
      <c r="BF777" s="39"/>
      <c r="BG777" s="175">
        <f>+COUNTIF($G778:$BF778,'V. Datos'!$A$3)-COUNTIFS($G777:$BF777,'V. Datos'!$A$3)</f>
        <v>0</v>
      </c>
      <c r="BH777" s="175">
        <f>+COUNTIF($G778:$BF778,'V. Datos'!$A$4)-COUNTIFS($G777:$BF777,'V. Datos'!$C$4)</f>
        <v>0</v>
      </c>
      <c r="BI777" s="177"/>
      <c r="BJ777" s="30"/>
      <c r="BK777" s="30"/>
      <c r="BL777" s="30"/>
      <c r="BM777" s="30"/>
      <c r="BN777" s="30"/>
    </row>
    <row r="778" spans="2:66" s="46" customFormat="1" ht="18" customHeight="1" thickBot="1" x14ac:dyDescent="0.25">
      <c r="B778" s="168"/>
      <c r="C778" s="170"/>
      <c r="D778" s="172"/>
      <c r="E778" s="174"/>
      <c r="F778" s="96" t="s">
        <v>4</v>
      </c>
      <c r="G778" s="42"/>
      <c r="H778" s="43"/>
      <c r="I778" s="43"/>
      <c r="J778" s="43"/>
      <c r="K778" s="43"/>
      <c r="L778" s="43"/>
      <c r="M778" s="43"/>
      <c r="N778" s="43"/>
      <c r="O778" s="43"/>
      <c r="P778" s="43"/>
      <c r="Q778" s="43"/>
      <c r="R778" s="43"/>
      <c r="S778" s="43"/>
      <c r="T778" s="43"/>
      <c r="U778" s="43"/>
      <c r="V778" s="43"/>
      <c r="W778" s="43"/>
      <c r="X778" s="43"/>
      <c r="Y778" s="43"/>
      <c r="Z778" s="43"/>
      <c r="AA778" s="43"/>
      <c r="AB778" s="43"/>
      <c r="AC778" s="43"/>
      <c r="AD778" s="43"/>
      <c r="AE778" s="43"/>
      <c r="AF778" s="43"/>
      <c r="AG778" s="43"/>
      <c r="AH778" s="43"/>
      <c r="AI778" s="43"/>
      <c r="AJ778" s="43"/>
      <c r="AK778" s="43"/>
      <c r="AL778" s="43"/>
      <c r="AM778" s="43"/>
      <c r="AN778" s="43"/>
      <c r="AO778" s="43"/>
      <c r="AP778" s="43"/>
      <c r="AQ778" s="45"/>
      <c r="AR778" s="45"/>
      <c r="AS778" s="45"/>
      <c r="AT778" s="45"/>
      <c r="AU778" s="45"/>
      <c r="AV778" s="45"/>
      <c r="AW778" s="45"/>
      <c r="AX778" s="45"/>
      <c r="AY778" s="45"/>
      <c r="AZ778" s="45"/>
      <c r="BA778" s="45"/>
      <c r="BB778" s="45"/>
      <c r="BC778" s="45"/>
      <c r="BD778" s="45"/>
      <c r="BE778" s="45"/>
      <c r="BF778" s="45"/>
      <c r="BG778" s="176"/>
      <c r="BH778" s="176"/>
      <c r="BI778" s="178"/>
      <c r="BJ778" s="30"/>
      <c r="BK778" s="30"/>
      <c r="BL778" s="30"/>
      <c r="BM778" s="30"/>
      <c r="BN778" s="30"/>
    </row>
    <row r="779" spans="2:66" s="46" customFormat="1" ht="18" customHeight="1" x14ac:dyDescent="0.2">
      <c r="B779" s="167"/>
      <c r="C779" s="169"/>
      <c r="D779" s="171"/>
      <c r="E779" s="173"/>
      <c r="F779" s="95" t="s">
        <v>24</v>
      </c>
      <c r="G779" s="36"/>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7"/>
      <c r="AQ779" s="39"/>
      <c r="AR779" s="39"/>
      <c r="AS779" s="39"/>
      <c r="AT779" s="39"/>
      <c r="AU779" s="39"/>
      <c r="AV779" s="39"/>
      <c r="AW779" s="39"/>
      <c r="AX779" s="39"/>
      <c r="AY779" s="39"/>
      <c r="AZ779" s="39"/>
      <c r="BA779" s="39"/>
      <c r="BB779" s="39"/>
      <c r="BC779" s="39"/>
      <c r="BD779" s="39"/>
      <c r="BE779" s="39"/>
      <c r="BF779" s="39"/>
      <c r="BG779" s="175">
        <f>+COUNTIF($G780:$BF780,'V. Datos'!$A$3)-COUNTIFS($G779:$BF779,'V. Datos'!$A$3)</f>
        <v>0</v>
      </c>
      <c r="BH779" s="175">
        <f>+COUNTIF($G780:$BF780,'V. Datos'!$A$4)-COUNTIFS($G779:$BF779,'V. Datos'!$C$4)</f>
        <v>0</v>
      </c>
      <c r="BI779" s="177"/>
      <c r="BJ779" s="30"/>
      <c r="BK779" s="30"/>
      <c r="BL779" s="30"/>
      <c r="BM779" s="30"/>
      <c r="BN779" s="30"/>
    </row>
    <row r="780" spans="2:66" s="46" customFormat="1" ht="18" customHeight="1" thickBot="1" x14ac:dyDescent="0.25">
      <c r="B780" s="168"/>
      <c r="C780" s="170"/>
      <c r="D780" s="172"/>
      <c r="E780" s="174"/>
      <c r="F780" s="96" t="s">
        <v>4</v>
      </c>
      <c r="G780" s="42"/>
      <c r="H780" s="43"/>
      <c r="I780" s="43"/>
      <c r="J780" s="43"/>
      <c r="K780" s="43"/>
      <c r="L780" s="43"/>
      <c r="M780" s="43"/>
      <c r="N780" s="43"/>
      <c r="O780" s="43"/>
      <c r="P780" s="43"/>
      <c r="Q780" s="43"/>
      <c r="R780" s="43"/>
      <c r="S780" s="43"/>
      <c r="T780" s="43"/>
      <c r="U780" s="43"/>
      <c r="V780" s="43"/>
      <c r="W780" s="43"/>
      <c r="X780" s="43"/>
      <c r="Y780" s="43"/>
      <c r="Z780" s="43"/>
      <c r="AA780" s="43"/>
      <c r="AB780" s="43"/>
      <c r="AC780" s="43"/>
      <c r="AD780" s="43"/>
      <c r="AE780" s="43"/>
      <c r="AF780" s="43"/>
      <c r="AG780" s="43"/>
      <c r="AH780" s="43"/>
      <c r="AI780" s="43"/>
      <c r="AJ780" s="43"/>
      <c r="AK780" s="43"/>
      <c r="AL780" s="43"/>
      <c r="AM780" s="43"/>
      <c r="AN780" s="43"/>
      <c r="AO780" s="43"/>
      <c r="AP780" s="43"/>
      <c r="AQ780" s="45"/>
      <c r="AR780" s="45"/>
      <c r="AS780" s="45"/>
      <c r="AT780" s="45"/>
      <c r="AU780" s="45"/>
      <c r="AV780" s="45"/>
      <c r="AW780" s="45"/>
      <c r="AX780" s="45"/>
      <c r="AY780" s="45"/>
      <c r="AZ780" s="45"/>
      <c r="BA780" s="45"/>
      <c r="BB780" s="45"/>
      <c r="BC780" s="45"/>
      <c r="BD780" s="45"/>
      <c r="BE780" s="45"/>
      <c r="BF780" s="45"/>
      <c r="BG780" s="176"/>
      <c r="BH780" s="176"/>
      <c r="BI780" s="178"/>
      <c r="BJ780" s="30"/>
      <c r="BK780" s="30"/>
      <c r="BL780" s="30"/>
      <c r="BM780" s="30"/>
      <c r="BN780" s="30"/>
    </row>
    <row r="781" spans="2:66" s="46" customFormat="1" ht="18" customHeight="1" x14ac:dyDescent="0.2">
      <c r="B781" s="167"/>
      <c r="C781" s="169"/>
      <c r="D781" s="171"/>
      <c r="E781" s="173"/>
      <c r="F781" s="95" t="s">
        <v>24</v>
      </c>
      <c r="G781" s="36"/>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9"/>
      <c r="AR781" s="39"/>
      <c r="AS781" s="39"/>
      <c r="AT781" s="39"/>
      <c r="AU781" s="39"/>
      <c r="AV781" s="39"/>
      <c r="AW781" s="39"/>
      <c r="AX781" s="39"/>
      <c r="AY781" s="39"/>
      <c r="AZ781" s="39"/>
      <c r="BA781" s="39"/>
      <c r="BB781" s="39"/>
      <c r="BC781" s="39"/>
      <c r="BD781" s="39"/>
      <c r="BE781" s="39"/>
      <c r="BF781" s="39"/>
      <c r="BG781" s="175">
        <f>+COUNTIF($G782:$BF782,'V. Datos'!$A$3)-COUNTIFS($G781:$BF781,'V. Datos'!$A$3)</f>
        <v>0</v>
      </c>
      <c r="BH781" s="175">
        <f>+COUNTIF($G782:$BF782,'V. Datos'!$A$4)-COUNTIFS($G781:$BF781,'V. Datos'!$C$4)</f>
        <v>0</v>
      </c>
      <c r="BI781" s="177"/>
      <c r="BJ781" s="30"/>
      <c r="BK781" s="30"/>
      <c r="BL781" s="30"/>
      <c r="BM781" s="30"/>
      <c r="BN781" s="30"/>
    </row>
    <row r="782" spans="2:66" s="46" customFormat="1" ht="18" customHeight="1" thickBot="1" x14ac:dyDescent="0.25">
      <c r="B782" s="168"/>
      <c r="C782" s="170"/>
      <c r="D782" s="172"/>
      <c r="E782" s="174"/>
      <c r="F782" s="96" t="s">
        <v>4</v>
      </c>
      <c r="G782" s="42"/>
      <c r="H782" s="43"/>
      <c r="I782" s="43"/>
      <c r="J782" s="43"/>
      <c r="K782" s="43"/>
      <c r="L782" s="43"/>
      <c r="M782" s="43"/>
      <c r="N782" s="43"/>
      <c r="O782" s="43"/>
      <c r="P782" s="43"/>
      <c r="Q782" s="43"/>
      <c r="R782" s="43"/>
      <c r="S782" s="43"/>
      <c r="T782" s="43"/>
      <c r="U782" s="43"/>
      <c r="V782" s="43"/>
      <c r="W782" s="43"/>
      <c r="X782" s="43"/>
      <c r="Y782" s="43"/>
      <c r="Z782" s="43"/>
      <c r="AA782" s="43"/>
      <c r="AB782" s="43"/>
      <c r="AC782" s="43"/>
      <c r="AD782" s="43"/>
      <c r="AE782" s="43"/>
      <c r="AF782" s="43"/>
      <c r="AG782" s="43"/>
      <c r="AH782" s="43"/>
      <c r="AI782" s="43"/>
      <c r="AJ782" s="43"/>
      <c r="AK782" s="43"/>
      <c r="AL782" s="43"/>
      <c r="AM782" s="43"/>
      <c r="AN782" s="43"/>
      <c r="AO782" s="43"/>
      <c r="AP782" s="43"/>
      <c r="AQ782" s="45"/>
      <c r="AR782" s="45"/>
      <c r="AS782" s="45"/>
      <c r="AT782" s="45"/>
      <c r="AU782" s="45"/>
      <c r="AV782" s="45"/>
      <c r="AW782" s="45"/>
      <c r="AX782" s="45"/>
      <c r="AY782" s="45"/>
      <c r="AZ782" s="45"/>
      <c r="BA782" s="45"/>
      <c r="BB782" s="45"/>
      <c r="BC782" s="45"/>
      <c r="BD782" s="45"/>
      <c r="BE782" s="45"/>
      <c r="BF782" s="45"/>
      <c r="BG782" s="176"/>
      <c r="BH782" s="176"/>
      <c r="BI782" s="178"/>
      <c r="BJ782" s="30"/>
      <c r="BK782" s="30"/>
      <c r="BL782" s="30"/>
      <c r="BM782" s="30"/>
      <c r="BN782" s="30"/>
    </row>
    <row r="783" spans="2:66" s="46" customFormat="1" ht="18" customHeight="1" x14ac:dyDescent="0.2">
      <c r="B783" s="167"/>
      <c r="C783" s="169"/>
      <c r="D783" s="171"/>
      <c r="E783" s="173"/>
      <c r="F783" s="95" t="s">
        <v>24</v>
      </c>
      <c r="G783" s="36"/>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7"/>
      <c r="AQ783" s="39"/>
      <c r="AR783" s="39"/>
      <c r="AS783" s="39"/>
      <c r="AT783" s="39"/>
      <c r="AU783" s="39"/>
      <c r="AV783" s="39"/>
      <c r="AW783" s="39"/>
      <c r="AX783" s="39"/>
      <c r="AY783" s="39"/>
      <c r="AZ783" s="39"/>
      <c r="BA783" s="39"/>
      <c r="BB783" s="39"/>
      <c r="BC783" s="39"/>
      <c r="BD783" s="39"/>
      <c r="BE783" s="39"/>
      <c r="BF783" s="39"/>
      <c r="BG783" s="175">
        <f>+COUNTIF($G784:$BF784,'V. Datos'!$A$3)-COUNTIFS($G783:$BF783,'V. Datos'!$A$3)</f>
        <v>0</v>
      </c>
      <c r="BH783" s="175">
        <f>+COUNTIF($G784:$BF784,'V. Datos'!$A$4)-COUNTIFS($G783:$BF783,'V. Datos'!$C$4)</f>
        <v>0</v>
      </c>
      <c r="BI783" s="177"/>
      <c r="BJ783" s="30"/>
      <c r="BK783" s="30"/>
      <c r="BL783" s="30"/>
      <c r="BM783" s="30"/>
      <c r="BN783" s="30"/>
    </row>
    <row r="784" spans="2:66" s="46" customFormat="1" ht="18" customHeight="1" thickBot="1" x14ac:dyDescent="0.25">
      <c r="B784" s="168"/>
      <c r="C784" s="170"/>
      <c r="D784" s="172"/>
      <c r="E784" s="174"/>
      <c r="F784" s="96" t="s">
        <v>4</v>
      </c>
      <c r="G784" s="42"/>
      <c r="H784" s="43"/>
      <c r="I784" s="43"/>
      <c r="J784" s="43"/>
      <c r="K784" s="43"/>
      <c r="L784" s="43"/>
      <c r="M784" s="43"/>
      <c r="N784" s="43"/>
      <c r="O784" s="43"/>
      <c r="P784" s="43"/>
      <c r="Q784" s="43"/>
      <c r="R784" s="43"/>
      <c r="S784" s="43"/>
      <c r="T784" s="43"/>
      <c r="U784" s="43"/>
      <c r="V784" s="43"/>
      <c r="W784" s="43"/>
      <c r="X784" s="43"/>
      <c r="Y784" s="43"/>
      <c r="Z784" s="43"/>
      <c r="AA784" s="43"/>
      <c r="AB784" s="43"/>
      <c r="AC784" s="43"/>
      <c r="AD784" s="43"/>
      <c r="AE784" s="43"/>
      <c r="AF784" s="43"/>
      <c r="AG784" s="43"/>
      <c r="AH784" s="43"/>
      <c r="AI784" s="43"/>
      <c r="AJ784" s="43"/>
      <c r="AK784" s="43"/>
      <c r="AL784" s="43"/>
      <c r="AM784" s="43"/>
      <c r="AN784" s="43"/>
      <c r="AO784" s="43"/>
      <c r="AP784" s="43"/>
      <c r="AQ784" s="45"/>
      <c r="AR784" s="45"/>
      <c r="AS784" s="45"/>
      <c r="AT784" s="45"/>
      <c r="AU784" s="45"/>
      <c r="AV784" s="45"/>
      <c r="AW784" s="45"/>
      <c r="AX784" s="45"/>
      <c r="AY784" s="45"/>
      <c r="AZ784" s="45"/>
      <c r="BA784" s="45"/>
      <c r="BB784" s="45"/>
      <c r="BC784" s="45"/>
      <c r="BD784" s="45"/>
      <c r="BE784" s="45"/>
      <c r="BF784" s="45"/>
      <c r="BG784" s="176"/>
      <c r="BH784" s="176"/>
      <c r="BI784" s="178"/>
      <c r="BJ784" s="30"/>
      <c r="BK784" s="30"/>
      <c r="BL784" s="30"/>
      <c r="BM784" s="30"/>
      <c r="BN784" s="30"/>
    </row>
    <row r="785" spans="2:66" s="46" customFormat="1" ht="18" customHeight="1" x14ac:dyDescent="0.2">
      <c r="B785" s="167"/>
      <c r="C785" s="169"/>
      <c r="D785" s="171"/>
      <c r="E785" s="173"/>
      <c r="F785" s="95" t="s">
        <v>24</v>
      </c>
      <c r="G785" s="36"/>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7"/>
      <c r="AQ785" s="39"/>
      <c r="AR785" s="39"/>
      <c r="AS785" s="39"/>
      <c r="AT785" s="39"/>
      <c r="AU785" s="39"/>
      <c r="AV785" s="39"/>
      <c r="AW785" s="39"/>
      <c r="AX785" s="39"/>
      <c r="AY785" s="39"/>
      <c r="AZ785" s="39"/>
      <c r="BA785" s="39"/>
      <c r="BB785" s="39"/>
      <c r="BC785" s="39"/>
      <c r="BD785" s="39"/>
      <c r="BE785" s="39"/>
      <c r="BF785" s="39"/>
      <c r="BG785" s="175">
        <f>+COUNTIF($G786:$BF786,'V. Datos'!$A$3)-COUNTIFS($G785:$BF785,'V. Datos'!$A$3)</f>
        <v>0</v>
      </c>
      <c r="BH785" s="175">
        <f>+COUNTIF($G786:$BF786,'V. Datos'!$A$4)-COUNTIFS($G785:$BF785,'V. Datos'!$C$4)</f>
        <v>0</v>
      </c>
      <c r="BI785" s="177"/>
      <c r="BJ785" s="30"/>
      <c r="BK785" s="30"/>
      <c r="BL785" s="30"/>
      <c r="BM785" s="30"/>
      <c r="BN785" s="30"/>
    </row>
    <row r="786" spans="2:66" s="46" customFormat="1" ht="18" customHeight="1" thickBot="1" x14ac:dyDescent="0.25">
      <c r="B786" s="168"/>
      <c r="C786" s="170"/>
      <c r="D786" s="172"/>
      <c r="E786" s="174"/>
      <c r="F786" s="96" t="s">
        <v>4</v>
      </c>
      <c r="G786" s="42"/>
      <c r="H786" s="43"/>
      <c r="I786" s="43"/>
      <c r="J786" s="43"/>
      <c r="K786" s="43"/>
      <c r="L786" s="43"/>
      <c r="M786" s="43"/>
      <c r="N786" s="43"/>
      <c r="O786" s="43"/>
      <c r="P786" s="43"/>
      <c r="Q786" s="43"/>
      <c r="R786" s="43"/>
      <c r="S786" s="43"/>
      <c r="T786" s="43"/>
      <c r="U786" s="43"/>
      <c r="V786" s="43"/>
      <c r="W786" s="43"/>
      <c r="X786" s="43"/>
      <c r="Y786" s="43"/>
      <c r="Z786" s="43"/>
      <c r="AA786" s="43"/>
      <c r="AB786" s="43"/>
      <c r="AC786" s="43"/>
      <c r="AD786" s="43"/>
      <c r="AE786" s="43"/>
      <c r="AF786" s="43"/>
      <c r="AG786" s="43"/>
      <c r="AH786" s="43"/>
      <c r="AI786" s="43"/>
      <c r="AJ786" s="43"/>
      <c r="AK786" s="43"/>
      <c r="AL786" s="43"/>
      <c r="AM786" s="43"/>
      <c r="AN786" s="43"/>
      <c r="AO786" s="43"/>
      <c r="AP786" s="43"/>
      <c r="AQ786" s="45"/>
      <c r="AR786" s="45"/>
      <c r="AS786" s="45"/>
      <c r="AT786" s="45"/>
      <c r="AU786" s="45"/>
      <c r="AV786" s="45"/>
      <c r="AW786" s="45"/>
      <c r="AX786" s="45"/>
      <c r="AY786" s="45"/>
      <c r="AZ786" s="45"/>
      <c r="BA786" s="45"/>
      <c r="BB786" s="45"/>
      <c r="BC786" s="45"/>
      <c r="BD786" s="45"/>
      <c r="BE786" s="45"/>
      <c r="BF786" s="45"/>
      <c r="BG786" s="176"/>
      <c r="BH786" s="176"/>
      <c r="BI786" s="178"/>
      <c r="BJ786" s="30"/>
      <c r="BK786" s="30"/>
      <c r="BL786" s="30"/>
      <c r="BM786" s="30"/>
      <c r="BN786" s="30"/>
    </row>
    <row r="787" spans="2:66" s="46" customFormat="1" ht="18" customHeight="1" x14ac:dyDescent="0.2">
      <c r="B787" s="167"/>
      <c r="C787" s="169"/>
      <c r="D787" s="171"/>
      <c r="E787" s="173"/>
      <c r="F787" s="95" t="s">
        <v>24</v>
      </c>
      <c r="G787" s="36"/>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7"/>
      <c r="AQ787" s="39"/>
      <c r="AR787" s="39"/>
      <c r="AS787" s="39"/>
      <c r="AT787" s="39"/>
      <c r="AU787" s="39"/>
      <c r="AV787" s="39"/>
      <c r="AW787" s="39"/>
      <c r="AX787" s="39"/>
      <c r="AY787" s="39"/>
      <c r="AZ787" s="39"/>
      <c r="BA787" s="39"/>
      <c r="BB787" s="39"/>
      <c r="BC787" s="39"/>
      <c r="BD787" s="39"/>
      <c r="BE787" s="39"/>
      <c r="BF787" s="39"/>
      <c r="BG787" s="175">
        <f>+COUNTIF($G788:$BF788,'V. Datos'!$A$3)-COUNTIFS($G787:$BF787,'V. Datos'!$A$3)</f>
        <v>0</v>
      </c>
      <c r="BH787" s="175">
        <f>+COUNTIF($G788:$BF788,'V. Datos'!$A$4)-COUNTIFS($G787:$BF787,'V. Datos'!$C$4)</f>
        <v>0</v>
      </c>
      <c r="BI787" s="177"/>
      <c r="BJ787" s="30"/>
      <c r="BK787" s="30"/>
      <c r="BL787" s="30"/>
      <c r="BM787" s="30"/>
      <c r="BN787" s="30"/>
    </row>
    <row r="788" spans="2:66" s="46" customFormat="1" ht="18" customHeight="1" thickBot="1" x14ac:dyDescent="0.25">
      <c r="B788" s="168"/>
      <c r="C788" s="170"/>
      <c r="D788" s="172"/>
      <c r="E788" s="174"/>
      <c r="F788" s="96" t="s">
        <v>4</v>
      </c>
      <c r="G788" s="42"/>
      <c r="H788" s="43"/>
      <c r="I788" s="43"/>
      <c r="J788" s="43"/>
      <c r="K788" s="43"/>
      <c r="L788" s="43"/>
      <c r="M788" s="43"/>
      <c r="N788" s="43"/>
      <c r="O788" s="43"/>
      <c r="P788" s="43"/>
      <c r="Q788" s="43"/>
      <c r="R788" s="43"/>
      <c r="S788" s="43"/>
      <c r="T788" s="43"/>
      <c r="U788" s="43"/>
      <c r="V788" s="43"/>
      <c r="W788" s="43"/>
      <c r="X788" s="43"/>
      <c r="Y788" s="43"/>
      <c r="Z788" s="43"/>
      <c r="AA788" s="43"/>
      <c r="AB788" s="43"/>
      <c r="AC788" s="43"/>
      <c r="AD788" s="43"/>
      <c r="AE788" s="43"/>
      <c r="AF788" s="43"/>
      <c r="AG788" s="43"/>
      <c r="AH788" s="43"/>
      <c r="AI788" s="43"/>
      <c r="AJ788" s="43"/>
      <c r="AK788" s="43"/>
      <c r="AL788" s="43"/>
      <c r="AM788" s="43"/>
      <c r="AN788" s="43"/>
      <c r="AO788" s="43"/>
      <c r="AP788" s="43"/>
      <c r="AQ788" s="45"/>
      <c r="AR788" s="45"/>
      <c r="AS788" s="45"/>
      <c r="AT788" s="45"/>
      <c r="AU788" s="45"/>
      <c r="AV788" s="45"/>
      <c r="AW788" s="45"/>
      <c r="AX788" s="45"/>
      <c r="AY788" s="45"/>
      <c r="AZ788" s="45"/>
      <c r="BA788" s="45"/>
      <c r="BB788" s="45"/>
      <c r="BC788" s="45"/>
      <c r="BD788" s="45"/>
      <c r="BE788" s="45"/>
      <c r="BF788" s="45"/>
      <c r="BG788" s="176"/>
      <c r="BH788" s="176"/>
      <c r="BI788" s="178"/>
      <c r="BJ788" s="30"/>
      <c r="BK788" s="30"/>
      <c r="BL788" s="30"/>
      <c r="BM788" s="30"/>
      <c r="BN788" s="30"/>
    </row>
    <row r="789" spans="2:66" s="46" customFormat="1" ht="18" customHeight="1" x14ac:dyDescent="0.2">
      <c r="B789" s="167"/>
      <c r="C789" s="169"/>
      <c r="D789" s="171"/>
      <c r="E789" s="173"/>
      <c r="F789" s="95" t="s">
        <v>24</v>
      </c>
      <c r="G789" s="36"/>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7"/>
      <c r="AQ789" s="39"/>
      <c r="AR789" s="39"/>
      <c r="AS789" s="39"/>
      <c r="AT789" s="39"/>
      <c r="AU789" s="39"/>
      <c r="AV789" s="39"/>
      <c r="AW789" s="39"/>
      <c r="AX789" s="39"/>
      <c r="AY789" s="39"/>
      <c r="AZ789" s="39"/>
      <c r="BA789" s="39"/>
      <c r="BB789" s="39"/>
      <c r="BC789" s="39"/>
      <c r="BD789" s="39"/>
      <c r="BE789" s="39"/>
      <c r="BF789" s="39"/>
      <c r="BG789" s="175">
        <f>+COUNTIF($G790:$BF790,'V. Datos'!$A$3)-COUNTIFS($G789:$BF789,'V. Datos'!$A$3)</f>
        <v>0</v>
      </c>
      <c r="BH789" s="175">
        <f>+COUNTIF($G790:$BF790,'V. Datos'!$A$4)-COUNTIFS($G789:$BF789,'V. Datos'!$C$4)</f>
        <v>0</v>
      </c>
      <c r="BI789" s="177"/>
      <c r="BJ789" s="30"/>
      <c r="BK789" s="30"/>
      <c r="BL789" s="30"/>
      <c r="BM789" s="30"/>
      <c r="BN789" s="30"/>
    </row>
    <row r="790" spans="2:66" s="46" customFormat="1" ht="18" customHeight="1" thickBot="1" x14ac:dyDescent="0.25">
      <c r="B790" s="168"/>
      <c r="C790" s="170"/>
      <c r="D790" s="172"/>
      <c r="E790" s="174"/>
      <c r="F790" s="96" t="s">
        <v>4</v>
      </c>
      <c r="G790" s="42"/>
      <c r="H790" s="43"/>
      <c r="I790" s="43"/>
      <c r="J790" s="43"/>
      <c r="K790" s="43"/>
      <c r="L790" s="43"/>
      <c r="M790" s="43"/>
      <c r="N790" s="43"/>
      <c r="O790" s="43"/>
      <c r="P790" s="43"/>
      <c r="Q790" s="43"/>
      <c r="R790" s="43"/>
      <c r="S790" s="43"/>
      <c r="T790" s="43"/>
      <c r="U790" s="43"/>
      <c r="V790" s="43"/>
      <c r="W790" s="43"/>
      <c r="X790" s="43"/>
      <c r="Y790" s="43"/>
      <c r="Z790" s="43"/>
      <c r="AA790" s="43"/>
      <c r="AB790" s="43"/>
      <c r="AC790" s="43"/>
      <c r="AD790" s="43"/>
      <c r="AE790" s="43"/>
      <c r="AF790" s="43"/>
      <c r="AG790" s="43"/>
      <c r="AH790" s="43"/>
      <c r="AI790" s="43"/>
      <c r="AJ790" s="43"/>
      <c r="AK790" s="43"/>
      <c r="AL790" s="43"/>
      <c r="AM790" s="43"/>
      <c r="AN790" s="43"/>
      <c r="AO790" s="43"/>
      <c r="AP790" s="43"/>
      <c r="AQ790" s="45"/>
      <c r="AR790" s="45"/>
      <c r="AS790" s="45"/>
      <c r="AT790" s="45"/>
      <c r="AU790" s="45"/>
      <c r="AV790" s="45"/>
      <c r="AW790" s="45"/>
      <c r="AX790" s="45"/>
      <c r="AY790" s="45"/>
      <c r="AZ790" s="45"/>
      <c r="BA790" s="45"/>
      <c r="BB790" s="45"/>
      <c r="BC790" s="45"/>
      <c r="BD790" s="45"/>
      <c r="BE790" s="45"/>
      <c r="BF790" s="45"/>
      <c r="BG790" s="176"/>
      <c r="BH790" s="176"/>
      <c r="BI790" s="178"/>
      <c r="BJ790" s="30"/>
      <c r="BK790" s="30"/>
      <c r="BL790" s="30"/>
      <c r="BM790" s="30"/>
      <c r="BN790" s="30"/>
    </row>
    <row r="791" spans="2:66" s="46" customFormat="1" ht="18" customHeight="1" x14ac:dyDescent="0.2">
      <c r="B791" s="167"/>
      <c r="C791" s="169"/>
      <c r="D791" s="171"/>
      <c r="E791" s="173"/>
      <c r="F791" s="95" t="s">
        <v>24</v>
      </c>
      <c r="G791" s="36"/>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7"/>
      <c r="AQ791" s="39"/>
      <c r="AR791" s="39"/>
      <c r="AS791" s="39"/>
      <c r="AT791" s="39"/>
      <c r="AU791" s="39"/>
      <c r="AV791" s="39"/>
      <c r="AW791" s="39"/>
      <c r="AX791" s="39"/>
      <c r="AY791" s="39"/>
      <c r="AZ791" s="39"/>
      <c r="BA791" s="39"/>
      <c r="BB791" s="39"/>
      <c r="BC791" s="39"/>
      <c r="BD791" s="39"/>
      <c r="BE791" s="39"/>
      <c r="BF791" s="39"/>
      <c r="BG791" s="175">
        <f>+COUNTIF($G792:$BF792,'V. Datos'!$A$3)-COUNTIFS($G791:$BF791,'V. Datos'!$A$3)</f>
        <v>0</v>
      </c>
      <c r="BH791" s="175">
        <f>+COUNTIF($G792:$BF792,'V. Datos'!$A$4)-COUNTIFS($G791:$BF791,'V. Datos'!$C$4)</f>
        <v>0</v>
      </c>
      <c r="BI791" s="177"/>
      <c r="BJ791" s="30"/>
      <c r="BK791" s="30"/>
      <c r="BL791" s="30"/>
      <c r="BM791" s="30"/>
      <c r="BN791" s="30"/>
    </row>
    <row r="792" spans="2:66" s="46" customFormat="1" ht="18" customHeight="1" thickBot="1" x14ac:dyDescent="0.25">
      <c r="B792" s="168"/>
      <c r="C792" s="170"/>
      <c r="D792" s="172"/>
      <c r="E792" s="174"/>
      <c r="F792" s="96" t="s">
        <v>4</v>
      </c>
      <c r="G792" s="42"/>
      <c r="H792" s="43"/>
      <c r="I792" s="43"/>
      <c r="J792" s="43"/>
      <c r="K792" s="43"/>
      <c r="L792" s="43"/>
      <c r="M792" s="43"/>
      <c r="N792" s="43"/>
      <c r="O792" s="43"/>
      <c r="P792" s="43"/>
      <c r="Q792" s="43"/>
      <c r="R792" s="43"/>
      <c r="S792" s="43"/>
      <c r="T792" s="43"/>
      <c r="U792" s="43"/>
      <c r="V792" s="43"/>
      <c r="W792" s="43"/>
      <c r="X792" s="43"/>
      <c r="Y792" s="43"/>
      <c r="Z792" s="43"/>
      <c r="AA792" s="43"/>
      <c r="AB792" s="43"/>
      <c r="AC792" s="43"/>
      <c r="AD792" s="43"/>
      <c r="AE792" s="43"/>
      <c r="AF792" s="43"/>
      <c r="AG792" s="43"/>
      <c r="AH792" s="43"/>
      <c r="AI792" s="43"/>
      <c r="AJ792" s="43"/>
      <c r="AK792" s="43"/>
      <c r="AL792" s="43"/>
      <c r="AM792" s="43"/>
      <c r="AN792" s="43"/>
      <c r="AO792" s="43"/>
      <c r="AP792" s="43"/>
      <c r="AQ792" s="45"/>
      <c r="AR792" s="45"/>
      <c r="AS792" s="45"/>
      <c r="AT792" s="45"/>
      <c r="AU792" s="45"/>
      <c r="AV792" s="45"/>
      <c r="AW792" s="45"/>
      <c r="AX792" s="45"/>
      <c r="AY792" s="45"/>
      <c r="AZ792" s="45"/>
      <c r="BA792" s="45"/>
      <c r="BB792" s="45"/>
      <c r="BC792" s="45"/>
      <c r="BD792" s="45"/>
      <c r="BE792" s="45"/>
      <c r="BF792" s="45"/>
      <c r="BG792" s="176"/>
      <c r="BH792" s="176"/>
      <c r="BI792" s="178"/>
      <c r="BJ792" s="30"/>
      <c r="BK792" s="30"/>
      <c r="BL792" s="30"/>
      <c r="BM792" s="30"/>
      <c r="BN792" s="30"/>
    </row>
    <row r="793" spans="2:66" s="46" customFormat="1" ht="18" customHeight="1" x14ac:dyDescent="0.2">
      <c r="B793" s="167"/>
      <c r="C793" s="169"/>
      <c r="D793" s="171"/>
      <c r="E793" s="173"/>
      <c r="F793" s="95" t="s">
        <v>24</v>
      </c>
      <c r="G793" s="36"/>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7"/>
      <c r="AQ793" s="39"/>
      <c r="AR793" s="39"/>
      <c r="AS793" s="39"/>
      <c r="AT793" s="39"/>
      <c r="AU793" s="39"/>
      <c r="AV793" s="39"/>
      <c r="AW793" s="39"/>
      <c r="AX793" s="39"/>
      <c r="AY793" s="39"/>
      <c r="AZ793" s="39"/>
      <c r="BA793" s="39"/>
      <c r="BB793" s="39"/>
      <c r="BC793" s="39"/>
      <c r="BD793" s="39"/>
      <c r="BE793" s="39"/>
      <c r="BF793" s="39"/>
      <c r="BG793" s="175">
        <f>+COUNTIF($G794:$BF794,'V. Datos'!$A$3)-COUNTIFS($G793:$BF793,'V. Datos'!$A$3)</f>
        <v>0</v>
      </c>
      <c r="BH793" s="175">
        <f>+COUNTIF($G794:$BF794,'V. Datos'!$A$4)-COUNTIFS($G793:$BF793,'V. Datos'!$C$4)</f>
        <v>0</v>
      </c>
      <c r="BI793" s="177"/>
      <c r="BJ793" s="30"/>
      <c r="BK793" s="30"/>
      <c r="BL793" s="30"/>
      <c r="BM793" s="30"/>
      <c r="BN793" s="30"/>
    </row>
    <row r="794" spans="2:66" s="46" customFormat="1" ht="18" customHeight="1" thickBot="1" x14ac:dyDescent="0.25">
      <c r="B794" s="168"/>
      <c r="C794" s="170"/>
      <c r="D794" s="172"/>
      <c r="E794" s="174"/>
      <c r="F794" s="96" t="s">
        <v>4</v>
      </c>
      <c r="G794" s="42"/>
      <c r="H794" s="43"/>
      <c r="I794" s="43"/>
      <c r="J794" s="43"/>
      <c r="K794" s="43"/>
      <c r="L794" s="43"/>
      <c r="M794" s="43"/>
      <c r="N794" s="43"/>
      <c r="O794" s="43"/>
      <c r="P794" s="43"/>
      <c r="Q794" s="43"/>
      <c r="R794" s="43"/>
      <c r="S794" s="43"/>
      <c r="T794" s="43"/>
      <c r="U794" s="43"/>
      <c r="V794" s="43"/>
      <c r="W794" s="43"/>
      <c r="X794" s="43"/>
      <c r="Y794" s="43"/>
      <c r="Z794" s="43"/>
      <c r="AA794" s="43"/>
      <c r="AB794" s="43"/>
      <c r="AC794" s="43"/>
      <c r="AD794" s="43"/>
      <c r="AE794" s="43"/>
      <c r="AF794" s="43"/>
      <c r="AG794" s="43"/>
      <c r="AH794" s="43"/>
      <c r="AI794" s="43"/>
      <c r="AJ794" s="43"/>
      <c r="AK794" s="43"/>
      <c r="AL794" s="43"/>
      <c r="AM794" s="43"/>
      <c r="AN794" s="43"/>
      <c r="AO794" s="43"/>
      <c r="AP794" s="43"/>
      <c r="AQ794" s="45"/>
      <c r="AR794" s="45"/>
      <c r="AS794" s="45"/>
      <c r="AT794" s="45"/>
      <c r="AU794" s="45"/>
      <c r="AV794" s="45"/>
      <c r="AW794" s="45"/>
      <c r="AX794" s="45"/>
      <c r="AY794" s="45"/>
      <c r="AZ794" s="45"/>
      <c r="BA794" s="45"/>
      <c r="BB794" s="45"/>
      <c r="BC794" s="45"/>
      <c r="BD794" s="45"/>
      <c r="BE794" s="45"/>
      <c r="BF794" s="45"/>
      <c r="BG794" s="176"/>
      <c r="BH794" s="176"/>
      <c r="BI794" s="178"/>
      <c r="BJ794" s="30"/>
      <c r="BK794" s="30"/>
      <c r="BL794" s="30"/>
      <c r="BM794" s="30"/>
      <c r="BN794" s="30"/>
    </row>
    <row r="795" spans="2:66" s="46" customFormat="1" ht="18" customHeight="1" x14ac:dyDescent="0.2">
      <c r="B795" s="167"/>
      <c r="C795" s="169"/>
      <c r="D795" s="171"/>
      <c r="E795" s="173"/>
      <c r="F795" s="95" t="s">
        <v>24</v>
      </c>
      <c r="G795" s="36"/>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7"/>
      <c r="AQ795" s="39"/>
      <c r="AR795" s="39"/>
      <c r="AS795" s="39"/>
      <c r="AT795" s="39"/>
      <c r="AU795" s="39"/>
      <c r="AV795" s="39"/>
      <c r="AW795" s="39"/>
      <c r="AX795" s="39"/>
      <c r="AY795" s="39"/>
      <c r="AZ795" s="39"/>
      <c r="BA795" s="39"/>
      <c r="BB795" s="39"/>
      <c r="BC795" s="39"/>
      <c r="BD795" s="39"/>
      <c r="BE795" s="39"/>
      <c r="BF795" s="39"/>
      <c r="BG795" s="175">
        <f>+COUNTIF($G796:$BF796,'V. Datos'!$A$3)-COUNTIFS($G795:$BF795,'V. Datos'!$A$3)</f>
        <v>0</v>
      </c>
      <c r="BH795" s="175">
        <f>+COUNTIF($G796:$BF796,'V. Datos'!$A$4)-COUNTIFS($G795:$BF795,'V. Datos'!$C$4)</f>
        <v>0</v>
      </c>
      <c r="BI795" s="177"/>
      <c r="BJ795" s="30"/>
      <c r="BK795" s="30"/>
      <c r="BL795" s="30"/>
      <c r="BM795" s="30"/>
      <c r="BN795" s="30"/>
    </row>
    <row r="796" spans="2:66" s="46" customFormat="1" ht="18" customHeight="1" thickBot="1" x14ac:dyDescent="0.25">
      <c r="B796" s="168"/>
      <c r="C796" s="170"/>
      <c r="D796" s="172"/>
      <c r="E796" s="174"/>
      <c r="F796" s="96" t="s">
        <v>4</v>
      </c>
      <c r="G796" s="42"/>
      <c r="H796" s="43"/>
      <c r="I796" s="43"/>
      <c r="J796" s="43"/>
      <c r="K796" s="43"/>
      <c r="L796" s="43"/>
      <c r="M796" s="43"/>
      <c r="N796" s="43"/>
      <c r="O796" s="43"/>
      <c r="P796" s="43"/>
      <c r="Q796" s="43"/>
      <c r="R796" s="43"/>
      <c r="S796" s="43"/>
      <c r="T796" s="43"/>
      <c r="U796" s="43"/>
      <c r="V796" s="43"/>
      <c r="W796" s="43"/>
      <c r="X796" s="43"/>
      <c r="Y796" s="43"/>
      <c r="Z796" s="43"/>
      <c r="AA796" s="43"/>
      <c r="AB796" s="43"/>
      <c r="AC796" s="43"/>
      <c r="AD796" s="43"/>
      <c r="AE796" s="43"/>
      <c r="AF796" s="43"/>
      <c r="AG796" s="43"/>
      <c r="AH796" s="43"/>
      <c r="AI796" s="43"/>
      <c r="AJ796" s="43"/>
      <c r="AK796" s="43"/>
      <c r="AL796" s="43"/>
      <c r="AM796" s="43"/>
      <c r="AN796" s="43"/>
      <c r="AO796" s="43"/>
      <c r="AP796" s="43"/>
      <c r="AQ796" s="45"/>
      <c r="AR796" s="45"/>
      <c r="AS796" s="45"/>
      <c r="AT796" s="45"/>
      <c r="AU796" s="45"/>
      <c r="AV796" s="45"/>
      <c r="AW796" s="45"/>
      <c r="AX796" s="45"/>
      <c r="AY796" s="45"/>
      <c r="AZ796" s="45"/>
      <c r="BA796" s="45"/>
      <c r="BB796" s="45"/>
      <c r="BC796" s="45"/>
      <c r="BD796" s="45"/>
      <c r="BE796" s="45"/>
      <c r="BF796" s="45"/>
      <c r="BG796" s="176"/>
      <c r="BH796" s="176"/>
      <c r="BI796" s="178"/>
      <c r="BJ796" s="30"/>
      <c r="BK796" s="30"/>
      <c r="BL796" s="30"/>
      <c r="BM796" s="30"/>
      <c r="BN796" s="30"/>
    </row>
    <row r="797" spans="2:66" s="46" customFormat="1" ht="18" customHeight="1" x14ac:dyDescent="0.2">
      <c r="B797" s="167"/>
      <c r="C797" s="169"/>
      <c r="D797" s="171"/>
      <c r="E797" s="173"/>
      <c r="F797" s="95" t="s">
        <v>24</v>
      </c>
      <c r="G797" s="36"/>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7"/>
      <c r="AQ797" s="39"/>
      <c r="AR797" s="39"/>
      <c r="AS797" s="39"/>
      <c r="AT797" s="39"/>
      <c r="AU797" s="39"/>
      <c r="AV797" s="39"/>
      <c r="AW797" s="39"/>
      <c r="AX797" s="39"/>
      <c r="AY797" s="39"/>
      <c r="AZ797" s="39"/>
      <c r="BA797" s="39"/>
      <c r="BB797" s="39"/>
      <c r="BC797" s="39"/>
      <c r="BD797" s="39"/>
      <c r="BE797" s="39"/>
      <c r="BF797" s="39"/>
      <c r="BG797" s="175">
        <f>+COUNTIF($G798:$BF798,'V. Datos'!$A$3)-COUNTIFS($G797:$BF797,'V. Datos'!$A$3)</f>
        <v>0</v>
      </c>
      <c r="BH797" s="175">
        <f>+COUNTIF($G798:$BF798,'V. Datos'!$A$4)-COUNTIFS($G797:$BF797,'V. Datos'!$C$4)</f>
        <v>0</v>
      </c>
      <c r="BI797" s="177"/>
      <c r="BJ797" s="30"/>
      <c r="BK797" s="30"/>
      <c r="BL797" s="30"/>
      <c r="BM797" s="30"/>
      <c r="BN797" s="30"/>
    </row>
    <row r="798" spans="2:66" s="46" customFormat="1" ht="18" customHeight="1" thickBot="1" x14ac:dyDescent="0.25">
      <c r="B798" s="168"/>
      <c r="C798" s="170"/>
      <c r="D798" s="172"/>
      <c r="E798" s="174"/>
      <c r="F798" s="96" t="s">
        <v>4</v>
      </c>
      <c r="G798" s="42"/>
      <c r="H798" s="43"/>
      <c r="I798" s="43"/>
      <c r="J798" s="43"/>
      <c r="K798" s="43"/>
      <c r="L798" s="43"/>
      <c r="M798" s="43"/>
      <c r="N798" s="43"/>
      <c r="O798" s="43"/>
      <c r="P798" s="43"/>
      <c r="Q798" s="43"/>
      <c r="R798" s="43"/>
      <c r="S798" s="43"/>
      <c r="T798" s="43"/>
      <c r="U798" s="43"/>
      <c r="V798" s="43"/>
      <c r="W798" s="43"/>
      <c r="X798" s="43"/>
      <c r="Y798" s="43"/>
      <c r="Z798" s="43"/>
      <c r="AA798" s="43"/>
      <c r="AB798" s="43"/>
      <c r="AC798" s="43"/>
      <c r="AD798" s="43"/>
      <c r="AE798" s="43"/>
      <c r="AF798" s="43"/>
      <c r="AG798" s="43"/>
      <c r="AH798" s="43"/>
      <c r="AI798" s="43"/>
      <c r="AJ798" s="43"/>
      <c r="AK798" s="43"/>
      <c r="AL798" s="43"/>
      <c r="AM798" s="43"/>
      <c r="AN798" s="43"/>
      <c r="AO798" s="43"/>
      <c r="AP798" s="43"/>
      <c r="AQ798" s="45"/>
      <c r="AR798" s="45"/>
      <c r="AS798" s="45"/>
      <c r="AT798" s="45"/>
      <c r="AU798" s="45"/>
      <c r="AV798" s="45"/>
      <c r="AW798" s="45"/>
      <c r="AX798" s="45"/>
      <c r="AY798" s="45"/>
      <c r="AZ798" s="45"/>
      <c r="BA798" s="45"/>
      <c r="BB798" s="45"/>
      <c r="BC798" s="45"/>
      <c r="BD798" s="45"/>
      <c r="BE798" s="45"/>
      <c r="BF798" s="45"/>
      <c r="BG798" s="176"/>
      <c r="BH798" s="176"/>
      <c r="BI798" s="178"/>
      <c r="BJ798" s="30"/>
      <c r="BK798" s="30"/>
      <c r="BL798" s="30"/>
      <c r="BM798" s="30"/>
      <c r="BN798" s="30"/>
    </row>
    <row r="799" spans="2:66" s="46" customFormat="1" ht="18" customHeight="1" x14ac:dyDescent="0.2">
      <c r="B799" s="167"/>
      <c r="C799" s="169"/>
      <c r="D799" s="171"/>
      <c r="E799" s="173"/>
      <c r="F799" s="95" t="s">
        <v>24</v>
      </c>
      <c r="G799" s="36"/>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7"/>
      <c r="AQ799" s="39"/>
      <c r="AR799" s="39"/>
      <c r="AS799" s="39"/>
      <c r="AT799" s="39"/>
      <c r="AU799" s="39"/>
      <c r="AV799" s="39"/>
      <c r="AW799" s="39"/>
      <c r="AX799" s="39"/>
      <c r="AY799" s="39"/>
      <c r="AZ799" s="39"/>
      <c r="BA799" s="39"/>
      <c r="BB799" s="39"/>
      <c r="BC799" s="39"/>
      <c r="BD799" s="39"/>
      <c r="BE799" s="39"/>
      <c r="BF799" s="39"/>
      <c r="BG799" s="175">
        <f>+COUNTIF($G800:$BF800,'V. Datos'!$A$3)-COUNTIFS($G799:$BF799,'V. Datos'!$A$3)</f>
        <v>0</v>
      </c>
      <c r="BH799" s="175">
        <f>+COUNTIF($G800:$BF800,'V. Datos'!$A$4)-COUNTIFS($G799:$BF799,'V. Datos'!$C$4)</f>
        <v>0</v>
      </c>
      <c r="BI799" s="177"/>
      <c r="BJ799" s="30"/>
      <c r="BK799" s="30"/>
      <c r="BL799" s="30"/>
      <c r="BM799" s="30"/>
      <c r="BN799" s="30"/>
    </row>
    <row r="800" spans="2:66" s="46" customFormat="1" ht="18" customHeight="1" thickBot="1" x14ac:dyDescent="0.25">
      <c r="B800" s="168"/>
      <c r="C800" s="170"/>
      <c r="D800" s="172"/>
      <c r="E800" s="174"/>
      <c r="F800" s="96" t="s">
        <v>4</v>
      </c>
      <c r="G800" s="42"/>
      <c r="H800" s="43"/>
      <c r="I800" s="43"/>
      <c r="J800" s="43"/>
      <c r="K800" s="43"/>
      <c r="L800" s="43"/>
      <c r="M800" s="43"/>
      <c r="N800" s="43"/>
      <c r="O800" s="43"/>
      <c r="P800" s="43"/>
      <c r="Q800" s="43"/>
      <c r="R800" s="43"/>
      <c r="S800" s="43"/>
      <c r="T800" s="43"/>
      <c r="U800" s="43"/>
      <c r="V800" s="43"/>
      <c r="W800" s="43"/>
      <c r="X800" s="43"/>
      <c r="Y800" s="43"/>
      <c r="Z800" s="43"/>
      <c r="AA800" s="43"/>
      <c r="AB800" s="43"/>
      <c r="AC800" s="43"/>
      <c r="AD800" s="43"/>
      <c r="AE800" s="43"/>
      <c r="AF800" s="43"/>
      <c r="AG800" s="43"/>
      <c r="AH800" s="43"/>
      <c r="AI800" s="43"/>
      <c r="AJ800" s="43"/>
      <c r="AK800" s="43"/>
      <c r="AL800" s="43"/>
      <c r="AM800" s="43"/>
      <c r="AN800" s="43"/>
      <c r="AO800" s="43"/>
      <c r="AP800" s="43"/>
      <c r="AQ800" s="45"/>
      <c r="AR800" s="45"/>
      <c r="AS800" s="45"/>
      <c r="AT800" s="45"/>
      <c r="AU800" s="45"/>
      <c r="AV800" s="45"/>
      <c r="AW800" s="45"/>
      <c r="AX800" s="45"/>
      <c r="AY800" s="45"/>
      <c r="AZ800" s="45"/>
      <c r="BA800" s="45"/>
      <c r="BB800" s="45"/>
      <c r="BC800" s="45"/>
      <c r="BD800" s="45"/>
      <c r="BE800" s="45"/>
      <c r="BF800" s="45"/>
      <c r="BG800" s="176"/>
      <c r="BH800" s="176"/>
      <c r="BI800" s="178"/>
      <c r="BJ800" s="30"/>
      <c r="BK800" s="30"/>
      <c r="BL800" s="30"/>
      <c r="BM800" s="30"/>
      <c r="BN800" s="30"/>
    </row>
    <row r="801" spans="2:66" s="46" customFormat="1" ht="18" customHeight="1" x14ac:dyDescent="0.2">
      <c r="B801" s="167"/>
      <c r="C801" s="169"/>
      <c r="D801" s="171"/>
      <c r="E801" s="173"/>
      <c r="F801" s="95" t="s">
        <v>24</v>
      </c>
      <c r="G801" s="36"/>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7"/>
      <c r="AQ801" s="39"/>
      <c r="AR801" s="39"/>
      <c r="AS801" s="39"/>
      <c r="AT801" s="39"/>
      <c r="AU801" s="39"/>
      <c r="AV801" s="39"/>
      <c r="AW801" s="39"/>
      <c r="AX801" s="39"/>
      <c r="AY801" s="39"/>
      <c r="AZ801" s="39"/>
      <c r="BA801" s="39"/>
      <c r="BB801" s="39"/>
      <c r="BC801" s="39"/>
      <c r="BD801" s="39"/>
      <c r="BE801" s="39"/>
      <c r="BF801" s="39"/>
      <c r="BG801" s="175">
        <f>+COUNTIF($G802:$BF802,'V. Datos'!$A$3)-COUNTIFS($G801:$BF801,'V. Datos'!$A$3)</f>
        <v>0</v>
      </c>
      <c r="BH801" s="175">
        <f>+COUNTIF($G802:$BF802,'V. Datos'!$A$4)-COUNTIFS($G801:$BF801,'V. Datos'!$C$4)</f>
        <v>0</v>
      </c>
      <c r="BI801" s="177"/>
      <c r="BJ801" s="30"/>
      <c r="BK801" s="30"/>
      <c r="BL801" s="30"/>
      <c r="BM801" s="30"/>
      <c r="BN801" s="30"/>
    </row>
    <row r="802" spans="2:66" s="46" customFormat="1" ht="18" customHeight="1" thickBot="1" x14ac:dyDescent="0.25">
      <c r="B802" s="168"/>
      <c r="C802" s="170"/>
      <c r="D802" s="172"/>
      <c r="E802" s="174"/>
      <c r="F802" s="96" t="s">
        <v>4</v>
      </c>
      <c r="G802" s="42"/>
      <c r="H802" s="43"/>
      <c r="I802" s="43"/>
      <c r="J802" s="43"/>
      <c r="K802" s="43"/>
      <c r="L802" s="43"/>
      <c r="M802" s="43"/>
      <c r="N802" s="43"/>
      <c r="O802" s="43"/>
      <c r="P802" s="43"/>
      <c r="Q802" s="43"/>
      <c r="R802" s="43"/>
      <c r="S802" s="43"/>
      <c r="T802" s="43"/>
      <c r="U802" s="43"/>
      <c r="V802" s="43"/>
      <c r="W802" s="43"/>
      <c r="X802" s="43"/>
      <c r="Y802" s="43"/>
      <c r="Z802" s="43"/>
      <c r="AA802" s="43"/>
      <c r="AB802" s="43"/>
      <c r="AC802" s="43"/>
      <c r="AD802" s="43"/>
      <c r="AE802" s="43"/>
      <c r="AF802" s="43"/>
      <c r="AG802" s="43"/>
      <c r="AH802" s="43"/>
      <c r="AI802" s="43"/>
      <c r="AJ802" s="43"/>
      <c r="AK802" s="43"/>
      <c r="AL802" s="43"/>
      <c r="AM802" s="43"/>
      <c r="AN802" s="43"/>
      <c r="AO802" s="43"/>
      <c r="AP802" s="43"/>
      <c r="AQ802" s="45"/>
      <c r="AR802" s="45"/>
      <c r="AS802" s="45"/>
      <c r="AT802" s="45"/>
      <c r="AU802" s="45"/>
      <c r="AV802" s="45"/>
      <c r="AW802" s="45"/>
      <c r="AX802" s="45"/>
      <c r="AY802" s="45"/>
      <c r="AZ802" s="45"/>
      <c r="BA802" s="45"/>
      <c r="BB802" s="45"/>
      <c r="BC802" s="45"/>
      <c r="BD802" s="45"/>
      <c r="BE802" s="45"/>
      <c r="BF802" s="45"/>
      <c r="BG802" s="176"/>
      <c r="BH802" s="176"/>
      <c r="BI802" s="178"/>
      <c r="BJ802" s="30"/>
      <c r="BK802" s="30"/>
      <c r="BL802" s="30"/>
      <c r="BM802" s="30"/>
      <c r="BN802" s="30"/>
    </row>
    <row r="803" spans="2:66" s="46" customFormat="1" ht="18" customHeight="1" x14ac:dyDescent="0.2">
      <c r="B803" s="167"/>
      <c r="C803" s="169"/>
      <c r="D803" s="171"/>
      <c r="E803" s="173"/>
      <c r="F803" s="95" t="s">
        <v>24</v>
      </c>
      <c r="G803" s="36"/>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7"/>
      <c r="AQ803" s="39"/>
      <c r="AR803" s="39"/>
      <c r="AS803" s="39"/>
      <c r="AT803" s="39"/>
      <c r="AU803" s="39"/>
      <c r="AV803" s="39"/>
      <c r="AW803" s="39"/>
      <c r="AX803" s="39"/>
      <c r="AY803" s="39"/>
      <c r="AZ803" s="39"/>
      <c r="BA803" s="39"/>
      <c r="BB803" s="39"/>
      <c r="BC803" s="39"/>
      <c r="BD803" s="39"/>
      <c r="BE803" s="39"/>
      <c r="BF803" s="39"/>
      <c r="BG803" s="175">
        <f>+COUNTIF($G804:$BF804,'V. Datos'!$A$3)-COUNTIFS($G803:$BF803,'V. Datos'!$A$3)</f>
        <v>0</v>
      </c>
      <c r="BH803" s="175">
        <f>+COUNTIF($G804:$BF804,'V. Datos'!$A$4)-COUNTIFS($G803:$BF803,'V. Datos'!$C$4)</f>
        <v>0</v>
      </c>
      <c r="BI803" s="177"/>
      <c r="BJ803" s="30"/>
      <c r="BK803" s="30"/>
      <c r="BL803" s="30"/>
      <c r="BM803" s="30"/>
      <c r="BN803" s="30"/>
    </row>
    <row r="804" spans="2:66" s="46" customFormat="1" ht="18" customHeight="1" thickBot="1" x14ac:dyDescent="0.25">
      <c r="B804" s="168"/>
      <c r="C804" s="170"/>
      <c r="D804" s="172"/>
      <c r="E804" s="174"/>
      <c r="F804" s="96" t="s">
        <v>4</v>
      </c>
      <c r="G804" s="42"/>
      <c r="H804" s="43"/>
      <c r="I804" s="43"/>
      <c r="J804" s="43"/>
      <c r="K804" s="43"/>
      <c r="L804" s="43"/>
      <c r="M804" s="43"/>
      <c r="N804" s="43"/>
      <c r="O804" s="43"/>
      <c r="P804" s="43"/>
      <c r="Q804" s="43"/>
      <c r="R804" s="43"/>
      <c r="S804" s="43"/>
      <c r="T804" s="43"/>
      <c r="U804" s="43"/>
      <c r="V804" s="43"/>
      <c r="W804" s="43"/>
      <c r="X804" s="43"/>
      <c r="Y804" s="43"/>
      <c r="Z804" s="43"/>
      <c r="AA804" s="43"/>
      <c r="AB804" s="43"/>
      <c r="AC804" s="43"/>
      <c r="AD804" s="43"/>
      <c r="AE804" s="43"/>
      <c r="AF804" s="43"/>
      <c r="AG804" s="43"/>
      <c r="AH804" s="43"/>
      <c r="AI804" s="43"/>
      <c r="AJ804" s="43"/>
      <c r="AK804" s="43"/>
      <c r="AL804" s="43"/>
      <c r="AM804" s="43"/>
      <c r="AN804" s="43"/>
      <c r="AO804" s="43"/>
      <c r="AP804" s="43"/>
      <c r="AQ804" s="45"/>
      <c r="AR804" s="45"/>
      <c r="AS804" s="45"/>
      <c r="AT804" s="45"/>
      <c r="AU804" s="45"/>
      <c r="AV804" s="45"/>
      <c r="AW804" s="45"/>
      <c r="AX804" s="45"/>
      <c r="AY804" s="45"/>
      <c r="AZ804" s="45"/>
      <c r="BA804" s="45"/>
      <c r="BB804" s="45"/>
      <c r="BC804" s="45"/>
      <c r="BD804" s="45"/>
      <c r="BE804" s="45"/>
      <c r="BF804" s="45"/>
      <c r="BG804" s="176"/>
      <c r="BH804" s="176"/>
      <c r="BI804" s="178"/>
      <c r="BJ804" s="30"/>
      <c r="BK804" s="30"/>
      <c r="BL804" s="30"/>
      <c r="BM804" s="30"/>
      <c r="BN804" s="30"/>
    </row>
    <row r="805" spans="2:66" s="46" customFormat="1" ht="18" customHeight="1" x14ac:dyDescent="0.2">
      <c r="B805" s="167"/>
      <c r="C805" s="169"/>
      <c r="D805" s="171"/>
      <c r="E805" s="173"/>
      <c r="F805" s="95" t="s">
        <v>24</v>
      </c>
      <c r="G805" s="36"/>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7"/>
      <c r="AQ805" s="39"/>
      <c r="AR805" s="39"/>
      <c r="AS805" s="39"/>
      <c r="AT805" s="39"/>
      <c r="AU805" s="39"/>
      <c r="AV805" s="39"/>
      <c r="AW805" s="39"/>
      <c r="AX805" s="39"/>
      <c r="AY805" s="39"/>
      <c r="AZ805" s="39"/>
      <c r="BA805" s="39"/>
      <c r="BB805" s="39"/>
      <c r="BC805" s="39"/>
      <c r="BD805" s="39"/>
      <c r="BE805" s="39"/>
      <c r="BF805" s="39"/>
      <c r="BG805" s="175">
        <f>+COUNTIF($G806:$BF806,'V. Datos'!$A$3)-COUNTIFS($G805:$BF805,'V. Datos'!$A$3)</f>
        <v>0</v>
      </c>
      <c r="BH805" s="175">
        <f>+COUNTIF($G806:$BF806,'V. Datos'!$A$4)-COUNTIFS($G805:$BF805,'V. Datos'!$C$4)</f>
        <v>0</v>
      </c>
      <c r="BI805" s="177"/>
      <c r="BJ805" s="30"/>
      <c r="BK805" s="30"/>
      <c r="BL805" s="30"/>
      <c r="BM805" s="30"/>
      <c r="BN805" s="30"/>
    </row>
    <row r="806" spans="2:66" s="46" customFormat="1" ht="18" customHeight="1" thickBot="1" x14ac:dyDescent="0.25">
      <c r="B806" s="168"/>
      <c r="C806" s="170"/>
      <c r="D806" s="172"/>
      <c r="E806" s="174"/>
      <c r="F806" s="96" t="s">
        <v>4</v>
      </c>
      <c r="G806" s="42"/>
      <c r="H806" s="43"/>
      <c r="I806" s="43"/>
      <c r="J806" s="43"/>
      <c r="K806" s="43"/>
      <c r="L806" s="43"/>
      <c r="M806" s="43"/>
      <c r="N806" s="43"/>
      <c r="O806" s="43"/>
      <c r="P806" s="43"/>
      <c r="Q806" s="43"/>
      <c r="R806" s="43"/>
      <c r="S806" s="43"/>
      <c r="T806" s="43"/>
      <c r="U806" s="43"/>
      <c r="V806" s="43"/>
      <c r="W806" s="43"/>
      <c r="X806" s="43"/>
      <c r="Y806" s="43"/>
      <c r="Z806" s="43"/>
      <c r="AA806" s="43"/>
      <c r="AB806" s="43"/>
      <c r="AC806" s="43"/>
      <c r="AD806" s="43"/>
      <c r="AE806" s="43"/>
      <c r="AF806" s="43"/>
      <c r="AG806" s="43"/>
      <c r="AH806" s="43"/>
      <c r="AI806" s="43"/>
      <c r="AJ806" s="43"/>
      <c r="AK806" s="43"/>
      <c r="AL806" s="43"/>
      <c r="AM806" s="43"/>
      <c r="AN806" s="43"/>
      <c r="AO806" s="43"/>
      <c r="AP806" s="43"/>
      <c r="AQ806" s="45"/>
      <c r="AR806" s="45"/>
      <c r="AS806" s="45"/>
      <c r="AT806" s="45"/>
      <c r="AU806" s="45"/>
      <c r="AV806" s="45"/>
      <c r="AW806" s="45"/>
      <c r="AX806" s="45"/>
      <c r="AY806" s="45"/>
      <c r="AZ806" s="45"/>
      <c r="BA806" s="45"/>
      <c r="BB806" s="45"/>
      <c r="BC806" s="45"/>
      <c r="BD806" s="45"/>
      <c r="BE806" s="45"/>
      <c r="BF806" s="45"/>
      <c r="BG806" s="176"/>
      <c r="BH806" s="176"/>
      <c r="BI806" s="178"/>
      <c r="BJ806" s="30"/>
      <c r="BK806" s="30"/>
      <c r="BL806" s="30"/>
      <c r="BM806" s="30"/>
      <c r="BN806" s="30"/>
    </row>
    <row r="807" spans="2:66" s="46" customFormat="1" ht="18" customHeight="1" x14ac:dyDescent="0.2">
      <c r="B807" s="167"/>
      <c r="C807" s="169"/>
      <c r="D807" s="171"/>
      <c r="E807" s="173"/>
      <c r="F807" s="95" t="s">
        <v>24</v>
      </c>
      <c r="G807" s="36"/>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7"/>
      <c r="AQ807" s="39"/>
      <c r="AR807" s="39"/>
      <c r="AS807" s="39"/>
      <c r="AT807" s="39"/>
      <c r="AU807" s="39"/>
      <c r="AV807" s="39"/>
      <c r="AW807" s="39"/>
      <c r="AX807" s="39"/>
      <c r="AY807" s="39"/>
      <c r="AZ807" s="39"/>
      <c r="BA807" s="39"/>
      <c r="BB807" s="39"/>
      <c r="BC807" s="39"/>
      <c r="BD807" s="39"/>
      <c r="BE807" s="39"/>
      <c r="BF807" s="39"/>
      <c r="BG807" s="175">
        <f>+COUNTIF($G808:$BF808,'V. Datos'!$A$3)-COUNTIFS($G807:$BF807,'V. Datos'!$A$3)</f>
        <v>0</v>
      </c>
      <c r="BH807" s="175">
        <f>+COUNTIF($G808:$BF808,'V. Datos'!$A$4)-COUNTIFS($G807:$BF807,'V. Datos'!$C$4)</f>
        <v>0</v>
      </c>
      <c r="BI807" s="177"/>
      <c r="BJ807" s="30"/>
      <c r="BK807" s="30"/>
      <c r="BL807" s="30"/>
      <c r="BM807" s="30"/>
      <c r="BN807" s="30"/>
    </row>
    <row r="808" spans="2:66" s="46" customFormat="1" ht="18" customHeight="1" thickBot="1" x14ac:dyDescent="0.25">
      <c r="B808" s="168"/>
      <c r="C808" s="170"/>
      <c r="D808" s="172"/>
      <c r="E808" s="174"/>
      <c r="F808" s="96" t="s">
        <v>4</v>
      </c>
      <c r="G808" s="42"/>
      <c r="H808" s="43"/>
      <c r="I808" s="43"/>
      <c r="J808" s="43"/>
      <c r="K808" s="43"/>
      <c r="L808" s="43"/>
      <c r="M808" s="43"/>
      <c r="N808" s="43"/>
      <c r="O808" s="43"/>
      <c r="P808" s="43"/>
      <c r="Q808" s="43"/>
      <c r="R808" s="43"/>
      <c r="S808" s="43"/>
      <c r="T808" s="43"/>
      <c r="U808" s="43"/>
      <c r="V808" s="43"/>
      <c r="W808" s="43"/>
      <c r="X808" s="43"/>
      <c r="Y808" s="43"/>
      <c r="Z808" s="43"/>
      <c r="AA808" s="43"/>
      <c r="AB808" s="43"/>
      <c r="AC808" s="43"/>
      <c r="AD808" s="43"/>
      <c r="AE808" s="43"/>
      <c r="AF808" s="43"/>
      <c r="AG808" s="43"/>
      <c r="AH808" s="43"/>
      <c r="AI808" s="43"/>
      <c r="AJ808" s="43"/>
      <c r="AK808" s="43"/>
      <c r="AL808" s="43"/>
      <c r="AM808" s="43"/>
      <c r="AN808" s="43"/>
      <c r="AO808" s="43"/>
      <c r="AP808" s="43"/>
      <c r="AQ808" s="45"/>
      <c r="AR808" s="45"/>
      <c r="AS808" s="45"/>
      <c r="AT808" s="45"/>
      <c r="AU808" s="45"/>
      <c r="AV808" s="45"/>
      <c r="AW808" s="45"/>
      <c r="AX808" s="45"/>
      <c r="AY808" s="45"/>
      <c r="AZ808" s="45"/>
      <c r="BA808" s="45"/>
      <c r="BB808" s="45"/>
      <c r="BC808" s="45"/>
      <c r="BD808" s="45"/>
      <c r="BE808" s="45"/>
      <c r="BF808" s="45"/>
      <c r="BG808" s="176"/>
      <c r="BH808" s="176"/>
      <c r="BI808" s="178"/>
      <c r="BJ808" s="30"/>
      <c r="BK808" s="30"/>
      <c r="BL808" s="30"/>
      <c r="BM808" s="30"/>
      <c r="BN808" s="30"/>
    </row>
    <row r="809" spans="2:66" s="46" customFormat="1" ht="18" customHeight="1" x14ac:dyDescent="0.2">
      <c r="B809" s="167"/>
      <c r="C809" s="169"/>
      <c r="D809" s="171"/>
      <c r="E809" s="173"/>
      <c r="F809" s="95" t="s">
        <v>24</v>
      </c>
      <c r="G809" s="36"/>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7"/>
      <c r="AQ809" s="39"/>
      <c r="AR809" s="39"/>
      <c r="AS809" s="39"/>
      <c r="AT809" s="39"/>
      <c r="AU809" s="39"/>
      <c r="AV809" s="39"/>
      <c r="AW809" s="39"/>
      <c r="AX809" s="39"/>
      <c r="AY809" s="39"/>
      <c r="AZ809" s="39"/>
      <c r="BA809" s="39"/>
      <c r="BB809" s="39"/>
      <c r="BC809" s="39"/>
      <c r="BD809" s="39"/>
      <c r="BE809" s="39"/>
      <c r="BF809" s="39"/>
      <c r="BG809" s="175">
        <f>+COUNTIF($G810:$BF810,'V. Datos'!$A$3)-COUNTIFS($G809:$BF809,'V. Datos'!$A$3)</f>
        <v>0</v>
      </c>
      <c r="BH809" s="175">
        <f>+COUNTIF($G810:$BF810,'V. Datos'!$A$4)-COUNTIFS($G809:$BF809,'V. Datos'!$C$4)</f>
        <v>0</v>
      </c>
      <c r="BI809" s="177"/>
      <c r="BJ809" s="30"/>
      <c r="BK809" s="30"/>
      <c r="BL809" s="30"/>
      <c r="BM809" s="30"/>
      <c r="BN809" s="30"/>
    </row>
    <row r="810" spans="2:66" s="46" customFormat="1" ht="18" customHeight="1" thickBot="1" x14ac:dyDescent="0.25">
      <c r="B810" s="168"/>
      <c r="C810" s="170"/>
      <c r="D810" s="172"/>
      <c r="E810" s="174"/>
      <c r="F810" s="96" t="s">
        <v>4</v>
      </c>
      <c r="G810" s="42"/>
      <c r="H810" s="43"/>
      <c r="I810" s="43"/>
      <c r="J810" s="43"/>
      <c r="K810" s="43"/>
      <c r="L810" s="43"/>
      <c r="M810" s="43"/>
      <c r="N810" s="43"/>
      <c r="O810" s="43"/>
      <c r="P810" s="43"/>
      <c r="Q810" s="43"/>
      <c r="R810" s="43"/>
      <c r="S810" s="43"/>
      <c r="T810" s="43"/>
      <c r="U810" s="43"/>
      <c r="V810" s="43"/>
      <c r="W810" s="43"/>
      <c r="X810" s="43"/>
      <c r="Y810" s="43"/>
      <c r="Z810" s="43"/>
      <c r="AA810" s="43"/>
      <c r="AB810" s="43"/>
      <c r="AC810" s="43"/>
      <c r="AD810" s="43"/>
      <c r="AE810" s="43"/>
      <c r="AF810" s="43"/>
      <c r="AG810" s="43"/>
      <c r="AH810" s="43"/>
      <c r="AI810" s="43"/>
      <c r="AJ810" s="43"/>
      <c r="AK810" s="43"/>
      <c r="AL810" s="43"/>
      <c r="AM810" s="43"/>
      <c r="AN810" s="43"/>
      <c r="AO810" s="43"/>
      <c r="AP810" s="43"/>
      <c r="AQ810" s="45"/>
      <c r="AR810" s="45"/>
      <c r="AS810" s="45"/>
      <c r="AT810" s="45"/>
      <c r="AU810" s="45"/>
      <c r="AV810" s="45"/>
      <c r="AW810" s="45"/>
      <c r="AX810" s="45"/>
      <c r="AY810" s="45"/>
      <c r="AZ810" s="45"/>
      <c r="BA810" s="45"/>
      <c r="BB810" s="45"/>
      <c r="BC810" s="45"/>
      <c r="BD810" s="45"/>
      <c r="BE810" s="45"/>
      <c r="BF810" s="45"/>
      <c r="BG810" s="176"/>
      <c r="BH810" s="176"/>
      <c r="BI810" s="178"/>
      <c r="BJ810" s="30"/>
      <c r="BK810" s="30"/>
      <c r="BL810" s="30"/>
      <c r="BM810" s="30"/>
      <c r="BN810" s="30"/>
    </row>
    <row r="811" spans="2:66" s="46" customFormat="1" ht="18" customHeight="1" x14ac:dyDescent="0.2">
      <c r="B811" s="167"/>
      <c r="C811" s="169"/>
      <c r="D811" s="171"/>
      <c r="E811" s="173"/>
      <c r="F811" s="95" t="s">
        <v>24</v>
      </c>
      <c r="G811" s="36"/>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7"/>
      <c r="AQ811" s="39"/>
      <c r="AR811" s="39"/>
      <c r="AS811" s="39"/>
      <c r="AT811" s="39"/>
      <c r="AU811" s="39"/>
      <c r="AV811" s="39"/>
      <c r="AW811" s="39"/>
      <c r="AX811" s="39"/>
      <c r="AY811" s="39"/>
      <c r="AZ811" s="39"/>
      <c r="BA811" s="39"/>
      <c r="BB811" s="39"/>
      <c r="BC811" s="39"/>
      <c r="BD811" s="39"/>
      <c r="BE811" s="39"/>
      <c r="BF811" s="39"/>
      <c r="BG811" s="175">
        <f>+COUNTIF($G812:$BF812,'V. Datos'!$A$3)-COUNTIFS($G811:$BF811,'V. Datos'!$A$3)</f>
        <v>0</v>
      </c>
      <c r="BH811" s="175">
        <f>+COUNTIF($G812:$BF812,'V. Datos'!$A$4)-COUNTIFS($G811:$BF811,'V. Datos'!$C$4)</f>
        <v>0</v>
      </c>
      <c r="BI811" s="177"/>
      <c r="BJ811" s="30"/>
      <c r="BK811" s="30"/>
      <c r="BL811" s="30"/>
      <c r="BM811" s="30"/>
      <c r="BN811" s="30"/>
    </row>
    <row r="812" spans="2:66" s="46" customFormat="1" ht="18" customHeight="1" thickBot="1" x14ac:dyDescent="0.25">
      <c r="B812" s="168"/>
      <c r="C812" s="170"/>
      <c r="D812" s="172"/>
      <c r="E812" s="174"/>
      <c r="F812" s="96" t="s">
        <v>4</v>
      </c>
      <c r="G812" s="42"/>
      <c r="H812" s="43"/>
      <c r="I812" s="43"/>
      <c r="J812" s="43"/>
      <c r="K812" s="43"/>
      <c r="L812" s="43"/>
      <c r="M812" s="43"/>
      <c r="N812" s="43"/>
      <c r="O812" s="43"/>
      <c r="P812" s="43"/>
      <c r="Q812" s="43"/>
      <c r="R812" s="43"/>
      <c r="S812" s="43"/>
      <c r="T812" s="43"/>
      <c r="U812" s="43"/>
      <c r="V812" s="43"/>
      <c r="W812" s="43"/>
      <c r="X812" s="43"/>
      <c r="Y812" s="43"/>
      <c r="Z812" s="43"/>
      <c r="AA812" s="43"/>
      <c r="AB812" s="43"/>
      <c r="AC812" s="43"/>
      <c r="AD812" s="43"/>
      <c r="AE812" s="43"/>
      <c r="AF812" s="43"/>
      <c r="AG812" s="43"/>
      <c r="AH812" s="43"/>
      <c r="AI812" s="43"/>
      <c r="AJ812" s="43"/>
      <c r="AK812" s="43"/>
      <c r="AL812" s="43"/>
      <c r="AM812" s="43"/>
      <c r="AN812" s="43"/>
      <c r="AO812" s="43"/>
      <c r="AP812" s="43"/>
      <c r="AQ812" s="45"/>
      <c r="AR812" s="45"/>
      <c r="AS812" s="45"/>
      <c r="AT812" s="45"/>
      <c r="AU812" s="45"/>
      <c r="AV812" s="45"/>
      <c r="AW812" s="45"/>
      <c r="AX812" s="45"/>
      <c r="AY812" s="45"/>
      <c r="AZ812" s="45"/>
      <c r="BA812" s="45"/>
      <c r="BB812" s="45"/>
      <c r="BC812" s="45"/>
      <c r="BD812" s="45"/>
      <c r="BE812" s="45"/>
      <c r="BF812" s="45"/>
      <c r="BG812" s="176"/>
      <c r="BH812" s="176"/>
      <c r="BI812" s="178"/>
      <c r="BJ812" s="30"/>
      <c r="BK812" s="30"/>
      <c r="BL812" s="30"/>
      <c r="BM812" s="30"/>
      <c r="BN812" s="30"/>
    </row>
    <row r="813" spans="2:66" s="46" customFormat="1" ht="18" customHeight="1" x14ac:dyDescent="0.2">
      <c r="B813" s="167"/>
      <c r="C813" s="169"/>
      <c r="D813" s="171"/>
      <c r="E813" s="173"/>
      <c r="F813" s="95" t="s">
        <v>24</v>
      </c>
      <c r="G813" s="36"/>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7"/>
      <c r="AQ813" s="39"/>
      <c r="AR813" s="39"/>
      <c r="AS813" s="39"/>
      <c r="AT813" s="39"/>
      <c r="AU813" s="39"/>
      <c r="AV813" s="39"/>
      <c r="AW813" s="39"/>
      <c r="AX813" s="39"/>
      <c r="AY813" s="39"/>
      <c r="AZ813" s="39"/>
      <c r="BA813" s="39"/>
      <c r="BB813" s="39"/>
      <c r="BC813" s="39"/>
      <c r="BD813" s="39"/>
      <c r="BE813" s="39"/>
      <c r="BF813" s="39"/>
      <c r="BG813" s="175">
        <f>+COUNTIF($G814:$BF814,'V. Datos'!$A$3)-COUNTIFS($G813:$BF813,'V. Datos'!$A$3)</f>
        <v>0</v>
      </c>
      <c r="BH813" s="175">
        <f>+COUNTIF($G814:$BF814,'V. Datos'!$A$4)-COUNTIFS($G813:$BF813,'V. Datos'!$C$4)</f>
        <v>0</v>
      </c>
      <c r="BI813" s="177"/>
      <c r="BJ813" s="30"/>
      <c r="BK813" s="30"/>
      <c r="BL813" s="30"/>
      <c r="BM813" s="30"/>
      <c r="BN813" s="30"/>
    </row>
    <row r="814" spans="2:66" s="46" customFormat="1" ht="18" customHeight="1" thickBot="1" x14ac:dyDescent="0.25">
      <c r="B814" s="168"/>
      <c r="C814" s="170"/>
      <c r="D814" s="172"/>
      <c r="E814" s="174"/>
      <c r="F814" s="96" t="s">
        <v>4</v>
      </c>
      <c r="G814" s="42"/>
      <c r="H814" s="43"/>
      <c r="I814" s="43"/>
      <c r="J814" s="43"/>
      <c r="K814" s="43"/>
      <c r="L814" s="43"/>
      <c r="M814" s="43"/>
      <c r="N814" s="43"/>
      <c r="O814" s="43"/>
      <c r="P814" s="43"/>
      <c r="Q814" s="43"/>
      <c r="R814" s="43"/>
      <c r="S814" s="43"/>
      <c r="T814" s="43"/>
      <c r="U814" s="43"/>
      <c r="V814" s="43"/>
      <c r="W814" s="43"/>
      <c r="X814" s="43"/>
      <c r="Y814" s="43"/>
      <c r="Z814" s="43"/>
      <c r="AA814" s="43"/>
      <c r="AB814" s="43"/>
      <c r="AC814" s="43"/>
      <c r="AD814" s="43"/>
      <c r="AE814" s="43"/>
      <c r="AF814" s="43"/>
      <c r="AG814" s="43"/>
      <c r="AH814" s="43"/>
      <c r="AI814" s="43"/>
      <c r="AJ814" s="43"/>
      <c r="AK814" s="43"/>
      <c r="AL814" s="43"/>
      <c r="AM814" s="43"/>
      <c r="AN814" s="43"/>
      <c r="AO814" s="43"/>
      <c r="AP814" s="43"/>
      <c r="AQ814" s="45"/>
      <c r="AR814" s="45"/>
      <c r="AS814" s="45"/>
      <c r="AT814" s="45"/>
      <c r="AU814" s="45"/>
      <c r="AV814" s="45"/>
      <c r="AW814" s="45"/>
      <c r="AX814" s="45"/>
      <c r="AY814" s="45"/>
      <c r="AZ814" s="45"/>
      <c r="BA814" s="45"/>
      <c r="BB814" s="45"/>
      <c r="BC814" s="45"/>
      <c r="BD814" s="45"/>
      <c r="BE814" s="45"/>
      <c r="BF814" s="45"/>
      <c r="BG814" s="176"/>
      <c r="BH814" s="176"/>
      <c r="BI814" s="178"/>
      <c r="BJ814" s="30"/>
      <c r="BK814" s="30"/>
      <c r="BL814" s="30"/>
      <c r="BM814" s="30"/>
      <c r="BN814" s="30"/>
    </row>
    <row r="815" spans="2:66" s="46" customFormat="1" ht="18" customHeight="1" x14ac:dyDescent="0.2">
      <c r="B815" s="167"/>
      <c r="C815" s="169"/>
      <c r="D815" s="171"/>
      <c r="E815" s="173"/>
      <c r="F815" s="95" t="s">
        <v>24</v>
      </c>
      <c r="G815" s="36"/>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7"/>
      <c r="AQ815" s="39"/>
      <c r="AR815" s="39"/>
      <c r="AS815" s="39"/>
      <c r="AT815" s="39"/>
      <c r="AU815" s="39"/>
      <c r="AV815" s="39"/>
      <c r="AW815" s="39"/>
      <c r="AX815" s="39"/>
      <c r="AY815" s="39"/>
      <c r="AZ815" s="39"/>
      <c r="BA815" s="39"/>
      <c r="BB815" s="39"/>
      <c r="BC815" s="39"/>
      <c r="BD815" s="39"/>
      <c r="BE815" s="39"/>
      <c r="BF815" s="39"/>
      <c r="BG815" s="175">
        <f>+COUNTIF($G816:$BF816,'V. Datos'!$A$3)-COUNTIFS($G815:$BF815,'V. Datos'!$A$3)</f>
        <v>0</v>
      </c>
      <c r="BH815" s="175">
        <f>+COUNTIF($G816:$BF816,'V. Datos'!$A$4)-COUNTIFS($G815:$BF815,'V. Datos'!$C$4)</f>
        <v>0</v>
      </c>
      <c r="BI815" s="177"/>
      <c r="BJ815" s="30"/>
      <c r="BK815" s="30"/>
      <c r="BL815" s="30"/>
      <c r="BM815" s="30"/>
      <c r="BN815" s="30"/>
    </row>
    <row r="816" spans="2:66" s="46" customFormat="1" ht="18" customHeight="1" thickBot="1" x14ac:dyDescent="0.25">
      <c r="B816" s="168"/>
      <c r="C816" s="170"/>
      <c r="D816" s="172"/>
      <c r="E816" s="174"/>
      <c r="F816" s="96" t="s">
        <v>4</v>
      </c>
      <c r="G816" s="42"/>
      <c r="H816" s="43"/>
      <c r="I816" s="43"/>
      <c r="J816" s="43"/>
      <c r="K816" s="43"/>
      <c r="L816" s="43"/>
      <c r="M816" s="43"/>
      <c r="N816" s="43"/>
      <c r="O816" s="43"/>
      <c r="P816" s="43"/>
      <c r="Q816" s="43"/>
      <c r="R816" s="43"/>
      <c r="S816" s="43"/>
      <c r="T816" s="43"/>
      <c r="U816" s="43"/>
      <c r="V816" s="43"/>
      <c r="W816" s="43"/>
      <c r="X816" s="43"/>
      <c r="Y816" s="43"/>
      <c r="Z816" s="43"/>
      <c r="AA816" s="43"/>
      <c r="AB816" s="43"/>
      <c r="AC816" s="43"/>
      <c r="AD816" s="43"/>
      <c r="AE816" s="43"/>
      <c r="AF816" s="43"/>
      <c r="AG816" s="43"/>
      <c r="AH816" s="43"/>
      <c r="AI816" s="43"/>
      <c r="AJ816" s="43"/>
      <c r="AK816" s="43"/>
      <c r="AL816" s="43"/>
      <c r="AM816" s="43"/>
      <c r="AN816" s="43"/>
      <c r="AO816" s="43"/>
      <c r="AP816" s="43"/>
      <c r="AQ816" s="45"/>
      <c r="AR816" s="45"/>
      <c r="AS816" s="45"/>
      <c r="AT816" s="45"/>
      <c r="AU816" s="45"/>
      <c r="AV816" s="45"/>
      <c r="AW816" s="45"/>
      <c r="AX816" s="45"/>
      <c r="AY816" s="45"/>
      <c r="AZ816" s="45"/>
      <c r="BA816" s="45"/>
      <c r="BB816" s="45"/>
      <c r="BC816" s="45"/>
      <c r="BD816" s="45"/>
      <c r="BE816" s="45"/>
      <c r="BF816" s="45"/>
      <c r="BG816" s="176"/>
      <c r="BH816" s="176"/>
      <c r="BI816" s="178"/>
      <c r="BJ816" s="30"/>
      <c r="BK816" s="30"/>
      <c r="BL816" s="30"/>
      <c r="BM816" s="30"/>
      <c r="BN816" s="30"/>
    </row>
    <row r="817" spans="2:66" s="46" customFormat="1" ht="18" customHeight="1" x14ac:dyDescent="0.2">
      <c r="B817" s="167"/>
      <c r="C817" s="169"/>
      <c r="D817" s="171"/>
      <c r="E817" s="173"/>
      <c r="F817" s="95" t="s">
        <v>24</v>
      </c>
      <c r="G817" s="36"/>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7"/>
      <c r="AQ817" s="39"/>
      <c r="AR817" s="39"/>
      <c r="AS817" s="39"/>
      <c r="AT817" s="39"/>
      <c r="AU817" s="39"/>
      <c r="AV817" s="39"/>
      <c r="AW817" s="39"/>
      <c r="AX817" s="39"/>
      <c r="AY817" s="39"/>
      <c r="AZ817" s="39"/>
      <c r="BA817" s="39"/>
      <c r="BB817" s="39"/>
      <c r="BC817" s="39"/>
      <c r="BD817" s="39"/>
      <c r="BE817" s="39"/>
      <c r="BF817" s="39"/>
      <c r="BG817" s="175">
        <f>+COUNTIF($G818:$BF818,'V. Datos'!$A$3)-COUNTIFS($G817:$BF817,'V. Datos'!$A$3)</f>
        <v>0</v>
      </c>
      <c r="BH817" s="175">
        <f>+COUNTIF($G818:$BF818,'V. Datos'!$A$4)-COUNTIFS($G817:$BF817,'V. Datos'!$C$4)</f>
        <v>0</v>
      </c>
      <c r="BI817" s="177"/>
      <c r="BJ817" s="30"/>
      <c r="BK817" s="30"/>
      <c r="BL817" s="30"/>
      <c r="BM817" s="30"/>
      <c r="BN817" s="30"/>
    </row>
    <row r="818" spans="2:66" s="46" customFormat="1" ht="18" customHeight="1" thickBot="1" x14ac:dyDescent="0.25">
      <c r="B818" s="168"/>
      <c r="C818" s="170"/>
      <c r="D818" s="172"/>
      <c r="E818" s="174"/>
      <c r="F818" s="96" t="s">
        <v>4</v>
      </c>
      <c r="G818" s="42"/>
      <c r="H818" s="43"/>
      <c r="I818" s="43"/>
      <c r="J818" s="43"/>
      <c r="K818" s="43"/>
      <c r="L818" s="43"/>
      <c r="M818" s="43"/>
      <c r="N818" s="43"/>
      <c r="O818" s="43"/>
      <c r="P818" s="43"/>
      <c r="Q818" s="43"/>
      <c r="R818" s="43"/>
      <c r="S818" s="43"/>
      <c r="T818" s="43"/>
      <c r="U818" s="43"/>
      <c r="V818" s="43"/>
      <c r="W818" s="43"/>
      <c r="X818" s="43"/>
      <c r="Y818" s="43"/>
      <c r="Z818" s="43"/>
      <c r="AA818" s="43"/>
      <c r="AB818" s="43"/>
      <c r="AC818" s="43"/>
      <c r="AD818" s="43"/>
      <c r="AE818" s="43"/>
      <c r="AF818" s="43"/>
      <c r="AG818" s="43"/>
      <c r="AH818" s="43"/>
      <c r="AI818" s="43"/>
      <c r="AJ818" s="43"/>
      <c r="AK818" s="43"/>
      <c r="AL818" s="43"/>
      <c r="AM818" s="43"/>
      <c r="AN818" s="43"/>
      <c r="AO818" s="43"/>
      <c r="AP818" s="43"/>
      <c r="AQ818" s="45"/>
      <c r="AR818" s="45"/>
      <c r="AS818" s="45"/>
      <c r="AT818" s="45"/>
      <c r="AU818" s="45"/>
      <c r="AV818" s="45"/>
      <c r="AW818" s="45"/>
      <c r="AX818" s="45"/>
      <c r="AY818" s="45"/>
      <c r="AZ818" s="45"/>
      <c r="BA818" s="45"/>
      <c r="BB818" s="45"/>
      <c r="BC818" s="45"/>
      <c r="BD818" s="45"/>
      <c r="BE818" s="45"/>
      <c r="BF818" s="45"/>
      <c r="BG818" s="176"/>
      <c r="BH818" s="176"/>
      <c r="BI818" s="178"/>
      <c r="BJ818" s="30"/>
      <c r="BK818" s="30"/>
      <c r="BL818" s="30"/>
      <c r="BM818" s="30"/>
      <c r="BN818" s="30"/>
    </row>
    <row r="819" spans="2:66" s="46" customFormat="1" ht="18" customHeight="1" x14ac:dyDescent="0.2">
      <c r="B819" s="167"/>
      <c r="C819" s="169"/>
      <c r="D819" s="171"/>
      <c r="E819" s="173"/>
      <c r="F819" s="95" t="s">
        <v>24</v>
      </c>
      <c r="G819" s="36"/>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7"/>
      <c r="AQ819" s="39"/>
      <c r="AR819" s="39"/>
      <c r="AS819" s="39"/>
      <c r="AT819" s="39"/>
      <c r="AU819" s="39"/>
      <c r="AV819" s="39"/>
      <c r="AW819" s="39"/>
      <c r="AX819" s="39"/>
      <c r="AY819" s="39"/>
      <c r="AZ819" s="39"/>
      <c r="BA819" s="39"/>
      <c r="BB819" s="39"/>
      <c r="BC819" s="39"/>
      <c r="BD819" s="39"/>
      <c r="BE819" s="39"/>
      <c r="BF819" s="39"/>
      <c r="BG819" s="175">
        <f>+COUNTIF($G820:$BF820,'V. Datos'!$A$3)-COUNTIFS($G819:$BF819,'V. Datos'!$A$3)</f>
        <v>0</v>
      </c>
      <c r="BH819" s="175">
        <f>+COUNTIF($G820:$BF820,'V. Datos'!$A$4)-COUNTIFS($G819:$BF819,'V. Datos'!$C$4)</f>
        <v>0</v>
      </c>
      <c r="BI819" s="177"/>
      <c r="BJ819" s="30"/>
      <c r="BK819" s="30"/>
      <c r="BL819" s="30"/>
      <c r="BM819" s="30"/>
      <c r="BN819" s="30"/>
    </row>
    <row r="820" spans="2:66" s="46" customFormat="1" ht="18" customHeight="1" thickBot="1" x14ac:dyDescent="0.25">
      <c r="B820" s="168"/>
      <c r="C820" s="170"/>
      <c r="D820" s="172"/>
      <c r="E820" s="174"/>
      <c r="F820" s="96" t="s">
        <v>4</v>
      </c>
      <c r="G820" s="42"/>
      <c r="H820" s="43"/>
      <c r="I820" s="43"/>
      <c r="J820" s="43"/>
      <c r="K820" s="43"/>
      <c r="L820" s="43"/>
      <c r="M820" s="43"/>
      <c r="N820" s="43"/>
      <c r="O820" s="43"/>
      <c r="P820" s="43"/>
      <c r="Q820" s="43"/>
      <c r="R820" s="43"/>
      <c r="S820" s="43"/>
      <c r="T820" s="43"/>
      <c r="U820" s="43"/>
      <c r="V820" s="43"/>
      <c r="W820" s="43"/>
      <c r="X820" s="43"/>
      <c r="Y820" s="43"/>
      <c r="Z820" s="43"/>
      <c r="AA820" s="43"/>
      <c r="AB820" s="43"/>
      <c r="AC820" s="43"/>
      <c r="AD820" s="43"/>
      <c r="AE820" s="43"/>
      <c r="AF820" s="43"/>
      <c r="AG820" s="43"/>
      <c r="AH820" s="43"/>
      <c r="AI820" s="43"/>
      <c r="AJ820" s="43"/>
      <c r="AK820" s="43"/>
      <c r="AL820" s="43"/>
      <c r="AM820" s="43"/>
      <c r="AN820" s="43"/>
      <c r="AO820" s="43"/>
      <c r="AP820" s="43"/>
      <c r="AQ820" s="45"/>
      <c r="AR820" s="45"/>
      <c r="AS820" s="45"/>
      <c r="AT820" s="45"/>
      <c r="AU820" s="45"/>
      <c r="AV820" s="45"/>
      <c r="AW820" s="45"/>
      <c r="AX820" s="45"/>
      <c r="AY820" s="45"/>
      <c r="AZ820" s="45"/>
      <c r="BA820" s="45"/>
      <c r="BB820" s="45"/>
      <c r="BC820" s="45"/>
      <c r="BD820" s="45"/>
      <c r="BE820" s="45"/>
      <c r="BF820" s="45"/>
      <c r="BG820" s="176"/>
      <c r="BH820" s="176"/>
      <c r="BI820" s="178"/>
      <c r="BJ820" s="30"/>
      <c r="BK820" s="30"/>
      <c r="BL820" s="30"/>
      <c r="BM820" s="30"/>
      <c r="BN820" s="30"/>
    </row>
    <row r="821" spans="2:66" s="46" customFormat="1" ht="18" customHeight="1" x14ac:dyDescent="0.2">
      <c r="B821" s="167"/>
      <c r="C821" s="169"/>
      <c r="D821" s="171"/>
      <c r="E821" s="173"/>
      <c r="F821" s="95" t="s">
        <v>24</v>
      </c>
      <c r="G821" s="36"/>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9"/>
      <c r="AR821" s="39"/>
      <c r="AS821" s="39"/>
      <c r="AT821" s="39"/>
      <c r="AU821" s="39"/>
      <c r="AV821" s="39"/>
      <c r="AW821" s="39"/>
      <c r="AX821" s="39"/>
      <c r="AY821" s="39"/>
      <c r="AZ821" s="39"/>
      <c r="BA821" s="39"/>
      <c r="BB821" s="39"/>
      <c r="BC821" s="39"/>
      <c r="BD821" s="39"/>
      <c r="BE821" s="39"/>
      <c r="BF821" s="39"/>
      <c r="BG821" s="175">
        <f>+COUNTIF($G822:$BF822,'V. Datos'!$A$3)-COUNTIFS($G821:$BF821,'V. Datos'!$A$3)</f>
        <v>0</v>
      </c>
      <c r="BH821" s="175">
        <f>+COUNTIF($G822:$BF822,'V. Datos'!$A$4)-COUNTIFS($G821:$BF821,'V. Datos'!$C$4)</f>
        <v>0</v>
      </c>
      <c r="BI821" s="177"/>
      <c r="BJ821" s="30"/>
      <c r="BK821" s="30"/>
      <c r="BL821" s="30"/>
      <c r="BM821" s="30"/>
      <c r="BN821" s="30"/>
    </row>
    <row r="822" spans="2:66" s="46" customFormat="1" ht="18" customHeight="1" thickBot="1" x14ac:dyDescent="0.25">
      <c r="B822" s="168"/>
      <c r="C822" s="170"/>
      <c r="D822" s="172"/>
      <c r="E822" s="174"/>
      <c r="F822" s="96" t="s">
        <v>4</v>
      </c>
      <c r="G822" s="42"/>
      <c r="H822" s="43"/>
      <c r="I822" s="43"/>
      <c r="J822" s="43"/>
      <c r="K822" s="43"/>
      <c r="L822" s="43"/>
      <c r="M822" s="43"/>
      <c r="N822" s="43"/>
      <c r="O822" s="43"/>
      <c r="P822" s="43"/>
      <c r="Q822" s="43"/>
      <c r="R822" s="43"/>
      <c r="S822" s="43"/>
      <c r="T822" s="43"/>
      <c r="U822" s="43"/>
      <c r="V822" s="43"/>
      <c r="W822" s="43"/>
      <c r="X822" s="43"/>
      <c r="Y822" s="43"/>
      <c r="Z822" s="43"/>
      <c r="AA822" s="43"/>
      <c r="AB822" s="43"/>
      <c r="AC822" s="43"/>
      <c r="AD822" s="43"/>
      <c r="AE822" s="43"/>
      <c r="AF822" s="43"/>
      <c r="AG822" s="43"/>
      <c r="AH822" s="43"/>
      <c r="AI822" s="43"/>
      <c r="AJ822" s="43"/>
      <c r="AK822" s="43"/>
      <c r="AL822" s="43"/>
      <c r="AM822" s="43"/>
      <c r="AN822" s="43"/>
      <c r="AO822" s="43"/>
      <c r="AP822" s="43"/>
      <c r="AQ822" s="45"/>
      <c r="AR822" s="45"/>
      <c r="AS822" s="45"/>
      <c r="AT822" s="45"/>
      <c r="AU822" s="45"/>
      <c r="AV822" s="45"/>
      <c r="AW822" s="45"/>
      <c r="AX822" s="45"/>
      <c r="AY822" s="45"/>
      <c r="AZ822" s="45"/>
      <c r="BA822" s="45"/>
      <c r="BB822" s="45"/>
      <c r="BC822" s="45"/>
      <c r="BD822" s="45"/>
      <c r="BE822" s="45"/>
      <c r="BF822" s="45"/>
      <c r="BG822" s="176"/>
      <c r="BH822" s="176"/>
      <c r="BI822" s="178"/>
      <c r="BJ822" s="30"/>
      <c r="BK822" s="30"/>
      <c r="BL822" s="30"/>
      <c r="BM822" s="30"/>
      <c r="BN822" s="30"/>
    </row>
    <row r="823" spans="2:66" s="46" customFormat="1" ht="18" customHeight="1" x14ac:dyDescent="0.2">
      <c r="B823" s="167"/>
      <c r="C823" s="169"/>
      <c r="D823" s="171"/>
      <c r="E823" s="173"/>
      <c r="F823" s="95" t="s">
        <v>24</v>
      </c>
      <c r="G823" s="36"/>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7"/>
      <c r="AQ823" s="39"/>
      <c r="AR823" s="39"/>
      <c r="AS823" s="39"/>
      <c r="AT823" s="39"/>
      <c r="AU823" s="39"/>
      <c r="AV823" s="39"/>
      <c r="AW823" s="39"/>
      <c r="AX823" s="39"/>
      <c r="AY823" s="39"/>
      <c r="AZ823" s="39"/>
      <c r="BA823" s="39"/>
      <c r="BB823" s="39"/>
      <c r="BC823" s="39"/>
      <c r="BD823" s="39"/>
      <c r="BE823" s="39"/>
      <c r="BF823" s="39"/>
      <c r="BG823" s="175">
        <f>+COUNTIF($G824:$BF824,'V. Datos'!$A$3)-COUNTIFS($G823:$BF823,'V. Datos'!$A$3)</f>
        <v>0</v>
      </c>
      <c r="BH823" s="175">
        <f>+COUNTIF($G824:$BF824,'V. Datos'!$A$4)-COUNTIFS($G823:$BF823,'V. Datos'!$C$4)</f>
        <v>0</v>
      </c>
      <c r="BI823" s="177"/>
      <c r="BJ823" s="30"/>
      <c r="BK823" s="30"/>
      <c r="BL823" s="30"/>
      <c r="BM823" s="30"/>
      <c r="BN823" s="30"/>
    </row>
    <row r="824" spans="2:66" s="46" customFormat="1" ht="18" customHeight="1" thickBot="1" x14ac:dyDescent="0.25">
      <c r="B824" s="168"/>
      <c r="C824" s="170"/>
      <c r="D824" s="172"/>
      <c r="E824" s="174"/>
      <c r="F824" s="96" t="s">
        <v>4</v>
      </c>
      <c r="G824" s="42"/>
      <c r="H824" s="43"/>
      <c r="I824" s="43"/>
      <c r="J824" s="43"/>
      <c r="K824" s="43"/>
      <c r="L824" s="43"/>
      <c r="M824" s="43"/>
      <c r="N824" s="43"/>
      <c r="O824" s="43"/>
      <c r="P824" s="43"/>
      <c r="Q824" s="43"/>
      <c r="R824" s="43"/>
      <c r="S824" s="43"/>
      <c r="T824" s="43"/>
      <c r="U824" s="43"/>
      <c r="V824" s="43"/>
      <c r="W824" s="43"/>
      <c r="X824" s="43"/>
      <c r="Y824" s="43"/>
      <c r="Z824" s="43"/>
      <c r="AA824" s="43"/>
      <c r="AB824" s="43"/>
      <c r="AC824" s="43"/>
      <c r="AD824" s="43"/>
      <c r="AE824" s="43"/>
      <c r="AF824" s="43"/>
      <c r="AG824" s="43"/>
      <c r="AH824" s="43"/>
      <c r="AI824" s="43"/>
      <c r="AJ824" s="43"/>
      <c r="AK824" s="43"/>
      <c r="AL824" s="43"/>
      <c r="AM824" s="43"/>
      <c r="AN824" s="43"/>
      <c r="AO824" s="43"/>
      <c r="AP824" s="43"/>
      <c r="AQ824" s="45"/>
      <c r="AR824" s="45"/>
      <c r="AS824" s="45"/>
      <c r="AT824" s="45"/>
      <c r="AU824" s="45"/>
      <c r="AV824" s="45"/>
      <c r="AW824" s="45"/>
      <c r="AX824" s="45"/>
      <c r="AY824" s="45"/>
      <c r="AZ824" s="45"/>
      <c r="BA824" s="45"/>
      <c r="BB824" s="45"/>
      <c r="BC824" s="45"/>
      <c r="BD824" s="45"/>
      <c r="BE824" s="45"/>
      <c r="BF824" s="45"/>
      <c r="BG824" s="176"/>
      <c r="BH824" s="176"/>
      <c r="BI824" s="178"/>
      <c r="BJ824" s="30"/>
      <c r="BK824" s="30"/>
      <c r="BL824" s="30"/>
      <c r="BM824" s="30"/>
      <c r="BN824" s="30"/>
    </row>
    <row r="825" spans="2:66" s="46" customFormat="1" ht="18" customHeight="1" x14ac:dyDescent="0.2">
      <c r="B825" s="167"/>
      <c r="C825" s="169"/>
      <c r="D825" s="171"/>
      <c r="E825" s="173"/>
      <c r="F825" s="95" t="s">
        <v>24</v>
      </c>
      <c r="G825" s="36"/>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7"/>
      <c r="AQ825" s="39"/>
      <c r="AR825" s="39"/>
      <c r="AS825" s="39"/>
      <c r="AT825" s="39"/>
      <c r="AU825" s="39"/>
      <c r="AV825" s="39"/>
      <c r="AW825" s="39"/>
      <c r="AX825" s="39"/>
      <c r="AY825" s="39"/>
      <c r="AZ825" s="39"/>
      <c r="BA825" s="39"/>
      <c r="BB825" s="39"/>
      <c r="BC825" s="39"/>
      <c r="BD825" s="39"/>
      <c r="BE825" s="39"/>
      <c r="BF825" s="39"/>
      <c r="BG825" s="175">
        <f>+COUNTIF($G826:$BF826,'V. Datos'!$A$3)-COUNTIFS($G825:$BF825,'V. Datos'!$A$3)</f>
        <v>0</v>
      </c>
      <c r="BH825" s="175">
        <f>+COUNTIF($G826:$BF826,'V. Datos'!$A$4)-COUNTIFS($G825:$BF825,'V. Datos'!$C$4)</f>
        <v>0</v>
      </c>
      <c r="BI825" s="177"/>
      <c r="BJ825" s="30"/>
      <c r="BK825" s="30"/>
      <c r="BL825" s="30"/>
      <c r="BM825" s="30"/>
      <c r="BN825" s="30"/>
    </row>
    <row r="826" spans="2:66" s="46" customFormat="1" ht="18" customHeight="1" thickBot="1" x14ac:dyDescent="0.25">
      <c r="B826" s="168"/>
      <c r="C826" s="170"/>
      <c r="D826" s="172"/>
      <c r="E826" s="174"/>
      <c r="F826" s="96" t="s">
        <v>4</v>
      </c>
      <c r="G826" s="42"/>
      <c r="H826" s="43"/>
      <c r="I826" s="43"/>
      <c r="J826" s="43"/>
      <c r="K826" s="43"/>
      <c r="L826" s="43"/>
      <c r="M826" s="43"/>
      <c r="N826" s="43"/>
      <c r="O826" s="43"/>
      <c r="P826" s="43"/>
      <c r="Q826" s="43"/>
      <c r="R826" s="43"/>
      <c r="S826" s="43"/>
      <c r="T826" s="43"/>
      <c r="U826" s="43"/>
      <c r="V826" s="43"/>
      <c r="W826" s="43"/>
      <c r="X826" s="43"/>
      <c r="Y826" s="43"/>
      <c r="Z826" s="43"/>
      <c r="AA826" s="43"/>
      <c r="AB826" s="43"/>
      <c r="AC826" s="43"/>
      <c r="AD826" s="43"/>
      <c r="AE826" s="43"/>
      <c r="AF826" s="43"/>
      <c r="AG826" s="43"/>
      <c r="AH826" s="43"/>
      <c r="AI826" s="43"/>
      <c r="AJ826" s="43"/>
      <c r="AK826" s="43"/>
      <c r="AL826" s="43"/>
      <c r="AM826" s="43"/>
      <c r="AN826" s="43"/>
      <c r="AO826" s="43"/>
      <c r="AP826" s="43"/>
      <c r="AQ826" s="45"/>
      <c r="AR826" s="45"/>
      <c r="AS826" s="45"/>
      <c r="AT826" s="45"/>
      <c r="AU826" s="45"/>
      <c r="AV826" s="45"/>
      <c r="AW826" s="45"/>
      <c r="AX826" s="45"/>
      <c r="AY826" s="45"/>
      <c r="AZ826" s="45"/>
      <c r="BA826" s="45"/>
      <c r="BB826" s="45"/>
      <c r="BC826" s="45"/>
      <c r="BD826" s="45"/>
      <c r="BE826" s="45"/>
      <c r="BF826" s="45"/>
      <c r="BG826" s="176"/>
      <c r="BH826" s="176"/>
      <c r="BI826" s="178"/>
      <c r="BJ826" s="30"/>
      <c r="BK826" s="30"/>
      <c r="BL826" s="30"/>
      <c r="BM826" s="30"/>
      <c r="BN826" s="30"/>
    </row>
    <row r="827" spans="2:66" s="46" customFormat="1" ht="18" customHeight="1" x14ac:dyDescent="0.2">
      <c r="B827" s="167"/>
      <c r="C827" s="169"/>
      <c r="D827" s="171"/>
      <c r="E827" s="173"/>
      <c r="F827" s="95" t="s">
        <v>24</v>
      </c>
      <c r="G827" s="36"/>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7"/>
      <c r="AQ827" s="39"/>
      <c r="AR827" s="39"/>
      <c r="AS827" s="39"/>
      <c r="AT827" s="39"/>
      <c r="AU827" s="39"/>
      <c r="AV827" s="39"/>
      <c r="AW827" s="39"/>
      <c r="AX827" s="39"/>
      <c r="AY827" s="39"/>
      <c r="AZ827" s="39"/>
      <c r="BA827" s="39"/>
      <c r="BB827" s="39"/>
      <c r="BC827" s="39"/>
      <c r="BD827" s="39"/>
      <c r="BE827" s="39"/>
      <c r="BF827" s="39"/>
      <c r="BG827" s="175">
        <f>+COUNTIF($G828:$BF828,'V. Datos'!$A$3)-COUNTIFS($G827:$BF827,'V. Datos'!$A$3)</f>
        <v>0</v>
      </c>
      <c r="BH827" s="175">
        <f>+COUNTIF($G828:$BF828,'V. Datos'!$A$4)-COUNTIFS($G827:$BF827,'V. Datos'!$C$4)</f>
        <v>0</v>
      </c>
      <c r="BI827" s="177"/>
      <c r="BJ827" s="30"/>
      <c r="BK827" s="30"/>
      <c r="BL827" s="30"/>
      <c r="BM827" s="30"/>
      <c r="BN827" s="30"/>
    </row>
    <row r="828" spans="2:66" s="46" customFormat="1" ht="18" customHeight="1" thickBot="1" x14ac:dyDescent="0.25">
      <c r="B828" s="168"/>
      <c r="C828" s="170"/>
      <c r="D828" s="172"/>
      <c r="E828" s="174"/>
      <c r="F828" s="96" t="s">
        <v>4</v>
      </c>
      <c r="G828" s="42"/>
      <c r="H828" s="43"/>
      <c r="I828" s="43"/>
      <c r="J828" s="43"/>
      <c r="K828" s="43"/>
      <c r="L828" s="43"/>
      <c r="M828" s="43"/>
      <c r="N828" s="43"/>
      <c r="O828" s="43"/>
      <c r="P828" s="43"/>
      <c r="Q828" s="43"/>
      <c r="R828" s="43"/>
      <c r="S828" s="43"/>
      <c r="T828" s="43"/>
      <c r="U828" s="43"/>
      <c r="V828" s="43"/>
      <c r="W828" s="43"/>
      <c r="X828" s="43"/>
      <c r="Y828" s="43"/>
      <c r="Z828" s="43"/>
      <c r="AA828" s="43"/>
      <c r="AB828" s="43"/>
      <c r="AC828" s="43"/>
      <c r="AD828" s="43"/>
      <c r="AE828" s="43"/>
      <c r="AF828" s="43"/>
      <c r="AG828" s="43"/>
      <c r="AH828" s="43"/>
      <c r="AI828" s="43"/>
      <c r="AJ828" s="43"/>
      <c r="AK828" s="43"/>
      <c r="AL828" s="43"/>
      <c r="AM828" s="43"/>
      <c r="AN828" s="43"/>
      <c r="AO828" s="43"/>
      <c r="AP828" s="43"/>
      <c r="AQ828" s="45"/>
      <c r="AR828" s="45"/>
      <c r="AS828" s="45"/>
      <c r="AT828" s="45"/>
      <c r="AU828" s="45"/>
      <c r="AV828" s="45"/>
      <c r="AW828" s="45"/>
      <c r="AX828" s="45"/>
      <c r="AY828" s="45"/>
      <c r="AZ828" s="45"/>
      <c r="BA828" s="45"/>
      <c r="BB828" s="45"/>
      <c r="BC828" s="45"/>
      <c r="BD828" s="45"/>
      <c r="BE828" s="45"/>
      <c r="BF828" s="45"/>
      <c r="BG828" s="176"/>
      <c r="BH828" s="176"/>
      <c r="BI828" s="178"/>
      <c r="BJ828" s="30"/>
      <c r="BK828" s="30"/>
      <c r="BL828" s="30"/>
      <c r="BM828" s="30"/>
      <c r="BN828" s="30"/>
    </row>
    <row r="829" spans="2:66" s="46" customFormat="1" ht="18" customHeight="1" x14ac:dyDescent="0.2">
      <c r="B829" s="167"/>
      <c r="C829" s="169"/>
      <c r="D829" s="171"/>
      <c r="E829" s="173"/>
      <c r="F829" s="95" t="s">
        <v>24</v>
      </c>
      <c r="G829" s="36"/>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7"/>
      <c r="AQ829" s="39"/>
      <c r="AR829" s="39"/>
      <c r="AS829" s="39"/>
      <c r="AT829" s="39"/>
      <c r="AU829" s="39"/>
      <c r="AV829" s="39"/>
      <c r="AW829" s="39"/>
      <c r="AX829" s="39"/>
      <c r="AY829" s="39"/>
      <c r="AZ829" s="39"/>
      <c r="BA829" s="39"/>
      <c r="BB829" s="39"/>
      <c r="BC829" s="39"/>
      <c r="BD829" s="39"/>
      <c r="BE829" s="39"/>
      <c r="BF829" s="39"/>
      <c r="BG829" s="175">
        <f>+COUNTIF($G830:$BF830,'V. Datos'!$A$3)-COUNTIFS($G829:$BF829,'V. Datos'!$A$3)</f>
        <v>0</v>
      </c>
      <c r="BH829" s="175">
        <f>+COUNTIF($G830:$BF830,'V. Datos'!$A$4)-COUNTIFS($G829:$BF829,'V. Datos'!$C$4)</f>
        <v>0</v>
      </c>
      <c r="BI829" s="177"/>
      <c r="BJ829" s="30"/>
      <c r="BK829" s="30"/>
      <c r="BL829" s="30"/>
      <c r="BM829" s="30"/>
      <c r="BN829" s="30"/>
    </row>
    <row r="830" spans="2:66" s="46" customFormat="1" ht="18" customHeight="1" thickBot="1" x14ac:dyDescent="0.25">
      <c r="B830" s="168"/>
      <c r="C830" s="170"/>
      <c r="D830" s="172"/>
      <c r="E830" s="174"/>
      <c r="F830" s="96" t="s">
        <v>4</v>
      </c>
      <c r="G830" s="42"/>
      <c r="H830" s="43"/>
      <c r="I830" s="43"/>
      <c r="J830" s="43"/>
      <c r="K830" s="43"/>
      <c r="L830" s="43"/>
      <c r="M830" s="43"/>
      <c r="N830" s="43"/>
      <c r="O830" s="43"/>
      <c r="P830" s="43"/>
      <c r="Q830" s="43"/>
      <c r="R830" s="43"/>
      <c r="S830" s="43"/>
      <c r="T830" s="43"/>
      <c r="U830" s="43"/>
      <c r="V830" s="43"/>
      <c r="W830" s="43"/>
      <c r="X830" s="43"/>
      <c r="Y830" s="43"/>
      <c r="Z830" s="43"/>
      <c r="AA830" s="43"/>
      <c r="AB830" s="43"/>
      <c r="AC830" s="43"/>
      <c r="AD830" s="43"/>
      <c r="AE830" s="43"/>
      <c r="AF830" s="43"/>
      <c r="AG830" s="43"/>
      <c r="AH830" s="43"/>
      <c r="AI830" s="43"/>
      <c r="AJ830" s="43"/>
      <c r="AK830" s="43"/>
      <c r="AL830" s="43"/>
      <c r="AM830" s="43"/>
      <c r="AN830" s="43"/>
      <c r="AO830" s="43"/>
      <c r="AP830" s="43"/>
      <c r="AQ830" s="45"/>
      <c r="AR830" s="45"/>
      <c r="AS830" s="45"/>
      <c r="AT830" s="45"/>
      <c r="AU830" s="45"/>
      <c r="AV830" s="45"/>
      <c r="AW830" s="45"/>
      <c r="AX830" s="45"/>
      <c r="AY830" s="45"/>
      <c r="AZ830" s="45"/>
      <c r="BA830" s="45"/>
      <c r="BB830" s="45"/>
      <c r="BC830" s="45"/>
      <c r="BD830" s="45"/>
      <c r="BE830" s="45"/>
      <c r="BF830" s="45"/>
      <c r="BG830" s="176"/>
      <c r="BH830" s="176"/>
      <c r="BI830" s="178"/>
      <c r="BJ830" s="30"/>
      <c r="BK830" s="30"/>
      <c r="BL830" s="30"/>
      <c r="BM830" s="30"/>
      <c r="BN830" s="30"/>
    </row>
    <row r="831" spans="2:66" s="46" customFormat="1" ht="18" customHeight="1" x14ac:dyDescent="0.2">
      <c r="B831" s="167"/>
      <c r="C831" s="169"/>
      <c r="D831" s="171"/>
      <c r="E831" s="173"/>
      <c r="F831" s="95" t="s">
        <v>24</v>
      </c>
      <c r="G831" s="36"/>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7"/>
      <c r="AQ831" s="39"/>
      <c r="AR831" s="39"/>
      <c r="AS831" s="39"/>
      <c r="AT831" s="39"/>
      <c r="AU831" s="39"/>
      <c r="AV831" s="39"/>
      <c r="AW831" s="39"/>
      <c r="AX831" s="39"/>
      <c r="AY831" s="39"/>
      <c r="AZ831" s="39"/>
      <c r="BA831" s="39"/>
      <c r="BB831" s="39"/>
      <c r="BC831" s="39"/>
      <c r="BD831" s="39"/>
      <c r="BE831" s="39"/>
      <c r="BF831" s="39"/>
      <c r="BG831" s="175">
        <f>+COUNTIF($G832:$BF832,'V. Datos'!$A$3)-COUNTIFS($G831:$BF831,'V. Datos'!$A$3)</f>
        <v>0</v>
      </c>
      <c r="BH831" s="175">
        <f>+COUNTIF($G832:$BF832,'V. Datos'!$A$4)-COUNTIFS($G831:$BF831,'V. Datos'!$C$4)</f>
        <v>0</v>
      </c>
      <c r="BI831" s="177"/>
      <c r="BJ831" s="30"/>
      <c r="BK831" s="30"/>
      <c r="BL831" s="30"/>
      <c r="BM831" s="30"/>
      <c r="BN831" s="30"/>
    </row>
    <row r="832" spans="2:66" s="46" customFormat="1" ht="18" customHeight="1" thickBot="1" x14ac:dyDescent="0.25">
      <c r="B832" s="168"/>
      <c r="C832" s="170"/>
      <c r="D832" s="172"/>
      <c r="E832" s="174"/>
      <c r="F832" s="96" t="s">
        <v>4</v>
      </c>
      <c r="G832" s="42"/>
      <c r="H832" s="43"/>
      <c r="I832" s="43"/>
      <c r="J832" s="43"/>
      <c r="K832" s="43"/>
      <c r="L832" s="43"/>
      <c r="M832" s="43"/>
      <c r="N832" s="43"/>
      <c r="O832" s="43"/>
      <c r="P832" s="43"/>
      <c r="Q832" s="43"/>
      <c r="R832" s="43"/>
      <c r="S832" s="43"/>
      <c r="T832" s="43"/>
      <c r="U832" s="43"/>
      <c r="V832" s="43"/>
      <c r="W832" s="43"/>
      <c r="X832" s="43"/>
      <c r="Y832" s="43"/>
      <c r="Z832" s="43"/>
      <c r="AA832" s="43"/>
      <c r="AB832" s="43"/>
      <c r="AC832" s="43"/>
      <c r="AD832" s="43"/>
      <c r="AE832" s="43"/>
      <c r="AF832" s="43"/>
      <c r="AG832" s="43"/>
      <c r="AH832" s="43"/>
      <c r="AI832" s="43"/>
      <c r="AJ832" s="43"/>
      <c r="AK832" s="43"/>
      <c r="AL832" s="43"/>
      <c r="AM832" s="43"/>
      <c r="AN832" s="43"/>
      <c r="AO832" s="43"/>
      <c r="AP832" s="43"/>
      <c r="AQ832" s="45"/>
      <c r="AR832" s="45"/>
      <c r="AS832" s="45"/>
      <c r="AT832" s="45"/>
      <c r="AU832" s="45"/>
      <c r="AV832" s="45"/>
      <c r="AW832" s="45"/>
      <c r="AX832" s="45"/>
      <c r="AY832" s="45"/>
      <c r="AZ832" s="45"/>
      <c r="BA832" s="45"/>
      <c r="BB832" s="45"/>
      <c r="BC832" s="45"/>
      <c r="BD832" s="45"/>
      <c r="BE832" s="45"/>
      <c r="BF832" s="45"/>
      <c r="BG832" s="176"/>
      <c r="BH832" s="176"/>
      <c r="BI832" s="178"/>
      <c r="BJ832" s="30"/>
      <c r="BK832" s="30"/>
      <c r="BL832" s="30"/>
      <c r="BM832" s="30"/>
      <c r="BN832" s="30"/>
    </row>
    <row r="833" spans="2:66" s="46" customFormat="1" ht="18" customHeight="1" x14ac:dyDescent="0.2">
      <c r="B833" s="167"/>
      <c r="C833" s="169"/>
      <c r="D833" s="171"/>
      <c r="E833" s="173"/>
      <c r="F833" s="95" t="s">
        <v>24</v>
      </c>
      <c r="G833" s="36"/>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7"/>
      <c r="AQ833" s="39"/>
      <c r="AR833" s="39"/>
      <c r="AS833" s="39"/>
      <c r="AT833" s="39"/>
      <c r="AU833" s="39"/>
      <c r="AV833" s="39"/>
      <c r="AW833" s="39"/>
      <c r="AX833" s="39"/>
      <c r="AY833" s="39"/>
      <c r="AZ833" s="39"/>
      <c r="BA833" s="39"/>
      <c r="BB833" s="39"/>
      <c r="BC833" s="39"/>
      <c r="BD833" s="39"/>
      <c r="BE833" s="39"/>
      <c r="BF833" s="39"/>
      <c r="BG833" s="175">
        <f>+COUNTIF($G834:$BF834,'V. Datos'!$A$3)-COUNTIFS($G833:$BF833,'V. Datos'!$A$3)</f>
        <v>0</v>
      </c>
      <c r="BH833" s="175">
        <f>+COUNTIF($G834:$BF834,'V. Datos'!$A$4)-COUNTIFS($G833:$BF833,'V. Datos'!$C$4)</f>
        <v>0</v>
      </c>
      <c r="BI833" s="177"/>
      <c r="BJ833" s="30"/>
      <c r="BK833" s="30"/>
      <c r="BL833" s="30"/>
      <c r="BM833" s="30"/>
      <c r="BN833" s="30"/>
    </row>
    <row r="834" spans="2:66" s="46" customFormat="1" ht="18" customHeight="1" thickBot="1" x14ac:dyDescent="0.25">
      <c r="B834" s="168"/>
      <c r="C834" s="170"/>
      <c r="D834" s="172"/>
      <c r="E834" s="174"/>
      <c r="F834" s="96" t="s">
        <v>4</v>
      </c>
      <c r="G834" s="42"/>
      <c r="H834" s="43"/>
      <c r="I834" s="43"/>
      <c r="J834" s="43"/>
      <c r="K834" s="43"/>
      <c r="L834" s="43"/>
      <c r="M834" s="43"/>
      <c r="N834" s="43"/>
      <c r="O834" s="43"/>
      <c r="P834" s="43"/>
      <c r="Q834" s="43"/>
      <c r="R834" s="43"/>
      <c r="S834" s="43"/>
      <c r="T834" s="43"/>
      <c r="U834" s="43"/>
      <c r="V834" s="43"/>
      <c r="W834" s="43"/>
      <c r="X834" s="43"/>
      <c r="Y834" s="43"/>
      <c r="Z834" s="43"/>
      <c r="AA834" s="43"/>
      <c r="AB834" s="43"/>
      <c r="AC834" s="43"/>
      <c r="AD834" s="43"/>
      <c r="AE834" s="43"/>
      <c r="AF834" s="43"/>
      <c r="AG834" s="43"/>
      <c r="AH834" s="43"/>
      <c r="AI834" s="43"/>
      <c r="AJ834" s="43"/>
      <c r="AK834" s="43"/>
      <c r="AL834" s="43"/>
      <c r="AM834" s="43"/>
      <c r="AN834" s="43"/>
      <c r="AO834" s="43"/>
      <c r="AP834" s="43"/>
      <c r="AQ834" s="45"/>
      <c r="AR834" s="45"/>
      <c r="AS834" s="45"/>
      <c r="AT834" s="45"/>
      <c r="AU834" s="45"/>
      <c r="AV834" s="45"/>
      <c r="AW834" s="45"/>
      <c r="AX834" s="45"/>
      <c r="AY834" s="45"/>
      <c r="AZ834" s="45"/>
      <c r="BA834" s="45"/>
      <c r="BB834" s="45"/>
      <c r="BC834" s="45"/>
      <c r="BD834" s="45"/>
      <c r="BE834" s="45"/>
      <c r="BF834" s="45"/>
      <c r="BG834" s="176"/>
      <c r="BH834" s="176"/>
      <c r="BI834" s="178"/>
      <c r="BJ834" s="30"/>
      <c r="BK834" s="30"/>
      <c r="BL834" s="30"/>
      <c r="BM834" s="30"/>
      <c r="BN834" s="30"/>
    </row>
    <row r="835" spans="2:66" s="46" customFormat="1" ht="18" customHeight="1" x14ac:dyDescent="0.2">
      <c r="B835" s="167"/>
      <c r="C835" s="169"/>
      <c r="D835" s="171"/>
      <c r="E835" s="173"/>
      <c r="F835" s="95" t="s">
        <v>24</v>
      </c>
      <c r="G835" s="36"/>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9"/>
      <c r="AR835" s="39"/>
      <c r="AS835" s="39"/>
      <c r="AT835" s="39"/>
      <c r="AU835" s="39"/>
      <c r="AV835" s="39"/>
      <c r="AW835" s="39"/>
      <c r="AX835" s="39"/>
      <c r="AY835" s="39"/>
      <c r="AZ835" s="39"/>
      <c r="BA835" s="39"/>
      <c r="BB835" s="39"/>
      <c r="BC835" s="39"/>
      <c r="BD835" s="39"/>
      <c r="BE835" s="39"/>
      <c r="BF835" s="39"/>
      <c r="BG835" s="175">
        <f>+COUNTIF($G836:$BF836,'V. Datos'!$A$3)-COUNTIFS($G835:$BF835,'V. Datos'!$A$3)</f>
        <v>0</v>
      </c>
      <c r="BH835" s="175">
        <f>+COUNTIF($G836:$BF836,'V. Datos'!$A$4)-COUNTIFS($G835:$BF835,'V. Datos'!$C$4)</f>
        <v>0</v>
      </c>
      <c r="BI835" s="177"/>
      <c r="BJ835" s="30"/>
      <c r="BK835" s="30"/>
      <c r="BL835" s="30"/>
      <c r="BM835" s="30"/>
      <c r="BN835" s="30"/>
    </row>
    <row r="836" spans="2:66" s="46" customFormat="1" ht="18" customHeight="1" thickBot="1" x14ac:dyDescent="0.25">
      <c r="B836" s="168"/>
      <c r="C836" s="170"/>
      <c r="D836" s="172"/>
      <c r="E836" s="174"/>
      <c r="F836" s="96" t="s">
        <v>4</v>
      </c>
      <c r="G836" s="42"/>
      <c r="H836" s="43"/>
      <c r="I836" s="43"/>
      <c r="J836" s="43"/>
      <c r="K836" s="43"/>
      <c r="L836" s="43"/>
      <c r="M836" s="43"/>
      <c r="N836" s="43"/>
      <c r="O836" s="43"/>
      <c r="P836" s="43"/>
      <c r="Q836" s="43"/>
      <c r="R836" s="43"/>
      <c r="S836" s="43"/>
      <c r="T836" s="43"/>
      <c r="U836" s="43"/>
      <c r="V836" s="43"/>
      <c r="W836" s="43"/>
      <c r="X836" s="43"/>
      <c r="Y836" s="43"/>
      <c r="Z836" s="43"/>
      <c r="AA836" s="43"/>
      <c r="AB836" s="43"/>
      <c r="AC836" s="43"/>
      <c r="AD836" s="43"/>
      <c r="AE836" s="43"/>
      <c r="AF836" s="43"/>
      <c r="AG836" s="43"/>
      <c r="AH836" s="43"/>
      <c r="AI836" s="43"/>
      <c r="AJ836" s="43"/>
      <c r="AK836" s="43"/>
      <c r="AL836" s="43"/>
      <c r="AM836" s="43"/>
      <c r="AN836" s="43"/>
      <c r="AO836" s="43"/>
      <c r="AP836" s="43"/>
      <c r="AQ836" s="45"/>
      <c r="AR836" s="45"/>
      <c r="AS836" s="45"/>
      <c r="AT836" s="45"/>
      <c r="AU836" s="45"/>
      <c r="AV836" s="45"/>
      <c r="AW836" s="45"/>
      <c r="AX836" s="45"/>
      <c r="AY836" s="45"/>
      <c r="AZ836" s="45"/>
      <c r="BA836" s="45"/>
      <c r="BB836" s="45"/>
      <c r="BC836" s="45"/>
      <c r="BD836" s="45"/>
      <c r="BE836" s="45"/>
      <c r="BF836" s="45"/>
      <c r="BG836" s="176"/>
      <c r="BH836" s="176"/>
      <c r="BI836" s="178"/>
      <c r="BJ836" s="30"/>
      <c r="BK836" s="30"/>
      <c r="BL836" s="30"/>
      <c r="BM836" s="30"/>
      <c r="BN836" s="30"/>
    </row>
    <row r="837" spans="2:66" s="46" customFormat="1" ht="18" customHeight="1" x14ac:dyDescent="0.2">
      <c r="B837" s="167"/>
      <c r="C837" s="169"/>
      <c r="D837" s="171"/>
      <c r="E837" s="173"/>
      <c r="F837" s="95" t="s">
        <v>24</v>
      </c>
      <c r="G837" s="36"/>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7"/>
      <c r="AQ837" s="39"/>
      <c r="AR837" s="39"/>
      <c r="AS837" s="39"/>
      <c r="AT837" s="39"/>
      <c r="AU837" s="39"/>
      <c r="AV837" s="39"/>
      <c r="AW837" s="39"/>
      <c r="AX837" s="39"/>
      <c r="AY837" s="39"/>
      <c r="AZ837" s="39"/>
      <c r="BA837" s="39"/>
      <c r="BB837" s="39"/>
      <c r="BC837" s="39"/>
      <c r="BD837" s="39"/>
      <c r="BE837" s="39"/>
      <c r="BF837" s="39"/>
      <c r="BG837" s="175">
        <f>+COUNTIF($G838:$BF838,'V. Datos'!$A$3)-COUNTIFS($G837:$BF837,'V. Datos'!$A$3)</f>
        <v>0</v>
      </c>
      <c r="BH837" s="175">
        <f>+COUNTIF($G838:$BF838,'V. Datos'!$A$4)-COUNTIFS($G837:$BF837,'V. Datos'!$C$4)</f>
        <v>0</v>
      </c>
      <c r="BI837" s="177"/>
      <c r="BJ837" s="30"/>
      <c r="BK837" s="30"/>
      <c r="BL837" s="30"/>
      <c r="BM837" s="30"/>
      <c r="BN837" s="30"/>
    </row>
    <row r="838" spans="2:66" s="46" customFormat="1" ht="18" customHeight="1" thickBot="1" x14ac:dyDescent="0.25">
      <c r="B838" s="168"/>
      <c r="C838" s="170"/>
      <c r="D838" s="172"/>
      <c r="E838" s="174"/>
      <c r="F838" s="96" t="s">
        <v>4</v>
      </c>
      <c r="G838" s="42"/>
      <c r="H838" s="43"/>
      <c r="I838" s="43"/>
      <c r="J838" s="43"/>
      <c r="K838" s="43"/>
      <c r="L838" s="43"/>
      <c r="M838" s="43"/>
      <c r="N838" s="43"/>
      <c r="O838" s="43"/>
      <c r="P838" s="43"/>
      <c r="Q838" s="43"/>
      <c r="R838" s="43"/>
      <c r="S838" s="43"/>
      <c r="T838" s="43"/>
      <c r="U838" s="43"/>
      <c r="V838" s="43"/>
      <c r="W838" s="43"/>
      <c r="X838" s="43"/>
      <c r="Y838" s="43"/>
      <c r="Z838" s="43"/>
      <c r="AA838" s="43"/>
      <c r="AB838" s="43"/>
      <c r="AC838" s="43"/>
      <c r="AD838" s="43"/>
      <c r="AE838" s="43"/>
      <c r="AF838" s="43"/>
      <c r="AG838" s="43"/>
      <c r="AH838" s="43"/>
      <c r="AI838" s="43"/>
      <c r="AJ838" s="43"/>
      <c r="AK838" s="43"/>
      <c r="AL838" s="43"/>
      <c r="AM838" s="43"/>
      <c r="AN838" s="43"/>
      <c r="AO838" s="43"/>
      <c r="AP838" s="43"/>
      <c r="AQ838" s="45"/>
      <c r="AR838" s="45"/>
      <c r="AS838" s="45"/>
      <c r="AT838" s="45"/>
      <c r="AU838" s="45"/>
      <c r="AV838" s="45"/>
      <c r="AW838" s="45"/>
      <c r="AX838" s="45"/>
      <c r="AY838" s="45"/>
      <c r="AZ838" s="45"/>
      <c r="BA838" s="45"/>
      <c r="BB838" s="45"/>
      <c r="BC838" s="45"/>
      <c r="BD838" s="45"/>
      <c r="BE838" s="45"/>
      <c r="BF838" s="45"/>
      <c r="BG838" s="176"/>
      <c r="BH838" s="176"/>
      <c r="BI838" s="178"/>
      <c r="BJ838" s="30"/>
      <c r="BK838" s="30"/>
      <c r="BL838" s="30"/>
      <c r="BM838" s="30"/>
      <c r="BN838" s="30"/>
    </row>
    <row r="839" spans="2:66" s="46" customFormat="1" ht="18" customHeight="1" x14ac:dyDescent="0.2">
      <c r="B839" s="167"/>
      <c r="C839" s="169"/>
      <c r="D839" s="171"/>
      <c r="E839" s="173"/>
      <c r="F839" s="95" t="s">
        <v>24</v>
      </c>
      <c r="G839" s="36"/>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7"/>
      <c r="AQ839" s="39"/>
      <c r="AR839" s="39"/>
      <c r="AS839" s="39"/>
      <c r="AT839" s="39"/>
      <c r="AU839" s="39"/>
      <c r="AV839" s="39"/>
      <c r="AW839" s="39"/>
      <c r="AX839" s="39"/>
      <c r="AY839" s="39"/>
      <c r="AZ839" s="39"/>
      <c r="BA839" s="39"/>
      <c r="BB839" s="39"/>
      <c r="BC839" s="39"/>
      <c r="BD839" s="39"/>
      <c r="BE839" s="39"/>
      <c r="BF839" s="39"/>
      <c r="BG839" s="175">
        <f>+COUNTIF($G840:$BF840,'V. Datos'!$A$3)-COUNTIFS($G839:$BF839,'V. Datos'!$A$3)</f>
        <v>0</v>
      </c>
      <c r="BH839" s="175">
        <f>+COUNTIF($G840:$BF840,'V. Datos'!$A$4)-COUNTIFS($G839:$BF839,'V. Datos'!$C$4)</f>
        <v>0</v>
      </c>
      <c r="BI839" s="177"/>
      <c r="BJ839" s="30"/>
      <c r="BK839" s="30"/>
      <c r="BL839" s="30"/>
      <c r="BM839" s="30"/>
      <c r="BN839" s="30"/>
    </row>
    <row r="840" spans="2:66" s="46" customFormat="1" ht="18" customHeight="1" thickBot="1" x14ac:dyDescent="0.25">
      <c r="B840" s="168"/>
      <c r="C840" s="170"/>
      <c r="D840" s="172"/>
      <c r="E840" s="174"/>
      <c r="F840" s="96" t="s">
        <v>4</v>
      </c>
      <c r="G840" s="42"/>
      <c r="H840" s="43"/>
      <c r="I840" s="43"/>
      <c r="J840" s="43"/>
      <c r="K840" s="43"/>
      <c r="L840" s="43"/>
      <c r="M840" s="43"/>
      <c r="N840" s="43"/>
      <c r="O840" s="43"/>
      <c r="P840" s="43"/>
      <c r="Q840" s="43"/>
      <c r="R840" s="43"/>
      <c r="S840" s="43"/>
      <c r="T840" s="43"/>
      <c r="U840" s="43"/>
      <c r="V840" s="43"/>
      <c r="W840" s="43"/>
      <c r="X840" s="43"/>
      <c r="Y840" s="43"/>
      <c r="Z840" s="43"/>
      <c r="AA840" s="43"/>
      <c r="AB840" s="43"/>
      <c r="AC840" s="43"/>
      <c r="AD840" s="43"/>
      <c r="AE840" s="43"/>
      <c r="AF840" s="43"/>
      <c r="AG840" s="43"/>
      <c r="AH840" s="43"/>
      <c r="AI840" s="43"/>
      <c r="AJ840" s="43"/>
      <c r="AK840" s="43"/>
      <c r="AL840" s="43"/>
      <c r="AM840" s="43"/>
      <c r="AN840" s="43"/>
      <c r="AO840" s="43"/>
      <c r="AP840" s="43"/>
      <c r="AQ840" s="45"/>
      <c r="AR840" s="45"/>
      <c r="AS840" s="45"/>
      <c r="AT840" s="45"/>
      <c r="AU840" s="45"/>
      <c r="AV840" s="45"/>
      <c r="AW840" s="45"/>
      <c r="AX840" s="45"/>
      <c r="AY840" s="45"/>
      <c r="AZ840" s="45"/>
      <c r="BA840" s="45"/>
      <c r="BB840" s="45"/>
      <c r="BC840" s="45"/>
      <c r="BD840" s="45"/>
      <c r="BE840" s="45"/>
      <c r="BF840" s="45"/>
      <c r="BG840" s="176"/>
      <c r="BH840" s="176"/>
      <c r="BI840" s="178"/>
      <c r="BJ840" s="30"/>
      <c r="BK840" s="30"/>
      <c r="BL840" s="30"/>
      <c r="BM840" s="30"/>
      <c r="BN840" s="30"/>
    </row>
    <row r="841" spans="2:66" s="46" customFormat="1" ht="18" customHeight="1" x14ac:dyDescent="0.2">
      <c r="B841" s="167"/>
      <c r="C841" s="169"/>
      <c r="D841" s="171"/>
      <c r="E841" s="173"/>
      <c r="F841" s="95" t="s">
        <v>24</v>
      </c>
      <c r="G841" s="36"/>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7"/>
      <c r="AQ841" s="39"/>
      <c r="AR841" s="39"/>
      <c r="AS841" s="39"/>
      <c r="AT841" s="39"/>
      <c r="AU841" s="39"/>
      <c r="AV841" s="39"/>
      <c r="AW841" s="39"/>
      <c r="AX841" s="39"/>
      <c r="AY841" s="39"/>
      <c r="AZ841" s="39"/>
      <c r="BA841" s="39"/>
      <c r="BB841" s="39"/>
      <c r="BC841" s="39"/>
      <c r="BD841" s="39"/>
      <c r="BE841" s="39"/>
      <c r="BF841" s="39"/>
      <c r="BG841" s="175">
        <f>+COUNTIF($G842:$BF842,'V. Datos'!$A$3)-COUNTIFS($G841:$BF841,'V. Datos'!$A$3)</f>
        <v>0</v>
      </c>
      <c r="BH841" s="175">
        <f>+COUNTIF($G842:$BF842,'V. Datos'!$A$4)-COUNTIFS($G841:$BF841,'V. Datos'!$C$4)</f>
        <v>0</v>
      </c>
      <c r="BI841" s="177"/>
      <c r="BJ841" s="30"/>
      <c r="BK841" s="30"/>
      <c r="BL841" s="30"/>
      <c r="BM841" s="30"/>
      <c r="BN841" s="30"/>
    </row>
    <row r="842" spans="2:66" s="46" customFormat="1" ht="18" customHeight="1" thickBot="1" x14ac:dyDescent="0.25">
      <c r="B842" s="168"/>
      <c r="C842" s="170"/>
      <c r="D842" s="172"/>
      <c r="E842" s="174"/>
      <c r="F842" s="96" t="s">
        <v>4</v>
      </c>
      <c r="G842" s="42"/>
      <c r="H842" s="43"/>
      <c r="I842" s="43"/>
      <c r="J842" s="43"/>
      <c r="K842" s="43"/>
      <c r="L842" s="43"/>
      <c r="M842" s="43"/>
      <c r="N842" s="43"/>
      <c r="O842" s="43"/>
      <c r="P842" s="43"/>
      <c r="Q842" s="43"/>
      <c r="R842" s="43"/>
      <c r="S842" s="43"/>
      <c r="T842" s="43"/>
      <c r="U842" s="43"/>
      <c r="V842" s="43"/>
      <c r="W842" s="43"/>
      <c r="X842" s="43"/>
      <c r="Y842" s="43"/>
      <c r="Z842" s="43"/>
      <c r="AA842" s="43"/>
      <c r="AB842" s="43"/>
      <c r="AC842" s="43"/>
      <c r="AD842" s="43"/>
      <c r="AE842" s="43"/>
      <c r="AF842" s="43"/>
      <c r="AG842" s="43"/>
      <c r="AH842" s="43"/>
      <c r="AI842" s="43"/>
      <c r="AJ842" s="43"/>
      <c r="AK842" s="43"/>
      <c r="AL842" s="43"/>
      <c r="AM842" s="43"/>
      <c r="AN842" s="43"/>
      <c r="AO842" s="43"/>
      <c r="AP842" s="43"/>
      <c r="AQ842" s="45"/>
      <c r="AR842" s="45"/>
      <c r="AS842" s="45"/>
      <c r="AT842" s="45"/>
      <c r="AU842" s="45"/>
      <c r="AV842" s="45"/>
      <c r="AW842" s="45"/>
      <c r="AX842" s="45"/>
      <c r="AY842" s="45"/>
      <c r="AZ842" s="45"/>
      <c r="BA842" s="45"/>
      <c r="BB842" s="45"/>
      <c r="BC842" s="45"/>
      <c r="BD842" s="45"/>
      <c r="BE842" s="45"/>
      <c r="BF842" s="45"/>
      <c r="BG842" s="176"/>
      <c r="BH842" s="176"/>
      <c r="BI842" s="178"/>
      <c r="BJ842" s="30"/>
      <c r="BK842" s="30"/>
      <c r="BL842" s="30"/>
      <c r="BM842" s="30"/>
      <c r="BN842" s="30"/>
    </row>
    <row r="843" spans="2:66" s="46" customFormat="1" ht="18" customHeight="1" x14ac:dyDescent="0.2">
      <c r="B843" s="167"/>
      <c r="C843" s="169"/>
      <c r="D843" s="171"/>
      <c r="E843" s="173"/>
      <c r="F843" s="95" t="s">
        <v>24</v>
      </c>
      <c r="G843" s="36"/>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7"/>
      <c r="AQ843" s="39"/>
      <c r="AR843" s="39"/>
      <c r="AS843" s="39"/>
      <c r="AT843" s="39"/>
      <c r="AU843" s="39"/>
      <c r="AV843" s="39"/>
      <c r="AW843" s="39"/>
      <c r="AX843" s="39"/>
      <c r="AY843" s="39"/>
      <c r="AZ843" s="39"/>
      <c r="BA843" s="39"/>
      <c r="BB843" s="39"/>
      <c r="BC843" s="39"/>
      <c r="BD843" s="39"/>
      <c r="BE843" s="39"/>
      <c r="BF843" s="39"/>
      <c r="BG843" s="175">
        <f>+COUNTIF($G844:$BF844,'V. Datos'!$A$3)-COUNTIFS($G843:$BF843,'V. Datos'!$A$3)</f>
        <v>0</v>
      </c>
      <c r="BH843" s="175">
        <f>+COUNTIF($G844:$BF844,'V. Datos'!$A$4)-COUNTIFS($G843:$BF843,'V. Datos'!$C$4)</f>
        <v>0</v>
      </c>
      <c r="BI843" s="177"/>
      <c r="BJ843" s="30"/>
      <c r="BK843" s="30"/>
      <c r="BL843" s="30"/>
      <c r="BM843" s="30"/>
      <c r="BN843" s="30"/>
    </row>
    <row r="844" spans="2:66" s="46" customFormat="1" ht="18" customHeight="1" thickBot="1" x14ac:dyDescent="0.25">
      <c r="B844" s="168"/>
      <c r="C844" s="170"/>
      <c r="D844" s="172"/>
      <c r="E844" s="174"/>
      <c r="F844" s="96" t="s">
        <v>4</v>
      </c>
      <c r="G844" s="42"/>
      <c r="H844" s="43"/>
      <c r="I844" s="43"/>
      <c r="J844" s="43"/>
      <c r="K844" s="43"/>
      <c r="L844" s="43"/>
      <c r="M844" s="43"/>
      <c r="N844" s="43"/>
      <c r="O844" s="43"/>
      <c r="P844" s="43"/>
      <c r="Q844" s="43"/>
      <c r="R844" s="43"/>
      <c r="S844" s="43"/>
      <c r="T844" s="43"/>
      <c r="U844" s="43"/>
      <c r="V844" s="43"/>
      <c r="W844" s="43"/>
      <c r="X844" s="43"/>
      <c r="Y844" s="43"/>
      <c r="Z844" s="43"/>
      <c r="AA844" s="43"/>
      <c r="AB844" s="43"/>
      <c r="AC844" s="43"/>
      <c r="AD844" s="43"/>
      <c r="AE844" s="43"/>
      <c r="AF844" s="43"/>
      <c r="AG844" s="43"/>
      <c r="AH844" s="43"/>
      <c r="AI844" s="43"/>
      <c r="AJ844" s="43"/>
      <c r="AK844" s="43"/>
      <c r="AL844" s="43"/>
      <c r="AM844" s="43"/>
      <c r="AN844" s="43"/>
      <c r="AO844" s="43"/>
      <c r="AP844" s="43"/>
      <c r="AQ844" s="45"/>
      <c r="AR844" s="45"/>
      <c r="AS844" s="45"/>
      <c r="AT844" s="45"/>
      <c r="AU844" s="45"/>
      <c r="AV844" s="45"/>
      <c r="AW844" s="45"/>
      <c r="AX844" s="45"/>
      <c r="AY844" s="45"/>
      <c r="AZ844" s="45"/>
      <c r="BA844" s="45"/>
      <c r="BB844" s="45"/>
      <c r="BC844" s="45"/>
      <c r="BD844" s="45"/>
      <c r="BE844" s="45"/>
      <c r="BF844" s="45"/>
      <c r="BG844" s="176"/>
      <c r="BH844" s="176"/>
      <c r="BI844" s="178"/>
      <c r="BJ844" s="30"/>
      <c r="BK844" s="30"/>
      <c r="BL844" s="30"/>
      <c r="BM844" s="30"/>
      <c r="BN844" s="30"/>
    </row>
    <row r="845" spans="2:66" s="46" customFormat="1" ht="18" customHeight="1" x14ac:dyDescent="0.2">
      <c r="B845" s="167"/>
      <c r="C845" s="169"/>
      <c r="D845" s="171"/>
      <c r="E845" s="173"/>
      <c r="F845" s="95" t="s">
        <v>24</v>
      </c>
      <c r="G845" s="36"/>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7"/>
      <c r="AQ845" s="39"/>
      <c r="AR845" s="39"/>
      <c r="AS845" s="39"/>
      <c r="AT845" s="39"/>
      <c r="AU845" s="39"/>
      <c r="AV845" s="39"/>
      <c r="AW845" s="39"/>
      <c r="AX845" s="39"/>
      <c r="AY845" s="39"/>
      <c r="AZ845" s="39"/>
      <c r="BA845" s="39"/>
      <c r="BB845" s="39"/>
      <c r="BC845" s="39"/>
      <c r="BD845" s="39"/>
      <c r="BE845" s="39"/>
      <c r="BF845" s="39"/>
      <c r="BG845" s="175">
        <f>+COUNTIF($G846:$BF846,'V. Datos'!$A$3)-COUNTIFS($G845:$BF845,'V. Datos'!$A$3)</f>
        <v>0</v>
      </c>
      <c r="BH845" s="175">
        <f>+COUNTIF($G846:$BF846,'V. Datos'!$A$4)-COUNTIFS($G845:$BF845,'V. Datos'!$C$4)</f>
        <v>0</v>
      </c>
      <c r="BI845" s="177"/>
      <c r="BJ845" s="30"/>
      <c r="BK845" s="30"/>
      <c r="BL845" s="30"/>
      <c r="BM845" s="30"/>
      <c r="BN845" s="30"/>
    </row>
    <row r="846" spans="2:66" s="46" customFormat="1" ht="18" customHeight="1" thickBot="1" x14ac:dyDescent="0.25">
      <c r="B846" s="168"/>
      <c r="C846" s="170"/>
      <c r="D846" s="172"/>
      <c r="E846" s="174"/>
      <c r="F846" s="96" t="s">
        <v>4</v>
      </c>
      <c r="G846" s="42"/>
      <c r="H846" s="43"/>
      <c r="I846" s="43"/>
      <c r="J846" s="43"/>
      <c r="K846" s="43"/>
      <c r="L846" s="43"/>
      <c r="M846" s="43"/>
      <c r="N846" s="43"/>
      <c r="O846" s="43"/>
      <c r="P846" s="43"/>
      <c r="Q846" s="43"/>
      <c r="R846" s="43"/>
      <c r="S846" s="43"/>
      <c r="T846" s="43"/>
      <c r="U846" s="43"/>
      <c r="V846" s="43"/>
      <c r="W846" s="43"/>
      <c r="X846" s="43"/>
      <c r="Y846" s="43"/>
      <c r="Z846" s="43"/>
      <c r="AA846" s="43"/>
      <c r="AB846" s="43"/>
      <c r="AC846" s="43"/>
      <c r="AD846" s="43"/>
      <c r="AE846" s="43"/>
      <c r="AF846" s="43"/>
      <c r="AG846" s="43"/>
      <c r="AH846" s="43"/>
      <c r="AI846" s="43"/>
      <c r="AJ846" s="43"/>
      <c r="AK846" s="43"/>
      <c r="AL846" s="43"/>
      <c r="AM846" s="43"/>
      <c r="AN846" s="43"/>
      <c r="AO846" s="43"/>
      <c r="AP846" s="43"/>
      <c r="AQ846" s="45"/>
      <c r="AR846" s="45"/>
      <c r="AS846" s="45"/>
      <c r="AT846" s="45"/>
      <c r="AU846" s="45"/>
      <c r="AV846" s="45"/>
      <c r="AW846" s="45"/>
      <c r="AX846" s="45"/>
      <c r="AY846" s="45"/>
      <c r="AZ846" s="45"/>
      <c r="BA846" s="45"/>
      <c r="BB846" s="45"/>
      <c r="BC846" s="45"/>
      <c r="BD846" s="45"/>
      <c r="BE846" s="45"/>
      <c r="BF846" s="45"/>
      <c r="BG846" s="176"/>
      <c r="BH846" s="176"/>
      <c r="BI846" s="178"/>
      <c r="BJ846" s="30"/>
      <c r="BK846" s="30"/>
      <c r="BL846" s="30"/>
      <c r="BM846" s="30"/>
      <c r="BN846" s="30"/>
    </row>
    <row r="847" spans="2:66" s="46" customFormat="1" ht="18" customHeight="1" x14ac:dyDescent="0.2">
      <c r="B847" s="167"/>
      <c r="C847" s="169"/>
      <c r="D847" s="171"/>
      <c r="E847" s="173"/>
      <c r="F847" s="95" t="s">
        <v>24</v>
      </c>
      <c r="G847" s="36"/>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7"/>
      <c r="AQ847" s="39"/>
      <c r="AR847" s="39"/>
      <c r="AS847" s="39"/>
      <c r="AT847" s="39"/>
      <c r="AU847" s="39"/>
      <c r="AV847" s="39"/>
      <c r="AW847" s="39"/>
      <c r="AX847" s="39"/>
      <c r="AY847" s="39"/>
      <c r="AZ847" s="39"/>
      <c r="BA847" s="39"/>
      <c r="BB847" s="39"/>
      <c r="BC847" s="39"/>
      <c r="BD847" s="39"/>
      <c r="BE847" s="39"/>
      <c r="BF847" s="39"/>
      <c r="BG847" s="175">
        <f>+COUNTIF($G848:$BF848,'V. Datos'!$A$3)-COUNTIFS($G847:$BF847,'V. Datos'!$A$3)</f>
        <v>0</v>
      </c>
      <c r="BH847" s="175">
        <f>+COUNTIF($G848:$BF848,'V. Datos'!$A$4)-COUNTIFS($G847:$BF847,'V. Datos'!$C$4)</f>
        <v>0</v>
      </c>
      <c r="BI847" s="177"/>
      <c r="BJ847" s="30"/>
      <c r="BK847" s="30"/>
      <c r="BL847" s="30"/>
      <c r="BM847" s="30"/>
      <c r="BN847" s="30"/>
    </row>
    <row r="848" spans="2:66" s="46" customFormat="1" ht="18" customHeight="1" thickBot="1" x14ac:dyDescent="0.25">
      <c r="B848" s="168"/>
      <c r="C848" s="170"/>
      <c r="D848" s="172"/>
      <c r="E848" s="174"/>
      <c r="F848" s="96" t="s">
        <v>4</v>
      </c>
      <c r="G848" s="42"/>
      <c r="H848" s="43"/>
      <c r="I848" s="43"/>
      <c r="J848" s="43"/>
      <c r="K848" s="43"/>
      <c r="L848" s="43"/>
      <c r="M848" s="43"/>
      <c r="N848" s="43"/>
      <c r="O848" s="43"/>
      <c r="P848" s="43"/>
      <c r="Q848" s="43"/>
      <c r="R848" s="43"/>
      <c r="S848" s="43"/>
      <c r="T848" s="43"/>
      <c r="U848" s="43"/>
      <c r="V848" s="43"/>
      <c r="W848" s="43"/>
      <c r="X848" s="43"/>
      <c r="Y848" s="43"/>
      <c r="Z848" s="43"/>
      <c r="AA848" s="43"/>
      <c r="AB848" s="43"/>
      <c r="AC848" s="43"/>
      <c r="AD848" s="43"/>
      <c r="AE848" s="43"/>
      <c r="AF848" s="43"/>
      <c r="AG848" s="43"/>
      <c r="AH848" s="43"/>
      <c r="AI848" s="43"/>
      <c r="AJ848" s="43"/>
      <c r="AK848" s="43"/>
      <c r="AL848" s="43"/>
      <c r="AM848" s="43"/>
      <c r="AN848" s="43"/>
      <c r="AO848" s="43"/>
      <c r="AP848" s="43"/>
      <c r="AQ848" s="45"/>
      <c r="AR848" s="45"/>
      <c r="AS848" s="45"/>
      <c r="AT848" s="45"/>
      <c r="AU848" s="45"/>
      <c r="AV848" s="45"/>
      <c r="AW848" s="45"/>
      <c r="AX848" s="45"/>
      <c r="AY848" s="45"/>
      <c r="AZ848" s="45"/>
      <c r="BA848" s="45"/>
      <c r="BB848" s="45"/>
      <c r="BC848" s="45"/>
      <c r="BD848" s="45"/>
      <c r="BE848" s="45"/>
      <c r="BF848" s="45"/>
      <c r="BG848" s="176"/>
      <c r="BH848" s="176"/>
      <c r="BI848" s="178"/>
      <c r="BJ848" s="30"/>
      <c r="BK848" s="30"/>
      <c r="BL848" s="30"/>
      <c r="BM848" s="30"/>
      <c r="BN848" s="30"/>
    </row>
    <row r="849" spans="2:66" s="46" customFormat="1" ht="18" customHeight="1" x14ac:dyDescent="0.2">
      <c r="B849" s="167"/>
      <c r="C849" s="169"/>
      <c r="D849" s="171"/>
      <c r="E849" s="173"/>
      <c r="F849" s="95" t="s">
        <v>24</v>
      </c>
      <c r="G849" s="36"/>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7"/>
      <c r="AQ849" s="39"/>
      <c r="AR849" s="39"/>
      <c r="AS849" s="39"/>
      <c r="AT849" s="39"/>
      <c r="AU849" s="39"/>
      <c r="AV849" s="39"/>
      <c r="AW849" s="39"/>
      <c r="AX849" s="39"/>
      <c r="AY849" s="39"/>
      <c r="AZ849" s="39"/>
      <c r="BA849" s="39"/>
      <c r="BB849" s="39"/>
      <c r="BC849" s="39"/>
      <c r="BD849" s="39"/>
      <c r="BE849" s="39"/>
      <c r="BF849" s="39"/>
      <c r="BG849" s="175">
        <f>+COUNTIF($G850:$BF850,'V. Datos'!$A$3)-COUNTIFS($G849:$BF849,'V. Datos'!$A$3)</f>
        <v>0</v>
      </c>
      <c r="BH849" s="175">
        <f>+COUNTIF($G850:$BF850,'V. Datos'!$A$4)-COUNTIFS($G849:$BF849,'V. Datos'!$C$4)</f>
        <v>0</v>
      </c>
      <c r="BI849" s="177"/>
      <c r="BJ849" s="30"/>
      <c r="BK849" s="30"/>
      <c r="BL849" s="30"/>
      <c r="BM849" s="30"/>
      <c r="BN849" s="30"/>
    </row>
    <row r="850" spans="2:66" s="46" customFormat="1" ht="18" customHeight="1" thickBot="1" x14ac:dyDescent="0.25">
      <c r="B850" s="168"/>
      <c r="C850" s="170"/>
      <c r="D850" s="172"/>
      <c r="E850" s="174"/>
      <c r="F850" s="96" t="s">
        <v>4</v>
      </c>
      <c r="G850" s="42"/>
      <c r="H850" s="43"/>
      <c r="I850" s="43"/>
      <c r="J850" s="43"/>
      <c r="K850" s="43"/>
      <c r="L850" s="43"/>
      <c r="M850" s="43"/>
      <c r="N850" s="43"/>
      <c r="O850" s="43"/>
      <c r="P850" s="43"/>
      <c r="Q850" s="43"/>
      <c r="R850" s="43"/>
      <c r="S850" s="43"/>
      <c r="T850" s="43"/>
      <c r="U850" s="43"/>
      <c r="V850" s="43"/>
      <c r="W850" s="43"/>
      <c r="X850" s="43"/>
      <c r="Y850" s="43"/>
      <c r="Z850" s="43"/>
      <c r="AA850" s="43"/>
      <c r="AB850" s="43"/>
      <c r="AC850" s="43"/>
      <c r="AD850" s="43"/>
      <c r="AE850" s="43"/>
      <c r="AF850" s="43"/>
      <c r="AG850" s="43"/>
      <c r="AH850" s="43"/>
      <c r="AI850" s="43"/>
      <c r="AJ850" s="43"/>
      <c r="AK850" s="43"/>
      <c r="AL850" s="43"/>
      <c r="AM850" s="43"/>
      <c r="AN850" s="43"/>
      <c r="AO850" s="43"/>
      <c r="AP850" s="43"/>
      <c r="AQ850" s="45"/>
      <c r="AR850" s="45"/>
      <c r="AS850" s="45"/>
      <c r="AT850" s="45"/>
      <c r="AU850" s="45"/>
      <c r="AV850" s="45"/>
      <c r="AW850" s="45"/>
      <c r="AX850" s="45"/>
      <c r="AY850" s="45"/>
      <c r="AZ850" s="45"/>
      <c r="BA850" s="45"/>
      <c r="BB850" s="45"/>
      <c r="BC850" s="45"/>
      <c r="BD850" s="45"/>
      <c r="BE850" s="45"/>
      <c r="BF850" s="45"/>
      <c r="BG850" s="176"/>
      <c r="BH850" s="176"/>
      <c r="BI850" s="178"/>
      <c r="BJ850" s="30"/>
      <c r="BK850" s="30"/>
      <c r="BL850" s="30"/>
      <c r="BM850" s="30"/>
      <c r="BN850" s="30"/>
    </row>
    <row r="851" spans="2:66" s="46" customFormat="1" ht="18" customHeight="1" x14ac:dyDescent="0.2">
      <c r="B851" s="167"/>
      <c r="C851" s="169"/>
      <c r="D851" s="171"/>
      <c r="E851" s="173"/>
      <c r="F851" s="95" t="s">
        <v>24</v>
      </c>
      <c r="G851" s="36"/>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7"/>
      <c r="AQ851" s="39"/>
      <c r="AR851" s="39"/>
      <c r="AS851" s="39"/>
      <c r="AT851" s="39"/>
      <c r="AU851" s="39"/>
      <c r="AV851" s="39"/>
      <c r="AW851" s="39"/>
      <c r="AX851" s="39"/>
      <c r="AY851" s="39"/>
      <c r="AZ851" s="39"/>
      <c r="BA851" s="39"/>
      <c r="BB851" s="39"/>
      <c r="BC851" s="39"/>
      <c r="BD851" s="39"/>
      <c r="BE851" s="39"/>
      <c r="BF851" s="39"/>
      <c r="BG851" s="175">
        <f>+COUNTIF($G852:$BF852,'V. Datos'!$A$3)-COUNTIFS($G851:$BF851,'V. Datos'!$A$3)</f>
        <v>0</v>
      </c>
      <c r="BH851" s="175">
        <f>+COUNTIF($G852:$BF852,'V. Datos'!$A$4)-COUNTIFS($G851:$BF851,'V. Datos'!$C$4)</f>
        <v>0</v>
      </c>
      <c r="BI851" s="177"/>
      <c r="BJ851" s="30"/>
      <c r="BK851" s="30"/>
      <c r="BL851" s="30"/>
      <c r="BM851" s="30"/>
      <c r="BN851" s="30"/>
    </row>
    <row r="852" spans="2:66" s="46" customFormat="1" ht="18" customHeight="1" thickBot="1" x14ac:dyDescent="0.25">
      <c r="B852" s="168"/>
      <c r="C852" s="170"/>
      <c r="D852" s="172"/>
      <c r="E852" s="174"/>
      <c r="F852" s="96" t="s">
        <v>4</v>
      </c>
      <c r="G852" s="42"/>
      <c r="H852" s="43"/>
      <c r="I852" s="43"/>
      <c r="J852" s="43"/>
      <c r="K852" s="43"/>
      <c r="L852" s="43"/>
      <c r="M852" s="43"/>
      <c r="N852" s="43"/>
      <c r="O852" s="43"/>
      <c r="P852" s="43"/>
      <c r="Q852" s="43"/>
      <c r="R852" s="43"/>
      <c r="S852" s="43"/>
      <c r="T852" s="43"/>
      <c r="U852" s="43"/>
      <c r="V852" s="43"/>
      <c r="W852" s="43"/>
      <c r="X852" s="43"/>
      <c r="Y852" s="43"/>
      <c r="Z852" s="43"/>
      <c r="AA852" s="43"/>
      <c r="AB852" s="43"/>
      <c r="AC852" s="43"/>
      <c r="AD852" s="43"/>
      <c r="AE852" s="43"/>
      <c r="AF852" s="43"/>
      <c r="AG852" s="43"/>
      <c r="AH852" s="43"/>
      <c r="AI852" s="43"/>
      <c r="AJ852" s="43"/>
      <c r="AK852" s="43"/>
      <c r="AL852" s="43"/>
      <c r="AM852" s="43"/>
      <c r="AN852" s="43"/>
      <c r="AO852" s="43"/>
      <c r="AP852" s="43"/>
      <c r="AQ852" s="45"/>
      <c r="AR852" s="45"/>
      <c r="AS852" s="45"/>
      <c r="AT852" s="45"/>
      <c r="AU852" s="45"/>
      <c r="AV852" s="45"/>
      <c r="AW852" s="45"/>
      <c r="AX852" s="45"/>
      <c r="AY852" s="45"/>
      <c r="AZ852" s="45"/>
      <c r="BA852" s="45"/>
      <c r="BB852" s="45"/>
      <c r="BC852" s="45"/>
      <c r="BD852" s="45"/>
      <c r="BE852" s="45"/>
      <c r="BF852" s="45"/>
      <c r="BG852" s="176"/>
      <c r="BH852" s="176"/>
      <c r="BI852" s="178"/>
      <c r="BJ852" s="30"/>
      <c r="BK852" s="30"/>
      <c r="BL852" s="30"/>
      <c r="BM852" s="30"/>
      <c r="BN852" s="30"/>
    </row>
    <row r="853" spans="2:66" s="46" customFormat="1" ht="18" customHeight="1" x14ac:dyDescent="0.2">
      <c r="B853" s="167"/>
      <c r="C853" s="169"/>
      <c r="D853" s="171"/>
      <c r="E853" s="173"/>
      <c r="F853" s="95" t="s">
        <v>24</v>
      </c>
      <c r="G853" s="36"/>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7"/>
      <c r="AQ853" s="39"/>
      <c r="AR853" s="39"/>
      <c r="AS853" s="39"/>
      <c r="AT853" s="39"/>
      <c r="AU853" s="39"/>
      <c r="AV853" s="39"/>
      <c r="AW853" s="39"/>
      <c r="AX853" s="39"/>
      <c r="AY853" s="39"/>
      <c r="AZ853" s="39"/>
      <c r="BA853" s="39"/>
      <c r="BB853" s="39"/>
      <c r="BC853" s="39"/>
      <c r="BD853" s="39"/>
      <c r="BE853" s="39"/>
      <c r="BF853" s="39"/>
      <c r="BG853" s="175">
        <f>+COUNTIF($G854:$BF854,'V. Datos'!$A$3)-COUNTIFS($G853:$BF853,'V. Datos'!$A$3)</f>
        <v>0</v>
      </c>
      <c r="BH853" s="175">
        <f>+COUNTIF($G854:$BF854,'V. Datos'!$A$4)-COUNTIFS($G853:$BF853,'V. Datos'!$C$4)</f>
        <v>0</v>
      </c>
      <c r="BI853" s="177"/>
      <c r="BJ853" s="30"/>
      <c r="BK853" s="30"/>
      <c r="BL853" s="30"/>
      <c r="BM853" s="30"/>
      <c r="BN853" s="30"/>
    </row>
    <row r="854" spans="2:66" s="46" customFormat="1" ht="18" customHeight="1" thickBot="1" x14ac:dyDescent="0.25">
      <c r="B854" s="168"/>
      <c r="C854" s="170"/>
      <c r="D854" s="172"/>
      <c r="E854" s="174"/>
      <c r="F854" s="96" t="s">
        <v>4</v>
      </c>
      <c r="G854" s="42"/>
      <c r="H854" s="43"/>
      <c r="I854" s="43"/>
      <c r="J854" s="43"/>
      <c r="K854" s="43"/>
      <c r="L854" s="43"/>
      <c r="M854" s="43"/>
      <c r="N854" s="43"/>
      <c r="O854" s="43"/>
      <c r="P854" s="43"/>
      <c r="Q854" s="43"/>
      <c r="R854" s="43"/>
      <c r="S854" s="43"/>
      <c r="T854" s="43"/>
      <c r="U854" s="43"/>
      <c r="V854" s="43"/>
      <c r="W854" s="43"/>
      <c r="X854" s="43"/>
      <c r="Y854" s="43"/>
      <c r="Z854" s="43"/>
      <c r="AA854" s="43"/>
      <c r="AB854" s="43"/>
      <c r="AC854" s="43"/>
      <c r="AD854" s="43"/>
      <c r="AE854" s="43"/>
      <c r="AF854" s="43"/>
      <c r="AG854" s="43"/>
      <c r="AH854" s="43"/>
      <c r="AI854" s="43"/>
      <c r="AJ854" s="43"/>
      <c r="AK854" s="43"/>
      <c r="AL854" s="43"/>
      <c r="AM854" s="43"/>
      <c r="AN854" s="43"/>
      <c r="AO854" s="43"/>
      <c r="AP854" s="43"/>
      <c r="AQ854" s="45"/>
      <c r="AR854" s="45"/>
      <c r="AS854" s="45"/>
      <c r="AT854" s="45"/>
      <c r="AU854" s="45"/>
      <c r="AV854" s="45"/>
      <c r="AW854" s="45"/>
      <c r="AX854" s="45"/>
      <c r="AY854" s="45"/>
      <c r="AZ854" s="45"/>
      <c r="BA854" s="45"/>
      <c r="BB854" s="45"/>
      <c r="BC854" s="45"/>
      <c r="BD854" s="45"/>
      <c r="BE854" s="45"/>
      <c r="BF854" s="45"/>
      <c r="BG854" s="176"/>
      <c r="BH854" s="176"/>
      <c r="BI854" s="178"/>
      <c r="BJ854" s="30"/>
      <c r="BK854" s="30"/>
      <c r="BL854" s="30"/>
      <c r="BM854" s="30"/>
      <c r="BN854" s="30"/>
    </row>
    <row r="855" spans="2:66" s="46" customFormat="1" ht="18" customHeight="1" x14ac:dyDescent="0.2">
      <c r="B855" s="167"/>
      <c r="C855" s="169"/>
      <c r="D855" s="171"/>
      <c r="E855" s="173"/>
      <c r="F855" s="95" t="s">
        <v>24</v>
      </c>
      <c r="G855" s="36"/>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7"/>
      <c r="AQ855" s="39"/>
      <c r="AR855" s="39"/>
      <c r="AS855" s="39"/>
      <c r="AT855" s="39"/>
      <c r="AU855" s="39"/>
      <c r="AV855" s="39"/>
      <c r="AW855" s="39"/>
      <c r="AX855" s="39"/>
      <c r="AY855" s="39"/>
      <c r="AZ855" s="39"/>
      <c r="BA855" s="39"/>
      <c r="BB855" s="39"/>
      <c r="BC855" s="39"/>
      <c r="BD855" s="39"/>
      <c r="BE855" s="39"/>
      <c r="BF855" s="39"/>
      <c r="BG855" s="175">
        <f>+COUNTIF($G856:$BF856,'V. Datos'!$A$3)-COUNTIFS($G855:$BF855,'V. Datos'!$A$3)</f>
        <v>0</v>
      </c>
      <c r="BH855" s="175">
        <f>+COUNTIF($G856:$BF856,'V. Datos'!$A$4)-COUNTIFS($G855:$BF855,'V. Datos'!$C$4)</f>
        <v>0</v>
      </c>
      <c r="BI855" s="177"/>
      <c r="BJ855" s="30"/>
      <c r="BK855" s="30"/>
      <c r="BL855" s="30"/>
      <c r="BM855" s="30"/>
      <c r="BN855" s="30"/>
    </row>
    <row r="856" spans="2:66" s="46" customFormat="1" ht="18" customHeight="1" thickBot="1" x14ac:dyDescent="0.25">
      <c r="B856" s="168"/>
      <c r="C856" s="170"/>
      <c r="D856" s="172"/>
      <c r="E856" s="174"/>
      <c r="F856" s="96" t="s">
        <v>4</v>
      </c>
      <c r="G856" s="42"/>
      <c r="H856" s="43"/>
      <c r="I856" s="43"/>
      <c r="J856" s="43"/>
      <c r="K856" s="43"/>
      <c r="L856" s="43"/>
      <c r="M856" s="43"/>
      <c r="N856" s="43"/>
      <c r="O856" s="43"/>
      <c r="P856" s="43"/>
      <c r="Q856" s="43"/>
      <c r="R856" s="43"/>
      <c r="S856" s="43"/>
      <c r="T856" s="43"/>
      <c r="U856" s="43"/>
      <c r="V856" s="43"/>
      <c r="W856" s="43"/>
      <c r="X856" s="43"/>
      <c r="Y856" s="43"/>
      <c r="Z856" s="43"/>
      <c r="AA856" s="43"/>
      <c r="AB856" s="43"/>
      <c r="AC856" s="43"/>
      <c r="AD856" s="43"/>
      <c r="AE856" s="43"/>
      <c r="AF856" s="43"/>
      <c r="AG856" s="43"/>
      <c r="AH856" s="43"/>
      <c r="AI856" s="43"/>
      <c r="AJ856" s="43"/>
      <c r="AK856" s="43"/>
      <c r="AL856" s="43"/>
      <c r="AM856" s="43"/>
      <c r="AN856" s="43"/>
      <c r="AO856" s="43"/>
      <c r="AP856" s="43"/>
      <c r="AQ856" s="45"/>
      <c r="AR856" s="45"/>
      <c r="AS856" s="45"/>
      <c r="AT856" s="45"/>
      <c r="AU856" s="45"/>
      <c r="AV856" s="45"/>
      <c r="AW856" s="45"/>
      <c r="AX856" s="45"/>
      <c r="AY856" s="45"/>
      <c r="AZ856" s="45"/>
      <c r="BA856" s="45"/>
      <c r="BB856" s="45"/>
      <c r="BC856" s="45"/>
      <c r="BD856" s="45"/>
      <c r="BE856" s="45"/>
      <c r="BF856" s="45"/>
      <c r="BG856" s="176"/>
      <c r="BH856" s="176"/>
      <c r="BI856" s="178"/>
      <c r="BJ856" s="30"/>
      <c r="BK856" s="30"/>
      <c r="BL856" s="30"/>
      <c r="BM856" s="30"/>
      <c r="BN856" s="30"/>
    </row>
    <row r="857" spans="2:66" s="46" customFormat="1" ht="18" customHeight="1" x14ac:dyDescent="0.2">
      <c r="B857" s="167"/>
      <c r="C857" s="169"/>
      <c r="D857" s="171"/>
      <c r="E857" s="173"/>
      <c r="F857" s="95" t="s">
        <v>24</v>
      </c>
      <c r="G857" s="36"/>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7"/>
      <c r="AQ857" s="39"/>
      <c r="AR857" s="39"/>
      <c r="AS857" s="39"/>
      <c r="AT857" s="39"/>
      <c r="AU857" s="39"/>
      <c r="AV857" s="39"/>
      <c r="AW857" s="39"/>
      <c r="AX857" s="39"/>
      <c r="AY857" s="39"/>
      <c r="AZ857" s="39"/>
      <c r="BA857" s="39"/>
      <c r="BB857" s="39"/>
      <c r="BC857" s="39"/>
      <c r="BD857" s="39"/>
      <c r="BE857" s="39"/>
      <c r="BF857" s="39"/>
      <c r="BG857" s="175">
        <f>+COUNTIF($G858:$BF858,'V. Datos'!$A$3)-COUNTIFS($G857:$BF857,'V. Datos'!$A$3)</f>
        <v>0</v>
      </c>
      <c r="BH857" s="175">
        <f>+COUNTIF($G858:$BF858,'V. Datos'!$A$4)-COUNTIFS($G857:$BF857,'V. Datos'!$C$4)</f>
        <v>0</v>
      </c>
      <c r="BI857" s="177"/>
      <c r="BJ857" s="30"/>
      <c r="BK857" s="30"/>
      <c r="BL857" s="30"/>
      <c r="BM857" s="30"/>
      <c r="BN857" s="30"/>
    </row>
    <row r="858" spans="2:66" s="46" customFormat="1" ht="18" customHeight="1" thickBot="1" x14ac:dyDescent="0.25">
      <c r="B858" s="168"/>
      <c r="C858" s="170"/>
      <c r="D858" s="172"/>
      <c r="E858" s="174"/>
      <c r="F858" s="96" t="s">
        <v>4</v>
      </c>
      <c r="G858" s="42"/>
      <c r="H858" s="43"/>
      <c r="I858" s="43"/>
      <c r="J858" s="43"/>
      <c r="K858" s="43"/>
      <c r="L858" s="43"/>
      <c r="M858" s="43"/>
      <c r="N858" s="43"/>
      <c r="O858" s="43"/>
      <c r="P858" s="43"/>
      <c r="Q858" s="43"/>
      <c r="R858" s="43"/>
      <c r="S858" s="43"/>
      <c r="T858" s="43"/>
      <c r="U858" s="43"/>
      <c r="V858" s="43"/>
      <c r="W858" s="43"/>
      <c r="X858" s="43"/>
      <c r="Y858" s="43"/>
      <c r="Z858" s="43"/>
      <c r="AA858" s="43"/>
      <c r="AB858" s="43"/>
      <c r="AC858" s="43"/>
      <c r="AD858" s="43"/>
      <c r="AE858" s="43"/>
      <c r="AF858" s="43"/>
      <c r="AG858" s="43"/>
      <c r="AH858" s="43"/>
      <c r="AI858" s="43"/>
      <c r="AJ858" s="43"/>
      <c r="AK858" s="43"/>
      <c r="AL858" s="43"/>
      <c r="AM858" s="43"/>
      <c r="AN858" s="43"/>
      <c r="AO858" s="43"/>
      <c r="AP858" s="43"/>
      <c r="AQ858" s="45"/>
      <c r="AR858" s="45"/>
      <c r="AS858" s="45"/>
      <c r="AT858" s="45"/>
      <c r="AU858" s="45"/>
      <c r="AV858" s="45"/>
      <c r="AW858" s="45"/>
      <c r="AX858" s="45"/>
      <c r="AY858" s="45"/>
      <c r="AZ858" s="45"/>
      <c r="BA858" s="45"/>
      <c r="BB858" s="45"/>
      <c r="BC858" s="45"/>
      <c r="BD858" s="45"/>
      <c r="BE858" s="45"/>
      <c r="BF858" s="45"/>
      <c r="BG858" s="176"/>
      <c r="BH858" s="176"/>
      <c r="BI858" s="178"/>
      <c r="BJ858" s="30"/>
      <c r="BK858" s="30"/>
      <c r="BL858" s="30"/>
      <c r="BM858" s="30"/>
      <c r="BN858" s="30"/>
    </row>
    <row r="859" spans="2:66" s="46" customFormat="1" ht="18" customHeight="1" x14ac:dyDescent="0.2">
      <c r="B859" s="167"/>
      <c r="C859" s="169"/>
      <c r="D859" s="171"/>
      <c r="E859" s="173"/>
      <c r="F859" s="95" t="s">
        <v>24</v>
      </c>
      <c r="G859" s="36"/>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7"/>
      <c r="AQ859" s="39"/>
      <c r="AR859" s="39"/>
      <c r="AS859" s="39"/>
      <c r="AT859" s="39"/>
      <c r="AU859" s="39"/>
      <c r="AV859" s="39"/>
      <c r="AW859" s="39"/>
      <c r="AX859" s="39"/>
      <c r="AY859" s="39"/>
      <c r="AZ859" s="39"/>
      <c r="BA859" s="39"/>
      <c r="BB859" s="39"/>
      <c r="BC859" s="39"/>
      <c r="BD859" s="39"/>
      <c r="BE859" s="39"/>
      <c r="BF859" s="39"/>
      <c r="BG859" s="175">
        <f>+COUNTIF($G860:$BF860,'V. Datos'!$A$3)-COUNTIFS($G859:$BF859,'V. Datos'!$A$3)</f>
        <v>0</v>
      </c>
      <c r="BH859" s="175">
        <f>+COUNTIF($G860:$BF860,'V. Datos'!$A$4)-COUNTIFS($G859:$BF859,'V. Datos'!$C$4)</f>
        <v>0</v>
      </c>
      <c r="BI859" s="177"/>
      <c r="BJ859" s="30"/>
      <c r="BK859" s="30"/>
      <c r="BL859" s="30"/>
      <c r="BM859" s="30"/>
      <c r="BN859" s="30"/>
    </row>
    <row r="860" spans="2:66" s="46" customFormat="1" ht="18" customHeight="1" thickBot="1" x14ac:dyDescent="0.25">
      <c r="B860" s="168"/>
      <c r="C860" s="170"/>
      <c r="D860" s="172"/>
      <c r="E860" s="174"/>
      <c r="F860" s="96" t="s">
        <v>4</v>
      </c>
      <c r="G860" s="42"/>
      <c r="H860" s="43"/>
      <c r="I860" s="43"/>
      <c r="J860" s="43"/>
      <c r="K860" s="43"/>
      <c r="L860" s="43"/>
      <c r="M860" s="43"/>
      <c r="N860" s="43"/>
      <c r="O860" s="43"/>
      <c r="P860" s="43"/>
      <c r="Q860" s="43"/>
      <c r="R860" s="43"/>
      <c r="S860" s="43"/>
      <c r="T860" s="43"/>
      <c r="U860" s="43"/>
      <c r="V860" s="43"/>
      <c r="W860" s="43"/>
      <c r="X860" s="43"/>
      <c r="Y860" s="43"/>
      <c r="Z860" s="43"/>
      <c r="AA860" s="43"/>
      <c r="AB860" s="43"/>
      <c r="AC860" s="43"/>
      <c r="AD860" s="43"/>
      <c r="AE860" s="43"/>
      <c r="AF860" s="43"/>
      <c r="AG860" s="43"/>
      <c r="AH860" s="43"/>
      <c r="AI860" s="43"/>
      <c r="AJ860" s="43"/>
      <c r="AK860" s="43"/>
      <c r="AL860" s="43"/>
      <c r="AM860" s="43"/>
      <c r="AN860" s="43"/>
      <c r="AO860" s="43"/>
      <c r="AP860" s="43"/>
      <c r="AQ860" s="45"/>
      <c r="AR860" s="45"/>
      <c r="AS860" s="45"/>
      <c r="AT860" s="45"/>
      <c r="AU860" s="45"/>
      <c r="AV860" s="45"/>
      <c r="AW860" s="45"/>
      <c r="AX860" s="45"/>
      <c r="AY860" s="45"/>
      <c r="AZ860" s="45"/>
      <c r="BA860" s="45"/>
      <c r="BB860" s="45"/>
      <c r="BC860" s="45"/>
      <c r="BD860" s="45"/>
      <c r="BE860" s="45"/>
      <c r="BF860" s="45"/>
      <c r="BG860" s="176"/>
      <c r="BH860" s="176"/>
      <c r="BI860" s="178"/>
      <c r="BJ860" s="30"/>
      <c r="BK860" s="30"/>
      <c r="BL860" s="30"/>
      <c r="BM860" s="30"/>
      <c r="BN860" s="30"/>
    </row>
    <row r="861" spans="2:66" s="46" customFormat="1" ht="18" customHeight="1" x14ac:dyDescent="0.2">
      <c r="B861" s="167"/>
      <c r="C861" s="169"/>
      <c r="D861" s="171"/>
      <c r="E861" s="173"/>
      <c r="F861" s="95" t="s">
        <v>24</v>
      </c>
      <c r="G861" s="36"/>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7"/>
      <c r="AQ861" s="39"/>
      <c r="AR861" s="39"/>
      <c r="AS861" s="39"/>
      <c r="AT861" s="39"/>
      <c r="AU861" s="39"/>
      <c r="AV861" s="39"/>
      <c r="AW861" s="39"/>
      <c r="AX861" s="39"/>
      <c r="AY861" s="39"/>
      <c r="AZ861" s="39"/>
      <c r="BA861" s="39"/>
      <c r="BB861" s="39"/>
      <c r="BC861" s="39"/>
      <c r="BD861" s="39"/>
      <c r="BE861" s="39"/>
      <c r="BF861" s="39"/>
      <c r="BG861" s="175">
        <f>+COUNTIF($G862:$BF862,'V. Datos'!$A$3)-COUNTIFS($G861:$BF861,'V. Datos'!$A$3)</f>
        <v>0</v>
      </c>
      <c r="BH861" s="175">
        <f>+COUNTIF($G862:$BF862,'V. Datos'!$A$4)-COUNTIFS($G861:$BF861,'V. Datos'!$C$4)</f>
        <v>0</v>
      </c>
      <c r="BI861" s="177"/>
      <c r="BJ861" s="30"/>
      <c r="BK861" s="30"/>
      <c r="BL861" s="30"/>
      <c r="BM861" s="30"/>
      <c r="BN861" s="30"/>
    </row>
    <row r="862" spans="2:66" s="46" customFormat="1" ht="18" customHeight="1" thickBot="1" x14ac:dyDescent="0.25">
      <c r="B862" s="168"/>
      <c r="C862" s="170"/>
      <c r="D862" s="172"/>
      <c r="E862" s="174"/>
      <c r="F862" s="96" t="s">
        <v>4</v>
      </c>
      <c r="G862" s="42"/>
      <c r="H862" s="43"/>
      <c r="I862" s="43"/>
      <c r="J862" s="43"/>
      <c r="K862" s="43"/>
      <c r="L862" s="43"/>
      <c r="M862" s="43"/>
      <c r="N862" s="43"/>
      <c r="O862" s="43"/>
      <c r="P862" s="43"/>
      <c r="Q862" s="43"/>
      <c r="R862" s="43"/>
      <c r="S862" s="43"/>
      <c r="T862" s="43"/>
      <c r="U862" s="43"/>
      <c r="V862" s="43"/>
      <c r="W862" s="43"/>
      <c r="X862" s="43"/>
      <c r="Y862" s="43"/>
      <c r="Z862" s="43"/>
      <c r="AA862" s="43"/>
      <c r="AB862" s="43"/>
      <c r="AC862" s="43"/>
      <c r="AD862" s="43"/>
      <c r="AE862" s="43"/>
      <c r="AF862" s="43"/>
      <c r="AG862" s="43"/>
      <c r="AH862" s="43"/>
      <c r="AI862" s="43"/>
      <c r="AJ862" s="43"/>
      <c r="AK862" s="43"/>
      <c r="AL862" s="43"/>
      <c r="AM862" s="43"/>
      <c r="AN862" s="43"/>
      <c r="AO862" s="43"/>
      <c r="AP862" s="43"/>
      <c r="AQ862" s="45"/>
      <c r="AR862" s="45"/>
      <c r="AS862" s="45"/>
      <c r="AT862" s="45"/>
      <c r="AU862" s="45"/>
      <c r="AV862" s="45"/>
      <c r="AW862" s="45"/>
      <c r="AX862" s="45"/>
      <c r="AY862" s="45"/>
      <c r="AZ862" s="45"/>
      <c r="BA862" s="45"/>
      <c r="BB862" s="45"/>
      <c r="BC862" s="45"/>
      <c r="BD862" s="45"/>
      <c r="BE862" s="45"/>
      <c r="BF862" s="45"/>
      <c r="BG862" s="176"/>
      <c r="BH862" s="176"/>
      <c r="BI862" s="178"/>
      <c r="BJ862" s="30"/>
      <c r="BK862" s="30"/>
      <c r="BL862" s="30"/>
      <c r="BM862" s="30"/>
      <c r="BN862" s="30"/>
    </row>
    <row r="863" spans="2:66" s="46" customFormat="1" ht="18" customHeight="1" x14ac:dyDescent="0.2">
      <c r="B863" s="167"/>
      <c r="C863" s="169"/>
      <c r="D863" s="171"/>
      <c r="E863" s="173"/>
      <c r="F863" s="95" t="s">
        <v>24</v>
      </c>
      <c r="G863" s="36"/>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7"/>
      <c r="AQ863" s="39"/>
      <c r="AR863" s="39"/>
      <c r="AS863" s="39"/>
      <c r="AT863" s="39"/>
      <c r="AU863" s="39"/>
      <c r="AV863" s="39"/>
      <c r="AW863" s="39"/>
      <c r="AX863" s="39"/>
      <c r="AY863" s="39"/>
      <c r="AZ863" s="39"/>
      <c r="BA863" s="39"/>
      <c r="BB863" s="39"/>
      <c r="BC863" s="39"/>
      <c r="BD863" s="39"/>
      <c r="BE863" s="39"/>
      <c r="BF863" s="39"/>
      <c r="BG863" s="175">
        <f>+COUNTIF($G864:$BF864,'V. Datos'!$A$3)-COUNTIFS($G863:$BF863,'V. Datos'!$A$3)</f>
        <v>0</v>
      </c>
      <c r="BH863" s="175">
        <f>+COUNTIF($G864:$BF864,'V. Datos'!$A$4)-COUNTIFS($G863:$BF863,'V. Datos'!$C$4)</f>
        <v>0</v>
      </c>
      <c r="BI863" s="177"/>
      <c r="BJ863" s="30"/>
      <c r="BK863" s="30"/>
      <c r="BL863" s="30"/>
      <c r="BM863" s="30"/>
      <c r="BN863" s="30"/>
    </row>
    <row r="864" spans="2:66" s="46" customFormat="1" ht="18" customHeight="1" thickBot="1" x14ac:dyDescent="0.25">
      <c r="B864" s="168"/>
      <c r="C864" s="170"/>
      <c r="D864" s="172"/>
      <c r="E864" s="174"/>
      <c r="F864" s="96" t="s">
        <v>4</v>
      </c>
      <c r="G864" s="42"/>
      <c r="H864" s="43"/>
      <c r="I864" s="43"/>
      <c r="J864" s="43"/>
      <c r="K864" s="43"/>
      <c r="L864" s="43"/>
      <c r="M864" s="43"/>
      <c r="N864" s="43"/>
      <c r="O864" s="43"/>
      <c r="P864" s="43"/>
      <c r="Q864" s="43"/>
      <c r="R864" s="43"/>
      <c r="S864" s="43"/>
      <c r="T864" s="43"/>
      <c r="U864" s="43"/>
      <c r="V864" s="43"/>
      <c r="W864" s="43"/>
      <c r="X864" s="43"/>
      <c r="Y864" s="43"/>
      <c r="Z864" s="43"/>
      <c r="AA864" s="43"/>
      <c r="AB864" s="43"/>
      <c r="AC864" s="43"/>
      <c r="AD864" s="43"/>
      <c r="AE864" s="43"/>
      <c r="AF864" s="43"/>
      <c r="AG864" s="43"/>
      <c r="AH864" s="43"/>
      <c r="AI864" s="43"/>
      <c r="AJ864" s="43"/>
      <c r="AK864" s="43"/>
      <c r="AL864" s="43"/>
      <c r="AM864" s="43"/>
      <c r="AN864" s="43"/>
      <c r="AO864" s="43"/>
      <c r="AP864" s="43"/>
      <c r="AQ864" s="45"/>
      <c r="AR864" s="45"/>
      <c r="AS864" s="45"/>
      <c r="AT864" s="45"/>
      <c r="AU864" s="45"/>
      <c r="AV864" s="45"/>
      <c r="AW864" s="45"/>
      <c r="AX864" s="45"/>
      <c r="AY864" s="45"/>
      <c r="AZ864" s="45"/>
      <c r="BA864" s="45"/>
      <c r="BB864" s="45"/>
      <c r="BC864" s="45"/>
      <c r="BD864" s="45"/>
      <c r="BE864" s="45"/>
      <c r="BF864" s="45"/>
      <c r="BG864" s="176"/>
      <c r="BH864" s="176"/>
      <c r="BI864" s="178"/>
      <c r="BJ864" s="30"/>
      <c r="BK864" s="30"/>
      <c r="BL864" s="30"/>
      <c r="BM864" s="30"/>
      <c r="BN864" s="30"/>
    </row>
    <row r="865" spans="2:66" s="46" customFormat="1" ht="18" customHeight="1" x14ac:dyDescent="0.2">
      <c r="B865" s="167"/>
      <c r="C865" s="169"/>
      <c r="D865" s="171"/>
      <c r="E865" s="173"/>
      <c r="F865" s="95" t="s">
        <v>24</v>
      </c>
      <c r="G865" s="36"/>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7"/>
      <c r="AQ865" s="39"/>
      <c r="AR865" s="39"/>
      <c r="AS865" s="39"/>
      <c r="AT865" s="39"/>
      <c r="AU865" s="39"/>
      <c r="AV865" s="39"/>
      <c r="AW865" s="39"/>
      <c r="AX865" s="39"/>
      <c r="AY865" s="39"/>
      <c r="AZ865" s="39"/>
      <c r="BA865" s="39"/>
      <c r="BB865" s="39"/>
      <c r="BC865" s="39"/>
      <c r="BD865" s="39"/>
      <c r="BE865" s="39"/>
      <c r="BF865" s="39"/>
      <c r="BG865" s="175">
        <f>+COUNTIF($G866:$BF866,'V. Datos'!$A$3)-COUNTIFS($G865:$BF865,'V. Datos'!$A$3)</f>
        <v>0</v>
      </c>
      <c r="BH865" s="175">
        <f>+COUNTIF($G866:$BF866,'V. Datos'!$A$4)-COUNTIFS($G865:$BF865,'V. Datos'!$C$4)</f>
        <v>0</v>
      </c>
      <c r="BI865" s="177"/>
      <c r="BJ865" s="30"/>
      <c r="BK865" s="30"/>
      <c r="BL865" s="30"/>
      <c r="BM865" s="30"/>
      <c r="BN865" s="30"/>
    </row>
    <row r="866" spans="2:66" s="46" customFormat="1" ht="18" customHeight="1" thickBot="1" x14ac:dyDescent="0.25">
      <c r="B866" s="168"/>
      <c r="C866" s="170"/>
      <c r="D866" s="172"/>
      <c r="E866" s="174"/>
      <c r="F866" s="96" t="s">
        <v>4</v>
      </c>
      <c r="G866" s="42"/>
      <c r="H866" s="43"/>
      <c r="I866" s="43"/>
      <c r="J866" s="43"/>
      <c r="K866" s="43"/>
      <c r="L866" s="43"/>
      <c r="M866" s="43"/>
      <c r="N866" s="43"/>
      <c r="O866" s="43"/>
      <c r="P866" s="43"/>
      <c r="Q866" s="43"/>
      <c r="R866" s="43"/>
      <c r="S866" s="43"/>
      <c r="T866" s="43"/>
      <c r="U866" s="43"/>
      <c r="V866" s="43"/>
      <c r="W866" s="43"/>
      <c r="X866" s="43"/>
      <c r="Y866" s="43"/>
      <c r="Z866" s="43"/>
      <c r="AA866" s="43"/>
      <c r="AB866" s="43"/>
      <c r="AC866" s="43"/>
      <c r="AD866" s="43"/>
      <c r="AE866" s="43"/>
      <c r="AF866" s="43"/>
      <c r="AG866" s="43"/>
      <c r="AH866" s="43"/>
      <c r="AI866" s="43"/>
      <c r="AJ866" s="43"/>
      <c r="AK866" s="43"/>
      <c r="AL866" s="43"/>
      <c r="AM866" s="43"/>
      <c r="AN866" s="43"/>
      <c r="AO866" s="43"/>
      <c r="AP866" s="43"/>
      <c r="AQ866" s="45"/>
      <c r="AR866" s="45"/>
      <c r="AS866" s="45"/>
      <c r="AT866" s="45"/>
      <c r="AU866" s="45"/>
      <c r="AV866" s="45"/>
      <c r="AW866" s="45"/>
      <c r="AX866" s="45"/>
      <c r="AY866" s="45"/>
      <c r="AZ866" s="45"/>
      <c r="BA866" s="45"/>
      <c r="BB866" s="45"/>
      <c r="BC866" s="45"/>
      <c r="BD866" s="45"/>
      <c r="BE866" s="45"/>
      <c r="BF866" s="45"/>
      <c r="BG866" s="176"/>
      <c r="BH866" s="176"/>
      <c r="BI866" s="178"/>
      <c r="BJ866" s="30"/>
      <c r="BK866" s="30"/>
      <c r="BL866" s="30"/>
      <c r="BM866" s="30"/>
      <c r="BN866" s="30"/>
    </row>
    <row r="867" spans="2:66" s="46" customFormat="1" ht="18" customHeight="1" x14ac:dyDescent="0.2">
      <c r="B867" s="167"/>
      <c r="C867" s="169"/>
      <c r="D867" s="171"/>
      <c r="E867" s="173"/>
      <c r="F867" s="95" t="s">
        <v>24</v>
      </c>
      <c r="G867" s="36"/>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7"/>
      <c r="AQ867" s="39"/>
      <c r="AR867" s="39"/>
      <c r="AS867" s="39"/>
      <c r="AT867" s="39"/>
      <c r="AU867" s="39"/>
      <c r="AV867" s="39"/>
      <c r="AW867" s="39"/>
      <c r="AX867" s="39"/>
      <c r="AY867" s="39"/>
      <c r="AZ867" s="39"/>
      <c r="BA867" s="39"/>
      <c r="BB867" s="39"/>
      <c r="BC867" s="39"/>
      <c r="BD867" s="39"/>
      <c r="BE867" s="39"/>
      <c r="BF867" s="39"/>
      <c r="BG867" s="175">
        <f>+COUNTIF($G868:$BF868,'V. Datos'!$A$3)-COUNTIFS($G867:$BF867,'V. Datos'!$A$3)</f>
        <v>0</v>
      </c>
      <c r="BH867" s="175">
        <f>+COUNTIF($G868:$BF868,'V. Datos'!$A$4)-COUNTIFS($G867:$BF867,'V. Datos'!$C$4)</f>
        <v>0</v>
      </c>
      <c r="BI867" s="177"/>
      <c r="BJ867" s="30"/>
      <c r="BK867" s="30"/>
      <c r="BL867" s="30"/>
      <c r="BM867" s="30"/>
      <c r="BN867" s="30"/>
    </row>
    <row r="868" spans="2:66" s="46" customFormat="1" ht="18" customHeight="1" thickBot="1" x14ac:dyDescent="0.25">
      <c r="B868" s="168"/>
      <c r="C868" s="170"/>
      <c r="D868" s="172"/>
      <c r="E868" s="174"/>
      <c r="F868" s="96" t="s">
        <v>4</v>
      </c>
      <c r="G868" s="42"/>
      <c r="H868" s="43"/>
      <c r="I868" s="43"/>
      <c r="J868" s="43"/>
      <c r="K868" s="43"/>
      <c r="L868" s="43"/>
      <c r="M868" s="43"/>
      <c r="N868" s="43"/>
      <c r="O868" s="43"/>
      <c r="P868" s="43"/>
      <c r="Q868" s="43"/>
      <c r="R868" s="43"/>
      <c r="S868" s="43"/>
      <c r="T868" s="43"/>
      <c r="U868" s="43"/>
      <c r="V868" s="43"/>
      <c r="W868" s="43"/>
      <c r="X868" s="43"/>
      <c r="Y868" s="43"/>
      <c r="Z868" s="43"/>
      <c r="AA868" s="43"/>
      <c r="AB868" s="43"/>
      <c r="AC868" s="43"/>
      <c r="AD868" s="43"/>
      <c r="AE868" s="43"/>
      <c r="AF868" s="43"/>
      <c r="AG868" s="43"/>
      <c r="AH868" s="43"/>
      <c r="AI868" s="43"/>
      <c r="AJ868" s="43"/>
      <c r="AK868" s="43"/>
      <c r="AL868" s="43"/>
      <c r="AM868" s="43"/>
      <c r="AN868" s="43"/>
      <c r="AO868" s="43"/>
      <c r="AP868" s="43"/>
      <c r="AQ868" s="45"/>
      <c r="AR868" s="45"/>
      <c r="AS868" s="45"/>
      <c r="AT868" s="45"/>
      <c r="AU868" s="45"/>
      <c r="AV868" s="45"/>
      <c r="AW868" s="45"/>
      <c r="AX868" s="45"/>
      <c r="AY868" s="45"/>
      <c r="AZ868" s="45"/>
      <c r="BA868" s="45"/>
      <c r="BB868" s="45"/>
      <c r="BC868" s="45"/>
      <c r="BD868" s="45"/>
      <c r="BE868" s="45"/>
      <c r="BF868" s="45"/>
      <c r="BG868" s="176"/>
      <c r="BH868" s="176"/>
      <c r="BI868" s="178"/>
      <c r="BJ868" s="30"/>
      <c r="BK868" s="30"/>
      <c r="BL868" s="30"/>
      <c r="BM868" s="30"/>
      <c r="BN868" s="30"/>
    </row>
    <row r="869" spans="2:66" s="46" customFormat="1" ht="18" customHeight="1" x14ac:dyDescent="0.2">
      <c r="B869" s="167"/>
      <c r="C869" s="169"/>
      <c r="D869" s="171"/>
      <c r="E869" s="173"/>
      <c r="F869" s="95" t="s">
        <v>24</v>
      </c>
      <c r="G869" s="36"/>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7"/>
      <c r="AQ869" s="39"/>
      <c r="AR869" s="39"/>
      <c r="AS869" s="39"/>
      <c r="AT869" s="39"/>
      <c r="AU869" s="39"/>
      <c r="AV869" s="39"/>
      <c r="AW869" s="39"/>
      <c r="AX869" s="39"/>
      <c r="AY869" s="39"/>
      <c r="AZ869" s="39"/>
      <c r="BA869" s="39"/>
      <c r="BB869" s="39"/>
      <c r="BC869" s="39"/>
      <c r="BD869" s="39"/>
      <c r="BE869" s="39"/>
      <c r="BF869" s="39"/>
      <c r="BG869" s="175">
        <f>+COUNTIF($G870:$BF870,'V. Datos'!$A$3)-COUNTIFS($G869:$BF869,'V. Datos'!$A$3)</f>
        <v>0</v>
      </c>
      <c r="BH869" s="175">
        <f>+COUNTIF($G870:$BF870,'V. Datos'!$A$4)-COUNTIFS($G869:$BF869,'V. Datos'!$C$4)</f>
        <v>0</v>
      </c>
      <c r="BI869" s="177"/>
      <c r="BJ869" s="30"/>
      <c r="BK869" s="30"/>
      <c r="BL869" s="30"/>
      <c r="BM869" s="30"/>
      <c r="BN869" s="30"/>
    </row>
    <row r="870" spans="2:66" s="46" customFormat="1" ht="18" customHeight="1" thickBot="1" x14ac:dyDescent="0.25">
      <c r="B870" s="168"/>
      <c r="C870" s="170"/>
      <c r="D870" s="172"/>
      <c r="E870" s="174"/>
      <c r="F870" s="96" t="s">
        <v>4</v>
      </c>
      <c r="G870" s="42"/>
      <c r="H870" s="43"/>
      <c r="I870" s="43"/>
      <c r="J870" s="43"/>
      <c r="K870" s="43"/>
      <c r="L870" s="43"/>
      <c r="M870" s="43"/>
      <c r="N870" s="43"/>
      <c r="O870" s="43"/>
      <c r="P870" s="43"/>
      <c r="Q870" s="43"/>
      <c r="R870" s="43"/>
      <c r="S870" s="43"/>
      <c r="T870" s="43"/>
      <c r="U870" s="43"/>
      <c r="V870" s="43"/>
      <c r="W870" s="43"/>
      <c r="X870" s="43"/>
      <c r="Y870" s="43"/>
      <c r="Z870" s="43"/>
      <c r="AA870" s="43"/>
      <c r="AB870" s="43"/>
      <c r="AC870" s="43"/>
      <c r="AD870" s="43"/>
      <c r="AE870" s="43"/>
      <c r="AF870" s="43"/>
      <c r="AG870" s="43"/>
      <c r="AH870" s="43"/>
      <c r="AI870" s="43"/>
      <c r="AJ870" s="43"/>
      <c r="AK870" s="43"/>
      <c r="AL870" s="43"/>
      <c r="AM870" s="43"/>
      <c r="AN870" s="43"/>
      <c r="AO870" s="43"/>
      <c r="AP870" s="43"/>
      <c r="AQ870" s="45"/>
      <c r="AR870" s="45"/>
      <c r="AS870" s="45"/>
      <c r="AT870" s="45"/>
      <c r="AU870" s="45"/>
      <c r="AV870" s="45"/>
      <c r="AW870" s="45"/>
      <c r="AX870" s="45"/>
      <c r="AY870" s="45"/>
      <c r="AZ870" s="45"/>
      <c r="BA870" s="45"/>
      <c r="BB870" s="45"/>
      <c r="BC870" s="45"/>
      <c r="BD870" s="45"/>
      <c r="BE870" s="45"/>
      <c r="BF870" s="45"/>
      <c r="BG870" s="176"/>
      <c r="BH870" s="176"/>
      <c r="BI870" s="178"/>
      <c r="BJ870" s="30"/>
      <c r="BK870" s="30"/>
      <c r="BL870" s="30"/>
      <c r="BM870" s="30"/>
      <c r="BN870" s="30"/>
    </row>
    <row r="871" spans="2:66" s="46" customFormat="1" ht="18" customHeight="1" x14ac:dyDescent="0.2">
      <c r="B871" s="167"/>
      <c r="C871" s="169"/>
      <c r="D871" s="171"/>
      <c r="E871" s="173"/>
      <c r="F871" s="95" t="s">
        <v>24</v>
      </c>
      <c r="G871" s="36"/>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7"/>
      <c r="AQ871" s="39"/>
      <c r="AR871" s="39"/>
      <c r="AS871" s="39"/>
      <c r="AT871" s="39"/>
      <c r="AU871" s="39"/>
      <c r="AV871" s="39"/>
      <c r="AW871" s="39"/>
      <c r="AX871" s="39"/>
      <c r="AY871" s="39"/>
      <c r="AZ871" s="39"/>
      <c r="BA871" s="39"/>
      <c r="BB871" s="39"/>
      <c r="BC871" s="39"/>
      <c r="BD871" s="39"/>
      <c r="BE871" s="39"/>
      <c r="BF871" s="39"/>
      <c r="BG871" s="175">
        <f>+COUNTIF($G872:$BF872,'V. Datos'!$A$3)-COUNTIFS($G871:$BF871,'V. Datos'!$A$3)</f>
        <v>0</v>
      </c>
      <c r="BH871" s="175">
        <f>+COUNTIF($G872:$BF872,'V. Datos'!$A$4)-COUNTIFS($G871:$BF871,'V. Datos'!$C$4)</f>
        <v>0</v>
      </c>
      <c r="BI871" s="177"/>
      <c r="BJ871" s="30"/>
      <c r="BK871" s="30"/>
      <c r="BL871" s="30"/>
      <c r="BM871" s="30"/>
      <c r="BN871" s="30"/>
    </row>
    <row r="872" spans="2:66" s="46" customFormat="1" ht="18" customHeight="1" thickBot="1" x14ac:dyDescent="0.25">
      <c r="B872" s="168"/>
      <c r="C872" s="170"/>
      <c r="D872" s="172"/>
      <c r="E872" s="174"/>
      <c r="F872" s="96" t="s">
        <v>4</v>
      </c>
      <c r="G872" s="42"/>
      <c r="H872" s="43"/>
      <c r="I872" s="43"/>
      <c r="J872" s="43"/>
      <c r="K872" s="43"/>
      <c r="L872" s="43"/>
      <c r="M872" s="43"/>
      <c r="N872" s="43"/>
      <c r="O872" s="43"/>
      <c r="P872" s="43"/>
      <c r="Q872" s="43"/>
      <c r="R872" s="43"/>
      <c r="S872" s="43"/>
      <c r="T872" s="43"/>
      <c r="U872" s="43"/>
      <c r="V872" s="43"/>
      <c r="W872" s="43"/>
      <c r="X872" s="43"/>
      <c r="Y872" s="43"/>
      <c r="Z872" s="43"/>
      <c r="AA872" s="43"/>
      <c r="AB872" s="43"/>
      <c r="AC872" s="43"/>
      <c r="AD872" s="43"/>
      <c r="AE872" s="43"/>
      <c r="AF872" s="43"/>
      <c r="AG872" s="43"/>
      <c r="AH872" s="43"/>
      <c r="AI872" s="43"/>
      <c r="AJ872" s="43"/>
      <c r="AK872" s="43"/>
      <c r="AL872" s="43"/>
      <c r="AM872" s="43"/>
      <c r="AN872" s="43"/>
      <c r="AO872" s="43"/>
      <c r="AP872" s="43"/>
      <c r="AQ872" s="45"/>
      <c r="AR872" s="45"/>
      <c r="AS872" s="45"/>
      <c r="AT872" s="45"/>
      <c r="AU872" s="45"/>
      <c r="AV872" s="45"/>
      <c r="AW872" s="45"/>
      <c r="AX872" s="45"/>
      <c r="AY872" s="45"/>
      <c r="AZ872" s="45"/>
      <c r="BA872" s="45"/>
      <c r="BB872" s="45"/>
      <c r="BC872" s="45"/>
      <c r="BD872" s="45"/>
      <c r="BE872" s="45"/>
      <c r="BF872" s="45"/>
      <c r="BG872" s="176"/>
      <c r="BH872" s="176"/>
      <c r="BI872" s="178"/>
      <c r="BJ872" s="30"/>
      <c r="BK872" s="30"/>
      <c r="BL872" s="30"/>
      <c r="BM872" s="30"/>
      <c r="BN872" s="30"/>
    </row>
    <row r="873" spans="2:66" s="46" customFormat="1" ht="18" customHeight="1" x14ac:dyDescent="0.2">
      <c r="B873" s="167"/>
      <c r="C873" s="169"/>
      <c r="D873" s="171"/>
      <c r="E873" s="173"/>
      <c r="F873" s="95" t="s">
        <v>24</v>
      </c>
      <c r="G873" s="36"/>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7"/>
      <c r="AQ873" s="39"/>
      <c r="AR873" s="39"/>
      <c r="AS873" s="39"/>
      <c r="AT873" s="39"/>
      <c r="AU873" s="39"/>
      <c r="AV873" s="39"/>
      <c r="AW873" s="39"/>
      <c r="AX873" s="39"/>
      <c r="AY873" s="39"/>
      <c r="AZ873" s="39"/>
      <c r="BA873" s="39"/>
      <c r="BB873" s="39"/>
      <c r="BC873" s="39"/>
      <c r="BD873" s="39"/>
      <c r="BE873" s="39"/>
      <c r="BF873" s="39"/>
      <c r="BG873" s="175">
        <f>+COUNTIF($G874:$BF874,'V. Datos'!$A$3)-COUNTIFS($G873:$BF873,'V. Datos'!$A$3)</f>
        <v>0</v>
      </c>
      <c r="BH873" s="175">
        <f>+COUNTIF($G874:$BF874,'V. Datos'!$A$4)-COUNTIFS($G873:$BF873,'V. Datos'!$C$4)</f>
        <v>0</v>
      </c>
      <c r="BI873" s="177"/>
      <c r="BJ873" s="30"/>
      <c r="BK873" s="30"/>
      <c r="BL873" s="30"/>
      <c r="BM873" s="30"/>
      <c r="BN873" s="30"/>
    </row>
    <row r="874" spans="2:66" s="46" customFormat="1" ht="18" customHeight="1" thickBot="1" x14ac:dyDescent="0.25">
      <c r="B874" s="168"/>
      <c r="C874" s="170"/>
      <c r="D874" s="172"/>
      <c r="E874" s="174"/>
      <c r="F874" s="96" t="s">
        <v>4</v>
      </c>
      <c r="G874" s="42"/>
      <c r="H874" s="43"/>
      <c r="I874" s="43"/>
      <c r="J874" s="43"/>
      <c r="K874" s="43"/>
      <c r="L874" s="43"/>
      <c r="M874" s="43"/>
      <c r="N874" s="43"/>
      <c r="O874" s="43"/>
      <c r="P874" s="43"/>
      <c r="Q874" s="43"/>
      <c r="R874" s="43"/>
      <c r="S874" s="43"/>
      <c r="T874" s="43"/>
      <c r="U874" s="43"/>
      <c r="V874" s="43"/>
      <c r="W874" s="43"/>
      <c r="X874" s="43"/>
      <c r="Y874" s="43"/>
      <c r="Z874" s="43"/>
      <c r="AA874" s="43"/>
      <c r="AB874" s="43"/>
      <c r="AC874" s="43"/>
      <c r="AD874" s="43"/>
      <c r="AE874" s="43"/>
      <c r="AF874" s="43"/>
      <c r="AG874" s="43"/>
      <c r="AH874" s="43"/>
      <c r="AI874" s="43"/>
      <c r="AJ874" s="43"/>
      <c r="AK874" s="43"/>
      <c r="AL874" s="43"/>
      <c r="AM874" s="43"/>
      <c r="AN874" s="43"/>
      <c r="AO874" s="43"/>
      <c r="AP874" s="43"/>
      <c r="AQ874" s="45"/>
      <c r="AR874" s="45"/>
      <c r="AS874" s="45"/>
      <c r="AT874" s="45"/>
      <c r="AU874" s="45"/>
      <c r="AV874" s="45"/>
      <c r="AW874" s="45"/>
      <c r="AX874" s="45"/>
      <c r="AY874" s="45"/>
      <c r="AZ874" s="45"/>
      <c r="BA874" s="45"/>
      <c r="BB874" s="45"/>
      <c r="BC874" s="45"/>
      <c r="BD874" s="45"/>
      <c r="BE874" s="45"/>
      <c r="BF874" s="45"/>
      <c r="BG874" s="176"/>
      <c r="BH874" s="176"/>
      <c r="BI874" s="178"/>
      <c r="BJ874" s="30"/>
      <c r="BK874" s="30"/>
      <c r="BL874" s="30"/>
      <c r="BM874" s="30"/>
      <c r="BN874" s="30"/>
    </row>
    <row r="875" spans="2:66" s="46" customFormat="1" ht="18" customHeight="1" x14ac:dyDescent="0.2">
      <c r="B875" s="167"/>
      <c r="C875" s="169"/>
      <c r="D875" s="171"/>
      <c r="E875" s="173"/>
      <c r="F875" s="95" t="s">
        <v>24</v>
      </c>
      <c r="G875" s="36"/>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7"/>
      <c r="AQ875" s="39"/>
      <c r="AR875" s="39"/>
      <c r="AS875" s="39"/>
      <c r="AT875" s="39"/>
      <c r="AU875" s="39"/>
      <c r="AV875" s="39"/>
      <c r="AW875" s="39"/>
      <c r="AX875" s="39"/>
      <c r="AY875" s="39"/>
      <c r="AZ875" s="39"/>
      <c r="BA875" s="39"/>
      <c r="BB875" s="39"/>
      <c r="BC875" s="39"/>
      <c r="BD875" s="39"/>
      <c r="BE875" s="39"/>
      <c r="BF875" s="39"/>
      <c r="BG875" s="175">
        <f>+COUNTIF($G876:$BF876,'V. Datos'!$A$3)-COUNTIFS($G875:$BF875,'V. Datos'!$A$3)</f>
        <v>0</v>
      </c>
      <c r="BH875" s="175">
        <f>+COUNTIF($G876:$BF876,'V. Datos'!$A$4)-COUNTIFS($G875:$BF875,'V. Datos'!$C$4)</f>
        <v>0</v>
      </c>
      <c r="BI875" s="177"/>
      <c r="BJ875" s="30"/>
      <c r="BK875" s="30"/>
      <c r="BL875" s="30"/>
      <c r="BM875" s="30"/>
      <c r="BN875" s="30"/>
    </row>
    <row r="876" spans="2:66" s="46" customFormat="1" ht="18" customHeight="1" thickBot="1" x14ac:dyDescent="0.25">
      <c r="B876" s="168"/>
      <c r="C876" s="170"/>
      <c r="D876" s="172"/>
      <c r="E876" s="174"/>
      <c r="F876" s="96" t="s">
        <v>4</v>
      </c>
      <c r="G876" s="42"/>
      <c r="H876" s="43"/>
      <c r="I876" s="43"/>
      <c r="J876" s="43"/>
      <c r="K876" s="43"/>
      <c r="L876" s="43"/>
      <c r="M876" s="43"/>
      <c r="N876" s="43"/>
      <c r="O876" s="43"/>
      <c r="P876" s="43"/>
      <c r="Q876" s="43"/>
      <c r="R876" s="43"/>
      <c r="S876" s="43"/>
      <c r="T876" s="43"/>
      <c r="U876" s="43"/>
      <c r="V876" s="43"/>
      <c r="W876" s="43"/>
      <c r="X876" s="43"/>
      <c r="Y876" s="43"/>
      <c r="Z876" s="43"/>
      <c r="AA876" s="43"/>
      <c r="AB876" s="43"/>
      <c r="AC876" s="43"/>
      <c r="AD876" s="43"/>
      <c r="AE876" s="43"/>
      <c r="AF876" s="43"/>
      <c r="AG876" s="43"/>
      <c r="AH876" s="43"/>
      <c r="AI876" s="43"/>
      <c r="AJ876" s="43"/>
      <c r="AK876" s="43"/>
      <c r="AL876" s="43"/>
      <c r="AM876" s="43"/>
      <c r="AN876" s="43"/>
      <c r="AO876" s="43"/>
      <c r="AP876" s="43"/>
      <c r="AQ876" s="45"/>
      <c r="AR876" s="45"/>
      <c r="AS876" s="45"/>
      <c r="AT876" s="45"/>
      <c r="AU876" s="45"/>
      <c r="AV876" s="45"/>
      <c r="AW876" s="45"/>
      <c r="AX876" s="45"/>
      <c r="AY876" s="45"/>
      <c r="AZ876" s="45"/>
      <c r="BA876" s="45"/>
      <c r="BB876" s="45"/>
      <c r="BC876" s="45"/>
      <c r="BD876" s="45"/>
      <c r="BE876" s="45"/>
      <c r="BF876" s="45"/>
      <c r="BG876" s="176"/>
      <c r="BH876" s="176"/>
      <c r="BI876" s="178"/>
      <c r="BJ876" s="30"/>
      <c r="BK876" s="30"/>
      <c r="BL876" s="30"/>
      <c r="BM876" s="30"/>
      <c r="BN876" s="30"/>
    </row>
    <row r="877" spans="2:66" s="46" customFormat="1" ht="18" customHeight="1" x14ac:dyDescent="0.2">
      <c r="B877" s="167"/>
      <c r="C877" s="169"/>
      <c r="D877" s="171"/>
      <c r="E877" s="173"/>
      <c r="F877" s="95" t="s">
        <v>24</v>
      </c>
      <c r="G877" s="36"/>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7"/>
      <c r="AQ877" s="39"/>
      <c r="AR877" s="39"/>
      <c r="AS877" s="39"/>
      <c r="AT877" s="39"/>
      <c r="AU877" s="39"/>
      <c r="AV877" s="39"/>
      <c r="AW877" s="39"/>
      <c r="AX877" s="39"/>
      <c r="AY877" s="39"/>
      <c r="AZ877" s="39"/>
      <c r="BA877" s="39"/>
      <c r="BB877" s="39"/>
      <c r="BC877" s="39"/>
      <c r="BD877" s="39"/>
      <c r="BE877" s="39"/>
      <c r="BF877" s="39"/>
      <c r="BG877" s="175">
        <f>+COUNTIF($G878:$BF878,'V. Datos'!$A$3)-COUNTIFS($G877:$BF877,'V. Datos'!$A$3)</f>
        <v>0</v>
      </c>
      <c r="BH877" s="175">
        <f>+COUNTIF($G878:$BF878,'V. Datos'!$A$4)-COUNTIFS($G877:$BF877,'V. Datos'!$C$4)</f>
        <v>0</v>
      </c>
      <c r="BI877" s="177"/>
      <c r="BJ877" s="30"/>
      <c r="BK877" s="30"/>
      <c r="BL877" s="30"/>
      <c r="BM877" s="30"/>
      <c r="BN877" s="30"/>
    </row>
    <row r="878" spans="2:66" s="46" customFormat="1" ht="18" customHeight="1" thickBot="1" x14ac:dyDescent="0.25">
      <c r="B878" s="168"/>
      <c r="C878" s="170"/>
      <c r="D878" s="172"/>
      <c r="E878" s="174"/>
      <c r="F878" s="96" t="s">
        <v>4</v>
      </c>
      <c r="G878" s="42"/>
      <c r="H878" s="43"/>
      <c r="I878" s="43"/>
      <c r="J878" s="43"/>
      <c r="K878" s="43"/>
      <c r="L878" s="43"/>
      <c r="M878" s="43"/>
      <c r="N878" s="43"/>
      <c r="O878" s="43"/>
      <c r="P878" s="43"/>
      <c r="Q878" s="43"/>
      <c r="R878" s="43"/>
      <c r="S878" s="43"/>
      <c r="T878" s="43"/>
      <c r="U878" s="43"/>
      <c r="V878" s="43"/>
      <c r="W878" s="43"/>
      <c r="X878" s="43"/>
      <c r="Y878" s="43"/>
      <c r="Z878" s="43"/>
      <c r="AA878" s="43"/>
      <c r="AB878" s="43"/>
      <c r="AC878" s="43"/>
      <c r="AD878" s="43"/>
      <c r="AE878" s="43"/>
      <c r="AF878" s="43"/>
      <c r="AG878" s="43"/>
      <c r="AH878" s="43"/>
      <c r="AI878" s="43"/>
      <c r="AJ878" s="43"/>
      <c r="AK878" s="43"/>
      <c r="AL878" s="43"/>
      <c r="AM878" s="43"/>
      <c r="AN878" s="43"/>
      <c r="AO878" s="43"/>
      <c r="AP878" s="43"/>
      <c r="AQ878" s="45"/>
      <c r="AR878" s="45"/>
      <c r="AS878" s="45"/>
      <c r="AT878" s="45"/>
      <c r="AU878" s="45"/>
      <c r="AV878" s="45"/>
      <c r="AW878" s="45"/>
      <c r="AX878" s="45"/>
      <c r="AY878" s="45"/>
      <c r="AZ878" s="45"/>
      <c r="BA878" s="45"/>
      <c r="BB878" s="45"/>
      <c r="BC878" s="45"/>
      <c r="BD878" s="45"/>
      <c r="BE878" s="45"/>
      <c r="BF878" s="45"/>
      <c r="BG878" s="176"/>
      <c r="BH878" s="176"/>
      <c r="BI878" s="178"/>
      <c r="BJ878" s="30"/>
      <c r="BK878" s="30"/>
      <c r="BL878" s="30"/>
      <c r="BM878" s="30"/>
      <c r="BN878" s="30"/>
    </row>
    <row r="879" spans="2:66" s="46" customFormat="1" ht="18" customHeight="1" x14ac:dyDescent="0.2">
      <c r="B879" s="167"/>
      <c r="C879" s="169"/>
      <c r="D879" s="171"/>
      <c r="E879" s="173"/>
      <c r="F879" s="95" t="s">
        <v>24</v>
      </c>
      <c r="G879" s="36"/>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7"/>
      <c r="AQ879" s="39"/>
      <c r="AR879" s="39"/>
      <c r="AS879" s="39"/>
      <c r="AT879" s="39"/>
      <c r="AU879" s="39"/>
      <c r="AV879" s="39"/>
      <c r="AW879" s="39"/>
      <c r="AX879" s="39"/>
      <c r="AY879" s="39"/>
      <c r="AZ879" s="39"/>
      <c r="BA879" s="39"/>
      <c r="BB879" s="39"/>
      <c r="BC879" s="39"/>
      <c r="BD879" s="39"/>
      <c r="BE879" s="39"/>
      <c r="BF879" s="39"/>
      <c r="BG879" s="175">
        <f>+COUNTIF($G880:$BF880,'V. Datos'!$A$3)-COUNTIFS($G879:$BF879,'V. Datos'!$A$3)</f>
        <v>0</v>
      </c>
      <c r="BH879" s="175">
        <f>+COUNTIF($G880:$BF880,'V. Datos'!$A$4)-COUNTIFS($G879:$BF879,'V. Datos'!$C$4)</f>
        <v>0</v>
      </c>
      <c r="BI879" s="177"/>
      <c r="BJ879" s="30"/>
      <c r="BK879" s="30"/>
      <c r="BL879" s="30"/>
      <c r="BM879" s="30"/>
      <c r="BN879" s="30"/>
    </row>
    <row r="880" spans="2:66" s="46" customFormat="1" ht="18" customHeight="1" thickBot="1" x14ac:dyDescent="0.25">
      <c r="B880" s="168"/>
      <c r="C880" s="170"/>
      <c r="D880" s="172"/>
      <c r="E880" s="174"/>
      <c r="F880" s="96" t="s">
        <v>4</v>
      </c>
      <c r="G880" s="42"/>
      <c r="H880" s="43"/>
      <c r="I880" s="43"/>
      <c r="J880" s="43"/>
      <c r="K880" s="43"/>
      <c r="L880" s="43"/>
      <c r="M880" s="43"/>
      <c r="N880" s="43"/>
      <c r="O880" s="43"/>
      <c r="P880" s="43"/>
      <c r="Q880" s="43"/>
      <c r="R880" s="43"/>
      <c r="S880" s="43"/>
      <c r="T880" s="43"/>
      <c r="U880" s="43"/>
      <c r="V880" s="43"/>
      <c r="W880" s="43"/>
      <c r="X880" s="43"/>
      <c r="Y880" s="43"/>
      <c r="Z880" s="43"/>
      <c r="AA880" s="43"/>
      <c r="AB880" s="43"/>
      <c r="AC880" s="43"/>
      <c r="AD880" s="43"/>
      <c r="AE880" s="43"/>
      <c r="AF880" s="43"/>
      <c r="AG880" s="43"/>
      <c r="AH880" s="43"/>
      <c r="AI880" s="43"/>
      <c r="AJ880" s="43"/>
      <c r="AK880" s="43"/>
      <c r="AL880" s="43"/>
      <c r="AM880" s="43"/>
      <c r="AN880" s="43"/>
      <c r="AO880" s="43"/>
      <c r="AP880" s="43"/>
      <c r="AQ880" s="45"/>
      <c r="AR880" s="45"/>
      <c r="AS880" s="45"/>
      <c r="AT880" s="45"/>
      <c r="AU880" s="45"/>
      <c r="AV880" s="45"/>
      <c r="AW880" s="45"/>
      <c r="AX880" s="45"/>
      <c r="AY880" s="45"/>
      <c r="AZ880" s="45"/>
      <c r="BA880" s="45"/>
      <c r="BB880" s="45"/>
      <c r="BC880" s="45"/>
      <c r="BD880" s="45"/>
      <c r="BE880" s="45"/>
      <c r="BF880" s="45"/>
      <c r="BG880" s="176"/>
      <c r="BH880" s="176"/>
      <c r="BI880" s="178"/>
      <c r="BJ880" s="30"/>
      <c r="BK880" s="30"/>
      <c r="BL880" s="30"/>
      <c r="BM880" s="30"/>
      <c r="BN880" s="30"/>
    </row>
    <row r="881" spans="2:66" s="46" customFormat="1" ht="18" customHeight="1" x14ac:dyDescent="0.2">
      <c r="B881" s="167"/>
      <c r="C881" s="169"/>
      <c r="D881" s="171"/>
      <c r="E881" s="173"/>
      <c r="F881" s="95" t="s">
        <v>24</v>
      </c>
      <c r="G881" s="36"/>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7"/>
      <c r="AQ881" s="39"/>
      <c r="AR881" s="39"/>
      <c r="AS881" s="39"/>
      <c r="AT881" s="39"/>
      <c r="AU881" s="39"/>
      <c r="AV881" s="39"/>
      <c r="AW881" s="39"/>
      <c r="AX881" s="39"/>
      <c r="AY881" s="39"/>
      <c r="AZ881" s="39"/>
      <c r="BA881" s="39"/>
      <c r="BB881" s="39"/>
      <c r="BC881" s="39"/>
      <c r="BD881" s="39"/>
      <c r="BE881" s="39"/>
      <c r="BF881" s="39"/>
      <c r="BG881" s="175">
        <f>+COUNTIF($G882:$BF882,'V. Datos'!$A$3)-COUNTIFS($G881:$BF881,'V. Datos'!$A$3)</f>
        <v>0</v>
      </c>
      <c r="BH881" s="175">
        <f>+COUNTIF($G882:$BF882,'V. Datos'!$A$4)-COUNTIFS($G881:$BF881,'V. Datos'!$C$4)</f>
        <v>0</v>
      </c>
      <c r="BI881" s="177"/>
      <c r="BJ881" s="30"/>
      <c r="BK881" s="30"/>
      <c r="BL881" s="30"/>
      <c r="BM881" s="30"/>
      <c r="BN881" s="30"/>
    </row>
    <row r="882" spans="2:66" s="46" customFormat="1" ht="18" customHeight="1" thickBot="1" x14ac:dyDescent="0.25">
      <c r="B882" s="168"/>
      <c r="C882" s="170"/>
      <c r="D882" s="172"/>
      <c r="E882" s="174"/>
      <c r="F882" s="96" t="s">
        <v>4</v>
      </c>
      <c r="G882" s="42"/>
      <c r="H882" s="43"/>
      <c r="I882" s="43"/>
      <c r="J882" s="43"/>
      <c r="K882" s="43"/>
      <c r="L882" s="43"/>
      <c r="M882" s="43"/>
      <c r="N882" s="43"/>
      <c r="O882" s="43"/>
      <c r="P882" s="43"/>
      <c r="Q882" s="43"/>
      <c r="R882" s="43"/>
      <c r="S882" s="43"/>
      <c r="T882" s="43"/>
      <c r="U882" s="43"/>
      <c r="V882" s="43"/>
      <c r="W882" s="43"/>
      <c r="X882" s="43"/>
      <c r="Y882" s="43"/>
      <c r="Z882" s="43"/>
      <c r="AA882" s="43"/>
      <c r="AB882" s="43"/>
      <c r="AC882" s="43"/>
      <c r="AD882" s="43"/>
      <c r="AE882" s="43"/>
      <c r="AF882" s="43"/>
      <c r="AG882" s="43"/>
      <c r="AH882" s="43"/>
      <c r="AI882" s="43"/>
      <c r="AJ882" s="43"/>
      <c r="AK882" s="43"/>
      <c r="AL882" s="43"/>
      <c r="AM882" s="43"/>
      <c r="AN882" s="43"/>
      <c r="AO882" s="43"/>
      <c r="AP882" s="43"/>
      <c r="AQ882" s="45"/>
      <c r="AR882" s="45"/>
      <c r="AS882" s="45"/>
      <c r="AT882" s="45"/>
      <c r="AU882" s="45"/>
      <c r="AV882" s="45"/>
      <c r="AW882" s="45"/>
      <c r="AX882" s="45"/>
      <c r="AY882" s="45"/>
      <c r="AZ882" s="45"/>
      <c r="BA882" s="45"/>
      <c r="BB882" s="45"/>
      <c r="BC882" s="45"/>
      <c r="BD882" s="45"/>
      <c r="BE882" s="45"/>
      <c r="BF882" s="45"/>
      <c r="BG882" s="176"/>
      <c r="BH882" s="176"/>
      <c r="BI882" s="178"/>
      <c r="BJ882" s="30"/>
      <c r="BK882" s="30"/>
      <c r="BL882" s="30"/>
      <c r="BM882" s="30"/>
      <c r="BN882" s="30"/>
    </row>
    <row r="883" spans="2:66" s="46" customFormat="1" ht="18" customHeight="1" x14ac:dyDescent="0.2">
      <c r="B883" s="167"/>
      <c r="C883" s="169"/>
      <c r="D883" s="171"/>
      <c r="E883" s="173"/>
      <c r="F883" s="95" t="s">
        <v>24</v>
      </c>
      <c r="G883" s="36"/>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7"/>
      <c r="AQ883" s="39"/>
      <c r="AR883" s="39"/>
      <c r="AS883" s="39"/>
      <c r="AT883" s="39"/>
      <c r="AU883" s="39"/>
      <c r="AV883" s="39"/>
      <c r="AW883" s="39"/>
      <c r="AX883" s="39"/>
      <c r="AY883" s="39"/>
      <c r="AZ883" s="39"/>
      <c r="BA883" s="39"/>
      <c r="BB883" s="39"/>
      <c r="BC883" s="39"/>
      <c r="BD883" s="39"/>
      <c r="BE883" s="39"/>
      <c r="BF883" s="39"/>
      <c r="BG883" s="175">
        <f>+COUNTIF($G884:$BF884,'V. Datos'!$A$3)-COUNTIFS($G883:$BF883,'V. Datos'!$A$3)</f>
        <v>0</v>
      </c>
      <c r="BH883" s="175">
        <f>+COUNTIF($G884:$BF884,'V. Datos'!$A$4)-COUNTIFS($G883:$BF883,'V. Datos'!$C$4)</f>
        <v>0</v>
      </c>
      <c r="BI883" s="177"/>
      <c r="BJ883" s="30"/>
      <c r="BK883" s="30"/>
      <c r="BL883" s="30"/>
      <c r="BM883" s="30"/>
      <c r="BN883" s="30"/>
    </row>
    <row r="884" spans="2:66" s="46" customFormat="1" ht="18" customHeight="1" thickBot="1" x14ac:dyDescent="0.25">
      <c r="B884" s="168"/>
      <c r="C884" s="170"/>
      <c r="D884" s="172"/>
      <c r="E884" s="174"/>
      <c r="F884" s="96" t="s">
        <v>4</v>
      </c>
      <c r="G884" s="42"/>
      <c r="H884" s="43"/>
      <c r="I884" s="43"/>
      <c r="J884" s="43"/>
      <c r="K884" s="43"/>
      <c r="L884" s="43"/>
      <c r="M884" s="43"/>
      <c r="N884" s="43"/>
      <c r="O884" s="43"/>
      <c r="P884" s="43"/>
      <c r="Q884" s="43"/>
      <c r="R884" s="43"/>
      <c r="S884" s="43"/>
      <c r="T884" s="43"/>
      <c r="U884" s="43"/>
      <c r="V884" s="43"/>
      <c r="W884" s="43"/>
      <c r="X884" s="43"/>
      <c r="Y884" s="43"/>
      <c r="Z884" s="43"/>
      <c r="AA884" s="43"/>
      <c r="AB884" s="43"/>
      <c r="AC884" s="43"/>
      <c r="AD884" s="43"/>
      <c r="AE884" s="43"/>
      <c r="AF884" s="43"/>
      <c r="AG884" s="43"/>
      <c r="AH884" s="43"/>
      <c r="AI884" s="43"/>
      <c r="AJ884" s="43"/>
      <c r="AK884" s="43"/>
      <c r="AL884" s="43"/>
      <c r="AM884" s="43"/>
      <c r="AN884" s="43"/>
      <c r="AO884" s="43"/>
      <c r="AP884" s="43"/>
      <c r="AQ884" s="45"/>
      <c r="AR884" s="45"/>
      <c r="AS884" s="45"/>
      <c r="AT884" s="45"/>
      <c r="AU884" s="45"/>
      <c r="AV884" s="45"/>
      <c r="AW884" s="45"/>
      <c r="AX884" s="45"/>
      <c r="AY884" s="45"/>
      <c r="AZ884" s="45"/>
      <c r="BA884" s="45"/>
      <c r="BB884" s="45"/>
      <c r="BC884" s="45"/>
      <c r="BD884" s="45"/>
      <c r="BE884" s="45"/>
      <c r="BF884" s="45"/>
      <c r="BG884" s="176"/>
      <c r="BH884" s="176"/>
      <c r="BI884" s="178"/>
      <c r="BJ884" s="30"/>
      <c r="BK884" s="30"/>
      <c r="BL884" s="30"/>
      <c r="BM884" s="30"/>
      <c r="BN884" s="30"/>
    </row>
    <row r="885" spans="2:66" s="46" customFormat="1" ht="18" customHeight="1" x14ac:dyDescent="0.2">
      <c r="B885" s="167"/>
      <c r="C885" s="169"/>
      <c r="D885" s="171"/>
      <c r="E885" s="173"/>
      <c r="F885" s="95" t="s">
        <v>24</v>
      </c>
      <c r="G885" s="36"/>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7"/>
      <c r="AQ885" s="39"/>
      <c r="AR885" s="39"/>
      <c r="AS885" s="39"/>
      <c r="AT885" s="39"/>
      <c r="AU885" s="39"/>
      <c r="AV885" s="39"/>
      <c r="AW885" s="39"/>
      <c r="AX885" s="39"/>
      <c r="AY885" s="39"/>
      <c r="AZ885" s="39"/>
      <c r="BA885" s="39"/>
      <c r="BB885" s="39"/>
      <c r="BC885" s="39"/>
      <c r="BD885" s="39"/>
      <c r="BE885" s="39"/>
      <c r="BF885" s="39"/>
      <c r="BG885" s="175">
        <f>+COUNTIF($G886:$BF886,'V. Datos'!$A$3)-COUNTIFS($G885:$BF885,'V. Datos'!$A$3)</f>
        <v>0</v>
      </c>
      <c r="BH885" s="175">
        <f>+COUNTIF($G886:$BF886,'V. Datos'!$A$4)-COUNTIFS($G885:$BF885,'V. Datos'!$C$4)</f>
        <v>0</v>
      </c>
      <c r="BI885" s="177"/>
      <c r="BJ885" s="30"/>
      <c r="BK885" s="30"/>
      <c r="BL885" s="30"/>
      <c r="BM885" s="30"/>
      <c r="BN885" s="30"/>
    </row>
    <row r="886" spans="2:66" s="46" customFormat="1" ht="18" customHeight="1" thickBot="1" x14ac:dyDescent="0.25">
      <c r="B886" s="168"/>
      <c r="C886" s="170"/>
      <c r="D886" s="172"/>
      <c r="E886" s="174"/>
      <c r="F886" s="96" t="s">
        <v>4</v>
      </c>
      <c r="G886" s="42"/>
      <c r="H886" s="43"/>
      <c r="I886" s="43"/>
      <c r="J886" s="43"/>
      <c r="K886" s="43"/>
      <c r="L886" s="43"/>
      <c r="M886" s="43"/>
      <c r="N886" s="43"/>
      <c r="O886" s="43"/>
      <c r="P886" s="43"/>
      <c r="Q886" s="43"/>
      <c r="R886" s="43"/>
      <c r="S886" s="43"/>
      <c r="T886" s="43"/>
      <c r="U886" s="43"/>
      <c r="V886" s="43"/>
      <c r="W886" s="43"/>
      <c r="X886" s="43"/>
      <c r="Y886" s="43"/>
      <c r="Z886" s="43"/>
      <c r="AA886" s="43"/>
      <c r="AB886" s="43"/>
      <c r="AC886" s="43"/>
      <c r="AD886" s="43"/>
      <c r="AE886" s="43"/>
      <c r="AF886" s="43"/>
      <c r="AG886" s="43"/>
      <c r="AH886" s="43"/>
      <c r="AI886" s="43"/>
      <c r="AJ886" s="43"/>
      <c r="AK886" s="43"/>
      <c r="AL886" s="43"/>
      <c r="AM886" s="43"/>
      <c r="AN886" s="43"/>
      <c r="AO886" s="43"/>
      <c r="AP886" s="43"/>
      <c r="AQ886" s="45"/>
      <c r="AR886" s="45"/>
      <c r="AS886" s="45"/>
      <c r="AT886" s="45"/>
      <c r="AU886" s="45"/>
      <c r="AV886" s="45"/>
      <c r="AW886" s="45"/>
      <c r="AX886" s="45"/>
      <c r="AY886" s="45"/>
      <c r="AZ886" s="45"/>
      <c r="BA886" s="45"/>
      <c r="BB886" s="45"/>
      <c r="BC886" s="45"/>
      <c r="BD886" s="45"/>
      <c r="BE886" s="45"/>
      <c r="BF886" s="45"/>
      <c r="BG886" s="176"/>
      <c r="BH886" s="176"/>
      <c r="BI886" s="178"/>
      <c r="BJ886" s="30"/>
      <c r="BK886" s="30"/>
      <c r="BL886" s="30"/>
      <c r="BM886" s="30"/>
      <c r="BN886" s="30"/>
    </row>
    <row r="887" spans="2:66" s="46" customFormat="1" ht="18" customHeight="1" x14ac:dyDescent="0.2">
      <c r="B887" s="167"/>
      <c r="C887" s="169"/>
      <c r="D887" s="171"/>
      <c r="E887" s="173"/>
      <c r="F887" s="95" t="s">
        <v>24</v>
      </c>
      <c r="G887" s="36"/>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7"/>
      <c r="AQ887" s="39"/>
      <c r="AR887" s="39"/>
      <c r="AS887" s="39"/>
      <c r="AT887" s="39"/>
      <c r="AU887" s="39"/>
      <c r="AV887" s="39"/>
      <c r="AW887" s="39"/>
      <c r="AX887" s="39"/>
      <c r="AY887" s="39"/>
      <c r="AZ887" s="39"/>
      <c r="BA887" s="39"/>
      <c r="BB887" s="39"/>
      <c r="BC887" s="39"/>
      <c r="BD887" s="39"/>
      <c r="BE887" s="39"/>
      <c r="BF887" s="39"/>
      <c r="BG887" s="175">
        <f>+COUNTIF($G888:$BF888,'V. Datos'!$A$3)-COUNTIFS($G887:$BF887,'V. Datos'!$A$3)</f>
        <v>0</v>
      </c>
      <c r="BH887" s="175">
        <f>+COUNTIF($G888:$BF888,'V. Datos'!$A$4)-COUNTIFS($G887:$BF887,'V. Datos'!$C$4)</f>
        <v>0</v>
      </c>
      <c r="BI887" s="177"/>
      <c r="BJ887" s="30"/>
      <c r="BK887" s="30"/>
      <c r="BL887" s="30"/>
      <c r="BM887" s="30"/>
      <c r="BN887" s="30"/>
    </row>
    <row r="888" spans="2:66" s="46" customFormat="1" ht="18" customHeight="1" thickBot="1" x14ac:dyDescent="0.25">
      <c r="B888" s="168"/>
      <c r="C888" s="170"/>
      <c r="D888" s="172"/>
      <c r="E888" s="174"/>
      <c r="F888" s="96" t="s">
        <v>4</v>
      </c>
      <c r="G888" s="42"/>
      <c r="H888" s="43"/>
      <c r="I888" s="43"/>
      <c r="J888" s="43"/>
      <c r="K888" s="43"/>
      <c r="L888" s="43"/>
      <c r="M888" s="43"/>
      <c r="N888" s="43"/>
      <c r="O888" s="43"/>
      <c r="P888" s="43"/>
      <c r="Q888" s="43"/>
      <c r="R888" s="43"/>
      <c r="S888" s="43"/>
      <c r="T888" s="43"/>
      <c r="U888" s="43"/>
      <c r="V888" s="43"/>
      <c r="W888" s="43"/>
      <c r="X888" s="43"/>
      <c r="Y888" s="43"/>
      <c r="Z888" s="43"/>
      <c r="AA888" s="43"/>
      <c r="AB888" s="43"/>
      <c r="AC888" s="43"/>
      <c r="AD888" s="43"/>
      <c r="AE888" s="43"/>
      <c r="AF888" s="43"/>
      <c r="AG888" s="43"/>
      <c r="AH888" s="43"/>
      <c r="AI888" s="43"/>
      <c r="AJ888" s="43"/>
      <c r="AK888" s="43"/>
      <c r="AL888" s="43"/>
      <c r="AM888" s="43"/>
      <c r="AN888" s="43"/>
      <c r="AO888" s="43"/>
      <c r="AP888" s="43"/>
      <c r="AQ888" s="45"/>
      <c r="AR888" s="45"/>
      <c r="AS888" s="45"/>
      <c r="AT888" s="45"/>
      <c r="AU888" s="45"/>
      <c r="AV888" s="45"/>
      <c r="AW888" s="45"/>
      <c r="AX888" s="45"/>
      <c r="AY888" s="45"/>
      <c r="AZ888" s="45"/>
      <c r="BA888" s="45"/>
      <c r="BB888" s="45"/>
      <c r="BC888" s="45"/>
      <c r="BD888" s="45"/>
      <c r="BE888" s="45"/>
      <c r="BF888" s="45"/>
      <c r="BG888" s="176"/>
      <c r="BH888" s="176"/>
      <c r="BI888" s="178"/>
      <c r="BJ888" s="30"/>
      <c r="BK888" s="30"/>
      <c r="BL888" s="30"/>
      <c r="BM888" s="30"/>
      <c r="BN888" s="30"/>
    </row>
    <row r="889" spans="2:66" s="46" customFormat="1" ht="18" customHeight="1" x14ac:dyDescent="0.2">
      <c r="B889" s="167"/>
      <c r="C889" s="169"/>
      <c r="D889" s="171"/>
      <c r="E889" s="173"/>
      <c r="F889" s="95" t="s">
        <v>24</v>
      </c>
      <c r="G889" s="36"/>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7"/>
      <c r="AQ889" s="39"/>
      <c r="AR889" s="39"/>
      <c r="AS889" s="39"/>
      <c r="AT889" s="39"/>
      <c r="AU889" s="39"/>
      <c r="AV889" s="39"/>
      <c r="AW889" s="39"/>
      <c r="AX889" s="39"/>
      <c r="AY889" s="39"/>
      <c r="AZ889" s="39"/>
      <c r="BA889" s="39"/>
      <c r="BB889" s="39"/>
      <c r="BC889" s="39"/>
      <c r="BD889" s="39"/>
      <c r="BE889" s="39"/>
      <c r="BF889" s="39"/>
      <c r="BG889" s="175">
        <f>+COUNTIF($G890:$BF890,'V. Datos'!$A$3)-COUNTIFS($G889:$BF889,'V. Datos'!$A$3)</f>
        <v>0</v>
      </c>
      <c r="BH889" s="175">
        <f>+COUNTIF($G890:$BF890,'V. Datos'!$A$4)-COUNTIFS($G889:$BF889,'V. Datos'!$C$4)</f>
        <v>0</v>
      </c>
      <c r="BI889" s="177"/>
      <c r="BJ889" s="30"/>
      <c r="BK889" s="30"/>
      <c r="BL889" s="30"/>
      <c r="BM889" s="30"/>
      <c r="BN889" s="30"/>
    </row>
    <row r="890" spans="2:66" s="46" customFormat="1" ht="18" customHeight="1" thickBot="1" x14ac:dyDescent="0.25">
      <c r="B890" s="168"/>
      <c r="C890" s="170"/>
      <c r="D890" s="172"/>
      <c r="E890" s="174"/>
      <c r="F890" s="96" t="s">
        <v>4</v>
      </c>
      <c r="G890" s="42"/>
      <c r="H890" s="43"/>
      <c r="I890" s="43"/>
      <c r="J890" s="43"/>
      <c r="K890" s="43"/>
      <c r="L890" s="43"/>
      <c r="M890" s="43"/>
      <c r="N890" s="43"/>
      <c r="O890" s="43"/>
      <c r="P890" s="43"/>
      <c r="Q890" s="43"/>
      <c r="R890" s="43"/>
      <c r="S890" s="43"/>
      <c r="T890" s="43"/>
      <c r="U890" s="43"/>
      <c r="V890" s="43"/>
      <c r="W890" s="43"/>
      <c r="X890" s="43"/>
      <c r="Y890" s="43"/>
      <c r="Z890" s="43"/>
      <c r="AA890" s="43"/>
      <c r="AB890" s="43"/>
      <c r="AC890" s="43"/>
      <c r="AD890" s="43"/>
      <c r="AE890" s="43"/>
      <c r="AF890" s="43"/>
      <c r="AG890" s="43"/>
      <c r="AH890" s="43"/>
      <c r="AI890" s="43"/>
      <c r="AJ890" s="43"/>
      <c r="AK890" s="43"/>
      <c r="AL890" s="43"/>
      <c r="AM890" s="43"/>
      <c r="AN890" s="43"/>
      <c r="AO890" s="43"/>
      <c r="AP890" s="43"/>
      <c r="AQ890" s="45"/>
      <c r="AR890" s="45"/>
      <c r="AS890" s="45"/>
      <c r="AT890" s="45"/>
      <c r="AU890" s="45"/>
      <c r="AV890" s="45"/>
      <c r="AW890" s="45"/>
      <c r="AX890" s="45"/>
      <c r="AY890" s="45"/>
      <c r="AZ890" s="45"/>
      <c r="BA890" s="45"/>
      <c r="BB890" s="45"/>
      <c r="BC890" s="45"/>
      <c r="BD890" s="45"/>
      <c r="BE890" s="45"/>
      <c r="BF890" s="45"/>
      <c r="BG890" s="176"/>
      <c r="BH890" s="176"/>
      <c r="BI890" s="178"/>
      <c r="BJ890" s="30"/>
      <c r="BK890" s="30"/>
      <c r="BL890" s="30"/>
      <c r="BM890" s="30"/>
      <c r="BN890" s="30"/>
    </row>
    <row r="891" spans="2:66" s="46" customFormat="1" ht="18" customHeight="1" x14ac:dyDescent="0.2">
      <c r="B891" s="167"/>
      <c r="C891" s="169"/>
      <c r="D891" s="171"/>
      <c r="E891" s="173"/>
      <c r="F891" s="95" t="s">
        <v>24</v>
      </c>
      <c r="G891" s="36"/>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9"/>
      <c r="AR891" s="39"/>
      <c r="AS891" s="39"/>
      <c r="AT891" s="39"/>
      <c r="AU891" s="39"/>
      <c r="AV891" s="39"/>
      <c r="AW891" s="39"/>
      <c r="AX891" s="39"/>
      <c r="AY891" s="39"/>
      <c r="AZ891" s="39"/>
      <c r="BA891" s="39"/>
      <c r="BB891" s="39"/>
      <c r="BC891" s="39"/>
      <c r="BD891" s="39"/>
      <c r="BE891" s="39"/>
      <c r="BF891" s="39"/>
      <c r="BG891" s="175">
        <f>+COUNTIF($G892:$BF892,'V. Datos'!$A$3)-COUNTIFS($G891:$BF891,'V. Datos'!$A$3)</f>
        <v>0</v>
      </c>
      <c r="BH891" s="175">
        <f>+COUNTIF($G892:$BF892,'V. Datos'!$A$4)-COUNTIFS($G891:$BF891,'V. Datos'!$C$4)</f>
        <v>0</v>
      </c>
      <c r="BI891" s="177"/>
      <c r="BJ891" s="30"/>
      <c r="BK891" s="30"/>
      <c r="BL891" s="30"/>
      <c r="BM891" s="30"/>
      <c r="BN891" s="30"/>
    </row>
    <row r="892" spans="2:66" s="46" customFormat="1" ht="18" customHeight="1" thickBot="1" x14ac:dyDescent="0.25">
      <c r="B892" s="168"/>
      <c r="C892" s="170"/>
      <c r="D892" s="172"/>
      <c r="E892" s="174"/>
      <c r="F892" s="96" t="s">
        <v>4</v>
      </c>
      <c r="G892" s="42"/>
      <c r="H892" s="43"/>
      <c r="I892" s="43"/>
      <c r="J892" s="43"/>
      <c r="K892" s="43"/>
      <c r="L892" s="43"/>
      <c r="M892" s="43"/>
      <c r="N892" s="43"/>
      <c r="O892" s="43"/>
      <c r="P892" s="43"/>
      <c r="Q892" s="43"/>
      <c r="R892" s="43"/>
      <c r="S892" s="43"/>
      <c r="T892" s="43"/>
      <c r="U892" s="43"/>
      <c r="V892" s="43"/>
      <c r="W892" s="43"/>
      <c r="X892" s="43"/>
      <c r="Y892" s="43"/>
      <c r="Z892" s="43"/>
      <c r="AA892" s="43"/>
      <c r="AB892" s="43"/>
      <c r="AC892" s="43"/>
      <c r="AD892" s="43"/>
      <c r="AE892" s="43"/>
      <c r="AF892" s="43"/>
      <c r="AG892" s="43"/>
      <c r="AH892" s="43"/>
      <c r="AI892" s="43"/>
      <c r="AJ892" s="43"/>
      <c r="AK892" s="43"/>
      <c r="AL892" s="43"/>
      <c r="AM892" s="43"/>
      <c r="AN892" s="43"/>
      <c r="AO892" s="43"/>
      <c r="AP892" s="43"/>
      <c r="AQ892" s="45"/>
      <c r="AR892" s="45"/>
      <c r="AS892" s="45"/>
      <c r="AT892" s="45"/>
      <c r="AU892" s="45"/>
      <c r="AV892" s="45"/>
      <c r="AW892" s="45"/>
      <c r="AX892" s="45"/>
      <c r="AY892" s="45"/>
      <c r="AZ892" s="45"/>
      <c r="BA892" s="45"/>
      <c r="BB892" s="45"/>
      <c r="BC892" s="45"/>
      <c r="BD892" s="45"/>
      <c r="BE892" s="45"/>
      <c r="BF892" s="45"/>
      <c r="BG892" s="176"/>
      <c r="BH892" s="176"/>
      <c r="BI892" s="178"/>
      <c r="BJ892" s="30"/>
      <c r="BK892" s="30"/>
      <c r="BL892" s="30"/>
      <c r="BM892" s="30"/>
      <c r="BN892" s="30"/>
    </row>
    <row r="893" spans="2:66" s="46" customFormat="1" ht="18" customHeight="1" x14ac:dyDescent="0.2">
      <c r="B893" s="167"/>
      <c r="C893" s="169"/>
      <c r="D893" s="171"/>
      <c r="E893" s="173"/>
      <c r="F893" s="95" t="s">
        <v>24</v>
      </c>
      <c r="G893" s="36"/>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7"/>
      <c r="AQ893" s="39"/>
      <c r="AR893" s="39"/>
      <c r="AS893" s="39"/>
      <c r="AT893" s="39"/>
      <c r="AU893" s="39"/>
      <c r="AV893" s="39"/>
      <c r="AW893" s="39"/>
      <c r="AX893" s="39"/>
      <c r="AY893" s="39"/>
      <c r="AZ893" s="39"/>
      <c r="BA893" s="39"/>
      <c r="BB893" s="39"/>
      <c r="BC893" s="39"/>
      <c r="BD893" s="39"/>
      <c r="BE893" s="39"/>
      <c r="BF893" s="39"/>
      <c r="BG893" s="175">
        <f>+COUNTIF($G894:$BF894,'V. Datos'!$A$3)-COUNTIFS($G893:$BF893,'V. Datos'!$A$3)</f>
        <v>0</v>
      </c>
      <c r="BH893" s="175">
        <f>+COUNTIF($G894:$BF894,'V. Datos'!$A$4)-COUNTIFS($G893:$BF893,'V. Datos'!$C$4)</f>
        <v>0</v>
      </c>
      <c r="BI893" s="177"/>
      <c r="BJ893" s="30"/>
      <c r="BK893" s="30"/>
      <c r="BL893" s="30"/>
      <c r="BM893" s="30"/>
      <c r="BN893" s="30"/>
    </row>
    <row r="894" spans="2:66" s="46" customFormat="1" ht="18" customHeight="1" thickBot="1" x14ac:dyDescent="0.25">
      <c r="B894" s="168"/>
      <c r="C894" s="170"/>
      <c r="D894" s="172"/>
      <c r="E894" s="174"/>
      <c r="F894" s="96" t="s">
        <v>4</v>
      </c>
      <c r="G894" s="42"/>
      <c r="H894" s="43"/>
      <c r="I894" s="43"/>
      <c r="J894" s="43"/>
      <c r="K894" s="43"/>
      <c r="L894" s="43"/>
      <c r="M894" s="43"/>
      <c r="N894" s="43"/>
      <c r="O894" s="43"/>
      <c r="P894" s="43"/>
      <c r="Q894" s="43"/>
      <c r="R894" s="43"/>
      <c r="S894" s="43"/>
      <c r="T894" s="43"/>
      <c r="U894" s="43"/>
      <c r="V894" s="43"/>
      <c r="W894" s="43"/>
      <c r="X894" s="43"/>
      <c r="Y894" s="43"/>
      <c r="Z894" s="43"/>
      <c r="AA894" s="43"/>
      <c r="AB894" s="43"/>
      <c r="AC894" s="43"/>
      <c r="AD894" s="43"/>
      <c r="AE894" s="43"/>
      <c r="AF894" s="43"/>
      <c r="AG894" s="43"/>
      <c r="AH894" s="43"/>
      <c r="AI894" s="43"/>
      <c r="AJ894" s="43"/>
      <c r="AK894" s="43"/>
      <c r="AL894" s="43"/>
      <c r="AM894" s="43"/>
      <c r="AN894" s="43"/>
      <c r="AO894" s="43"/>
      <c r="AP894" s="43"/>
      <c r="AQ894" s="45"/>
      <c r="AR894" s="45"/>
      <c r="AS894" s="45"/>
      <c r="AT894" s="45"/>
      <c r="AU894" s="45"/>
      <c r="AV894" s="45"/>
      <c r="AW894" s="45"/>
      <c r="AX894" s="45"/>
      <c r="AY894" s="45"/>
      <c r="AZ894" s="45"/>
      <c r="BA894" s="45"/>
      <c r="BB894" s="45"/>
      <c r="BC894" s="45"/>
      <c r="BD894" s="45"/>
      <c r="BE894" s="45"/>
      <c r="BF894" s="45"/>
      <c r="BG894" s="176"/>
      <c r="BH894" s="176"/>
      <c r="BI894" s="178"/>
      <c r="BJ894" s="30"/>
      <c r="BK894" s="30"/>
      <c r="BL894" s="30"/>
      <c r="BM894" s="30"/>
      <c r="BN894" s="30"/>
    </row>
    <row r="895" spans="2:66" s="46" customFormat="1" ht="18" customHeight="1" x14ac:dyDescent="0.2">
      <c r="B895" s="167"/>
      <c r="C895" s="169"/>
      <c r="D895" s="171"/>
      <c r="E895" s="173"/>
      <c r="F895" s="95" t="s">
        <v>24</v>
      </c>
      <c r="G895" s="36"/>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7"/>
      <c r="AQ895" s="39"/>
      <c r="AR895" s="39"/>
      <c r="AS895" s="39"/>
      <c r="AT895" s="39"/>
      <c r="AU895" s="39"/>
      <c r="AV895" s="39"/>
      <c r="AW895" s="39"/>
      <c r="AX895" s="39"/>
      <c r="AY895" s="39"/>
      <c r="AZ895" s="39"/>
      <c r="BA895" s="39"/>
      <c r="BB895" s="39"/>
      <c r="BC895" s="39"/>
      <c r="BD895" s="39"/>
      <c r="BE895" s="39"/>
      <c r="BF895" s="39"/>
      <c r="BG895" s="175">
        <f>+COUNTIF($G896:$BF896,'V. Datos'!$A$3)-COUNTIFS($G895:$BF895,'V. Datos'!$A$3)</f>
        <v>0</v>
      </c>
      <c r="BH895" s="175">
        <f>+COUNTIF($G896:$BF896,'V. Datos'!$A$4)-COUNTIFS($G895:$BF895,'V. Datos'!$C$4)</f>
        <v>0</v>
      </c>
      <c r="BI895" s="177"/>
      <c r="BJ895" s="30"/>
      <c r="BK895" s="30"/>
      <c r="BL895" s="30"/>
      <c r="BM895" s="30"/>
      <c r="BN895" s="30"/>
    </row>
    <row r="896" spans="2:66" s="46" customFormat="1" ht="18" customHeight="1" thickBot="1" x14ac:dyDescent="0.25">
      <c r="B896" s="168"/>
      <c r="C896" s="170"/>
      <c r="D896" s="172"/>
      <c r="E896" s="174"/>
      <c r="F896" s="96" t="s">
        <v>4</v>
      </c>
      <c r="G896" s="42"/>
      <c r="H896" s="43"/>
      <c r="I896" s="43"/>
      <c r="J896" s="43"/>
      <c r="K896" s="43"/>
      <c r="L896" s="43"/>
      <c r="M896" s="43"/>
      <c r="N896" s="43"/>
      <c r="O896" s="43"/>
      <c r="P896" s="43"/>
      <c r="Q896" s="43"/>
      <c r="R896" s="43"/>
      <c r="S896" s="43"/>
      <c r="T896" s="43"/>
      <c r="U896" s="43"/>
      <c r="V896" s="43"/>
      <c r="W896" s="43"/>
      <c r="X896" s="43"/>
      <c r="Y896" s="43"/>
      <c r="Z896" s="43"/>
      <c r="AA896" s="43"/>
      <c r="AB896" s="43"/>
      <c r="AC896" s="43"/>
      <c r="AD896" s="43"/>
      <c r="AE896" s="43"/>
      <c r="AF896" s="43"/>
      <c r="AG896" s="43"/>
      <c r="AH896" s="43"/>
      <c r="AI896" s="43"/>
      <c r="AJ896" s="43"/>
      <c r="AK896" s="43"/>
      <c r="AL896" s="43"/>
      <c r="AM896" s="43"/>
      <c r="AN896" s="43"/>
      <c r="AO896" s="43"/>
      <c r="AP896" s="43"/>
      <c r="AQ896" s="45"/>
      <c r="AR896" s="45"/>
      <c r="AS896" s="45"/>
      <c r="AT896" s="45"/>
      <c r="AU896" s="45"/>
      <c r="AV896" s="45"/>
      <c r="AW896" s="45"/>
      <c r="AX896" s="45"/>
      <c r="AY896" s="45"/>
      <c r="AZ896" s="45"/>
      <c r="BA896" s="45"/>
      <c r="BB896" s="45"/>
      <c r="BC896" s="45"/>
      <c r="BD896" s="45"/>
      <c r="BE896" s="45"/>
      <c r="BF896" s="45"/>
      <c r="BG896" s="176"/>
      <c r="BH896" s="176"/>
      <c r="BI896" s="178"/>
      <c r="BJ896" s="30"/>
      <c r="BK896" s="30"/>
      <c r="BL896" s="30"/>
      <c r="BM896" s="30"/>
      <c r="BN896" s="30"/>
    </row>
    <row r="897" spans="2:66" s="46" customFormat="1" ht="18" customHeight="1" x14ac:dyDescent="0.2">
      <c r="B897" s="167"/>
      <c r="C897" s="169"/>
      <c r="D897" s="171"/>
      <c r="E897" s="173"/>
      <c r="F897" s="95" t="s">
        <v>24</v>
      </c>
      <c r="G897" s="36"/>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7"/>
      <c r="AQ897" s="39"/>
      <c r="AR897" s="39"/>
      <c r="AS897" s="39"/>
      <c r="AT897" s="39"/>
      <c r="AU897" s="39"/>
      <c r="AV897" s="39"/>
      <c r="AW897" s="39"/>
      <c r="AX897" s="39"/>
      <c r="AY897" s="39"/>
      <c r="AZ897" s="39"/>
      <c r="BA897" s="39"/>
      <c r="BB897" s="39"/>
      <c r="BC897" s="39"/>
      <c r="BD897" s="39"/>
      <c r="BE897" s="39"/>
      <c r="BF897" s="39"/>
      <c r="BG897" s="175">
        <f>+COUNTIF($G898:$BF898,'V. Datos'!$A$3)-COUNTIFS($G897:$BF897,'V. Datos'!$A$3)</f>
        <v>0</v>
      </c>
      <c r="BH897" s="175">
        <f>+COUNTIF($G898:$BF898,'V. Datos'!$A$4)-COUNTIFS($G897:$BF897,'V. Datos'!$C$4)</f>
        <v>0</v>
      </c>
      <c r="BI897" s="177"/>
      <c r="BJ897" s="30"/>
      <c r="BK897" s="30"/>
      <c r="BL897" s="30"/>
      <c r="BM897" s="30"/>
      <c r="BN897" s="30"/>
    </row>
    <row r="898" spans="2:66" s="46" customFormat="1" ht="18" customHeight="1" thickBot="1" x14ac:dyDescent="0.25">
      <c r="B898" s="168"/>
      <c r="C898" s="170"/>
      <c r="D898" s="172"/>
      <c r="E898" s="174"/>
      <c r="F898" s="96" t="s">
        <v>4</v>
      </c>
      <c r="G898" s="42"/>
      <c r="H898" s="43"/>
      <c r="I898" s="43"/>
      <c r="J898" s="43"/>
      <c r="K898" s="43"/>
      <c r="L898" s="43"/>
      <c r="M898" s="43"/>
      <c r="N898" s="43"/>
      <c r="O898" s="43"/>
      <c r="P898" s="43"/>
      <c r="Q898" s="43"/>
      <c r="R898" s="43"/>
      <c r="S898" s="43"/>
      <c r="T898" s="43"/>
      <c r="U898" s="43"/>
      <c r="V898" s="43"/>
      <c r="W898" s="43"/>
      <c r="X898" s="43"/>
      <c r="Y898" s="43"/>
      <c r="Z898" s="43"/>
      <c r="AA898" s="43"/>
      <c r="AB898" s="43"/>
      <c r="AC898" s="43"/>
      <c r="AD898" s="43"/>
      <c r="AE898" s="43"/>
      <c r="AF898" s="43"/>
      <c r="AG898" s="43"/>
      <c r="AH898" s="43"/>
      <c r="AI898" s="43"/>
      <c r="AJ898" s="43"/>
      <c r="AK898" s="43"/>
      <c r="AL898" s="43"/>
      <c r="AM898" s="43"/>
      <c r="AN898" s="43"/>
      <c r="AO898" s="43"/>
      <c r="AP898" s="43"/>
      <c r="AQ898" s="45"/>
      <c r="AR898" s="45"/>
      <c r="AS898" s="45"/>
      <c r="AT898" s="45"/>
      <c r="AU898" s="45"/>
      <c r="AV898" s="45"/>
      <c r="AW898" s="45"/>
      <c r="AX898" s="45"/>
      <c r="AY898" s="45"/>
      <c r="AZ898" s="45"/>
      <c r="BA898" s="45"/>
      <c r="BB898" s="45"/>
      <c r="BC898" s="45"/>
      <c r="BD898" s="45"/>
      <c r="BE898" s="45"/>
      <c r="BF898" s="45"/>
      <c r="BG898" s="176"/>
      <c r="BH898" s="176"/>
      <c r="BI898" s="178"/>
      <c r="BJ898" s="30"/>
      <c r="BK898" s="30"/>
      <c r="BL898" s="30"/>
      <c r="BM898" s="30"/>
      <c r="BN898" s="30"/>
    </row>
    <row r="899" spans="2:66" s="46" customFormat="1" ht="18" customHeight="1" x14ac:dyDescent="0.2">
      <c r="B899" s="167"/>
      <c r="C899" s="169"/>
      <c r="D899" s="171"/>
      <c r="E899" s="173"/>
      <c r="F899" s="95" t="s">
        <v>24</v>
      </c>
      <c r="G899" s="36"/>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7"/>
      <c r="AQ899" s="39"/>
      <c r="AR899" s="39"/>
      <c r="AS899" s="39"/>
      <c r="AT899" s="39"/>
      <c r="AU899" s="39"/>
      <c r="AV899" s="39"/>
      <c r="AW899" s="39"/>
      <c r="AX899" s="39"/>
      <c r="AY899" s="39"/>
      <c r="AZ899" s="39"/>
      <c r="BA899" s="39"/>
      <c r="BB899" s="39"/>
      <c r="BC899" s="39"/>
      <c r="BD899" s="39"/>
      <c r="BE899" s="39"/>
      <c r="BF899" s="39"/>
      <c r="BG899" s="175">
        <f>+COUNTIF($G900:$BF900,'V. Datos'!$A$3)-COUNTIFS($G899:$BF899,'V. Datos'!$A$3)</f>
        <v>0</v>
      </c>
      <c r="BH899" s="175">
        <f>+COUNTIF($G900:$BF900,'V. Datos'!$A$4)-COUNTIFS($G899:$BF899,'V. Datos'!$C$4)</f>
        <v>0</v>
      </c>
      <c r="BI899" s="177"/>
      <c r="BJ899" s="30"/>
      <c r="BK899" s="30"/>
      <c r="BL899" s="30"/>
      <c r="BM899" s="30"/>
      <c r="BN899" s="30"/>
    </row>
    <row r="900" spans="2:66" s="46" customFormat="1" ht="18" customHeight="1" thickBot="1" x14ac:dyDescent="0.25">
      <c r="B900" s="168"/>
      <c r="C900" s="170"/>
      <c r="D900" s="172"/>
      <c r="E900" s="174"/>
      <c r="F900" s="96" t="s">
        <v>4</v>
      </c>
      <c r="G900" s="42"/>
      <c r="H900" s="43"/>
      <c r="I900" s="43"/>
      <c r="J900" s="43"/>
      <c r="K900" s="43"/>
      <c r="L900" s="43"/>
      <c r="M900" s="43"/>
      <c r="N900" s="43"/>
      <c r="O900" s="43"/>
      <c r="P900" s="43"/>
      <c r="Q900" s="43"/>
      <c r="R900" s="43"/>
      <c r="S900" s="43"/>
      <c r="T900" s="43"/>
      <c r="U900" s="43"/>
      <c r="V900" s="43"/>
      <c r="W900" s="43"/>
      <c r="X900" s="43"/>
      <c r="Y900" s="43"/>
      <c r="Z900" s="43"/>
      <c r="AA900" s="43"/>
      <c r="AB900" s="43"/>
      <c r="AC900" s="43"/>
      <c r="AD900" s="43"/>
      <c r="AE900" s="43"/>
      <c r="AF900" s="43"/>
      <c r="AG900" s="43"/>
      <c r="AH900" s="43"/>
      <c r="AI900" s="43"/>
      <c r="AJ900" s="43"/>
      <c r="AK900" s="43"/>
      <c r="AL900" s="43"/>
      <c r="AM900" s="43"/>
      <c r="AN900" s="43"/>
      <c r="AO900" s="43"/>
      <c r="AP900" s="43"/>
      <c r="AQ900" s="45"/>
      <c r="AR900" s="45"/>
      <c r="AS900" s="45"/>
      <c r="AT900" s="45"/>
      <c r="AU900" s="45"/>
      <c r="AV900" s="45"/>
      <c r="AW900" s="45"/>
      <c r="AX900" s="45"/>
      <c r="AY900" s="45"/>
      <c r="AZ900" s="45"/>
      <c r="BA900" s="45"/>
      <c r="BB900" s="45"/>
      <c r="BC900" s="45"/>
      <c r="BD900" s="45"/>
      <c r="BE900" s="45"/>
      <c r="BF900" s="45"/>
      <c r="BG900" s="176"/>
      <c r="BH900" s="176"/>
      <c r="BI900" s="178"/>
      <c r="BJ900" s="30"/>
      <c r="BK900" s="30"/>
      <c r="BL900" s="30"/>
      <c r="BM900" s="30"/>
      <c r="BN900" s="30"/>
    </row>
    <row r="901" spans="2:66" s="46" customFormat="1" ht="18" customHeight="1" x14ac:dyDescent="0.2">
      <c r="B901" s="167"/>
      <c r="C901" s="169"/>
      <c r="D901" s="171"/>
      <c r="E901" s="173"/>
      <c r="F901" s="95" t="s">
        <v>24</v>
      </c>
      <c r="G901" s="36"/>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7"/>
      <c r="AQ901" s="39"/>
      <c r="AR901" s="39"/>
      <c r="AS901" s="39"/>
      <c r="AT901" s="39"/>
      <c r="AU901" s="39"/>
      <c r="AV901" s="39"/>
      <c r="AW901" s="39"/>
      <c r="AX901" s="39"/>
      <c r="AY901" s="39"/>
      <c r="AZ901" s="39"/>
      <c r="BA901" s="39"/>
      <c r="BB901" s="39"/>
      <c r="BC901" s="39"/>
      <c r="BD901" s="39"/>
      <c r="BE901" s="39"/>
      <c r="BF901" s="39"/>
      <c r="BG901" s="175">
        <f>+COUNTIF($G902:$BF902,'V. Datos'!$A$3)-COUNTIFS($G901:$BF901,'V. Datos'!$A$3)</f>
        <v>0</v>
      </c>
      <c r="BH901" s="175">
        <f>+COUNTIF($G902:$BF902,'V. Datos'!$A$4)-COUNTIFS($G901:$BF901,'V. Datos'!$C$4)</f>
        <v>0</v>
      </c>
      <c r="BI901" s="177"/>
      <c r="BJ901" s="30"/>
      <c r="BK901" s="30"/>
      <c r="BL901" s="30"/>
      <c r="BM901" s="30"/>
      <c r="BN901" s="30"/>
    </row>
    <row r="902" spans="2:66" s="46" customFormat="1" ht="18" customHeight="1" thickBot="1" x14ac:dyDescent="0.25">
      <c r="B902" s="168"/>
      <c r="C902" s="170"/>
      <c r="D902" s="172"/>
      <c r="E902" s="174"/>
      <c r="F902" s="96" t="s">
        <v>4</v>
      </c>
      <c r="G902" s="42"/>
      <c r="H902" s="43"/>
      <c r="I902" s="43"/>
      <c r="J902" s="43"/>
      <c r="K902" s="43"/>
      <c r="L902" s="43"/>
      <c r="M902" s="43"/>
      <c r="N902" s="43"/>
      <c r="O902" s="43"/>
      <c r="P902" s="43"/>
      <c r="Q902" s="43"/>
      <c r="R902" s="43"/>
      <c r="S902" s="43"/>
      <c r="T902" s="43"/>
      <c r="U902" s="43"/>
      <c r="V902" s="43"/>
      <c r="W902" s="43"/>
      <c r="X902" s="43"/>
      <c r="Y902" s="43"/>
      <c r="Z902" s="43"/>
      <c r="AA902" s="43"/>
      <c r="AB902" s="43"/>
      <c r="AC902" s="43"/>
      <c r="AD902" s="43"/>
      <c r="AE902" s="43"/>
      <c r="AF902" s="43"/>
      <c r="AG902" s="43"/>
      <c r="AH902" s="43"/>
      <c r="AI902" s="43"/>
      <c r="AJ902" s="43"/>
      <c r="AK902" s="43"/>
      <c r="AL902" s="43"/>
      <c r="AM902" s="43"/>
      <c r="AN902" s="43"/>
      <c r="AO902" s="43"/>
      <c r="AP902" s="43"/>
      <c r="AQ902" s="45"/>
      <c r="AR902" s="45"/>
      <c r="AS902" s="45"/>
      <c r="AT902" s="45"/>
      <c r="AU902" s="45"/>
      <c r="AV902" s="45"/>
      <c r="AW902" s="45"/>
      <c r="AX902" s="45"/>
      <c r="AY902" s="45"/>
      <c r="AZ902" s="45"/>
      <c r="BA902" s="45"/>
      <c r="BB902" s="45"/>
      <c r="BC902" s="45"/>
      <c r="BD902" s="45"/>
      <c r="BE902" s="45"/>
      <c r="BF902" s="45"/>
      <c r="BG902" s="176"/>
      <c r="BH902" s="176"/>
      <c r="BI902" s="178"/>
      <c r="BJ902" s="30"/>
      <c r="BK902" s="30"/>
      <c r="BL902" s="30"/>
      <c r="BM902" s="30"/>
      <c r="BN902" s="30"/>
    </row>
    <row r="903" spans="2:66" s="46" customFormat="1" ht="18" customHeight="1" x14ac:dyDescent="0.2">
      <c r="B903" s="167"/>
      <c r="C903" s="169"/>
      <c r="D903" s="171"/>
      <c r="E903" s="173"/>
      <c r="F903" s="95" t="s">
        <v>24</v>
      </c>
      <c r="G903" s="36"/>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7"/>
      <c r="AQ903" s="39"/>
      <c r="AR903" s="39"/>
      <c r="AS903" s="39"/>
      <c r="AT903" s="39"/>
      <c r="AU903" s="39"/>
      <c r="AV903" s="39"/>
      <c r="AW903" s="39"/>
      <c r="AX903" s="39"/>
      <c r="AY903" s="39"/>
      <c r="AZ903" s="39"/>
      <c r="BA903" s="39"/>
      <c r="BB903" s="39"/>
      <c r="BC903" s="39"/>
      <c r="BD903" s="39"/>
      <c r="BE903" s="39"/>
      <c r="BF903" s="39"/>
      <c r="BG903" s="175">
        <f>+COUNTIF($G904:$BF904,'V. Datos'!$A$3)-COUNTIFS($G903:$BF903,'V. Datos'!$A$3)</f>
        <v>0</v>
      </c>
      <c r="BH903" s="175">
        <f>+COUNTIF($G904:$BF904,'V. Datos'!$A$4)-COUNTIFS($G903:$BF903,'V. Datos'!$C$4)</f>
        <v>0</v>
      </c>
      <c r="BI903" s="177"/>
      <c r="BJ903" s="30"/>
      <c r="BK903" s="30"/>
      <c r="BL903" s="30"/>
      <c r="BM903" s="30"/>
      <c r="BN903" s="30"/>
    </row>
    <row r="904" spans="2:66" s="46" customFormat="1" ht="18" customHeight="1" thickBot="1" x14ac:dyDescent="0.25">
      <c r="B904" s="168"/>
      <c r="C904" s="170"/>
      <c r="D904" s="172"/>
      <c r="E904" s="174"/>
      <c r="F904" s="96" t="s">
        <v>4</v>
      </c>
      <c r="G904" s="42"/>
      <c r="H904" s="43"/>
      <c r="I904" s="43"/>
      <c r="J904" s="43"/>
      <c r="K904" s="43"/>
      <c r="L904" s="43"/>
      <c r="M904" s="43"/>
      <c r="N904" s="43"/>
      <c r="O904" s="43"/>
      <c r="P904" s="43"/>
      <c r="Q904" s="43"/>
      <c r="R904" s="43"/>
      <c r="S904" s="43"/>
      <c r="T904" s="43"/>
      <c r="U904" s="43"/>
      <c r="V904" s="43"/>
      <c r="W904" s="43"/>
      <c r="X904" s="43"/>
      <c r="Y904" s="43"/>
      <c r="Z904" s="43"/>
      <c r="AA904" s="43"/>
      <c r="AB904" s="43"/>
      <c r="AC904" s="43"/>
      <c r="AD904" s="43"/>
      <c r="AE904" s="43"/>
      <c r="AF904" s="43"/>
      <c r="AG904" s="43"/>
      <c r="AH904" s="43"/>
      <c r="AI904" s="43"/>
      <c r="AJ904" s="43"/>
      <c r="AK904" s="43"/>
      <c r="AL904" s="43"/>
      <c r="AM904" s="43"/>
      <c r="AN904" s="43"/>
      <c r="AO904" s="43"/>
      <c r="AP904" s="43"/>
      <c r="AQ904" s="45"/>
      <c r="AR904" s="45"/>
      <c r="AS904" s="45"/>
      <c r="AT904" s="45"/>
      <c r="AU904" s="45"/>
      <c r="AV904" s="45"/>
      <c r="AW904" s="45"/>
      <c r="AX904" s="45"/>
      <c r="AY904" s="45"/>
      <c r="AZ904" s="45"/>
      <c r="BA904" s="45"/>
      <c r="BB904" s="45"/>
      <c r="BC904" s="45"/>
      <c r="BD904" s="45"/>
      <c r="BE904" s="45"/>
      <c r="BF904" s="45"/>
      <c r="BG904" s="176"/>
      <c r="BH904" s="176"/>
      <c r="BI904" s="178"/>
      <c r="BJ904" s="30"/>
      <c r="BK904" s="30"/>
      <c r="BL904" s="30"/>
      <c r="BM904" s="30"/>
      <c r="BN904" s="30"/>
    </row>
    <row r="905" spans="2:66" s="46" customFormat="1" ht="18" customHeight="1" x14ac:dyDescent="0.2">
      <c r="B905" s="167"/>
      <c r="C905" s="169"/>
      <c r="D905" s="171"/>
      <c r="E905" s="173"/>
      <c r="F905" s="95" t="s">
        <v>24</v>
      </c>
      <c r="G905" s="36"/>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7"/>
      <c r="AQ905" s="39"/>
      <c r="AR905" s="39"/>
      <c r="AS905" s="39"/>
      <c r="AT905" s="39"/>
      <c r="AU905" s="39"/>
      <c r="AV905" s="39"/>
      <c r="AW905" s="39"/>
      <c r="AX905" s="39"/>
      <c r="AY905" s="39"/>
      <c r="AZ905" s="39"/>
      <c r="BA905" s="39"/>
      <c r="BB905" s="39"/>
      <c r="BC905" s="39"/>
      <c r="BD905" s="39"/>
      <c r="BE905" s="39"/>
      <c r="BF905" s="39"/>
      <c r="BG905" s="175">
        <f>+COUNTIF($G906:$BF906,'V. Datos'!$A$3)-COUNTIFS($G905:$BF905,'V. Datos'!$A$3)</f>
        <v>0</v>
      </c>
      <c r="BH905" s="175">
        <f>+COUNTIF($G906:$BF906,'V. Datos'!$A$4)-COUNTIFS($G905:$BF905,'V. Datos'!$C$4)</f>
        <v>0</v>
      </c>
      <c r="BI905" s="177"/>
      <c r="BJ905" s="30"/>
      <c r="BK905" s="30"/>
      <c r="BL905" s="30"/>
      <c r="BM905" s="30"/>
      <c r="BN905" s="30"/>
    </row>
    <row r="906" spans="2:66" s="46" customFormat="1" ht="18" customHeight="1" thickBot="1" x14ac:dyDescent="0.25">
      <c r="B906" s="168"/>
      <c r="C906" s="170"/>
      <c r="D906" s="172"/>
      <c r="E906" s="174"/>
      <c r="F906" s="96" t="s">
        <v>4</v>
      </c>
      <c r="G906" s="42"/>
      <c r="H906" s="43"/>
      <c r="I906" s="43"/>
      <c r="J906" s="43"/>
      <c r="K906" s="43"/>
      <c r="L906" s="43"/>
      <c r="M906" s="43"/>
      <c r="N906" s="43"/>
      <c r="O906" s="43"/>
      <c r="P906" s="43"/>
      <c r="Q906" s="43"/>
      <c r="R906" s="43"/>
      <c r="S906" s="43"/>
      <c r="T906" s="43"/>
      <c r="U906" s="43"/>
      <c r="V906" s="43"/>
      <c r="W906" s="43"/>
      <c r="X906" s="43"/>
      <c r="Y906" s="43"/>
      <c r="Z906" s="43"/>
      <c r="AA906" s="43"/>
      <c r="AB906" s="43"/>
      <c r="AC906" s="43"/>
      <c r="AD906" s="43"/>
      <c r="AE906" s="43"/>
      <c r="AF906" s="43"/>
      <c r="AG906" s="43"/>
      <c r="AH906" s="43"/>
      <c r="AI906" s="43"/>
      <c r="AJ906" s="43"/>
      <c r="AK906" s="43"/>
      <c r="AL906" s="43"/>
      <c r="AM906" s="43"/>
      <c r="AN906" s="43"/>
      <c r="AO906" s="43"/>
      <c r="AP906" s="43"/>
      <c r="AQ906" s="45"/>
      <c r="AR906" s="45"/>
      <c r="AS906" s="45"/>
      <c r="AT906" s="45"/>
      <c r="AU906" s="45"/>
      <c r="AV906" s="45"/>
      <c r="AW906" s="45"/>
      <c r="AX906" s="45"/>
      <c r="AY906" s="45"/>
      <c r="AZ906" s="45"/>
      <c r="BA906" s="45"/>
      <c r="BB906" s="45"/>
      <c r="BC906" s="45"/>
      <c r="BD906" s="45"/>
      <c r="BE906" s="45"/>
      <c r="BF906" s="45"/>
      <c r="BG906" s="176"/>
      <c r="BH906" s="176"/>
      <c r="BI906" s="178"/>
      <c r="BJ906" s="30"/>
      <c r="BK906" s="30"/>
      <c r="BL906" s="30"/>
      <c r="BM906" s="30"/>
      <c r="BN906" s="30"/>
    </row>
    <row r="907" spans="2:66" s="46" customFormat="1" ht="18" customHeight="1" x14ac:dyDescent="0.2">
      <c r="B907" s="167"/>
      <c r="C907" s="169"/>
      <c r="D907" s="171"/>
      <c r="E907" s="173"/>
      <c r="F907" s="95" t="s">
        <v>24</v>
      </c>
      <c r="G907" s="36"/>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7"/>
      <c r="AQ907" s="39"/>
      <c r="AR907" s="39"/>
      <c r="AS907" s="39"/>
      <c r="AT907" s="39"/>
      <c r="AU907" s="39"/>
      <c r="AV907" s="39"/>
      <c r="AW907" s="39"/>
      <c r="AX907" s="39"/>
      <c r="AY907" s="39"/>
      <c r="AZ907" s="39"/>
      <c r="BA907" s="39"/>
      <c r="BB907" s="39"/>
      <c r="BC907" s="39"/>
      <c r="BD907" s="39"/>
      <c r="BE907" s="39"/>
      <c r="BF907" s="39"/>
      <c r="BG907" s="175">
        <f>+COUNTIF($G908:$BF908,'V. Datos'!$A$3)-COUNTIFS($G907:$BF907,'V. Datos'!$A$3)</f>
        <v>0</v>
      </c>
      <c r="BH907" s="175">
        <f>+COUNTIF($G908:$BF908,'V. Datos'!$A$4)-COUNTIFS($G907:$BF907,'V. Datos'!$C$4)</f>
        <v>0</v>
      </c>
      <c r="BI907" s="177"/>
      <c r="BJ907" s="30"/>
      <c r="BK907" s="30"/>
      <c r="BL907" s="30"/>
      <c r="BM907" s="30"/>
      <c r="BN907" s="30"/>
    </row>
    <row r="908" spans="2:66" s="46" customFormat="1" ht="18" customHeight="1" thickBot="1" x14ac:dyDescent="0.25">
      <c r="B908" s="168"/>
      <c r="C908" s="170"/>
      <c r="D908" s="172"/>
      <c r="E908" s="174"/>
      <c r="F908" s="96" t="s">
        <v>4</v>
      </c>
      <c r="G908" s="42"/>
      <c r="H908" s="43"/>
      <c r="I908" s="43"/>
      <c r="J908" s="43"/>
      <c r="K908" s="43"/>
      <c r="L908" s="43"/>
      <c r="M908" s="43"/>
      <c r="N908" s="43"/>
      <c r="O908" s="43"/>
      <c r="P908" s="43"/>
      <c r="Q908" s="43"/>
      <c r="R908" s="43"/>
      <c r="S908" s="43"/>
      <c r="T908" s="43"/>
      <c r="U908" s="43"/>
      <c r="V908" s="43"/>
      <c r="W908" s="43"/>
      <c r="X908" s="43"/>
      <c r="Y908" s="43"/>
      <c r="Z908" s="43"/>
      <c r="AA908" s="43"/>
      <c r="AB908" s="43"/>
      <c r="AC908" s="43"/>
      <c r="AD908" s="43"/>
      <c r="AE908" s="43"/>
      <c r="AF908" s="43"/>
      <c r="AG908" s="43"/>
      <c r="AH908" s="43"/>
      <c r="AI908" s="43"/>
      <c r="AJ908" s="43"/>
      <c r="AK908" s="43"/>
      <c r="AL908" s="43"/>
      <c r="AM908" s="43"/>
      <c r="AN908" s="43"/>
      <c r="AO908" s="43"/>
      <c r="AP908" s="43"/>
      <c r="AQ908" s="45"/>
      <c r="AR908" s="45"/>
      <c r="AS908" s="45"/>
      <c r="AT908" s="45"/>
      <c r="AU908" s="45"/>
      <c r="AV908" s="45"/>
      <c r="AW908" s="45"/>
      <c r="AX908" s="45"/>
      <c r="AY908" s="45"/>
      <c r="AZ908" s="45"/>
      <c r="BA908" s="45"/>
      <c r="BB908" s="45"/>
      <c r="BC908" s="45"/>
      <c r="BD908" s="45"/>
      <c r="BE908" s="45"/>
      <c r="BF908" s="45"/>
      <c r="BG908" s="176"/>
      <c r="BH908" s="176"/>
      <c r="BI908" s="178"/>
      <c r="BJ908" s="30"/>
      <c r="BK908" s="30"/>
      <c r="BL908" s="30"/>
      <c r="BM908" s="30"/>
      <c r="BN908" s="30"/>
    </row>
    <row r="909" spans="2:66" s="46" customFormat="1" ht="18" customHeight="1" x14ac:dyDescent="0.2">
      <c r="B909" s="167"/>
      <c r="C909" s="169"/>
      <c r="D909" s="171"/>
      <c r="E909" s="173"/>
      <c r="F909" s="95" t="s">
        <v>24</v>
      </c>
      <c r="G909" s="36"/>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7"/>
      <c r="AQ909" s="39"/>
      <c r="AR909" s="39"/>
      <c r="AS909" s="39"/>
      <c r="AT909" s="39"/>
      <c r="AU909" s="39"/>
      <c r="AV909" s="39"/>
      <c r="AW909" s="39"/>
      <c r="AX909" s="39"/>
      <c r="AY909" s="39"/>
      <c r="AZ909" s="39"/>
      <c r="BA909" s="39"/>
      <c r="BB909" s="39"/>
      <c r="BC909" s="39"/>
      <c r="BD909" s="39"/>
      <c r="BE909" s="39"/>
      <c r="BF909" s="39"/>
      <c r="BG909" s="175">
        <f>+COUNTIF($G910:$BF910,'V. Datos'!$A$3)-COUNTIFS($G909:$BF909,'V. Datos'!$A$3)</f>
        <v>0</v>
      </c>
      <c r="BH909" s="175">
        <f>+COUNTIF($G910:$BF910,'V. Datos'!$A$4)-COUNTIFS($G909:$BF909,'V. Datos'!$C$4)</f>
        <v>0</v>
      </c>
      <c r="BI909" s="177"/>
      <c r="BJ909" s="30"/>
      <c r="BK909" s="30"/>
      <c r="BL909" s="30"/>
      <c r="BM909" s="30"/>
      <c r="BN909" s="30"/>
    </row>
    <row r="910" spans="2:66" s="46" customFormat="1" ht="18" customHeight="1" thickBot="1" x14ac:dyDescent="0.25">
      <c r="B910" s="168"/>
      <c r="C910" s="170"/>
      <c r="D910" s="172"/>
      <c r="E910" s="174"/>
      <c r="F910" s="96" t="s">
        <v>4</v>
      </c>
      <c r="G910" s="42"/>
      <c r="H910" s="43"/>
      <c r="I910" s="43"/>
      <c r="J910" s="43"/>
      <c r="K910" s="43"/>
      <c r="L910" s="43"/>
      <c r="M910" s="43"/>
      <c r="N910" s="43"/>
      <c r="O910" s="43"/>
      <c r="P910" s="43"/>
      <c r="Q910" s="43"/>
      <c r="R910" s="43"/>
      <c r="S910" s="43"/>
      <c r="T910" s="43"/>
      <c r="U910" s="43"/>
      <c r="V910" s="43"/>
      <c r="W910" s="43"/>
      <c r="X910" s="43"/>
      <c r="Y910" s="43"/>
      <c r="Z910" s="43"/>
      <c r="AA910" s="43"/>
      <c r="AB910" s="43"/>
      <c r="AC910" s="43"/>
      <c r="AD910" s="43"/>
      <c r="AE910" s="43"/>
      <c r="AF910" s="43"/>
      <c r="AG910" s="43"/>
      <c r="AH910" s="43"/>
      <c r="AI910" s="43"/>
      <c r="AJ910" s="43"/>
      <c r="AK910" s="43"/>
      <c r="AL910" s="43"/>
      <c r="AM910" s="43"/>
      <c r="AN910" s="43"/>
      <c r="AO910" s="43"/>
      <c r="AP910" s="43"/>
      <c r="AQ910" s="45"/>
      <c r="AR910" s="45"/>
      <c r="AS910" s="45"/>
      <c r="AT910" s="45"/>
      <c r="AU910" s="45"/>
      <c r="AV910" s="45"/>
      <c r="AW910" s="45"/>
      <c r="AX910" s="45"/>
      <c r="AY910" s="45"/>
      <c r="AZ910" s="45"/>
      <c r="BA910" s="45"/>
      <c r="BB910" s="45"/>
      <c r="BC910" s="45"/>
      <c r="BD910" s="45"/>
      <c r="BE910" s="45"/>
      <c r="BF910" s="45"/>
      <c r="BG910" s="176"/>
      <c r="BH910" s="176"/>
      <c r="BI910" s="178"/>
      <c r="BJ910" s="30"/>
      <c r="BK910" s="30"/>
      <c r="BL910" s="30"/>
      <c r="BM910" s="30"/>
      <c r="BN910" s="30"/>
    </row>
    <row r="911" spans="2:66" s="46" customFormat="1" ht="18" customHeight="1" x14ac:dyDescent="0.2">
      <c r="B911" s="167"/>
      <c r="C911" s="169"/>
      <c r="D911" s="171"/>
      <c r="E911" s="173"/>
      <c r="F911" s="95" t="s">
        <v>24</v>
      </c>
      <c r="G911" s="36"/>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7"/>
      <c r="AQ911" s="39"/>
      <c r="AR911" s="39"/>
      <c r="AS911" s="39"/>
      <c r="AT911" s="39"/>
      <c r="AU911" s="39"/>
      <c r="AV911" s="39"/>
      <c r="AW911" s="39"/>
      <c r="AX911" s="39"/>
      <c r="AY911" s="39"/>
      <c r="AZ911" s="39"/>
      <c r="BA911" s="39"/>
      <c r="BB911" s="39"/>
      <c r="BC911" s="39"/>
      <c r="BD911" s="39"/>
      <c r="BE911" s="39"/>
      <c r="BF911" s="39"/>
      <c r="BG911" s="175">
        <f>+COUNTIF($G912:$BF912,'V. Datos'!$A$3)-COUNTIFS($G911:$BF911,'V. Datos'!$A$3)</f>
        <v>0</v>
      </c>
      <c r="BH911" s="175">
        <f>+COUNTIF($G912:$BF912,'V. Datos'!$A$4)-COUNTIFS($G911:$BF911,'V. Datos'!$C$4)</f>
        <v>0</v>
      </c>
      <c r="BI911" s="177"/>
      <c r="BJ911" s="30"/>
      <c r="BK911" s="30"/>
      <c r="BL911" s="30"/>
      <c r="BM911" s="30"/>
      <c r="BN911" s="30"/>
    </row>
    <row r="912" spans="2:66" s="46" customFormat="1" ht="18" customHeight="1" thickBot="1" x14ac:dyDescent="0.25">
      <c r="B912" s="168"/>
      <c r="C912" s="170"/>
      <c r="D912" s="172"/>
      <c r="E912" s="174"/>
      <c r="F912" s="96" t="s">
        <v>4</v>
      </c>
      <c r="G912" s="42"/>
      <c r="H912" s="43"/>
      <c r="I912" s="43"/>
      <c r="J912" s="43"/>
      <c r="K912" s="43"/>
      <c r="L912" s="43"/>
      <c r="M912" s="43"/>
      <c r="N912" s="43"/>
      <c r="O912" s="43"/>
      <c r="P912" s="43"/>
      <c r="Q912" s="43"/>
      <c r="R912" s="43"/>
      <c r="S912" s="43"/>
      <c r="T912" s="43"/>
      <c r="U912" s="43"/>
      <c r="V912" s="43"/>
      <c r="W912" s="43"/>
      <c r="X912" s="43"/>
      <c r="Y912" s="43"/>
      <c r="Z912" s="43"/>
      <c r="AA912" s="43"/>
      <c r="AB912" s="43"/>
      <c r="AC912" s="43"/>
      <c r="AD912" s="43"/>
      <c r="AE912" s="43"/>
      <c r="AF912" s="43"/>
      <c r="AG912" s="43"/>
      <c r="AH912" s="43"/>
      <c r="AI912" s="43"/>
      <c r="AJ912" s="43"/>
      <c r="AK912" s="43"/>
      <c r="AL912" s="43"/>
      <c r="AM912" s="43"/>
      <c r="AN912" s="43"/>
      <c r="AO912" s="43"/>
      <c r="AP912" s="43"/>
      <c r="AQ912" s="45"/>
      <c r="AR912" s="45"/>
      <c r="AS912" s="45"/>
      <c r="AT912" s="45"/>
      <c r="AU912" s="45"/>
      <c r="AV912" s="45"/>
      <c r="AW912" s="45"/>
      <c r="AX912" s="45"/>
      <c r="AY912" s="45"/>
      <c r="AZ912" s="45"/>
      <c r="BA912" s="45"/>
      <c r="BB912" s="45"/>
      <c r="BC912" s="45"/>
      <c r="BD912" s="45"/>
      <c r="BE912" s="45"/>
      <c r="BF912" s="45"/>
      <c r="BG912" s="176"/>
      <c r="BH912" s="176"/>
      <c r="BI912" s="178"/>
      <c r="BJ912" s="30"/>
      <c r="BK912" s="30"/>
      <c r="BL912" s="30"/>
      <c r="BM912" s="30"/>
      <c r="BN912" s="30"/>
    </row>
    <row r="913" spans="2:66" s="46" customFormat="1" ht="18" customHeight="1" x14ac:dyDescent="0.2">
      <c r="B913" s="167"/>
      <c r="C913" s="169"/>
      <c r="D913" s="171"/>
      <c r="E913" s="173"/>
      <c r="F913" s="95" t="s">
        <v>24</v>
      </c>
      <c r="G913" s="36"/>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7"/>
      <c r="AQ913" s="39"/>
      <c r="AR913" s="39"/>
      <c r="AS913" s="39"/>
      <c r="AT913" s="39"/>
      <c r="AU913" s="39"/>
      <c r="AV913" s="39"/>
      <c r="AW913" s="39"/>
      <c r="AX913" s="39"/>
      <c r="AY913" s="39"/>
      <c r="AZ913" s="39"/>
      <c r="BA913" s="39"/>
      <c r="BB913" s="39"/>
      <c r="BC913" s="39"/>
      <c r="BD913" s="39"/>
      <c r="BE913" s="39"/>
      <c r="BF913" s="39"/>
      <c r="BG913" s="175">
        <f>+COUNTIF($G914:$BF914,'V. Datos'!$A$3)-COUNTIFS($G913:$BF913,'V. Datos'!$A$3)</f>
        <v>0</v>
      </c>
      <c r="BH913" s="175">
        <f>+COUNTIF($G914:$BF914,'V. Datos'!$A$4)-COUNTIFS($G913:$BF913,'V. Datos'!$C$4)</f>
        <v>0</v>
      </c>
      <c r="BI913" s="177"/>
      <c r="BJ913" s="30"/>
      <c r="BK913" s="30"/>
      <c r="BL913" s="30"/>
      <c r="BM913" s="30"/>
      <c r="BN913" s="30"/>
    </row>
    <row r="914" spans="2:66" s="46" customFormat="1" ht="18" customHeight="1" thickBot="1" x14ac:dyDescent="0.25">
      <c r="B914" s="168"/>
      <c r="C914" s="170"/>
      <c r="D914" s="172"/>
      <c r="E914" s="174"/>
      <c r="F914" s="96" t="s">
        <v>4</v>
      </c>
      <c r="G914" s="42"/>
      <c r="H914" s="43"/>
      <c r="I914" s="43"/>
      <c r="J914" s="43"/>
      <c r="K914" s="43"/>
      <c r="L914" s="43"/>
      <c r="M914" s="43"/>
      <c r="N914" s="43"/>
      <c r="O914" s="43"/>
      <c r="P914" s="43"/>
      <c r="Q914" s="43"/>
      <c r="R914" s="43"/>
      <c r="S914" s="43"/>
      <c r="T914" s="43"/>
      <c r="U914" s="43"/>
      <c r="V914" s="43"/>
      <c r="W914" s="43"/>
      <c r="X914" s="43"/>
      <c r="Y914" s="43"/>
      <c r="Z914" s="43"/>
      <c r="AA914" s="43"/>
      <c r="AB914" s="43"/>
      <c r="AC914" s="43"/>
      <c r="AD914" s="43"/>
      <c r="AE914" s="43"/>
      <c r="AF914" s="43"/>
      <c r="AG914" s="43"/>
      <c r="AH914" s="43"/>
      <c r="AI914" s="43"/>
      <c r="AJ914" s="43"/>
      <c r="AK914" s="43"/>
      <c r="AL914" s="43"/>
      <c r="AM914" s="43"/>
      <c r="AN914" s="43"/>
      <c r="AO914" s="43"/>
      <c r="AP914" s="43"/>
      <c r="AQ914" s="45"/>
      <c r="AR914" s="45"/>
      <c r="AS914" s="45"/>
      <c r="AT914" s="45"/>
      <c r="AU914" s="45"/>
      <c r="AV914" s="45"/>
      <c r="AW914" s="45"/>
      <c r="AX914" s="45"/>
      <c r="AY914" s="45"/>
      <c r="AZ914" s="45"/>
      <c r="BA914" s="45"/>
      <c r="BB914" s="45"/>
      <c r="BC914" s="45"/>
      <c r="BD914" s="45"/>
      <c r="BE914" s="45"/>
      <c r="BF914" s="45"/>
      <c r="BG914" s="176"/>
      <c r="BH914" s="176"/>
      <c r="BI914" s="178"/>
      <c r="BJ914" s="30"/>
      <c r="BK914" s="30"/>
      <c r="BL914" s="30"/>
      <c r="BM914" s="30"/>
      <c r="BN914" s="30"/>
    </row>
    <row r="915" spans="2:66" s="46" customFormat="1" ht="18" customHeight="1" x14ac:dyDescent="0.2">
      <c r="B915" s="167"/>
      <c r="C915" s="169"/>
      <c r="D915" s="171"/>
      <c r="E915" s="173"/>
      <c r="F915" s="95" t="s">
        <v>24</v>
      </c>
      <c r="G915" s="36"/>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7"/>
      <c r="AQ915" s="39"/>
      <c r="AR915" s="39"/>
      <c r="AS915" s="39"/>
      <c r="AT915" s="39"/>
      <c r="AU915" s="39"/>
      <c r="AV915" s="39"/>
      <c r="AW915" s="39"/>
      <c r="AX915" s="39"/>
      <c r="AY915" s="39"/>
      <c r="AZ915" s="39"/>
      <c r="BA915" s="39"/>
      <c r="BB915" s="39"/>
      <c r="BC915" s="39"/>
      <c r="BD915" s="39"/>
      <c r="BE915" s="39"/>
      <c r="BF915" s="39"/>
      <c r="BG915" s="175">
        <f>+COUNTIF($G916:$BF916,'V. Datos'!$A$3)-COUNTIFS($G915:$BF915,'V. Datos'!$A$3)</f>
        <v>0</v>
      </c>
      <c r="BH915" s="175">
        <f>+COUNTIF($G916:$BF916,'V. Datos'!$A$4)-COUNTIFS($G915:$BF915,'V. Datos'!$C$4)</f>
        <v>0</v>
      </c>
      <c r="BI915" s="177"/>
      <c r="BJ915" s="30"/>
      <c r="BK915" s="30"/>
      <c r="BL915" s="30"/>
      <c r="BM915" s="30"/>
      <c r="BN915" s="30"/>
    </row>
    <row r="916" spans="2:66" s="46" customFormat="1" ht="18" customHeight="1" thickBot="1" x14ac:dyDescent="0.25">
      <c r="B916" s="168"/>
      <c r="C916" s="170"/>
      <c r="D916" s="172"/>
      <c r="E916" s="174"/>
      <c r="F916" s="96" t="s">
        <v>4</v>
      </c>
      <c r="G916" s="42"/>
      <c r="H916" s="43"/>
      <c r="I916" s="43"/>
      <c r="J916" s="43"/>
      <c r="K916" s="43"/>
      <c r="L916" s="43"/>
      <c r="M916" s="43"/>
      <c r="N916" s="43"/>
      <c r="O916" s="43"/>
      <c r="P916" s="43"/>
      <c r="Q916" s="43"/>
      <c r="R916" s="43"/>
      <c r="S916" s="43"/>
      <c r="T916" s="43"/>
      <c r="U916" s="43"/>
      <c r="V916" s="43"/>
      <c r="W916" s="43"/>
      <c r="X916" s="43"/>
      <c r="Y916" s="43"/>
      <c r="Z916" s="43"/>
      <c r="AA916" s="43"/>
      <c r="AB916" s="43"/>
      <c r="AC916" s="43"/>
      <c r="AD916" s="43"/>
      <c r="AE916" s="43"/>
      <c r="AF916" s="43"/>
      <c r="AG916" s="43"/>
      <c r="AH916" s="43"/>
      <c r="AI916" s="43"/>
      <c r="AJ916" s="43"/>
      <c r="AK916" s="43"/>
      <c r="AL916" s="43"/>
      <c r="AM916" s="43"/>
      <c r="AN916" s="43"/>
      <c r="AO916" s="43"/>
      <c r="AP916" s="43"/>
      <c r="AQ916" s="45"/>
      <c r="AR916" s="45"/>
      <c r="AS916" s="45"/>
      <c r="AT916" s="45"/>
      <c r="AU916" s="45"/>
      <c r="AV916" s="45"/>
      <c r="AW916" s="45"/>
      <c r="AX916" s="45"/>
      <c r="AY916" s="45"/>
      <c r="AZ916" s="45"/>
      <c r="BA916" s="45"/>
      <c r="BB916" s="45"/>
      <c r="BC916" s="45"/>
      <c r="BD916" s="45"/>
      <c r="BE916" s="45"/>
      <c r="BF916" s="45"/>
      <c r="BG916" s="176"/>
      <c r="BH916" s="176"/>
      <c r="BI916" s="178"/>
      <c r="BJ916" s="30"/>
      <c r="BK916" s="30"/>
      <c r="BL916" s="30"/>
      <c r="BM916" s="30"/>
      <c r="BN916" s="30"/>
    </row>
    <row r="917" spans="2:66" s="46" customFormat="1" ht="18" customHeight="1" x14ac:dyDescent="0.2">
      <c r="B917" s="167"/>
      <c r="C917" s="169"/>
      <c r="D917" s="171"/>
      <c r="E917" s="173"/>
      <c r="F917" s="95" t="s">
        <v>24</v>
      </c>
      <c r="G917" s="36"/>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7"/>
      <c r="AQ917" s="39"/>
      <c r="AR917" s="39"/>
      <c r="AS917" s="39"/>
      <c r="AT917" s="39"/>
      <c r="AU917" s="39"/>
      <c r="AV917" s="39"/>
      <c r="AW917" s="39"/>
      <c r="AX917" s="39"/>
      <c r="AY917" s="39"/>
      <c r="AZ917" s="39"/>
      <c r="BA917" s="39"/>
      <c r="BB917" s="39"/>
      <c r="BC917" s="39"/>
      <c r="BD917" s="39"/>
      <c r="BE917" s="39"/>
      <c r="BF917" s="39"/>
      <c r="BG917" s="175">
        <f>+COUNTIF($G918:$BF918,'V. Datos'!$A$3)-COUNTIFS($G917:$BF917,'V. Datos'!$A$3)</f>
        <v>0</v>
      </c>
      <c r="BH917" s="175">
        <f>+COUNTIF($G918:$BF918,'V. Datos'!$A$4)-COUNTIFS($G917:$BF917,'V. Datos'!$C$4)</f>
        <v>0</v>
      </c>
      <c r="BI917" s="177"/>
      <c r="BJ917" s="30"/>
      <c r="BK917" s="30"/>
      <c r="BL917" s="30"/>
      <c r="BM917" s="30"/>
      <c r="BN917" s="30"/>
    </row>
    <row r="918" spans="2:66" s="46" customFormat="1" ht="18" customHeight="1" thickBot="1" x14ac:dyDescent="0.25">
      <c r="B918" s="168"/>
      <c r="C918" s="170"/>
      <c r="D918" s="172"/>
      <c r="E918" s="174"/>
      <c r="F918" s="96" t="s">
        <v>4</v>
      </c>
      <c r="G918" s="42"/>
      <c r="H918" s="43"/>
      <c r="I918" s="43"/>
      <c r="J918" s="43"/>
      <c r="K918" s="43"/>
      <c r="L918" s="43"/>
      <c r="M918" s="43"/>
      <c r="N918" s="43"/>
      <c r="O918" s="43"/>
      <c r="P918" s="43"/>
      <c r="Q918" s="43"/>
      <c r="R918" s="43"/>
      <c r="S918" s="43"/>
      <c r="T918" s="43"/>
      <c r="U918" s="43"/>
      <c r="V918" s="43"/>
      <c r="W918" s="43"/>
      <c r="X918" s="43"/>
      <c r="Y918" s="43"/>
      <c r="Z918" s="43"/>
      <c r="AA918" s="43"/>
      <c r="AB918" s="43"/>
      <c r="AC918" s="43"/>
      <c r="AD918" s="43"/>
      <c r="AE918" s="43"/>
      <c r="AF918" s="43"/>
      <c r="AG918" s="43"/>
      <c r="AH918" s="43"/>
      <c r="AI918" s="43"/>
      <c r="AJ918" s="43"/>
      <c r="AK918" s="43"/>
      <c r="AL918" s="43"/>
      <c r="AM918" s="43"/>
      <c r="AN918" s="43"/>
      <c r="AO918" s="43"/>
      <c r="AP918" s="43"/>
      <c r="AQ918" s="45"/>
      <c r="AR918" s="45"/>
      <c r="AS918" s="45"/>
      <c r="AT918" s="45"/>
      <c r="AU918" s="45"/>
      <c r="AV918" s="45"/>
      <c r="AW918" s="45"/>
      <c r="AX918" s="45"/>
      <c r="AY918" s="45"/>
      <c r="AZ918" s="45"/>
      <c r="BA918" s="45"/>
      <c r="BB918" s="45"/>
      <c r="BC918" s="45"/>
      <c r="BD918" s="45"/>
      <c r="BE918" s="45"/>
      <c r="BF918" s="45"/>
      <c r="BG918" s="176"/>
      <c r="BH918" s="176"/>
      <c r="BI918" s="178"/>
      <c r="BJ918" s="30"/>
      <c r="BK918" s="30"/>
      <c r="BL918" s="30"/>
      <c r="BM918" s="30"/>
      <c r="BN918" s="30"/>
    </row>
    <row r="919" spans="2:66" s="46" customFormat="1" ht="18" customHeight="1" x14ac:dyDescent="0.2">
      <c r="B919" s="167"/>
      <c r="C919" s="169"/>
      <c r="D919" s="171"/>
      <c r="E919" s="173"/>
      <c r="F919" s="95" t="s">
        <v>24</v>
      </c>
      <c r="G919" s="36"/>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9"/>
      <c r="AR919" s="39"/>
      <c r="AS919" s="39"/>
      <c r="AT919" s="39"/>
      <c r="AU919" s="39"/>
      <c r="AV919" s="39"/>
      <c r="AW919" s="39"/>
      <c r="AX919" s="39"/>
      <c r="AY919" s="39"/>
      <c r="AZ919" s="39"/>
      <c r="BA919" s="39"/>
      <c r="BB919" s="39"/>
      <c r="BC919" s="39"/>
      <c r="BD919" s="39"/>
      <c r="BE919" s="39"/>
      <c r="BF919" s="39"/>
      <c r="BG919" s="175">
        <f>+COUNTIF($G920:$BF920,'V. Datos'!$A$3)-COUNTIFS($G919:$BF919,'V. Datos'!$A$3)</f>
        <v>0</v>
      </c>
      <c r="BH919" s="175">
        <f>+COUNTIF($G920:$BF920,'V. Datos'!$A$4)-COUNTIFS($G919:$BF919,'V. Datos'!$C$4)</f>
        <v>0</v>
      </c>
      <c r="BI919" s="177"/>
      <c r="BJ919" s="30"/>
      <c r="BK919" s="30"/>
      <c r="BL919" s="30"/>
      <c r="BM919" s="30"/>
      <c r="BN919" s="30"/>
    </row>
    <row r="920" spans="2:66" s="46" customFormat="1" ht="18" customHeight="1" thickBot="1" x14ac:dyDescent="0.25">
      <c r="B920" s="168"/>
      <c r="C920" s="170"/>
      <c r="D920" s="172"/>
      <c r="E920" s="174"/>
      <c r="F920" s="96" t="s">
        <v>4</v>
      </c>
      <c r="G920" s="42"/>
      <c r="H920" s="43"/>
      <c r="I920" s="43"/>
      <c r="J920" s="43"/>
      <c r="K920" s="43"/>
      <c r="L920" s="43"/>
      <c r="M920" s="43"/>
      <c r="N920" s="43"/>
      <c r="O920" s="43"/>
      <c r="P920" s="43"/>
      <c r="Q920" s="43"/>
      <c r="R920" s="43"/>
      <c r="S920" s="43"/>
      <c r="T920" s="43"/>
      <c r="U920" s="43"/>
      <c r="V920" s="43"/>
      <c r="W920" s="43"/>
      <c r="X920" s="43"/>
      <c r="Y920" s="43"/>
      <c r="Z920" s="43"/>
      <c r="AA920" s="43"/>
      <c r="AB920" s="43"/>
      <c r="AC920" s="43"/>
      <c r="AD920" s="43"/>
      <c r="AE920" s="43"/>
      <c r="AF920" s="43"/>
      <c r="AG920" s="43"/>
      <c r="AH920" s="43"/>
      <c r="AI920" s="43"/>
      <c r="AJ920" s="43"/>
      <c r="AK920" s="43"/>
      <c r="AL920" s="43"/>
      <c r="AM920" s="43"/>
      <c r="AN920" s="43"/>
      <c r="AO920" s="43"/>
      <c r="AP920" s="43"/>
      <c r="AQ920" s="45"/>
      <c r="AR920" s="45"/>
      <c r="AS920" s="45"/>
      <c r="AT920" s="45"/>
      <c r="AU920" s="45"/>
      <c r="AV920" s="45"/>
      <c r="AW920" s="45"/>
      <c r="AX920" s="45"/>
      <c r="AY920" s="45"/>
      <c r="AZ920" s="45"/>
      <c r="BA920" s="45"/>
      <c r="BB920" s="45"/>
      <c r="BC920" s="45"/>
      <c r="BD920" s="45"/>
      <c r="BE920" s="45"/>
      <c r="BF920" s="45"/>
      <c r="BG920" s="176"/>
      <c r="BH920" s="176"/>
      <c r="BI920" s="178"/>
      <c r="BJ920" s="30"/>
      <c r="BK920" s="30"/>
      <c r="BL920" s="30"/>
      <c r="BM920" s="30"/>
      <c r="BN920" s="30"/>
    </row>
    <row r="921" spans="2:66" s="46" customFormat="1" ht="18" customHeight="1" x14ac:dyDescent="0.2">
      <c r="B921" s="167"/>
      <c r="C921" s="169"/>
      <c r="D921" s="171"/>
      <c r="E921" s="173"/>
      <c r="F921" s="95" t="s">
        <v>24</v>
      </c>
      <c r="G921" s="36"/>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7"/>
      <c r="AQ921" s="39"/>
      <c r="AR921" s="39"/>
      <c r="AS921" s="39"/>
      <c r="AT921" s="39"/>
      <c r="AU921" s="39"/>
      <c r="AV921" s="39"/>
      <c r="AW921" s="39"/>
      <c r="AX921" s="39"/>
      <c r="AY921" s="39"/>
      <c r="AZ921" s="39"/>
      <c r="BA921" s="39"/>
      <c r="BB921" s="39"/>
      <c r="BC921" s="39"/>
      <c r="BD921" s="39"/>
      <c r="BE921" s="39"/>
      <c r="BF921" s="39"/>
      <c r="BG921" s="175">
        <f>+COUNTIF($G922:$BF922,'V. Datos'!$A$3)-COUNTIFS($G921:$BF921,'V. Datos'!$A$3)</f>
        <v>0</v>
      </c>
      <c r="BH921" s="175">
        <f>+COUNTIF($G922:$BF922,'V. Datos'!$A$4)-COUNTIFS($G921:$BF921,'V. Datos'!$C$4)</f>
        <v>0</v>
      </c>
      <c r="BI921" s="177"/>
      <c r="BJ921" s="30"/>
      <c r="BK921" s="30"/>
      <c r="BL921" s="30"/>
      <c r="BM921" s="30"/>
      <c r="BN921" s="30"/>
    </row>
    <row r="922" spans="2:66" s="46" customFormat="1" ht="18" customHeight="1" thickBot="1" x14ac:dyDescent="0.25">
      <c r="B922" s="168"/>
      <c r="C922" s="170"/>
      <c r="D922" s="172"/>
      <c r="E922" s="174"/>
      <c r="F922" s="96" t="s">
        <v>4</v>
      </c>
      <c r="G922" s="42"/>
      <c r="H922" s="43"/>
      <c r="I922" s="43"/>
      <c r="J922" s="43"/>
      <c r="K922" s="43"/>
      <c r="L922" s="43"/>
      <c r="M922" s="43"/>
      <c r="N922" s="43"/>
      <c r="O922" s="43"/>
      <c r="P922" s="43"/>
      <c r="Q922" s="43"/>
      <c r="R922" s="43"/>
      <c r="S922" s="43"/>
      <c r="T922" s="43"/>
      <c r="U922" s="43"/>
      <c r="V922" s="43"/>
      <c r="W922" s="43"/>
      <c r="X922" s="43"/>
      <c r="Y922" s="43"/>
      <c r="Z922" s="43"/>
      <c r="AA922" s="43"/>
      <c r="AB922" s="43"/>
      <c r="AC922" s="43"/>
      <c r="AD922" s="43"/>
      <c r="AE922" s="43"/>
      <c r="AF922" s="43"/>
      <c r="AG922" s="43"/>
      <c r="AH922" s="43"/>
      <c r="AI922" s="43"/>
      <c r="AJ922" s="43"/>
      <c r="AK922" s="43"/>
      <c r="AL922" s="43"/>
      <c r="AM922" s="43"/>
      <c r="AN922" s="43"/>
      <c r="AO922" s="43"/>
      <c r="AP922" s="43"/>
      <c r="AQ922" s="45"/>
      <c r="AR922" s="45"/>
      <c r="AS922" s="45"/>
      <c r="AT922" s="45"/>
      <c r="AU922" s="45"/>
      <c r="AV922" s="45"/>
      <c r="AW922" s="45"/>
      <c r="AX922" s="45"/>
      <c r="AY922" s="45"/>
      <c r="AZ922" s="45"/>
      <c r="BA922" s="45"/>
      <c r="BB922" s="45"/>
      <c r="BC922" s="45"/>
      <c r="BD922" s="45"/>
      <c r="BE922" s="45"/>
      <c r="BF922" s="45"/>
      <c r="BG922" s="176"/>
      <c r="BH922" s="176"/>
      <c r="BI922" s="178"/>
      <c r="BJ922" s="30"/>
      <c r="BK922" s="30"/>
      <c r="BL922" s="30"/>
      <c r="BM922" s="30"/>
      <c r="BN922" s="30"/>
    </row>
    <row r="923" spans="2:66" s="46" customFormat="1" ht="18" customHeight="1" x14ac:dyDescent="0.2">
      <c r="B923" s="167"/>
      <c r="C923" s="169"/>
      <c r="D923" s="171"/>
      <c r="E923" s="173"/>
      <c r="F923" s="95" t="s">
        <v>24</v>
      </c>
      <c r="G923" s="36"/>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7"/>
      <c r="AQ923" s="39"/>
      <c r="AR923" s="39"/>
      <c r="AS923" s="39"/>
      <c r="AT923" s="39"/>
      <c r="AU923" s="39"/>
      <c r="AV923" s="39"/>
      <c r="AW923" s="39"/>
      <c r="AX923" s="39"/>
      <c r="AY923" s="39"/>
      <c r="AZ923" s="39"/>
      <c r="BA923" s="39"/>
      <c r="BB923" s="39"/>
      <c r="BC923" s="39"/>
      <c r="BD923" s="39"/>
      <c r="BE923" s="39"/>
      <c r="BF923" s="39"/>
      <c r="BG923" s="175">
        <f>+COUNTIF($G924:$BF924,'V. Datos'!$A$3)-COUNTIFS($G923:$BF923,'V. Datos'!$A$3)</f>
        <v>0</v>
      </c>
      <c r="BH923" s="175">
        <f>+COUNTIF($G924:$BF924,'V. Datos'!$A$4)-COUNTIFS($G923:$BF923,'V. Datos'!$C$4)</f>
        <v>0</v>
      </c>
      <c r="BI923" s="177"/>
      <c r="BJ923" s="30"/>
      <c r="BK923" s="30"/>
      <c r="BL923" s="30"/>
      <c r="BM923" s="30"/>
      <c r="BN923" s="30"/>
    </row>
    <row r="924" spans="2:66" s="46" customFormat="1" ht="18" customHeight="1" thickBot="1" x14ac:dyDescent="0.25">
      <c r="B924" s="168"/>
      <c r="C924" s="170"/>
      <c r="D924" s="172"/>
      <c r="E924" s="174"/>
      <c r="F924" s="96" t="s">
        <v>4</v>
      </c>
      <c r="G924" s="42"/>
      <c r="H924" s="43"/>
      <c r="I924" s="43"/>
      <c r="J924" s="43"/>
      <c r="K924" s="43"/>
      <c r="L924" s="43"/>
      <c r="M924" s="43"/>
      <c r="N924" s="43"/>
      <c r="O924" s="43"/>
      <c r="P924" s="43"/>
      <c r="Q924" s="43"/>
      <c r="R924" s="43"/>
      <c r="S924" s="43"/>
      <c r="T924" s="43"/>
      <c r="U924" s="43"/>
      <c r="V924" s="43"/>
      <c r="W924" s="43"/>
      <c r="X924" s="43"/>
      <c r="Y924" s="43"/>
      <c r="Z924" s="43"/>
      <c r="AA924" s="43"/>
      <c r="AB924" s="43"/>
      <c r="AC924" s="43"/>
      <c r="AD924" s="43"/>
      <c r="AE924" s="43"/>
      <c r="AF924" s="43"/>
      <c r="AG924" s="43"/>
      <c r="AH924" s="43"/>
      <c r="AI924" s="43"/>
      <c r="AJ924" s="43"/>
      <c r="AK924" s="43"/>
      <c r="AL924" s="43"/>
      <c r="AM924" s="43"/>
      <c r="AN924" s="43"/>
      <c r="AO924" s="43"/>
      <c r="AP924" s="43"/>
      <c r="AQ924" s="45"/>
      <c r="AR924" s="45"/>
      <c r="AS924" s="45"/>
      <c r="AT924" s="45"/>
      <c r="AU924" s="45"/>
      <c r="AV924" s="45"/>
      <c r="AW924" s="45"/>
      <c r="AX924" s="45"/>
      <c r="AY924" s="45"/>
      <c r="AZ924" s="45"/>
      <c r="BA924" s="45"/>
      <c r="BB924" s="45"/>
      <c r="BC924" s="45"/>
      <c r="BD924" s="45"/>
      <c r="BE924" s="45"/>
      <c r="BF924" s="45"/>
      <c r="BG924" s="176"/>
      <c r="BH924" s="176"/>
      <c r="BI924" s="178"/>
      <c r="BJ924" s="30"/>
      <c r="BK924" s="30"/>
      <c r="BL924" s="30"/>
      <c r="BM924" s="30"/>
      <c r="BN924" s="30"/>
    </row>
    <row r="925" spans="2:66" s="46" customFormat="1" ht="18" customHeight="1" x14ac:dyDescent="0.2">
      <c r="B925" s="167"/>
      <c r="C925" s="169"/>
      <c r="D925" s="171"/>
      <c r="E925" s="173"/>
      <c r="F925" s="95" t="s">
        <v>24</v>
      </c>
      <c r="G925" s="36"/>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7"/>
      <c r="AQ925" s="39"/>
      <c r="AR925" s="39"/>
      <c r="AS925" s="39"/>
      <c r="AT925" s="39"/>
      <c r="AU925" s="39"/>
      <c r="AV925" s="39"/>
      <c r="AW925" s="39"/>
      <c r="AX925" s="39"/>
      <c r="AY925" s="39"/>
      <c r="AZ925" s="39"/>
      <c r="BA925" s="39"/>
      <c r="BB925" s="39"/>
      <c r="BC925" s="39"/>
      <c r="BD925" s="39"/>
      <c r="BE925" s="39"/>
      <c r="BF925" s="39"/>
      <c r="BG925" s="175">
        <f>+COUNTIF($G926:$BF926,'V. Datos'!$A$3)-COUNTIFS($G925:$BF925,'V. Datos'!$A$3)</f>
        <v>0</v>
      </c>
      <c r="BH925" s="175">
        <f>+COUNTIF($G926:$BF926,'V. Datos'!$A$4)-COUNTIFS($G925:$BF925,'V. Datos'!$C$4)</f>
        <v>0</v>
      </c>
      <c r="BI925" s="177"/>
      <c r="BJ925" s="30"/>
      <c r="BK925" s="30"/>
      <c r="BL925" s="30"/>
      <c r="BM925" s="30"/>
      <c r="BN925" s="30"/>
    </row>
    <row r="926" spans="2:66" s="46" customFormat="1" ht="18" customHeight="1" thickBot="1" x14ac:dyDescent="0.25">
      <c r="B926" s="168"/>
      <c r="C926" s="170"/>
      <c r="D926" s="172"/>
      <c r="E926" s="174"/>
      <c r="F926" s="96" t="s">
        <v>4</v>
      </c>
      <c r="G926" s="42"/>
      <c r="H926" s="43"/>
      <c r="I926" s="43"/>
      <c r="J926" s="43"/>
      <c r="K926" s="43"/>
      <c r="L926" s="43"/>
      <c r="M926" s="43"/>
      <c r="N926" s="43"/>
      <c r="O926" s="43"/>
      <c r="P926" s="43"/>
      <c r="Q926" s="43"/>
      <c r="R926" s="43"/>
      <c r="S926" s="43"/>
      <c r="T926" s="43"/>
      <c r="U926" s="43"/>
      <c r="V926" s="43"/>
      <c r="W926" s="43"/>
      <c r="X926" s="43"/>
      <c r="Y926" s="43"/>
      <c r="Z926" s="43"/>
      <c r="AA926" s="43"/>
      <c r="AB926" s="43"/>
      <c r="AC926" s="43"/>
      <c r="AD926" s="43"/>
      <c r="AE926" s="43"/>
      <c r="AF926" s="43"/>
      <c r="AG926" s="43"/>
      <c r="AH926" s="43"/>
      <c r="AI926" s="43"/>
      <c r="AJ926" s="43"/>
      <c r="AK926" s="43"/>
      <c r="AL926" s="43"/>
      <c r="AM926" s="43"/>
      <c r="AN926" s="43"/>
      <c r="AO926" s="43"/>
      <c r="AP926" s="43"/>
      <c r="AQ926" s="45"/>
      <c r="AR926" s="45"/>
      <c r="AS926" s="45"/>
      <c r="AT926" s="45"/>
      <c r="AU926" s="45"/>
      <c r="AV926" s="45"/>
      <c r="AW926" s="45"/>
      <c r="AX926" s="45"/>
      <c r="AY926" s="45"/>
      <c r="AZ926" s="45"/>
      <c r="BA926" s="45"/>
      <c r="BB926" s="45"/>
      <c r="BC926" s="45"/>
      <c r="BD926" s="45"/>
      <c r="BE926" s="45"/>
      <c r="BF926" s="45"/>
      <c r="BG926" s="176"/>
      <c r="BH926" s="176"/>
      <c r="BI926" s="178"/>
      <c r="BJ926" s="30"/>
      <c r="BK926" s="30"/>
      <c r="BL926" s="30"/>
      <c r="BM926" s="30"/>
      <c r="BN926" s="30"/>
    </row>
    <row r="927" spans="2:66" s="46" customFormat="1" ht="18" customHeight="1" x14ac:dyDescent="0.2">
      <c r="B927" s="167"/>
      <c r="C927" s="169"/>
      <c r="D927" s="171"/>
      <c r="E927" s="173"/>
      <c r="F927" s="95" t="s">
        <v>24</v>
      </c>
      <c r="G927" s="36"/>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7"/>
      <c r="AQ927" s="39"/>
      <c r="AR927" s="39"/>
      <c r="AS927" s="39"/>
      <c r="AT927" s="39"/>
      <c r="AU927" s="39"/>
      <c r="AV927" s="39"/>
      <c r="AW927" s="39"/>
      <c r="AX927" s="39"/>
      <c r="AY927" s="39"/>
      <c r="AZ927" s="39"/>
      <c r="BA927" s="39"/>
      <c r="BB927" s="39"/>
      <c r="BC927" s="39"/>
      <c r="BD927" s="39"/>
      <c r="BE927" s="39"/>
      <c r="BF927" s="39"/>
      <c r="BG927" s="175">
        <f>+COUNTIF($G928:$BF928,'V. Datos'!$A$3)-COUNTIFS($G927:$BF927,'V. Datos'!$A$3)</f>
        <v>0</v>
      </c>
      <c r="BH927" s="175">
        <f>+COUNTIF($G928:$BF928,'V. Datos'!$A$4)-COUNTIFS($G927:$BF927,'V. Datos'!$C$4)</f>
        <v>0</v>
      </c>
      <c r="BI927" s="177"/>
      <c r="BJ927" s="30"/>
      <c r="BK927" s="30"/>
      <c r="BL927" s="30"/>
      <c r="BM927" s="30"/>
      <c r="BN927" s="30"/>
    </row>
    <row r="928" spans="2:66" s="46" customFormat="1" ht="18" customHeight="1" thickBot="1" x14ac:dyDescent="0.25">
      <c r="B928" s="168"/>
      <c r="C928" s="170"/>
      <c r="D928" s="172"/>
      <c r="E928" s="174"/>
      <c r="F928" s="96" t="s">
        <v>4</v>
      </c>
      <c r="G928" s="42"/>
      <c r="H928" s="43"/>
      <c r="I928" s="43"/>
      <c r="J928" s="43"/>
      <c r="K928" s="43"/>
      <c r="L928" s="43"/>
      <c r="M928" s="43"/>
      <c r="N928" s="43"/>
      <c r="O928" s="43"/>
      <c r="P928" s="43"/>
      <c r="Q928" s="43"/>
      <c r="R928" s="43"/>
      <c r="S928" s="43"/>
      <c r="T928" s="43"/>
      <c r="U928" s="43"/>
      <c r="V928" s="43"/>
      <c r="W928" s="43"/>
      <c r="X928" s="43"/>
      <c r="Y928" s="43"/>
      <c r="Z928" s="43"/>
      <c r="AA928" s="43"/>
      <c r="AB928" s="43"/>
      <c r="AC928" s="43"/>
      <c r="AD928" s="43"/>
      <c r="AE928" s="43"/>
      <c r="AF928" s="43"/>
      <c r="AG928" s="43"/>
      <c r="AH928" s="43"/>
      <c r="AI928" s="43"/>
      <c r="AJ928" s="43"/>
      <c r="AK928" s="43"/>
      <c r="AL928" s="43"/>
      <c r="AM928" s="43"/>
      <c r="AN928" s="43"/>
      <c r="AO928" s="43"/>
      <c r="AP928" s="43"/>
      <c r="AQ928" s="45"/>
      <c r="AR928" s="45"/>
      <c r="AS928" s="45"/>
      <c r="AT928" s="45"/>
      <c r="AU928" s="45"/>
      <c r="AV928" s="45"/>
      <c r="AW928" s="45"/>
      <c r="AX928" s="45"/>
      <c r="AY928" s="45"/>
      <c r="AZ928" s="45"/>
      <c r="BA928" s="45"/>
      <c r="BB928" s="45"/>
      <c r="BC928" s="45"/>
      <c r="BD928" s="45"/>
      <c r="BE928" s="45"/>
      <c r="BF928" s="45"/>
      <c r="BG928" s="176"/>
      <c r="BH928" s="176"/>
      <c r="BI928" s="178"/>
      <c r="BJ928" s="30"/>
      <c r="BK928" s="30"/>
      <c r="BL928" s="30"/>
      <c r="BM928" s="30"/>
      <c r="BN928" s="30"/>
    </row>
    <row r="929" spans="2:66" s="46" customFormat="1" ht="18" customHeight="1" x14ac:dyDescent="0.2">
      <c r="B929" s="167"/>
      <c r="C929" s="169"/>
      <c r="D929" s="171"/>
      <c r="E929" s="173"/>
      <c r="F929" s="95" t="s">
        <v>24</v>
      </c>
      <c r="G929" s="36"/>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7"/>
      <c r="AQ929" s="39"/>
      <c r="AR929" s="39"/>
      <c r="AS929" s="39"/>
      <c r="AT929" s="39"/>
      <c r="AU929" s="39"/>
      <c r="AV929" s="39"/>
      <c r="AW929" s="39"/>
      <c r="AX929" s="39"/>
      <c r="AY929" s="39"/>
      <c r="AZ929" s="39"/>
      <c r="BA929" s="39"/>
      <c r="BB929" s="39"/>
      <c r="BC929" s="39"/>
      <c r="BD929" s="39"/>
      <c r="BE929" s="39"/>
      <c r="BF929" s="39"/>
      <c r="BG929" s="175">
        <f>+COUNTIF($G930:$BF930,'V. Datos'!$A$3)-COUNTIFS($G929:$BF929,'V. Datos'!$A$3)</f>
        <v>0</v>
      </c>
      <c r="BH929" s="175">
        <f>+COUNTIF($G930:$BF930,'V. Datos'!$A$4)-COUNTIFS($G929:$BF929,'V. Datos'!$C$4)</f>
        <v>0</v>
      </c>
      <c r="BI929" s="177"/>
      <c r="BJ929" s="30"/>
      <c r="BK929" s="30"/>
      <c r="BL929" s="30"/>
      <c r="BM929" s="30"/>
      <c r="BN929" s="30"/>
    </row>
    <row r="930" spans="2:66" s="46" customFormat="1" ht="18" customHeight="1" thickBot="1" x14ac:dyDescent="0.25">
      <c r="B930" s="168"/>
      <c r="C930" s="170"/>
      <c r="D930" s="172"/>
      <c r="E930" s="174"/>
      <c r="F930" s="96" t="s">
        <v>4</v>
      </c>
      <c r="G930" s="42"/>
      <c r="H930" s="43"/>
      <c r="I930" s="43"/>
      <c r="J930" s="43"/>
      <c r="K930" s="43"/>
      <c r="L930" s="43"/>
      <c r="M930" s="43"/>
      <c r="N930" s="43"/>
      <c r="O930" s="43"/>
      <c r="P930" s="43"/>
      <c r="Q930" s="43"/>
      <c r="R930" s="43"/>
      <c r="S930" s="43"/>
      <c r="T930" s="43"/>
      <c r="U930" s="43"/>
      <c r="V930" s="43"/>
      <c r="W930" s="43"/>
      <c r="X930" s="43"/>
      <c r="Y930" s="43"/>
      <c r="Z930" s="43"/>
      <c r="AA930" s="43"/>
      <c r="AB930" s="43"/>
      <c r="AC930" s="43"/>
      <c r="AD930" s="43"/>
      <c r="AE930" s="43"/>
      <c r="AF930" s="43"/>
      <c r="AG930" s="43"/>
      <c r="AH930" s="43"/>
      <c r="AI930" s="43"/>
      <c r="AJ930" s="43"/>
      <c r="AK930" s="43"/>
      <c r="AL930" s="43"/>
      <c r="AM930" s="43"/>
      <c r="AN930" s="43"/>
      <c r="AO930" s="43"/>
      <c r="AP930" s="43"/>
      <c r="AQ930" s="45"/>
      <c r="AR930" s="45"/>
      <c r="AS930" s="45"/>
      <c r="AT930" s="45"/>
      <c r="AU930" s="45"/>
      <c r="AV930" s="45"/>
      <c r="AW930" s="45"/>
      <c r="AX930" s="45"/>
      <c r="AY930" s="45"/>
      <c r="AZ930" s="45"/>
      <c r="BA930" s="45"/>
      <c r="BB930" s="45"/>
      <c r="BC930" s="45"/>
      <c r="BD930" s="45"/>
      <c r="BE930" s="45"/>
      <c r="BF930" s="45"/>
      <c r="BG930" s="176"/>
      <c r="BH930" s="176"/>
      <c r="BI930" s="178"/>
      <c r="BJ930" s="30"/>
      <c r="BK930" s="30"/>
      <c r="BL930" s="30"/>
      <c r="BM930" s="30"/>
      <c r="BN930" s="30"/>
    </row>
    <row r="931" spans="2:66" s="46" customFormat="1" ht="18" customHeight="1" x14ac:dyDescent="0.2">
      <c r="B931" s="167"/>
      <c r="C931" s="169"/>
      <c r="D931" s="171"/>
      <c r="E931" s="173"/>
      <c r="F931" s="95" t="s">
        <v>24</v>
      </c>
      <c r="G931" s="36"/>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7"/>
      <c r="AQ931" s="39"/>
      <c r="AR931" s="39"/>
      <c r="AS931" s="39"/>
      <c r="AT931" s="39"/>
      <c r="AU931" s="39"/>
      <c r="AV931" s="39"/>
      <c r="AW931" s="39"/>
      <c r="AX931" s="39"/>
      <c r="AY931" s="39"/>
      <c r="AZ931" s="39"/>
      <c r="BA931" s="39"/>
      <c r="BB931" s="39"/>
      <c r="BC931" s="39"/>
      <c r="BD931" s="39"/>
      <c r="BE931" s="39"/>
      <c r="BF931" s="39"/>
      <c r="BG931" s="175">
        <f>+COUNTIF($G932:$BF932,'V. Datos'!$A$3)-COUNTIFS($G931:$BF931,'V. Datos'!$A$3)</f>
        <v>0</v>
      </c>
      <c r="BH931" s="175">
        <f>+COUNTIF($G932:$BF932,'V. Datos'!$A$4)-COUNTIFS($G931:$BF931,'V. Datos'!$C$4)</f>
        <v>0</v>
      </c>
      <c r="BI931" s="177"/>
      <c r="BJ931" s="30"/>
      <c r="BK931" s="30"/>
      <c r="BL931" s="30"/>
      <c r="BM931" s="30"/>
      <c r="BN931" s="30"/>
    </row>
    <row r="932" spans="2:66" s="46" customFormat="1" ht="18" customHeight="1" thickBot="1" x14ac:dyDescent="0.25">
      <c r="B932" s="168"/>
      <c r="C932" s="170"/>
      <c r="D932" s="172"/>
      <c r="E932" s="174"/>
      <c r="F932" s="96" t="s">
        <v>4</v>
      </c>
      <c r="G932" s="42"/>
      <c r="H932" s="43"/>
      <c r="I932" s="43"/>
      <c r="J932" s="43"/>
      <c r="K932" s="43"/>
      <c r="L932" s="43"/>
      <c r="M932" s="43"/>
      <c r="N932" s="43"/>
      <c r="O932" s="43"/>
      <c r="P932" s="43"/>
      <c r="Q932" s="43"/>
      <c r="R932" s="43"/>
      <c r="S932" s="43"/>
      <c r="T932" s="43"/>
      <c r="U932" s="43"/>
      <c r="V932" s="43"/>
      <c r="W932" s="43"/>
      <c r="X932" s="43"/>
      <c r="Y932" s="43"/>
      <c r="Z932" s="43"/>
      <c r="AA932" s="43"/>
      <c r="AB932" s="43"/>
      <c r="AC932" s="43"/>
      <c r="AD932" s="43"/>
      <c r="AE932" s="43"/>
      <c r="AF932" s="43"/>
      <c r="AG932" s="43"/>
      <c r="AH932" s="43"/>
      <c r="AI932" s="43"/>
      <c r="AJ932" s="43"/>
      <c r="AK932" s="43"/>
      <c r="AL932" s="43"/>
      <c r="AM932" s="43"/>
      <c r="AN932" s="43"/>
      <c r="AO932" s="43"/>
      <c r="AP932" s="43"/>
      <c r="AQ932" s="45"/>
      <c r="AR932" s="45"/>
      <c r="AS932" s="45"/>
      <c r="AT932" s="45"/>
      <c r="AU932" s="45"/>
      <c r="AV932" s="45"/>
      <c r="AW932" s="45"/>
      <c r="AX932" s="45"/>
      <c r="AY932" s="45"/>
      <c r="AZ932" s="45"/>
      <c r="BA932" s="45"/>
      <c r="BB932" s="45"/>
      <c r="BC932" s="45"/>
      <c r="BD932" s="45"/>
      <c r="BE932" s="45"/>
      <c r="BF932" s="45"/>
      <c r="BG932" s="176"/>
      <c r="BH932" s="176"/>
      <c r="BI932" s="178"/>
      <c r="BJ932" s="30"/>
      <c r="BK932" s="30"/>
      <c r="BL932" s="30"/>
      <c r="BM932" s="30"/>
      <c r="BN932" s="30"/>
    </row>
    <row r="933" spans="2:66" s="46" customFormat="1" ht="18" customHeight="1" x14ac:dyDescent="0.2">
      <c r="B933" s="167"/>
      <c r="C933" s="169"/>
      <c r="D933" s="171"/>
      <c r="E933" s="173"/>
      <c r="F933" s="95" t="s">
        <v>24</v>
      </c>
      <c r="G933" s="36"/>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7"/>
      <c r="AQ933" s="39"/>
      <c r="AR933" s="39"/>
      <c r="AS933" s="39"/>
      <c r="AT933" s="39"/>
      <c r="AU933" s="39"/>
      <c r="AV933" s="39"/>
      <c r="AW933" s="39"/>
      <c r="AX933" s="39"/>
      <c r="AY933" s="39"/>
      <c r="AZ933" s="39"/>
      <c r="BA933" s="39"/>
      <c r="BB933" s="39"/>
      <c r="BC933" s="39"/>
      <c r="BD933" s="39"/>
      <c r="BE933" s="39"/>
      <c r="BF933" s="39"/>
      <c r="BG933" s="175">
        <f>+COUNTIF($G934:$BF934,'V. Datos'!$A$3)-COUNTIFS($G933:$BF933,'V. Datos'!$A$3)</f>
        <v>0</v>
      </c>
      <c r="BH933" s="175">
        <f>+COUNTIF($G934:$BF934,'V. Datos'!$A$4)-COUNTIFS($G933:$BF933,'V. Datos'!$C$4)</f>
        <v>0</v>
      </c>
      <c r="BI933" s="177"/>
      <c r="BJ933" s="30"/>
      <c r="BK933" s="30"/>
      <c r="BL933" s="30"/>
      <c r="BM933" s="30"/>
      <c r="BN933" s="30"/>
    </row>
    <row r="934" spans="2:66" s="46" customFormat="1" ht="18" customHeight="1" thickBot="1" x14ac:dyDescent="0.25">
      <c r="B934" s="168"/>
      <c r="C934" s="170"/>
      <c r="D934" s="172"/>
      <c r="E934" s="174"/>
      <c r="F934" s="96" t="s">
        <v>4</v>
      </c>
      <c r="G934" s="42"/>
      <c r="H934" s="43"/>
      <c r="I934" s="43"/>
      <c r="J934" s="43"/>
      <c r="K934" s="43"/>
      <c r="L934" s="43"/>
      <c r="M934" s="43"/>
      <c r="N934" s="43"/>
      <c r="O934" s="43"/>
      <c r="P934" s="43"/>
      <c r="Q934" s="43"/>
      <c r="R934" s="43"/>
      <c r="S934" s="43"/>
      <c r="T934" s="43"/>
      <c r="U934" s="43"/>
      <c r="V934" s="43"/>
      <c r="W934" s="43"/>
      <c r="X934" s="43"/>
      <c r="Y934" s="43"/>
      <c r="Z934" s="43"/>
      <c r="AA934" s="43"/>
      <c r="AB934" s="43"/>
      <c r="AC934" s="43"/>
      <c r="AD934" s="43"/>
      <c r="AE934" s="43"/>
      <c r="AF934" s="43"/>
      <c r="AG934" s="43"/>
      <c r="AH934" s="43"/>
      <c r="AI934" s="43"/>
      <c r="AJ934" s="43"/>
      <c r="AK934" s="43"/>
      <c r="AL934" s="43"/>
      <c r="AM934" s="43"/>
      <c r="AN934" s="43"/>
      <c r="AO934" s="43"/>
      <c r="AP934" s="43"/>
      <c r="AQ934" s="45"/>
      <c r="AR934" s="45"/>
      <c r="AS934" s="45"/>
      <c r="AT934" s="45"/>
      <c r="AU934" s="45"/>
      <c r="AV934" s="45"/>
      <c r="AW934" s="45"/>
      <c r="AX934" s="45"/>
      <c r="AY934" s="45"/>
      <c r="AZ934" s="45"/>
      <c r="BA934" s="45"/>
      <c r="BB934" s="45"/>
      <c r="BC934" s="45"/>
      <c r="BD934" s="45"/>
      <c r="BE934" s="45"/>
      <c r="BF934" s="45"/>
      <c r="BG934" s="176"/>
      <c r="BH934" s="176"/>
      <c r="BI934" s="178"/>
      <c r="BJ934" s="30"/>
      <c r="BK934" s="30"/>
      <c r="BL934" s="30"/>
      <c r="BM934" s="30"/>
      <c r="BN934" s="30"/>
    </row>
    <row r="935" spans="2:66" s="46" customFormat="1" ht="18" customHeight="1" x14ac:dyDescent="0.2">
      <c r="B935" s="167"/>
      <c r="C935" s="169"/>
      <c r="D935" s="171"/>
      <c r="E935" s="173"/>
      <c r="F935" s="95" t="s">
        <v>24</v>
      </c>
      <c r="G935" s="36"/>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7"/>
      <c r="AQ935" s="39"/>
      <c r="AR935" s="39"/>
      <c r="AS935" s="39"/>
      <c r="AT935" s="39"/>
      <c r="AU935" s="39"/>
      <c r="AV935" s="39"/>
      <c r="AW935" s="39"/>
      <c r="AX935" s="39"/>
      <c r="AY935" s="39"/>
      <c r="AZ935" s="39"/>
      <c r="BA935" s="39"/>
      <c r="BB935" s="39"/>
      <c r="BC935" s="39"/>
      <c r="BD935" s="39"/>
      <c r="BE935" s="39"/>
      <c r="BF935" s="39"/>
      <c r="BG935" s="175">
        <f>+COUNTIF($G936:$BF936,'V. Datos'!$A$3)-COUNTIFS($G935:$BF935,'V. Datos'!$A$3)</f>
        <v>0</v>
      </c>
      <c r="BH935" s="175">
        <f>+COUNTIF($G936:$BF936,'V. Datos'!$A$4)-COUNTIFS($G935:$BF935,'V. Datos'!$C$4)</f>
        <v>0</v>
      </c>
      <c r="BI935" s="177"/>
      <c r="BJ935" s="30"/>
      <c r="BK935" s="30"/>
      <c r="BL935" s="30"/>
      <c r="BM935" s="30"/>
      <c r="BN935" s="30"/>
    </row>
    <row r="936" spans="2:66" s="46" customFormat="1" ht="18" customHeight="1" thickBot="1" x14ac:dyDescent="0.25">
      <c r="B936" s="168"/>
      <c r="C936" s="170"/>
      <c r="D936" s="172"/>
      <c r="E936" s="174"/>
      <c r="F936" s="96" t="s">
        <v>4</v>
      </c>
      <c r="G936" s="42"/>
      <c r="H936" s="43"/>
      <c r="I936" s="43"/>
      <c r="J936" s="43"/>
      <c r="K936" s="43"/>
      <c r="L936" s="43"/>
      <c r="M936" s="43"/>
      <c r="N936" s="43"/>
      <c r="O936" s="43"/>
      <c r="P936" s="43"/>
      <c r="Q936" s="43"/>
      <c r="R936" s="43"/>
      <c r="S936" s="43"/>
      <c r="T936" s="43"/>
      <c r="U936" s="43"/>
      <c r="V936" s="43"/>
      <c r="W936" s="43"/>
      <c r="X936" s="43"/>
      <c r="Y936" s="43"/>
      <c r="Z936" s="43"/>
      <c r="AA936" s="43"/>
      <c r="AB936" s="43"/>
      <c r="AC936" s="43"/>
      <c r="AD936" s="43"/>
      <c r="AE936" s="43"/>
      <c r="AF936" s="43"/>
      <c r="AG936" s="43"/>
      <c r="AH936" s="43"/>
      <c r="AI936" s="43"/>
      <c r="AJ936" s="43"/>
      <c r="AK936" s="43"/>
      <c r="AL936" s="43"/>
      <c r="AM936" s="43"/>
      <c r="AN936" s="43"/>
      <c r="AO936" s="43"/>
      <c r="AP936" s="43"/>
      <c r="AQ936" s="45"/>
      <c r="AR936" s="45"/>
      <c r="AS936" s="45"/>
      <c r="AT936" s="45"/>
      <c r="AU936" s="45"/>
      <c r="AV936" s="45"/>
      <c r="AW936" s="45"/>
      <c r="AX936" s="45"/>
      <c r="AY936" s="45"/>
      <c r="AZ936" s="45"/>
      <c r="BA936" s="45"/>
      <c r="BB936" s="45"/>
      <c r="BC936" s="45"/>
      <c r="BD936" s="45"/>
      <c r="BE936" s="45"/>
      <c r="BF936" s="45"/>
      <c r="BG936" s="176"/>
      <c r="BH936" s="176"/>
      <c r="BI936" s="178"/>
      <c r="BJ936" s="30"/>
      <c r="BK936" s="30"/>
      <c r="BL936" s="30"/>
      <c r="BM936" s="30"/>
      <c r="BN936" s="30"/>
    </row>
    <row r="937" spans="2:66" s="46" customFormat="1" ht="18" customHeight="1" x14ac:dyDescent="0.2">
      <c r="B937" s="167"/>
      <c r="C937" s="169"/>
      <c r="D937" s="171"/>
      <c r="E937" s="173"/>
      <c r="F937" s="95" t="s">
        <v>24</v>
      </c>
      <c r="G937" s="36"/>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7"/>
      <c r="AQ937" s="39"/>
      <c r="AR937" s="39"/>
      <c r="AS937" s="39"/>
      <c r="AT937" s="39"/>
      <c r="AU937" s="39"/>
      <c r="AV937" s="39"/>
      <c r="AW937" s="39"/>
      <c r="AX937" s="39"/>
      <c r="AY937" s="39"/>
      <c r="AZ937" s="39"/>
      <c r="BA937" s="39"/>
      <c r="BB937" s="39"/>
      <c r="BC937" s="39"/>
      <c r="BD937" s="39"/>
      <c r="BE937" s="39"/>
      <c r="BF937" s="39"/>
      <c r="BG937" s="175">
        <f>+COUNTIF($G938:$BF938,'V. Datos'!$A$3)-COUNTIFS($G937:$BF937,'V. Datos'!$A$3)</f>
        <v>0</v>
      </c>
      <c r="BH937" s="175">
        <f>+COUNTIF($G938:$BF938,'V. Datos'!$A$4)-COUNTIFS($G937:$BF937,'V. Datos'!$C$4)</f>
        <v>0</v>
      </c>
      <c r="BI937" s="177"/>
      <c r="BJ937" s="30"/>
      <c r="BK937" s="30"/>
      <c r="BL937" s="30"/>
      <c r="BM937" s="30"/>
      <c r="BN937" s="30"/>
    </row>
    <row r="938" spans="2:66" s="46" customFormat="1" ht="18" customHeight="1" thickBot="1" x14ac:dyDescent="0.25">
      <c r="B938" s="168"/>
      <c r="C938" s="170"/>
      <c r="D938" s="172"/>
      <c r="E938" s="174"/>
      <c r="F938" s="96" t="s">
        <v>4</v>
      </c>
      <c r="G938" s="42"/>
      <c r="H938" s="43"/>
      <c r="I938" s="43"/>
      <c r="J938" s="43"/>
      <c r="K938" s="43"/>
      <c r="L938" s="43"/>
      <c r="M938" s="43"/>
      <c r="N938" s="43"/>
      <c r="O938" s="43"/>
      <c r="P938" s="43"/>
      <c r="Q938" s="43"/>
      <c r="R938" s="43"/>
      <c r="S938" s="43"/>
      <c r="T938" s="43"/>
      <c r="U938" s="43"/>
      <c r="V938" s="43"/>
      <c r="W938" s="43"/>
      <c r="X938" s="43"/>
      <c r="Y938" s="43"/>
      <c r="Z938" s="43"/>
      <c r="AA938" s="43"/>
      <c r="AB938" s="43"/>
      <c r="AC938" s="43"/>
      <c r="AD938" s="43"/>
      <c r="AE938" s="43"/>
      <c r="AF938" s="43"/>
      <c r="AG938" s="43"/>
      <c r="AH938" s="43"/>
      <c r="AI938" s="43"/>
      <c r="AJ938" s="43"/>
      <c r="AK938" s="43"/>
      <c r="AL938" s="43"/>
      <c r="AM938" s="43"/>
      <c r="AN938" s="43"/>
      <c r="AO938" s="43"/>
      <c r="AP938" s="43"/>
      <c r="AQ938" s="45"/>
      <c r="AR938" s="45"/>
      <c r="AS938" s="45"/>
      <c r="AT938" s="45"/>
      <c r="AU938" s="45"/>
      <c r="AV938" s="45"/>
      <c r="AW938" s="45"/>
      <c r="AX938" s="45"/>
      <c r="AY938" s="45"/>
      <c r="AZ938" s="45"/>
      <c r="BA938" s="45"/>
      <c r="BB938" s="45"/>
      <c r="BC938" s="45"/>
      <c r="BD938" s="45"/>
      <c r="BE938" s="45"/>
      <c r="BF938" s="45"/>
      <c r="BG938" s="176"/>
      <c r="BH938" s="176"/>
      <c r="BI938" s="178"/>
      <c r="BJ938" s="30"/>
      <c r="BK938" s="30"/>
      <c r="BL938" s="30"/>
      <c r="BM938" s="30"/>
      <c r="BN938" s="30"/>
    </row>
    <row r="939" spans="2:66" s="46" customFormat="1" ht="18" customHeight="1" x14ac:dyDescent="0.2">
      <c r="B939" s="167"/>
      <c r="C939" s="169"/>
      <c r="D939" s="171"/>
      <c r="E939" s="173"/>
      <c r="F939" s="95" t="s">
        <v>24</v>
      </c>
      <c r="G939" s="36"/>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7"/>
      <c r="AQ939" s="39"/>
      <c r="AR939" s="39"/>
      <c r="AS939" s="39"/>
      <c r="AT939" s="39"/>
      <c r="AU939" s="39"/>
      <c r="AV939" s="39"/>
      <c r="AW939" s="39"/>
      <c r="AX939" s="39"/>
      <c r="AY939" s="39"/>
      <c r="AZ939" s="39"/>
      <c r="BA939" s="39"/>
      <c r="BB939" s="39"/>
      <c r="BC939" s="39"/>
      <c r="BD939" s="39"/>
      <c r="BE939" s="39"/>
      <c r="BF939" s="39"/>
      <c r="BG939" s="175">
        <f>+COUNTIF($G940:$BF940,'V. Datos'!$A$3)-COUNTIFS($G939:$BF939,'V. Datos'!$A$3)</f>
        <v>0</v>
      </c>
      <c r="BH939" s="175">
        <f>+COUNTIF($G940:$BF940,'V. Datos'!$A$4)-COUNTIFS($G939:$BF939,'V. Datos'!$C$4)</f>
        <v>0</v>
      </c>
      <c r="BI939" s="177"/>
      <c r="BJ939" s="30"/>
      <c r="BK939" s="30"/>
      <c r="BL939" s="30"/>
      <c r="BM939" s="30"/>
      <c r="BN939" s="30"/>
    </row>
    <row r="940" spans="2:66" s="46" customFormat="1" ht="18" customHeight="1" thickBot="1" x14ac:dyDescent="0.25">
      <c r="B940" s="168"/>
      <c r="C940" s="170"/>
      <c r="D940" s="172"/>
      <c r="E940" s="174"/>
      <c r="F940" s="96" t="s">
        <v>4</v>
      </c>
      <c r="G940" s="42"/>
      <c r="H940" s="43"/>
      <c r="I940" s="43"/>
      <c r="J940" s="43"/>
      <c r="K940" s="43"/>
      <c r="L940" s="43"/>
      <c r="M940" s="43"/>
      <c r="N940" s="43"/>
      <c r="O940" s="43"/>
      <c r="P940" s="43"/>
      <c r="Q940" s="43"/>
      <c r="R940" s="43"/>
      <c r="S940" s="43"/>
      <c r="T940" s="43"/>
      <c r="U940" s="43"/>
      <c r="V940" s="43"/>
      <c r="W940" s="43"/>
      <c r="X940" s="43"/>
      <c r="Y940" s="43"/>
      <c r="Z940" s="43"/>
      <c r="AA940" s="43"/>
      <c r="AB940" s="43"/>
      <c r="AC940" s="43"/>
      <c r="AD940" s="43"/>
      <c r="AE940" s="43"/>
      <c r="AF940" s="43"/>
      <c r="AG940" s="43"/>
      <c r="AH940" s="43"/>
      <c r="AI940" s="43"/>
      <c r="AJ940" s="43"/>
      <c r="AK940" s="43"/>
      <c r="AL940" s="43"/>
      <c r="AM940" s="43"/>
      <c r="AN940" s="43"/>
      <c r="AO940" s="43"/>
      <c r="AP940" s="43"/>
      <c r="AQ940" s="45"/>
      <c r="AR940" s="45"/>
      <c r="AS940" s="45"/>
      <c r="AT940" s="45"/>
      <c r="AU940" s="45"/>
      <c r="AV940" s="45"/>
      <c r="AW940" s="45"/>
      <c r="AX940" s="45"/>
      <c r="AY940" s="45"/>
      <c r="AZ940" s="45"/>
      <c r="BA940" s="45"/>
      <c r="BB940" s="45"/>
      <c r="BC940" s="45"/>
      <c r="BD940" s="45"/>
      <c r="BE940" s="45"/>
      <c r="BF940" s="45"/>
      <c r="BG940" s="176"/>
      <c r="BH940" s="176"/>
      <c r="BI940" s="178"/>
      <c r="BJ940" s="30"/>
      <c r="BK940" s="30"/>
      <c r="BL940" s="30"/>
      <c r="BM940" s="30"/>
      <c r="BN940" s="30"/>
    </row>
    <row r="941" spans="2:66" s="46" customFormat="1" ht="18" customHeight="1" x14ac:dyDescent="0.2">
      <c r="B941" s="167"/>
      <c r="C941" s="169"/>
      <c r="D941" s="171"/>
      <c r="E941" s="173"/>
      <c r="F941" s="95" t="s">
        <v>24</v>
      </c>
      <c r="G941" s="36"/>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7"/>
      <c r="AQ941" s="39"/>
      <c r="AR941" s="39"/>
      <c r="AS941" s="39"/>
      <c r="AT941" s="39"/>
      <c r="AU941" s="39"/>
      <c r="AV941" s="39"/>
      <c r="AW941" s="39"/>
      <c r="AX941" s="39"/>
      <c r="AY941" s="39"/>
      <c r="AZ941" s="39"/>
      <c r="BA941" s="39"/>
      <c r="BB941" s="39"/>
      <c r="BC941" s="39"/>
      <c r="BD941" s="39"/>
      <c r="BE941" s="39"/>
      <c r="BF941" s="39"/>
      <c r="BG941" s="175">
        <f>+COUNTIF($G942:$BF942,'V. Datos'!$A$3)-COUNTIFS($G941:$BF941,'V. Datos'!$A$3)</f>
        <v>0</v>
      </c>
      <c r="BH941" s="175">
        <f>+COUNTIF($G942:$BF942,'V. Datos'!$A$4)-COUNTIFS($G941:$BF941,'V. Datos'!$C$4)</f>
        <v>0</v>
      </c>
      <c r="BI941" s="177"/>
      <c r="BJ941" s="30"/>
      <c r="BK941" s="30"/>
      <c r="BL941" s="30"/>
      <c r="BM941" s="30"/>
      <c r="BN941" s="30"/>
    </row>
    <row r="942" spans="2:66" s="46" customFormat="1" ht="18" customHeight="1" thickBot="1" x14ac:dyDescent="0.25">
      <c r="B942" s="168"/>
      <c r="C942" s="170"/>
      <c r="D942" s="172"/>
      <c r="E942" s="174"/>
      <c r="F942" s="96" t="s">
        <v>4</v>
      </c>
      <c r="G942" s="42"/>
      <c r="H942" s="43"/>
      <c r="I942" s="43"/>
      <c r="J942" s="43"/>
      <c r="K942" s="43"/>
      <c r="L942" s="43"/>
      <c r="M942" s="43"/>
      <c r="N942" s="43"/>
      <c r="O942" s="43"/>
      <c r="P942" s="43"/>
      <c r="Q942" s="43"/>
      <c r="R942" s="43"/>
      <c r="S942" s="43"/>
      <c r="T942" s="43"/>
      <c r="U942" s="43"/>
      <c r="V942" s="43"/>
      <c r="W942" s="43"/>
      <c r="X942" s="43"/>
      <c r="Y942" s="43"/>
      <c r="Z942" s="43"/>
      <c r="AA942" s="43"/>
      <c r="AB942" s="43"/>
      <c r="AC942" s="43"/>
      <c r="AD942" s="43"/>
      <c r="AE942" s="43"/>
      <c r="AF942" s="43"/>
      <c r="AG942" s="43"/>
      <c r="AH942" s="43"/>
      <c r="AI942" s="43"/>
      <c r="AJ942" s="43"/>
      <c r="AK942" s="43"/>
      <c r="AL942" s="43"/>
      <c r="AM942" s="43"/>
      <c r="AN942" s="43"/>
      <c r="AO942" s="43"/>
      <c r="AP942" s="43"/>
      <c r="AQ942" s="45"/>
      <c r="AR942" s="45"/>
      <c r="AS942" s="45"/>
      <c r="AT942" s="45"/>
      <c r="AU942" s="45"/>
      <c r="AV942" s="45"/>
      <c r="AW942" s="45"/>
      <c r="AX942" s="45"/>
      <c r="AY942" s="45"/>
      <c r="AZ942" s="45"/>
      <c r="BA942" s="45"/>
      <c r="BB942" s="45"/>
      <c r="BC942" s="45"/>
      <c r="BD942" s="45"/>
      <c r="BE942" s="45"/>
      <c r="BF942" s="45"/>
      <c r="BG942" s="176"/>
      <c r="BH942" s="176"/>
      <c r="BI942" s="178"/>
      <c r="BJ942" s="30"/>
      <c r="BK942" s="30"/>
      <c r="BL942" s="30"/>
      <c r="BM942" s="30"/>
      <c r="BN942" s="30"/>
    </row>
    <row r="943" spans="2:66" s="46" customFormat="1" ht="18" customHeight="1" x14ac:dyDescent="0.2">
      <c r="B943" s="167"/>
      <c r="C943" s="169"/>
      <c r="D943" s="171"/>
      <c r="E943" s="173"/>
      <c r="F943" s="95" t="s">
        <v>24</v>
      </c>
      <c r="G943" s="36"/>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7"/>
      <c r="AQ943" s="39"/>
      <c r="AR943" s="39"/>
      <c r="AS943" s="39"/>
      <c r="AT943" s="39"/>
      <c r="AU943" s="39"/>
      <c r="AV943" s="39"/>
      <c r="AW943" s="39"/>
      <c r="AX943" s="39"/>
      <c r="AY943" s="39"/>
      <c r="AZ943" s="39"/>
      <c r="BA943" s="39"/>
      <c r="BB943" s="39"/>
      <c r="BC943" s="39"/>
      <c r="BD943" s="39"/>
      <c r="BE943" s="39"/>
      <c r="BF943" s="39"/>
      <c r="BG943" s="175">
        <f>+COUNTIF($G944:$BF944,'V. Datos'!$A$3)-COUNTIFS($G943:$BF943,'V. Datos'!$A$3)</f>
        <v>0</v>
      </c>
      <c r="BH943" s="175">
        <f>+COUNTIF($G944:$BF944,'V. Datos'!$A$4)-COUNTIFS($G943:$BF943,'V. Datos'!$C$4)</f>
        <v>0</v>
      </c>
      <c r="BI943" s="177"/>
      <c r="BJ943" s="30"/>
      <c r="BK943" s="30"/>
      <c r="BL943" s="30"/>
      <c r="BM943" s="30"/>
      <c r="BN943" s="30"/>
    </row>
    <row r="944" spans="2:66" s="46" customFormat="1" ht="18" customHeight="1" thickBot="1" x14ac:dyDescent="0.25">
      <c r="B944" s="168"/>
      <c r="C944" s="170"/>
      <c r="D944" s="172"/>
      <c r="E944" s="174"/>
      <c r="F944" s="96" t="s">
        <v>4</v>
      </c>
      <c r="G944" s="42"/>
      <c r="H944" s="43"/>
      <c r="I944" s="43"/>
      <c r="J944" s="43"/>
      <c r="K944" s="43"/>
      <c r="L944" s="43"/>
      <c r="M944" s="43"/>
      <c r="N944" s="43"/>
      <c r="O944" s="43"/>
      <c r="P944" s="43"/>
      <c r="Q944" s="43"/>
      <c r="R944" s="43"/>
      <c r="S944" s="43"/>
      <c r="T944" s="43"/>
      <c r="U944" s="43"/>
      <c r="V944" s="43"/>
      <c r="W944" s="43"/>
      <c r="X944" s="43"/>
      <c r="Y944" s="43"/>
      <c r="Z944" s="43"/>
      <c r="AA944" s="43"/>
      <c r="AB944" s="43"/>
      <c r="AC944" s="43"/>
      <c r="AD944" s="43"/>
      <c r="AE944" s="43"/>
      <c r="AF944" s="43"/>
      <c r="AG944" s="43"/>
      <c r="AH944" s="43"/>
      <c r="AI944" s="43"/>
      <c r="AJ944" s="43"/>
      <c r="AK944" s="43"/>
      <c r="AL944" s="43"/>
      <c r="AM944" s="43"/>
      <c r="AN944" s="43"/>
      <c r="AO944" s="43"/>
      <c r="AP944" s="43"/>
      <c r="AQ944" s="45"/>
      <c r="AR944" s="45"/>
      <c r="AS944" s="45"/>
      <c r="AT944" s="45"/>
      <c r="AU944" s="45"/>
      <c r="AV944" s="45"/>
      <c r="AW944" s="45"/>
      <c r="AX944" s="45"/>
      <c r="AY944" s="45"/>
      <c r="AZ944" s="45"/>
      <c r="BA944" s="45"/>
      <c r="BB944" s="45"/>
      <c r="BC944" s="45"/>
      <c r="BD944" s="45"/>
      <c r="BE944" s="45"/>
      <c r="BF944" s="45"/>
      <c r="BG944" s="176"/>
      <c r="BH944" s="176"/>
      <c r="BI944" s="178"/>
      <c r="BJ944" s="30"/>
      <c r="BK944" s="30"/>
      <c r="BL944" s="30"/>
      <c r="BM944" s="30"/>
      <c r="BN944" s="30"/>
    </row>
    <row r="945" spans="2:66" s="46" customFormat="1" ht="18" customHeight="1" x14ac:dyDescent="0.2">
      <c r="B945" s="167"/>
      <c r="C945" s="169"/>
      <c r="D945" s="171"/>
      <c r="E945" s="173"/>
      <c r="F945" s="95" t="s">
        <v>24</v>
      </c>
      <c r="G945" s="36"/>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7"/>
      <c r="AQ945" s="39"/>
      <c r="AR945" s="39"/>
      <c r="AS945" s="39"/>
      <c r="AT945" s="39"/>
      <c r="AU945" s="39"/>
      <c r="AV945" s="39"/>
      <c r="AW945" s="39"/>
      <c r="AX945" s="39"/>
      <c r="AY945" s="39"/>
      <c r="AZ945" s="39"/>
      <c r="BA945" s="39"/>
      <c r="BB945" s="39"/>
      <c r="BC945" s="39"/>
      <c r="BD945" s="39"/>
      <c r="BE945" s="39"/>
      <c r="BF945" s="39"/>
      <c r="BG945" s="175">
        <f>+COUNTIF($G946:$BF946,'V. Datos'!$A$3)-COUNTIFS($G945:$BF945,'V. Datos'!$A$3)</f>
        <v>0</v>
      </c>
      <c r="BH945" s="175">
        <f>+COUNTIF($G946:$BF946,'V. Datos'!$A$4)-COUNTIFS($G945:$BF945,'V. Datos'!$C$4)</f>
        <v>0</v>
      </c>
      <c r="BI945" s="177"/>
      <c r="BJ945" s="30"/>
      <c r="BK945" s="30"/>
      <c r="BL945" s="30"/>
      <c r="BM945" s="30"/>
      <c r="BN945" s="30"/>
    </row>
    <row r="946" spans="2:66" s="46" customFormat="1" ht="18" customHeight="1" thickBot="1" x14ac:dyDescent="0.25">
      <c r="B946" s="168"/>
      <c r="C946" s="170"/>
      <c r="D946" s="172"/>
      <c r="E946" s="174"/>
      <c r="F946" s="96" t="s">
        <v>4</v>
      </c>
      <c r="G946" s="42"/>
      <c r="H946" s="43"/>
      <c r="I946" s="43"/>
      <c r="J946" s="43"/>
      <c r="K946" s="43"/>
      <c r="L946" s="43"/>
      <c r="M946" s="43"/>
      <c r="N946" s="43"/>
      <c r="O946" s="43"/>
      <c r="P946" s="43"/>
      <c r="Q946" s="43"/>
      <c r="R946" s="43"/>
      <c r="S946" s="43"/>
      <c r="T946" s="43"/>
      <c r="U946" s="43"/>
      <c r="V946" s="43"/>
      <c r="W946" s="43"/>
      <c r="X946" s="43"/>
      <c r="Y946" s="43"/>
      <c r="Z946" s="43"/>
      <c r="AA946" s="43"/>
      <c r="AB946" s="43"/>
      <c r="AC946" s="43"/>
      <c r="AD946" s="43"/>
      <c r="AE946" s="43"/>
      <c r="AF946" s="43"/>
      <c r="AG946" s="43"/>
      <c r="AH946" s="43"/>
      <c r="AI946" s="43"/>
      <c r="AJ946" s="43"/>
      <c r="AK946" s="43"/>
      <c r="AL946" s="43"/>
      <c r="AM946" s="43"/>
      <c r="AN946" s="43"/>
      <c r="AO946" s="43"/>
      <c r="AP946" s="43"/>
      <c r="AQ946" s="45"/>
      <c r="AR946" s="45"/>
      <c r="AS946" s="45"/>
      <c r="AT946" s="45"/>
      <c r="AU946" s="45"/>
      <c r="AV946" s="45"/>
      <c r="AW946" s="45"/>
      <c r="AX946" s="45"/>
      <c r="AY946" s="45"/>
      <c r="AZ946" s="45"/>
      <c r="BA946" s="45"/>
      <c r="BB946" s="45"/>
      <c r="BC946" s="45"/>
      <c r="BD946" s="45"/>
      <c r="BE946" s="45"/>
      <c r="BF946" s="45"/>
      <c r="BG946" s="176"/>
      <c r="BH946" s="176"/>
      <c r="BI946" s="178"/>
      <c r="BJ946" s="30"/>
      <c r="BK946" s="30"/>
      <c r="BL946" s="30"/>
      <c r="BM946" s="30"/>
      <c r="BN946" s="30"/>
    </row>
    <row r="947" spans="2:66" s="46" customFormat="1" ht="18" customHeight="1" x14ac:dyDescent="0.2">
      <c r="B947" s="167"/>
      <c r="C947" s="169"/>
      <c r="D947" s="171"/>
      <c r="E947" s="173"/>
      <c r="F947" s="95" t="s">
        <v>24</v>
      </c>
      <c r="G947" s="36"/>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7"/>
      <c r="AQ947" s="39"/>
      <c r="AR947" s="39"/>
      <c r="AS947" s="39"/>
      <c r="AT947" s="39"/>
      <c r="AU947" s="39"/>
      <c r="AV947" s="39"/>
      <c r="AW947" s="39"/>
      <c r="AX947" s="39"/>
      <c r="AY947" s="39"/>
      <c r="AZ947" s="39"/>
      <c r="BA947" s="39"/>
      <c r="BB947" s="39"/>
      <c r="BC947" s="39"/>
      <c r="BD947" s="39"/>
      <c r="BE947" s="39"/>
      <c r="BF947" s="39"/>
      <c r="BG947" s="175">
        <f>+COUNTIF($G948:$BF948,'V. Datos'!$A$3)-COUNTIFS($G947:$BF947,'V. Datos'!$A$3)</f>
        <v>0</v>
      </c>
      <c r="BH947" s="175">
        <f>+COUNTIF($G948:$BF948,'V. Datos'!$A$4)-COUNTIFS($G947:$BF947,'V. Datos'!$C$4)</f>
        <v>0</v>
      </c>
      <c r="BI947" s="177"/>
      <c r="BJ947" s="30"/>
      <c r="BK947" s="30"/>
      <c r="BL947" s="30"/>
      <c r="BM947" s="30"/>
      <c r="BN947" s="30"/>
    </row>
    <row r="948" spans="2:66" s="46" customFormat="1" ht="18" customHeight="1" thickBot="1" x14ac:dyDescent="0.25">
      <c r="B948" s="168"/>
      <c r="C948" s="170"/>
      <c r="D948" s="172"/>
      <c r="E948" s="174"/>
      <c r="F948" s="96" t="s">
        <v>4</v>
      </c>
      <c r="G948" s="42"/>
      <c r="H948" s="43"/>
      <c r="I948" s="43"/>
      <c r="J948" s="43"/>
      <c r="K948" s="43"/>
      <c r="L948" s="43"/>
      <c r="M948" s="43"/>
      <c r="N948" s="43"/>
      <c r="O948" s="43"/>
      <c r="P948" s="43"/>
      <c r="Q948" s="43"/>
      <c r="R948" s="43"/>
      <c r="S948" s="43"/>
      <c r="T948" s="43"/>
      <c r="U948" s="43"/>
      <c r="V948" s="43"/>
      <c r="W948" s="43"/>
      <c r="X948" s="43"/>
      <c r="Y948" s="43"/>
      <c r="Z948" s="43"/>
      <c r="AA948" s="43"/>
      <c r="AB948" s="43"/>
      <c r="AC948" s="43"/>
      <c r="AD948" s="43"/>
      <c r="AE948" s="43"/>
      <c r="AF948" s="43"/>
      <c r="AG948" s="43"/>
      <c r="AH948" s="43"/>
      <c r="AI948" s="43"/>
      <c r="AJ948" s="43"/>
      <c r="AK948" s="43"/>
      <c r="AL948" s="43"/>
      <c r="AM948" s="43"/>
      <c r="AN948" s="43"/>
      <c r="AO948" s="43"/>
      <c r="AP948" s="43"/>
      <c r="AQ948" s="45"/>
      <c r="AR948" s="45"/>
      <c r="AS948" s="45"/>
      <c r="AT948" s="45"/>
      <c r="AU948" s="45"/>
      <c r="AV948" s="45"/>
      <c r="AW948" s="45"/>
      <c r="AX948" s="45"/>
      <c r="AY948" s="45"/>
      <c r="AZ948" s="45"/>
      <c r="BA948" s="45"/>
      <c r="BB948" s="45"/>
      <c r="BC948" s="45"/>
      <c r="BD948" s="45"/>
      <c r="BE948" s="45"/>
      <c r="BF948" s="45"/>
      <c r="BG948" s="176"/>
      <c r="BH948" s="176"/>
      <c r="BI948" s="178"/>
      <c r="BJ948" s="30"/>
      <c r="BK948" s="30"/>
      <c r="BL948" s="30"/>
      <c r="BM948" s="30"/>
      <c r="BN948" s="30"/>
    </row>
    <row r="949" spans="2:66" s="46" customFormat="1" ht="18" customHeight="1" x14ac:dyDescent="0.2">
      <c r="B949" s="167"/>
      <c r="C949" s="169"/>
      <c r="D949" s="171"/>
      <c r="E949" s="173"/>
      <c r="F949" s="95" t="s">
        <v>24</v>
      </c>
      <c r="G949" s="36"/>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7"/>
      <c r="AQ949" s="39"/>
      <c r="AR949" s="39"/>
      <c r="AS949" s="39"/>
      <c r="AT949" s="39"/>
      <c r="AU949" s="39"/>
      <c r="AV949" s="39"/>
      <c r="AW949" s="39"/>
      <c r="AX949" s="39"/>
      <c r="AY949" s="39"/>
      <c r="AZ949" s="39"/>
      <c r="BA949" s="39"/>
      <c r="BB949" s="39"/>
      <c r="BC949" s="39"/>
      <c r="BD949" s="39"/>
      <c r="BE949" s="39"/>
      <c r="BF949" s="39"/>
      <c r="BG949" s="175">
        <f>+COUNTIF($G950:$BF950,'V. Datos'!$A$3)-COUNTIFS($G949:$BF949,'V. Datos'!$A$3)</f>
        <v>0</v>
      </c>
      <c r="BH949" s="175">
        <f>+COUNTIF($G950:$BF950,'V. Datos'!$A$4)-COUNTIFS($G949:$BF949,'V. Datos'!$C$4)</f>
        <v>0</v>
      </c>
      <c r="BI949" s="177"/>
      <c r="BJ949" s="30"/>
      <c r="BK949" s="30"/>
      <c r="BL949" s="30"/>
      <c r="BM949" s="30"/>
      <c r="BN949" s="30"/>
    </row>
    <row r="950" spans="2:66" s="46" customFormat="1" ht="18" customHeight="1" thickBot="1" x14ac:dyDescent="0.25">
      <c r="B950" s="168"/>
      <c r="C950" s="170"/>
      <c r="D950" s="172"/>
      <c r="E950" s="174"/>
      <c r="F950" s="96" t="s">
        <v>4</v>
      </c>
      <c r="G950" s="42"/>
      <c r="H950" s="43"/>
      <c r="I950" s="43"/>
      <c r="J950" s="43"/>
      <c r="K950" s="43"/>
      <c r="L950" s="43"/>
      <c r="M950" s="43"/>
      <c r="N950" s="43"/>
      <c r="O950" s="43"/>
      <c r="P950" s="43"/>
      <c r="Q950" s="43"/>
      <c r="R950" s="43"/>
      <c r="S950" s="43"/>
      <c r="T950" s="43"/>
      <c r="U950" s="43"/>
      <c r="V950" s="43"/>
      <c r="W950" s="43"/>
      <c r="X950" s="43"/>
      <c r="Y950" s="43"/>
      <c r="Z950" s="43"/>
      <c r="AA950" s="43"/>
      <c r="AB950" s="43"/>
      <c r="AC950" s="43"/>
      <c r="AD950" s="43"/>
      <c r="AE950" s="43"/>
      <c r="AF950" s="43"/>
      <c r="AG950" s="43"/>
      <c r="AH950" s="43"/>
      <c r="AI950" s="43"/>
      <c r="AJ950" s="43"/>
      <c r="AK950" s="43"/>
      <c r="AL950" s="43"/>
      <c r="AM950" s="43"/>
      <c r="AN950" s="43"/>
      <c r="AO950" s="43"/>
      <c r="AP950" s="43"/>
      <c r="AQ950" s="45"/>
      <c r="AR950" s="45"/>
      <c r="AS950" s="45"/>
      <c r="AT950" s="45"/>
      <c r="AU950" s="45"/>
      <c r="AV950" s="45"/>
      <c r="AW950" s="45"/>
      <c r="AX950" s="45"/>
      <c r="AY950" s="45"/>
      <c r="AZ950" s="45"/>
      <c r="BA950" s="45"/>
      <c r="BB950" s="45"/>
      <c r="BC950" s="45"/>
      <c r="BD950" s="45"/>
      <c r="BE950" s="45"/>
      <c r="BF950" s="45"/>
      <c r="BG950" s="176"/>
      <c r="BH950" s="176"/>
      <c r="BI950" s="178"/>
      <c r="BJ950" s="30"/>
      <c r="BK950" s="30"/>
      <c r="BL950" s="30"/>
      <c r="BM950" s="30"/>
      <c r="BN950" s="30"/>
    </row>
    <row r="951" spans="2:66" s="46" customFormat="1" ht="18" customHeight="1" x14ac:dyDescent="0.2">
      <c r="B951" s="167"/>
      <c r="C951" s="169"/>
      <c r="D951" s="171"/>
      <c r="E951" s="173"/>
      <c r="F951" s="95" t="s">
        <v>24</v>
      </c>
      <c r="G951" s="36"/>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7"/>
      <c r="AQ951" s="39"/>
      <c r="AR951" s="39"/>
      <c r="AS951" s="39"/>
      <c r="AT951" s="39"/>
      <c r="AU951" s="39"/>
      <c r="AV951" s="39"/>
      <c r="AW951" s="39"/>
      <c r="AX951" s="39"/>
      <c r="AY951" s="39"/>
      <c r="AZ951" s="39"/>
      <c r="BA951" s="39"/>
      <c r="BB951" s="39"/>
      <c r="BC951" s="39"/>
      <c r="BD951" s="39"/>
      <c r="BE951" s="39"/>
      <c r="BF951" s="39"/>
      <c r="BG951" s="175">
        <f>+COUNTIF($G952:$BF952,'V. Datos'!$A$3)-COUNTIFS($G951:$BF951,'V. Datos'!$A$3)</f>
        <v>0</v>
      </c>
      <c r="BH951" s="175">
        <f>+COUNTIF($G952:$BF952,'V. Datos'!$A$4)-COUNTIFS($G951:$BF951,'V. Datos'!$C$4)</f>
        <v>0</v>
      </c>
      <c r="BI951" s="177"/>
      <c r="BJ951" s="30"/>
      <c r="BK951" s="30"/>
      <c r="BL951" s="30"/>
      <c r="BM951" s="30"/>
      <c r="BN951" s="30"/>
    </row>
    <row r="952" spans="2:66" s="46" customFormat="1" ht="18" customHeight="1" thickBot="1" x14ac:dyDescent="0.25">
      <c r="B952" s="168"/>
      <c r="C952" s="170"/>
      <c r="D952" s="172"/>
      <c r="E952" s="174"/>
      <c r="F952" s="96" t="s">
        <v>4</v>
      </c>
      <c r="G952" s="42"/>
      <c r="H952" s="43"/>
      <c r="I952" s="43"/>
      <c r="J952" s="43"/>
      <c r="K952" s="43"/>
      <c r="L952" s="43"/>
      <c r="M952" s="43"/>
      <c r="N952" s="43"/>
      <c r="O952" s="43"/>
      <c r="P952" s="43"/>
      <c r="Q952" s="43"/>
      <c r="R952" s="43"/>
      <c r="S952" s="43"/>
      <c r="T952" s="43"/>
      <c r="U952" s="43"/>
      <c r="V952" s="43"/>
      <c r="W952" s="43"/>
      <c r="X952" s="43"/>
      <c r="Y952" s="43"/>
      <c r="Z952" s="43"/>
      <c r="AA952" s="43"/>
      <c r="AB952" s="43"/>
      <c r="AC952" s="43"/>
      <c r="AD952" s="43"/>
      <c r="AE952" s="43"/>
      <c r="AF952" s="43"/>
      <c r="AG952" s="43"/>
      <c r="AH952" s="43"/>
      <c r="AI952" s="43"/>
      <c r="AJ952" s="43"/>
      <c r="AK952" s="43"/>
      <c r="AL952" s="43"/>
      <c r="AM952" s="43"/>
      <c r="AN952" s="43"/>
      <c r="AO952" s="43"/>
      <c r="AP952" s="43"/>
      <c r="AQ952" s="45"/>
      <c r="AR952" s="45"/>
      <c r="AS952" s="45"/>
      <c r="AT952" s="45"/>
      <c r="AU952" s="45"/>
      <c r="AV952" s="45"/>
      <c r="AW952" s="45"/>
      <c r="AX952" s="45"/>
      <c r="AY952" s="45"/>
      <c r="AZ952" s="45"/>
      <c r="BA952" s="45"/>
      <c r="BB952" s="45"/>
      <c r="BC952" s="45"/>
      <c r="BD952" s="45"/>
      <c r="BE952" s="45"/>
      <c r="BF952" s="45"/>
      <c r="BG952" s="176"/>
      <c r="BH952" s="176"/>
      <c r="BI952" s="178"/>
      <c r="BJ952" s="30"/>
      <c r="BK952" s="30"/>
      <c r="BL952" s="30"/>
      <c r="BM952" s="30"/>
      <c r="BN952" s="30"/>
    </row>
    <row r="953" spans="2:66" s="46" customFormat="1" ht="18" customHeight="1" x14ac:dyDescent="0.2">
      <c r="B953" s="167"/>
      <c r="C953" s="169"/>
      <c r="D953" s="171"/>
      <c r="E953" s="173"/>
      <c r="F953" s="95" t="s">
        <v>24</v>
      </c>
      <c r="G953" s="36"/>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7"/>
      <c r="AQ953" s="39"/>
      <c r="AR953" s="39"/>
      <c r="AS953" s="39"/>
      <c r="AT953" s="39"/>
      <c r="AU953" s="39"/>
      <c r="AV953" s="39"/>
      <c r="AW953" s="39"/>
      <c r="AX953" s="39"/>
      <c r="AY953" s="39"/>
      <c r="AZ953" s="39"/>
      <c r="BA953" s="39"/>
      <c r="BB953" s="39"/>
      <c r="BC953" s="39"/>
      <c r="BD953" s="39"/>
      <c r="BE953" s="39"/>
      <c r="BF953" s="39"/>
      <c r="BG953" s="175">
        <f>+COUNTIF($G954:$BF954,'V. Datos'!$A$3)-COUNTIFS($G953:$BF953,'V. Datos'!$A$3)</f>
        <v>0</v>
      </c>
      <c r="BH953" s="175">
        <f>+COUNTIF($G954:$BF954,'V. Datos'!$A$4)-COUNTIFS($G953:$BF953,'V. Datos'!$C$4)</f>
        <v>0</v>
      </c>
      <c r="BI953" s="177"/>
      <c r="BJ953" s="30"/>
      <c r="BK953" s="30"/>
      <c r="BL953" s="30"/>
      <c r="BM953" s="30"/>
      <c r="BN953" s="30"/>
    </row>
    <row r="954" spans="2:66" s="46" customFormat="1" ht="18" customHeight="1" thickBot="1" x14ac:dyDescent="0.25">
      <c r="B954" s="168"/>
      <c r="C954" s="170"/>
      <c r="D954" s="172"/>
      <c r="E954" s="174"/>
      <c r="F954" s="96" t="s">
        <v>4</v>
      </c>
      <c r="G954" s="42"/>
      <c r="H954" s="43"/>
      <c r="I954" s="43"/>
      <c r="J954" s="43"/>
      <c r="K954" s="43"/>
      <c r="L954" s="43"/>
      <c r="M954" s="43"/>
      <c r="N954" s="43"/>
      <c r="O954" s="43"/>
      <c r="P954" s="43"/>
      <c r="Q954" s="43"/>
      <c r="R954" s="43"/>
      <c r="S954" s="43"/>
      <c r="T954" s="43"/>
      <c r="U954" s="43"/>
      <c r="V954" s="43"/>
      <c r="W954" s="43"/>
      <c r="X954" s="43"/>
      <c r="Y954" s="43"/>
      <c r="Z954" s="43"/>
      <c r="AA954" s="43"/>
      <c r="AB954" s="43"/>
      <c r="AC954" s="43"/>
      <c r="AD954" s="43"/>
      <c r="AE954" s="43"/>
      <c r="AF954" s="43"/>
      <c r="AG954" s="43"/>
      <c r="AH954" s="43"/>
      <c r="AI954" s="43"/>
      <c r="AJ954" s="43"/>
      <c r="AK954" s="43"/>
      <c r="AL954" s="43"/>
      <c r="AM954" s="43"/>
      <c r="AN954" s="43"/>
      <c r="AO954" s="43"/>
      <c r="AP954" s="43"/>
      <c r="AQ954" s="45"/>
      <c r="AR954" s="45"/>
      <c r="AS954" s="45"/>
      <c r="AT954" s="45"/>
      <c r="AU954" s="45"/>
      <c r="AV954" s="45"/>
      <c r="AW954" s="45"/>
      <c r="AX954" s="45"/>
      <c r="AY954" s="45"/>
      <c r="AZ954" s="45"/>
      <c r="BA954" s="45"/>
      <c r="BB954" s="45"/>
      <c r="BC954" s="45"/>
      <c r="BD954" s="45"/>
      <c r="BE954" s="45"/>
      <c r="BF954" s="45"/>
      <c r="BG954" s="176"/>
      <c r="BH954" s="176"/>
      <c r="BI954" s="178"/>
      <c r="BJ954" s="30"/>
      <c r="BK954" s="30"/>
      <c r="BL954" s="30"/>
      <c r="BM954" s="30"/>
      <c r="BN954" s="30"/>
    </row>
    <row r="955" spans="2:66" s="46" customFormat="1" ht="18" customHeight="1" x14ac:dyDescent="0.2">
      <c r="B955" s="167"/>
      <c r="C955" s="169"/>
      <c r="D955" s="171"/>
      <c r="E955" s="173"/>
      <c r="F955" s="95" t="s">
        <v>24</v>
      </c>
      <c r="G955" s="36"/>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9"/>
      <c r="AR955" s="39"/>
      <c r="AS955" s="39"/>
      <c r="AT955" s="39"/>
      <c r="AU955" s="39"/>
      <c r="AV955" s="39"/>
      <c r="AW955" s="39"/>
      <c r="AX955" s="39"/>
      <c r="AY955" s="39"/>
      <c r="AZ955" s="39"/>
      <c r="BA955" s="39"/>
      <c r="BB955" s="39"/>
      <c r="BC955" s="39"/>
      <c r="BD955" s="39"/>
      <c r="BE955" s="39"/>
      <c r="BF955" s="39"/>
      <c r="BG955" s="175">
        <f>+COUNTIF($G956:$BF956,'V. Datos'!$A$3)-COUNTIFS($G955:$BF955,'V. Datos'!$A$3)</f>
        <v>0</v>
      </c>
      <c r="BH955" s="175">
        <f>+COUNTIF($G956:$BF956,'V. Datos'!$A$4)-COUNTIFS($G955:$BF955,'V. Datos'!$C$4)</f>
        <v>0</v>
      </c>
      <c r="BI955" s="177"/>
      <c r="BJ955" s="30"/>
      <c r="BK955" s="30"/>
      <c r="BL955" s="30"/>
      <c r="BM955" s="30"/>
      <c r="BN955" s="30"/>
    </row>
    <row r="956" spans="2:66" s="46" customFormat="1" ht="18" customHeight="1" thickBot="1" x14ac:dyDescent="0.25">
      <c r="B956" s="168"/>
      <c r="C956" s="170"/>
      <c r="D956" s="172"/>
      <c r="E956" s="174"/>
      <c r="F956" s="96" t="s">
        <v>4</v>
      </c>
      <c r="G956" s="42"/>
      <c r="H956" s="43"/>
      <c r="I956" s="43"/>
      <c r="J956" s="43"/>
      <c r="K956" s="43"/>
      <c r="L956" s="43"/>
      <c r="M956" s="43"/>
      <c r="N956" s="43"/>
      <c r="O956" s="43"/>
      <c r="P956" s="43"/>
      <c r="Q956" s="43"/>
      <c r="R956" s="43"/>
      <c r="S956" s="43"/>
      <c r="T956" s="43"/>
      <c r="U956" s="43"/>
      <c r="V956" s="43"/>
      <c r="W956" s="43"/>
      <c r="X956" s="43"/>
      <c r="Y956" s="43"/>
      <c r="Z956" s="43"/>
      <c r="AA956" s="43"/>
      <c r="AB956" s="43"/>
      <c r="AC956" s="43"/>
      <c r="AD956" s="43"/>
      <c r="AE956" s="43"/>
      <c r="AF956" s="43"/>
      <c r="AG956" s="43"/>
      <c r="AH956" s="43"/>
      <c r="AI956" s="43"/>
      <c r="AJ956" s="43"/>
      <c r="AK956" s="43"/>
      <c r="AL956" s="43"/>
      <c r="AM956" s="43"/>
      <c r="AN956" s="43"/>
      <c r="AO956" s="43"/>
      <c r="AP956" s="43"/>
      <c r="AQ956" s="45"/>
      <c r="AR956" s="45"/>
      <c r="AS956" s="45"/>
      <c r="AT956" s="45"/>
      <c r="AU956" s="45"/>
      <c r="AV956" s="45"/>
      <c r="AW956" s="45"/>
      <c r="AX956" s="45"/>
      <c r="AY956" s="45"/>
      <c r="AZ956" s="45"/>
      <c r="BA956" s="45"/>
      <c r="BB956" s="45"/>
      <c r="BC956" s="45"/>
      <c r="BD956" s="45"/>
      <c r="BE956" s="45"/>
      <c r="BF956" s="45"/>
      <c r="BG956" s="176"/>
      <c r="BH956" s="176"/>
      <c r="BI956" s="178"/>
      <c r="BJ956" s="30"/>
      <c r="BK956" s="30"/>
      <c r="BL956" s="30"/>
      <c r="BM956" s="30"/>
      <c r="BN956" s="30"/>
    </row>
    <row r="957" spans="2:66" s="46" customFormat="1" ht="18" customHeight="1" x14ac:dyDescent="0.2">
      <c r="B957" s="167"/>
      <c r="C957" s="169"/>
      <c r="D957" s="171"/>
      <c r="E957" s="173"/>
      <c r="F957" s="95" t="s">
        <v>24</v>
      </c>
      <c r="G957" s="36"/>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7"/>
      <c r="AQ957" s="39"/>
      <c r="AR957" s="39"/>
      <c r="AS957" s="39"/>
      <c r="AT957" s="39"/>
      <c r="AU957" s="39"/>
      <c r="AV957" s="39"/>
      <c r="AW957" s="39"/>
      <c r="AX957" s="39"/>
      <c r="AY957" s="39"/>
      <c r="AZ957" s="39"/>
      <c r="BA957" s="39"/>
      <c r="BB957" s="39"/>
      <c r="BC957" s="39"/>
      <c r="BD957" s="39"/>
      <c r="BE957" s="39"/>
      <c r="BF957" s="39"/>
      <c r="BG957" s="175">
        <f>+COUNTIF($G958:$BF958,'V. Datos'!$A$3)-COUNTIFS($G957:$BF957,'V. Datos'!$A$3)</f>
        <v>0</v>
      </c>
      <c r="BH957" s="175">
        <f>+COUNTIF($G958:$BF958,'V. Datos'!$A$4)-COUNTIFS($G957:$BF957,'V. Datos'!$C$4)</f>
        <v>0</v>
      </c>
      <c r="BI957" s="177"/>
      <c r="BJ957" s="30"/>
      <c r="BK957" s="30"/>
      <c r="BL957" s="30"/>
      <c r="BM957" s="30"/>
      <c r="BN957" s="30"/>
    </row>
    <row r="958" spans="2:66" s="46" customFormat="1" ht="18" customHeight="1" thickBot="1" x14ac:dyDescent="0.25">
      <c r="B958" s="168"/>
      <c r="C958" s="170"/>
      <c r="D958" s="172"/>
      <c r="E958" s="174"/>
      <c r="F958" s="96" t="s">
        <v>4</v>
      </c>
      <c r="G958" s="42"/>
      <c r="H958" s="43"/>
      <c r="I958" s="43"/>
      <c r="J958" s="43"/>
      <c r="K958" s="43"/>
      <c r="L958" s="43"/>
      <c r="M958" s="43"/>
      <c r="N958" s="43"/>
      <c r="O958" s="43"/>
      <c r="P958" s="43"/>
      <c r="Q958" s="43"/>
      <c r="R958" s="43"/>
      <c r="S958" s="43"/>
      <c r="T958" s="43"/>
      <c r="U958" s="43"/>
      <c r="V958" s="43"/>
      <c r="W958" s="43"/>
      <c r="X958" s="43"/>
      <c r="Y958" s="43"/>
      <c r="Z958" s="43"/>
      <c r="AA958" s="43"/>
      <c r="AB958" s="43"/>
      <c r="AC958" s="43"/>
      <c r="AD958" s="43"/>
      <c r="AE958" s="43"/>
      <c r="AF958" s="43"/>
      <c r="AG958" s="43"/>
      <c r="AH958" s="43"/>
      <c r="AI958" s="43"/>
      <c r="AJ958" s="43"/>
      <c r="AK958" s="43"/>
      <c r="AL958" s="43"/>
      <c r="AM958" s="43"/>
      <c r="AN958" s="43"/>
      <c r="AO958" s="43"/>
      <c r="AP958" s="43"/>
      <c r="AQ958" s="45"/>
      <c r="AR958" s="45"/>
      <c r="AS958" s="45"/>
      <c r="AT958" s="45"/>
      <c r="AU958" s="45"/>
      <c r="AV958" s="45"/>
      <c r="AW958" s="45"/>
      <c r="AX958" s="45"/>
      <c r="AY958" s="45"/>
      <c r="AZ958" s="45"/>
      <c r="BA958" s="45"/>
      <c r="BB958" s="45"/>
      <c r="BC958" s="45"/>
      <c r="BD958" s="45"/>
      <c r="BE958" s="45"/>
      <c r="BF958" s="45"/>
      <c r="BG958" s="176"/>
      <c r="BH958" s="176"/>
      <c r="BI958" s="178"/>
      <c r="BJ958" s="30"/>
      <c r="BK958" s="30"/>
      <c r="BL958" s="30"/>
      <c r="BM958" s="30"/>
      <c r="BN958" s="30"/>
    </row>
    <row r="959" spans="2:66" s="46" customFormat="1" ht="18" customHeight="1" x14ac:dyDescent="0.2">
      <c r="B959" s="167"/>
      <c r="C959" s="169"/>
      <c r="D959" s="171"/>
      <c r="E959" s="173"/>
      <c r="F959" s="95" t="s">
        <v>24</v>
      </c>
      <c r="G959" s="36"/>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7"/>
      <c r="AQ959" s="39"/>
      <c r="AR959" s="39"/>
      <c r="AS959" s="39"/>
      <c r="AT959" s="39"/>
      <c r="AU959" s="39"/>
      <c r="AV959" s="39"/>
      <c r="AW959" s="39"/>
      <c r="AX959" s="39"/>
      <c r="AY959" s="39"/>
      <c r="AZ959" s="39"/>
      <c r="BA959" s="39"/>
      <c r="BB959" s="39"/>
      <c r="BC959" s="39"/>
      <c r="BD959" s="39"/>
      <c r="BE959" s="39"/>
      <c r="BF959" s="39"/>
      <c r="BG959" s="175">
        <f>+COUNTIF($G960:$BF960,'V. Datos'!$A$3)-COUNTIFS($G959:$BF959,'V. Datos'!$A$3)</f>
        <v>0</v>
      </c>
      <c r="BH959" s="175">
        <f>+COUNTIF($G960:$BF960,'V. Datos'!$A$4)-COUNTIFS($G959:$BF959,'V. Datos'!$C$4)</f>
        <v>0</v>
      </c>
      <c r="BI959" s="177"/>
      <c r="BJ959" s="30"/>
      <c r="BK959" s="30"/>
      <c r="BL959" s="30"/>
      <c r="BM959" s="30"/>
      <c r="BN959" s="30"/>
    </row>
    <row r="960" spans="2:66" s="46" customFormat="1" ht="18" customHeight="1" thickBot="1" x14ac:dyDescent="0.25">
      <c r="B960" s="168"/>
      <c r="C960" s="170"/>
      <c r="D960" s="172"/>
      <c r="E960" s="174"/>
      <c r="F960" s="96" t="s">
        <v>4</v>
      </c>
      <c r="G960" s="42"/>
      <c r="H960" s="43"/>
      <c r="I960" s="43"/>
      <c r="J960" s="43"/>
      <c r="K960" s="43"/>
      <c r="L960" s="43"/>
      <c r="M960" s="43"/>
      <c r="N960" s="43"/>
      <c r="O960" s="43"/>
      <c r="P960" s="43"/>
      <c r="Q960" s="43"/>
      <c r="R960" s="43"/>
      <c r="S960" s="43"/>
      <c r="T960" s="43"/>
      <c r="U960" s="43"/>
      <c r="V960" s="43"/>
      <c r="W960" s="43"/>
      <c r="X960" s="43"/>
      <c r="Y960" s="43"/>
      <c r="Z960" s="43"/>
      <c r="AA960" s="43"/>
      <c r="AB960" s="43"/>
      <c r="AC960" s="43"/>
      <c r="AD960" s="43"/>
      <c r="AE960" s="43"/>
      <c r="AF960" s="43"/>
      <c r="AG960" s="43"/>
      <c r="AH960" s="43"/>
      <c r="AI960" s="43"/>
      <c r="AJ960" s="43"/>
      <c r="AK960" s="43"/>
      <c r="AL960" s="43"/>
      <c r="AM960" s="43"/>
      <c r="AN960" s="43"/>
      <c r="AO960" s="43"/>
      <c r="AP960" s="43"/>
      <c r="AQ960" s="45"/>
      <c r="AR960" s="45"/>
      <c r="AS960" s="45"/>
      <c r="AT960" s="45"/>
      <c r="AU960" s="45"/>
      <c r="AV960" s="45"/>
      <c r="AW960" s="45"/>
      <c r="AX960" s="45"/>
      <c r="AY960" s="45"/>
      <c r="AZ960" s="45"/>
      <c r="BA960" s="45"/>
      <c r="BB960" s="45"/>
      <c r="BC960" s="45"/>
      <c r="BD960" s="45"/>
      <c r="BE960" s="45"/>
      <c r="BF960" s="45"/>
      <c r="BG960" s="176"/>
      <c r="BH960" s="176"/>
      <c r="BI960" s="178"/>
      <c r="BJ960" s="30"/>
      <c r="BK960" s="30"/>
      <c r="BL960" s="30"/>
      <c r="BM960" s="30"/>
      <c r="BN960" s="30"/>
    </row>
    <row r="961" spans="2:66" s="46" customFormat="1" ht="18" customHeight="1" x14ac:dyDescent="0.2">
      <c r="B961" s="167"/>
      <c r="C961" s="169"/>
      <c r="D961" s="171"/>
      <c r="E961" s="173"/>
      <c r="F961" s="95" t="s">
        <v>24</v>
      </c>
      <c r="G961" s="36"/>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7"/>
      <c r="AQ961" s="39"/>
      <c r="AR961" s="39"/>
      <c r="AS961" s="39"/>
      <c r="AT961" s="39"/>
      <c r="AU961" s="39"/>
      <c r="AV961" s="39"/>
      <c r="AW961" s="39"/>
      <c r="AX961" s="39"/>
      <c r="AY961" s="39"/>
      <c r="AZ961" s="39"/>
      <c r="BA961" s="39"/>
      <c r="BB961" s="39"/>
      <c r="BC961" s="39"/>
      <c r="BD961" s="39"/>
      <c r="BE961" s="39"/>
      <c r="BF961" s="39"/>
      <c r="BG961" s="175">
        <f>+COUNTIF($G962:$BF962,'V. Datos'!$A$3)-COUNTIFS($G961:$BF961,'V. Datos'!$A$3)</f>
        <v>0</v>
      </c>
      <c r="BH961" s="175">
        <f>+COUNTIF($G962:$BF962,'V. Datos'!$A$4)-COUNTIFS($G961:$BF961,'V. Datos'!$C$4)</f>
        <v>0</v>
      </c>
      <c r="BI961" s="177"/>
      <c r="BJ961" s="30"/>
      <c r="BK961" s="30"/>
      <c r="BL961" s="30"/>
      <c r="BM961" s="30"/>
      <c r="BN961" s="30"/>
    </row>
    <row r="962" spans="2:66" s="46" customFormat="1" ht="18" customHeight="1" thickBot="1" x14ac:dyDescent="0.25">
      <c r="B962" s="168"/>
      <c r="C962" s="170"/>
      <c r="D962" s="172"/>
      <c r="E962" s="174"/>
      <c r="F962" s="96" t="s">
        <v>4</v>
      </c>
      <c r="G962" s="42"/>
      <c r="H962" s="43"/>
      <c r="I962" s="43"/>
      <c r="J962" s="43"/>
      <c r="K962" s="43"/>
      <c r="L962" s="43"/>
      <c r="M962" s="43"/>
      <c r="N962" s="43"/>
      <c r="O962" s="43"/>
      <c r="P962" s="43"/>
      <c r="Q962" s="43"/>
      <c r="R962" s="43"/>
      <c r="S962" s="43"/>
      <c r="T962" s="43"/>
      <c r="U962" s="43"/>
      <c r="V962" s="43"/>
      <c r="W962" s="43"/>
      <c r="X962" s="43"/>
      <c r="Y962" s="43"/>
      <c r="Z962" s="43"/>
      <c r="AA962" s="43"/>
      <c r="AB962" s="43"/>
      <c r="AC962" s="43"/>
      <c r="AD962" s="43"/>
      <c r="AE962" s="43"/>
      <c r="AF962" s="43"/>
      <c r="AG962" s="43"/>
      <c r="AH962" s="43"/>
      <c r="AI962" s="43"/>
      <c r="AJ962" s="43"/>
      <c r="AK962" s="43"/>
      <c r="AL962" s="43"/>
      <c r="AM962" s="43"/>
      <c r="AN962" s="43"/>
      <c r="AO962" s="43"/>
      <c r="AP962" s="43"/>
      <c r="AQ962" s="45"/>
      <c r="AR962" s="45"/>
      <c r="AS962" s="45"/>
      <c r="AT962" s="45"/>
      <c r="AU962" s="45"/>
      <c r="AV962" s="45"/>
      <c r="AW962" s="45"/>
      <c r="AX962" s="45"/>
      <c r="AY962" s="45"/>
      <c r="AZ962" s="45"/>
      <c r="BA962" s="45"/>
      <c r="BB962" s="45"/>
      <c r="BC962" s="45"/>
      <c r="BD962" s="45"/>
      <c r="BE962" s="45"/>
      <c r="BF962" s="45"/>
      <c r="BG962" s="176"/>
      <c r="BH962" s="176"/>
      <c r="BI962" s="178"/>
      <c r="BJ962" s="30"/>
      <c r="BK962" s="30"/>
      <c r="BL962" s="30"/>
      <c r="BM962" s="30"/>
      <c r="BN962" s="30"/>
    </row>
    <row r="963" spans="2:66" s="46" customFormat="1" ht="18" customHeight="1" x14ac:dyDescent="0.2">
      <c r="B963" s="167"/>
      <c r="C963" s="169"/>
      <c r="D963" s="171"/>
      <c r="E963" s="173"/>
      <c r="F963" s="95" t="s">
        <v>24</v>
      </c>
      <c r="G963" s="36"/>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7"/>
      <c r="AQ963" s="39"/>
      <c r="AR963" s="39"/>
      <c r="AS963" s="39"/>
      <c r="AT963" s="39"/>
      <c r="AU963" s="39"/>
      <c r="AV963" s="39"/>
      <c r="AW963" s="39"/>
      <c r="AX963" s="39"/>
      <c r="AY963" s="39"/>
      <c r="AZ963" s="39"/>
      <c r="BA963" s="39"/>
      <c r="BB963" s="39"/>
      <c r="BC963" s="39"/>
      <c r="BD963" s="39"/>
      <c r="BE963" s="39"/>
      <c r="BF963" s="39"/>
      <c r="BG963" s="175">
        <f>+COUNTIF($G964:$BF964,'V. Datos'!$A$3)-COUNTIFS($G963:$BF963,'V. Datos'!$A$3)</f>
        <v>0</v>
      </c>
      <c r="BH963" s="175">
        <f>+COUNTIF($G964:$BF964,'V. Datos'!$A$4)-COUNTIFS($G963:$BF963,'V. Datos'!$C$4)</f>
        <v>0</v>
      </c>
      <c r="BI963" s="177"/>
      <c r="BJ963" s="30"/>
      <c r="BK963" s="30"/>
      <c r="BL963" s="30"/>
      <c r="BM963" s="30"/>
      <c r="BN963" s="30"/>
    </row>
    <row r="964" spans="2:66" s="46" customFormat="1" ht="18" customHeight="1" thickBot="1" x14ac:dyDescent="0.25">
      <c r="B964" s="168"/>
      <c r="C964" s="170"/>
      <c r="D964" s="172"/>
      <c r="E964" s="174"/>
      <c r="F964" s="96" t="s">
        <v>4</v>
      </c>
      <c r="G964" s="42"/>
      <c r="H964" s="43"/>
      <c r="I964" s="43"/>
      <c r="J964" s="43"/>
      <c r="K964" s="43"/>
      <c r="L964" s="43"/>
      <c r="M964" s="43"/>
      <c r="N964" s="43"/>
      <c r="O964" s="43"/>
      <c r="P964" s="43"/>
      <c r="Q964" s="43"/>
      <c r="R964" s="43"/>
      <c r="S964" s="43"/>
      <c r="T964" s="43"/>
      <c r="U964" s="43"/>
      <c r="V964" s="43"/>
      <c r="W964" s="43"/>
      <c r="X964" s="43"/>
      <c r="Y964" s="43"/>
      <c r="Z964" s="43"/>
      <c r="AA964" s="43"/>
      <c r="AB964" s="43"/>
      <c r="AC964" s="43"/>
      <c r="AD964" s="43"/>
      <c r="AE964" s="43"/>
      <c r="AF964" s="43"/>
      <c r="AG964" s="43"/>
      <c r="AH964" s="43"/>
      <c r="AI964" s="43"/>
      <c r="AJ964" s="43"/>
      <c r="AK964" s="43"/>
      <c r="AL964" s="43"/>
      <c r="AM964" s="43"/>
      <c r="AN964" s="43"/>
      <c r="AO964" s="43"/>
      <c r="AP964" s="43"/>
      <c r="AQ964" s="45"/>
      <c r="AR964" s="45"/>
      <c r="AS964" s="45"/>
      <c r="AT964" s="45"/>
      <c r="AU964" s="45"/>
      <c r="AV964" s="45"/>
      <c r="AW964" s="45"/>
      <c r="AX964" s="45"/>
      <c r="AY964" s="45"/>
      <c r="AZ964" s="45"/>
      <c r="BA964" s="45"/>
      <c r="BB964" s="45"/>
      <c r="BC964" s="45"/>
      <c r="BD964" s="45"/>
      <c r="BE964" s="45"/>
      <c r="BF964" s="45"/>
      <c r="BG964" s="176"/>
      <c r="BH964" s="176"/>
      <c r="BI964" s="178"/>
      <c r="BJ964" s="30"/>
      <c r="BK964" s="30"/>
      <c r="BL964" s="30"/>
      <c r="BM964" s="30"/>
      <c r="BN964" s="30"/>
    </row>
    <row r="965" spans="2:66" s="46" customFormat="1" ht="18" customHeight="1" x14ac:dyDescent="0.2">
      <c r="B965" s="167"/>
      <c r="C965" s="169"/>
      <c r="D965" s="171"/>
      <c r="E965" s="173"/>
      <c r="F965" s="95" t="s">
        <v>24</v>
      </c>
      <c r="G965" s="36"/>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7"/>
      <c r="AQ965" s="39"/>
      <c r="AR965" s="39"/>
      <c r="AS965" s="39"/>
      <c r="AT965" s="39"/>
      <c r="AU965" s="39"/>
      <c r="AV965" s="39"/>
      <c r="AW965" s="39"/>
      <c r="AX965" s="39"/>
      <c r="AY965" s="39"/>
      <c r="AZ965" s="39"/>
      <c r="BA965" s="39"/>
      <c r="BB965" s="39"/>
      <c r="BC965" s="39"/>
      <c r="BD965" s="39"/>
      <c r="BE965" s="39"/>
      <c r="BF965" s="39"/>
      <c r="BG965" s="175">
        <f>+COUNTIF($G966:$BF966,'V. Datos'!$A$3)-COUNTIFS($G965:$BF965,'V. Datos'!$A$3)</f>
        <v>0</v>
      </c>
      <c r="BH965" s="175">
        <f>+COUNTIF($G966:$BF966,'V. Datos'!$A$4)-COUNTIFS($G965:$BF965,'V. Datos'!$C$4)</f>
        <v>0</v>
      </c>
      <c r="BI965" s="177"/>
      <c r="BJ965" s="30"/>
      <c r="BK965" s="30"/>
      <c r="BL965" s="30"/>
      <c r="BM965" s="30"/>
      <c r="BN965" s="30"/>
    </row>
    <row r="966" spans="2:66" s="46" customFormat="1" ht="18" customHeight="1" thickBot="1" x14ac:dyDescent="0.25">
      <c r="B966" s="168"/>
      <c r="C966" s="170"/>
      <c r="D966" s="172"/>
      <c r="E966" s="174"/>
      <c r="F966" s="96" t="s">
        <v>4</v>
      </c>
      <c r="G966" s="42"/>
      <c r="H966" s="43"/>
      <c r="I966" s="43"/>
      <c r="J966" s="43"/>
      <c r="K966" s="43"/>
      <c r="L966" s="43"/>
      <c r="M966" s="43"/>
      <c r="N966" s="43"/>
      <c r="O966" s="43"/>
      <c r="P966" s="43"/>
      <c r="Q966" s="43"/>
      <c r="R966" s="43"/>
      <c r="S966" s="43"/>
      <c r="T966" s="43"/>
      <c r="U966" s="43"/>
      <c r="V966" s="43"/>
      <c r="W966" s="43"/>
      <c r="X966" s="43"/>
      <c r="Y966" s="43"/>
      <c r="Z966" s="43"/>
      <c r="AA966" s="43"/>
      <c r="AB966" s="43"/>
      <c r="AC966" s="43"/>
      <c r="AD966" s="43"/>
      <c r="AE966" s="43"/>
      <c r="AF966" s="43"/>
      <c r="AG966" s="43"/>
      <c r="AH966" s="43"/>
      <c r="AI966" s="43"/>
      <c r="AJ966" s="43"/>
      <c r="AK966" s="43"/>
      <c r="AL966" s="43"/>
      <c r="AM966" s="43"/>
      <c r="AN966" s="43"/>
      <c r="AO966" s="43"/>
      <c r="AP966" s="43"/>
      <c r="AQ966" s="45"/>
      <c r="AR966" s="45"/>
      <c r="AS966" s="45"/>
      <c r="AT966" s="45"/>
      <c r="AU966" s="45"/>
      <c r="AV966" s="45"/>
      <c r="AW966" s="45"/>
      <c r="AX966" s="45"/>
      <c r="AY966" s="45"/>
      <c r="AZ966" s="45"/>
      <c r="BA966" s="45"/>
      <c r="BB966" s="45"/>
      <c r="BC966" s="45"/>
      <c r="BD966" s="45"/>
      <c r="BE966" s="45"/>
      <c r="BF966" s="45"/>
      <c r="BG966" s="176"/>
      <c r="BH966" s="176"/>
      <c r="BI966" s="178"/>
      <c r="BJ966" s="30"/>
      <c r="BK966" s="30"/>
      <c r="BL966" s="30"/>
      <c r="BM966" s="30"/>
      <c r="BN966" s="30"/>
    </row>
    <row r="967" spans="2:66" s="46" customFormat="1" ht="18" customHeight="1" x14ac:dyDescent="0.2">
      <c r="B967" s="167"/>
      <c r="C967" s="169"/>
      <c r="D967" s="171"/>
      <c r="E967" s="173"/>
      <c r="F967" s="95" t="s">
        <v>24</v>
      </c>
      <c r="G967" s="36"/>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7"/>
      <c r="AQ967" s="39"/>
      <c r="AR967" s="39"/>
      <c r="AS967" s="39"/>
      <c r="AT967" s="39"/>
      <c r="AU967" s="39"/>
      <c r="AV967" s="39"/>
      <c r="AW967" s="39"/>
      <c r="AX967" s="39"/>
      <c r="AY967" s="39"/>
      <c r="AZ967" s="39"/>
      <c r="BA967" s="39"/>
      <c r="BB967" s="39"/>
      <c r="BC967" s="39"/>
      <c r="BD967" s="39"/>
      <c r="BE967" s="39"/>
      <c r="BF967" s="39"/>
      <c r="BG967" s="175">
        <f>+COUNTIF($G968:$BF968,'V. Datos'!$A$3)-COUNTIFS($G967:$BF967,'V. Datos'!$A$3)</f>
        <v>0</v>
      </c>
      <c r="BH967" s="175">
        <f>+COUNTIF($G968:$BF968,'V. Datos'!$A$4)-COUNTIFS($G967:$BF967,'V. Datos'!$C$4)</f>
        <v>0</v>
      </c>
      <c r="BI967" s="177"/>
      <c r="BJ967" s="30"/>
      <c r="BK967" s="30"/>
      <c r="BL967" s="30"/>
      <c r="BM967" s="30"/>
      <c r="BN967" s="30"/>
    </row>
    <row r="968" spans="2:66" s="46" customFormat="1" ht="18" customHeight="1" thickBot="1" x14ac:dyDescent="0.25">
      <c r="B968" s="168"/>
      <c r="C968" s="170"/>
      <c r="D968" s="172"/>
      <c r="E968" s="174"/>
      <c r="F968" s="96" t="s">
        <v>4</v>
      </c>
      <c r="G968" s="42"/>
      <c r="H968" s="43"/>
      <c r="I968" s="43"/>
      <c r="J968" s="43"/>
      <c r="K968" s="43"/>
      <c r="L968" s="43"/>
      <c r="M968" s="43"/>
      <c r="N968" s="43"/>
      <c r="O968" s="43"/>
      <c r="P968" s="43"/>
      <c r="Q968" s="43"/>
      <c r="R968" s="43"/>
      <c r="S968" s="43"/>
      <c r="T968" s="43"/>
      <c r="U968" s="43"/>
      <c r="V968" s="43"/>
      <c r="W968" s="43"/>
      <c r="X968" s="43"/>
      <c r="Y968" s="43"/>
      <c r="Z968" s="43"/>
      <c r="AA968" s="43"/>
      <c r="AB968" s="43"/>
      <c r="AC968" s="43"/>
      <c r="AD968" s="43"/>
      <c r="AE968" s="43"/>
      <c r="AF968" s="43"/>
      <c r="AG968" s="43"/>
      <c r="AH968" s="43"/>
      <c r="AI968" s="43"/>
      <c r="AJ968" s="43"/>
      <c r="AK968" s="43"/>
      <c r="AL968" s="43"/>
      <c r="AM968" s="43"/>
      <c r="AN968" s="43"/>
      <c r="AO968" s="43"/>
      <c r="AP968" s="43"/>
      <c r="AQ968" s="45"/>
      <c r="AR968" s="45"/>
      <c r="AS968" s="45"/>
      <c r="AT968" s="45"/>
      <c r="AU968" s="45"/>
      <c r="AV968" s="45"/>
      <c r="AW968" s="45"/>
      <c r="AX968" s="45"/>
      <c r="AY968" s="45"/>
      <c r="AZ968" s="45"/>
      <c r="BA968" s="45"/>
      <c r="BB968" s="45"/>
      <c r="BC968" s="45"/>
      <c r="BD968" s="45"/>
      <c r="BE968" s="45"/>
      <c r="BF968" s="45"/>
      <c r="BG968" s="176"/>
      <c r="BH968" s="176"/>
      <c r="BI968" s="178"/>
      <c r="BJ968" s="30"/>
      <c r="BK968" s="30"/>
      <c r="BL968" s="30"/>
      <c r="BM968" s="30"/>
      <c r="BN968" s="30"/>
    </row>
    <row r="969" spans="2:66" s="46" customFormat="1" ht="18" customHeight="1" x14ac:dyDescent="0.2">
      <c r="B969" s="167"/>
      <c r="C969" s="169"/>
      <c r="D969" s="171"/>
      <c r="E969" s="173"/>
      <c r="F969" s="95" t="s">
        <v>24</v>
      </c>
      <c r="G969" s="36"/>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7"/>
      <c r="AQ969" s="39"/>
      <c r="AR969" s="39"/>
      <c r="AS969" s="39"/>
      <c r="AT969" s="39"/>
      <c r="AU969" s="39"/>
      <c r="AV969" s="39"/>
      <c r="AW969" s="39"/>
      <c r="AX969" s="39"/>
      <c r="AY969" s="39"/>
      <c r="AZ969" s="39"/>
      <c r="BA969" s="39"/>
      <c r="BB969" s="39"/>
      <c r="BC969" s="39"/>
      <c r="BD969" s="39"/>
      <c r="BE969" s="39"/>
      <c r="BF969" s="39"/>
      <c r="BG969" s="175">
        <f>+COUNTIF($G970:$BF970,'V. Datos'!$A$3)-COUNTIFS($G969:$BF969,'V. Datos'!$A$3)</f>
        <v>0</v>
      </c>
      <c r="BH969" s="175">
        <f>+COUNTIF($G970:$BF970,'V. Datos'!$A$4)-COUNTIFS($G969:$BF969,'V. Datos'!$C$4)</f>
        <v>0</v>
      </c>
      <c r="BI969" s="177"/>
      <c r="BJ969" s="30"/>
      <c r="BK969" s="30"/>
      <c r="BL969" s="30"/>
      <c r="BM969" s="30"/>
      <c r="BN969" s="30"/>
    </row>
    <row r="970" spans="2:66" s="46" customFormat="1" ht="18" customHeight="1" thickBot="1" x14ac:dyDescent="0.25">
      <c r="B970" s="168"/>
      <c r="C970" s="170"/>
      <c r="D970" s="172"/>
      <c r="E970" s="174"/>
      <c r="F970" s="96" t="s">
        <v>4</v>
      </c>
      <c r="G970" s="42"/>
      <c r="H970" s="43"/>
      <c r="I970" s="43"/>
      <c r="J970" s="43"/>
      <c r="K970" s="43"/>
      <c r="L970" s="43"/>
      <c r="M970" s="43"/>
      <c r="N970" s="43"/>
      <c r="O970" s="43"/>
      <c r="P970" s="43"/>
      <c r="Q970" s="43"/>
      <c r="R970" s="43"/>
      <c r="S970" s="43"/>
      <c r="T970" s="43"/>
      <c r="U970" s="43"/>
      <c r="V970" s="43"/>
      <c r="W970" s="43"/>
      <c r="X970" s="43"/>
      <c r="Y970" s="43"/>
      <c r="Z970" s="43"/>
      <c r="AA970" s="43"/>
      <c r="AB970" s="43"/>
      <c r="AC970" s="43"/>
      <c r="AD970" s="43"/>
      <c r="AE970" s="43"/>
      <c r="AF970" s="43"/>
      <c r="AG970" s="43"/>
      <c r="AH970" s="43"/>
      <c r="AI970" s="43"/>
      <c r="AJ970" s="43"/>
      <c r="AK970" s="43"/>
      <c r="AL970" s="43"/>
      <c r="AM970" s="43"/>
      <c r="AN970" s="43"/>
      <c r="AO970" s="43"/>
      <c r="AP970" s="43"/>
      <c r="AQ970" s="45"/>
      <c r="AR970" s="45"/>
      <c r="AS970" s="45"/>
      <c r="AT970" s="45"/>
      <c r="AU970" s="45"/>
      <c r="AV970" s="45"/>
      <c r="AW970" s="45"/>
      <c r="AX970" s="45"/>
      <c r="AY970" s="45"/>
      <c r="AZ970" s="45"/>
      <c r="BA970" s="45"/>
      <c r="BB970" s="45"/>
      <c r="BC970" s="45"/>
      <c r="BD970" s="45"/>
      <c r="BE970" s="45"/>
      <c r="BF970" s="45"/>
      <c r="BG970" s="176"/>
      <c r="BH970" s="176"/>
      <c r="BI970" s="178"/>
      <c r="BJ970" s="30"/>
      <c r="BK970" s="30"/>
      <c r="BL970" s="30"/>
      <c r="BM970" s="30"/>
      <c r="BN970" s="30"/>
    </row>
    <row r="971" spans="2:66" s="46" customFormat="1" ht="18" customHeight="1" x14ac:dyDescent="0.2">
      <c r="B971" s="167"/>
      <c r="C971" s="169"/>
      <c r="D971" s="171"/>
      <c r="E971" s="173"/>
      <c r="F971" s="95" t="s">
        <v>24</v>
      </c>
      <c r="G971" s="36"/>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7"/>
      <c r="AQ971" s="39"/>
      <c r="AR971" s="39"/>
      <c r="AS971" s="39"/>
      <c r="AT971" s="39"/>
      <c r="AU971" s="39"/>
      <c r="AV971" s="39"/>
      <c r="AW971" s="39"/>
      <c r="AX971" s="39"/>
      <c r="AY971" s="39"/>
      <c r="AZ971" s="39"/>
      <c r="BA971" s="39"/>
      <c r="BB971" s="39"/>
      <c r="BC971" s="39"/>
      <c r="BD971" s="39"/>
      <c r="BE971" s="39"/>
      <c r="BF971" s="39"/>
      <c r="BG971" s="175">
        <f>+COUNTIF($G972:$BF972,'V. Datos'!$A$3)-COUNTIFS($G971:$BF971,'V. Datos'!$A$3)</f>
        <v>0</v>
      </c>
      <c r="BH971" s="175">
        <f>+COUNTIF($G972:$BF972,'V. Datos'!$A$4)-COUNTIFS($G971:$BF971,'V. Datos'!$C$4)</f>
        <v>0</v>
      </c>
      <c r="BI971" s="177"/>
      <c r="BJ971" s="30"/>
      <c r="BK971" s="30"/>
      <c r="BL971" s="30"/>
      <c r="BM971" s="30"/>
      <c r="BN971" s="30"/>
    </row>
    <row r="972" spans="2:66" s="46" customFormat="1" ht="18" customHeight="1" thickBot="1" x14ac:dyDescent="0.25">
      <c r="B972" s="168"/>
      <c r="C972" s="170"/>
      <c r="D972" s="172"/>
      <c r="E972" s="174"/>
      <c r="F972" s="96" t="s">
        <v>4</v>
      </c>
      <c r="G972" s="42"/>
      <c r="H972" s="43"/>
      <c r="I972" s="43"/>
      <c r="J972" s="43"/>
      <c r="K972" s="43"/>
      <c r="L972" s="43"/>
      <c r="M972" s="43"/>
      <c r="N972" s="43"/>
      <c r="O972" s="43"/>
      <c r="P972" s="43"/>
      <c r="Q972" s="43"/>
      <c r="R972" s="43"/>
      <c r="S972" s="43"/>
      <c r="T972" s="43"/>
      <c r="U972" s="43"/>
      <c r="V972" s="43"/>
      <c r="W972" s="43"/>
      <c r="X972" s="43"/>
      <c r="Y972" s="43"/>
      <c r="Z972" s="43"/>
      <c r="AA972" s="43"/>
      <c r="AB972" s="43"/>
      <c r="AC972" s="43"/>
      <c r="AD972" s="43"/>
      <c r="AE972" s="43"/>
      <c r="AF972" s="43"/>
      <c r="AG972" s="43"/>
      <c r="AH972" s="43"/>
      <c r="AI972" s="43"/>
      <c r="AJ972" s="43"/>
      <c r="AK972" s="43"/>
      <c r="AL972" s="43"/>
      <c r="AM972" s="43"/>
      <c r="AN972" s="43"/>
      <c r="AO972" s="43"/>
      <c r="AP972" s="43"/>
      <c r="AQ972" s="45"/>
      <c r="AR972" s="45"/>
      <c r="AS972" s="45"/>
      <c r="AT972" s="45"/>
      <c r="AU972" s="45"/>
      <c r="AV972" s="45"/>
      <c r="AW972" s="45"/>
      <c r="AX972" s="45"/>
      <c r="AY972" s="45"/>
      <c r="AZ972" s="45"/>
      <c r="BA972" s="45"/>
      <c r="BB972" s="45"/>
      <c r="BC972" s="45"/>
      <c r="BD972" s="45"/>
      <c r="BE972" s="45"/>
      <c r="BF972" s="45"/>
      <c r="BG972" s="176"/>
      <c r="BH972" s="176"/>
      <c r="BI972" s="178"/>
      <c r="BJ972" s="30"/>
      <c r="BK972" s="30"/>
      <c r="BL972" s="30"/>
      <c r="BM972" s="30"/>
      <c r="BN972" s="30"/>
    </row>
    <row r="973" spans="2:66" s="46" customFormat="1" ht="18" customHeight="1" x14ac:dyDescent="0.2">
      <c r="B973" s="167"/>
      <c r="C973" s="169"/>
      <c r="D973" s="171"/>
      <c r="E973" s="173"/>
      <c r="F973" s="95" t="s">
        <v>24</v>
      </c>
      <c r="G973" s="36"/>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7"/>
      <c r="AQ973" s="39"/>
      <c r="AR973" s="39"/>
      <c r="AS973" s="39"/>
      <c r="AT973" s="39"/>
      <c r="AU973" s="39"/>
      <c r="AV973" s="39"/>
      <c r="AW973" s="39"/>
      <c r="AX973" s="39"/>
      <c r="AY973" s="39"/>
      <c r="AZ973" s="39"/>
      <c r="BA973" s="39"/>
      <c r="BB973" s="39"/>
      <c r="BC973" s="39"/>
      <c r="BD973" s="39"/>
      <c r="BE973" s="39"/>
      <c r="BF973" s="39"/>
      <c r="BG973" s="175">
        <f>+COUNTIF($G974:$BF974,'V. Datos'!$A$3)-COUNTIFS($G973:$BF973,'V. Datos'!$A$3)</f>
        <v>0</v>
      </c>
      <c r="BH973" s="175">
        <f>+COUNTIF($G974:$BF974,'V. Datos'!$A$4)-COUNTIFS($G973:$BF973,'V. Datos'!$C$4)</f>
        <v>0</v>
      </c>
      <c r="BI973" s="177"/>
      <c r="BJ973" s="30"/>
      <c r="BK973" s="30"/>
      <c r="BL973" s="30"/>
      <c r="BM973" s="30"/>
      <c r="BN973" s="30"/>
    </row>
    <row r="974" spans="2:66" s="46" customFormat="1" ht="18" customHeight="1" thickBot="1" x14ac:dyDescent="0.25">
      <c r="B974" s="168"/>
      <c r="C974" s="170"/>
      <c r="D974" s="172"/>
      <c r="E974" s="174"/>
      <c r="F974" s="96" t="s">
        <v>4</v>
      </c>
      <c r="G974" s="42"/>
      <c r="H974" s="43"/>
      <c r="I974" s="43"/>
      <c r="J974" s="43"/>
      <c r="K974" s="43"/>
      <c r="L974" s="43"/>
      <c r="M974" s="43"/>
      <c r="N974" s="43"/>
      <c r="O974" s="43"/>
      <c r="P974" s="43"/>
      <c r="Q974" s="43"/>
      <c r="R974" s="43"/>
      <c r="S974" s="43"/>
      <c r="T974" s="43"/>
      <c r="U974" s="43"/>
      <c r="V974" s="43"/>
      <c r="W974" s="43"/>
      <c r="X974" s="43"/>
      <c r="Y974" s="43"/>
      <c r="Z974" s="43"/>
      <c r="AA974" s="43"/>
      <c r="AB974" s="43"/>
      <c r="AC974" s="43"/>
      <c r="AD974" s="43"/>
      <c r="AE974" s="43"/>
      <c r="AF974" s="43"/>
      <c r="AG974" s="43"/>
      <c r="AH974" s="43"/>
      <c r="AI974" s="43"/>
      <c r="AJ974" s="43"/>
      <c r="AK974" s="43"/>
      <c r="AL974" s="43"/>
      <c r="AM974" s="43"/>
      <c r="AN974" s="43"/>
      <c r="AO974" s="43"/>
      <c r="AP974" s="43"/>
      <c r="AQ974" s="45"/>
      <c r="AR974" s="45"/>
      <c r="AS974" s="45"/>
      <c r="AT974" s="45"/>
      <c r="AU974" s="45"/>
      <c r="AV974" s="45"/>
      <c r="AW974" s="45"/>
      <c r="AX974" s="45"/>
      <c r="AY974" s="45"/>
      <c r="AZ974" s="45"/>
      <c r="BA974" s="45"/>
      <c r="BB974" s="45"/>
      <c r="BC974" s="45"/>
      <c r="BD974" s="45"/>
      <c r="BE974" s="45"/>
      <c r="BF974" s="45"/>
      <c r="BG974" s="176"/>
      <c r="BH974" s="176"/>
      <c r="BI974" s="178"/>
      <c r="BJ974" s="30"/>
      <c r="BK974" s="30"/>
      <c r="BL974" s="30"/>
      <c r="BM974" s="30"/>
      <c r="BN974" s="30"/>
    </row>
    <row r="975" spans="2:66" s="46" customFormat="1" ht="18" customHeight="1" x14ac:dyDescent="0.2">
      <c r="B975" s="167"/>
      <c r="C975" s="169"/>
      <c r="D975" s="171"/>
      <c r="E975" s="173"/>
      <c r="F975" s="95" t="s">
        <v>24</v>
      </c>
      <c r="G975" s="36"/>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7"/>
      <c r="AQ975" s="39"/>
      <c r="AR975" s="39"/>
      <c r="AS975" s="39"/>
      <c r="AT975" s="39"/>
      <c r="AU975" s="39"/>
      <c r="AV975" s="39"/>
      <c r="AW975" s="39"/>
      <c r="AX975" s="39"/>
      <c r="AY975" s="39"/>
      <c r="AZ975" s="39"/>
      <c r="BA975" s="39"/>
      <c r="BB975" s="39"/>
      <c r="BC975" s="39"/>
      <c r="BD975" s="39"/>
      <c r="BE975" s="39"/>
      <c r="BF975" s="39"/>
      <c r="BG975" s="175">
        <f>+COUNTIF($G976:$BF976,'V. Datos'!$A$3)-COUNTIFS($G975:$BF975,'V. Datos'!$A$3)</f>
        <v>0</v>
      </c>
      <c r="BH975" s="175">
        <f>+COUNTIF($G976:$BF976,'V. Datos'!$A$4)-COUNTIFS($G975:$BF975,'V. Datos'!$C$4)</f>
        <v>0</v>
      </c>
      <c r="BI975" s="177"/>
      <c r="BJ975" s="30"/>
      <c r="BK975" s="30"/>
      <c r="BL975" s="30"/>
      <c r="BM975" s="30"/>
      <c r="BN975" s="30"/>
    </row>
    <row r="976" spans="2:66" s="46" customFormat="1" ht="18" customHeight="1" thickBot="1" x14ac:dyDescent="0.25">
      <c r="B976" s="168"/>
      <c r="C976" s="170"/>
      <c r="D976" s="172"/>
      <c r="E976" s="174"/>
      <c r="F976" s="96" t="s">
        <v>4</v>
      </c>
      <c r="G976" s="42"/>
      <c r="H976" s="43"/>
      <c r="I976" s="43"/>
      <c r="J976" s="43"/>
      <c r="K976" s="43"/>
      <c r="L976" s="43"/>
      <c r="M976" s="43"/>
      <c r="N976" s="43"/>
      <c r="O976" s="43"/>
      <c r="P976" s="43"/>
      <c r="Q976" s="43"/>
      <c r="R976" s="43"/>
      <c r="S976" s="43"/>
      <c r="T976" s="43"/>
      <c r="U976" s="43"/>
      <c r="V976" s="43"/>
      <c r="W976" s="43"/>
      <c r="X976" s="43"/>
      <c r="Y976" s="43"/>
      <c r="Z976" s="43"/>
      <c r="AA976" s="43"/>
      <c r="AB976" s="43"/>
      <c r="AC976" s="43"/>
      <c r="AD976" s="43"/>
      <c r="AE976" s="43"/>
      <c r="AF976" s="43"/>
      <c r="AG976" s="43"/>
      <c r="AH976" s="43"/>
      <c r="AI976" s="43"/>
      <c r="AJ976" s="43"/>
      <c r="AK976" s="43"/>
      <c r="AL976" s="43"/>
      <c r="AM976" s="43"/>
      <c r="AN976" s="43"/>
      <c r="AO976" s="43"/>
      <c r="AP976" s="43"/>
      <c r="AQ976" s="45"/>
      <c r="AR976" s="45"/>
      <c r="AS976" s="45"/>
      <c r="AT976" s="45"/>
      <c r="AU976" s="45"/>
      <c r="AV976" s="45"/>
      <c r="AW976" s="45"/>
      <c r="AX976" s="45"/>
      <c r="AY976" s="45"/>
      <c r="AZ976" s="45"/>
      <c r="BA976" s="45"/>
      <c r="BB976" s="45"/>
      <c r="BC976" s="45"/>
      <c r="BD976" s="45"/>
      <c r="BE976" s="45"/>
      <c r="BF976" s="45"/>
      <c r="BG976" s="176"/>
      <c r="BH976" s="176"/>
      <c r="BI976" s="178"/>
      <c r="BJ976" s="30"/>
      <c r="BK976" s="30"/>
      <c r="BL976" s="30"/>
      <c r="BM976" s="30"/>
      <c r="BN976" s="30"/>
    </row>
    <row r="977" spans="2:66" s="46" customFormat="1" ht="18" customHeight="1" x14ac:dyDescent="0.2">
      <c r="B977" s="167"/>
      <c r="C977" s="169"/>
      <c r="D977" s="171"/>
      <c r="E977" s="173"/>
      <c r="F977" s="95" t="s">
        <v>24</v>
      </c>
      <c r="G977" s="36"/>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7"/>
      <c r="AQ977" s="39"/>
      <c r="AR977" s="39"/>
      <c r="AS977" s="39"/>
      <c r="AT977" s="39"/>
      <c r="AU977" s="39"/>
      <c r="AV977" s="39"/>
      <c r="AW977" s="39"/>
      <c r="AX977" s="39"/>
      <c r="AY977" s="39"/>
      <c r="AZ977" s="39"/>
      <c r="BA977" s="39"/>
      <c r="BB977" s="39"/>
      <c r="BC977" s="39"/>
      <c r="BD977" s="39"/>
      <c r="BE977" s="39"/>
      <c r="BF977" s="39"/>
      <c r="BG977" s="175">
        <f>+COUNTIF($G978:$BF978,'V. Datos'!$A$3)-COUNTIFS($G977:$BF977,'V. Datos'!$A$3)</f>
        <v>0</v>
      </c>
      <c r="BH977" s="175">
        <f>+COUNTIF($G978:$BF978,'V. Datos'!$A$4)-COUNTIFS($G977:$BF977,'V. Datos'!$C$4)</f>
        <v>0</v>
      </c>
      <c r="BI977" s="177"/>
      <c r="BJ977" s="30"/>
      <c r="BK977" s="30"/>
      <c r="BL977" s="30"/>
      <c r="BM977" s="30"/>
      <c r="BN977" s="30"/>
    </row>
    <row r="978" spans="2:66" s="46" customFormat="1" ht="18" customHeight="1" thickBot="1" x14ac:dyDescent="0.25">
      <c r="B978" s="168"/>
      <c r="C978" s="170"/>
      <c r="D978" s="172"/>
      <c r="E978" s="174"/>
      <c r="F978" s="96" t="s">
        <v>4</v>
      </c>
      <c r="G978" s="42"/>
      <c r="H978" s="43"/>
      <c r="I978" s="43"/>
      <c r="J978" s="43"/>
      <c r="K978" s="43"/>
      <c r="L978" s="43"/>
      <c r="M978" s="43"/>
      <c r="N978" s="43"/>
      <c r="O978" s="43"/>
      <c r="P978" s="43"/>
      <c r="Q978" s="43"/>
      <c r="R978" s="43"/>
      <c r="S978" s="43"/>
      <c r="T978" s="43"/>
      <c r="U978" s="43"/>
      <c r="V978" s="43"/>
      <c r="W978" s="43"/>
      <c r="X978" s="43"/>
      <c r="Y978" s="43"/>
      <c r="Z978" s="43"/>
      <c r="AA978" s="43"/>
      <c r="AB978" s="43"/>
      <c r="AC978" s="43"/>
      <c r="AD978" s="43"/>
      <c r="AE978" s="43"/>
      <c r="AF978" s="43"/>
      <c r="AG978" s="43"/>
      <c r="AH978" s="43"/>
      <c r="AI978" s="43"/>
      <c r="AJ978" s="43"/>
      <c r="AK978" s="43"/>
      <c r="AL978" s="43"/>
      <c r="AM978" s="43"/>
      <c r="AN978" s="43"/>
      <c r="AO978" s="43"/>
      <c r="AP978" s="43"/>
      <c r="AQ978" s="45"/>
      <c r="AR978" s="45"/>
      <c r="AS978" s="45"/>
      <c r="AT978" s="45"/>
      <c r="AU978" s="45"/>
      <c r="AV978" s="45"/>
      <c r="AW978" s="45"/>
      <c r="AX978" s="45"/>
      <c r="AY978" s="45"/>
      <c r="AZ978" s="45"/>
      <c r="BA978" s="45"/>
      <c r="BB978" s="45"/>
      <c r="BC978" s="45"/>
      <c r="BD978" s="45"/>
      <c r="BE978" s="45"/>
      <c r="BF978" s="45"/>
      <c r="BG978" s="176"/>
      <c r="BH978" s="176"/>
      <c r="BI978" s="178"/>
      <c r="BJ978" s="30"/>
      <c r="BK978" s="30"/>
      <c r="BL978" s="30"/>
      <c r="BM978" s="30"/>
      <c r="BN978" s="30"/>
    </row>
    <row r="979" spans="2:66" s="46" customFormat="1" ht="18" customHeight="1" x14ac:dyDescent="0.2">
      <c r="B979" s="167"/>
      <c r="C979" s="169"/>
      <c r="D979" s="171"/>
      <c r="E979" s="173"/>
      <c r="F979" s="95" t="s">
        <v>24</v>
      </c>
      <c r="G979" s="36"/>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7"/>
      <c r="AQ979" s="39"/>
      <c r="AR979" s="39"/>
      <c r="AS979" s="39"/>
      <c r="AT979" s="39"/>
      <c r="AU979" s="39"/>
      <c r="AV979" s="39"/>
      <c r="AW979" s="39"/>
      <c r="AX979" s="39"/>
      <c r="AY979" s="39"/>
      <c r="AZ979" s="39"/>
      <c r="BA979" s="39"/>
      <c r="BB979" s="39"/>
      <c r="BC979" s="39"/>
      <c r="BD979" s="39"/>
      <c r="BE979" s="39"/>
      <c r="BF979" s="39"/>
      <c r="BG979" s="175">
        <f>+COUNTIF($G980:$BF980,'V. Datos'!$A$3)-COUNTIFS($G979:$BF979,'V. Datos'!$A$3)</f>
        <v>0</v>
      </c>
      <c r="BH979" s="175">
        <f>+COUNTIF($G980:$BF980,'V. Datos'!$A$4)-COUNTIFS($G979:$BF979,'V. Datos'!$C$4)</f>
        <v>0</v>
      </c>
      <c r="BI979" s="177"/>
      <c r="BJ979" s="30"/>
      <c r="BK979" s="30"/>
      <c r="BL979" s="30"/>
      <c r="BM979" s="30"/>
      <c r="BN979" s="30"/>
    </row>
    <row r="980" spans="2:66" s="46" customFormat="1" ht="18" customHeight="1" thickBot="1" x14ac:dyDescent="0.25">
      <c r="B980" s="168"/>
      <c r="C980" s="170"/>
      <c r="D980" s="172"/>
      <c r="E980" s="174"/>
      <c r="F980" s="96" t="s">
        <v>4</v>
      </c>
      <c r="G980" s="42"/>
      <c r="H980" s="43"/>
      <c r="I980" s="43"/>
      <c r="J980" s="43"/>
      <c r="K980" s="43"/>
      <c r="L980" s="43"/>
      <c r="M980" s="43"/>
      <c r="N980" s="43"/>
      <c r="O980" s="43"/>
      <c r="P980" s="43"/>
      <c r="Q980" s="43"/>
      <c r="R980" s="43"/>
      <c r="S980" s="43"/>
      <c r="T980" s="43"/>
      <c r="U980" s="43"/>
      <c r="V980" s="43"/>
      <c r="W980" s="43"/>
      <c r="X980" s="43"/>
      <c r="Y980" s="43"/>
      <c r="Z980" s="43"/>
      <c r="AA980" s="43"/>
      <c r="AB980" s="43"/>
      <c r="AC980" s="43"/>
      <c r="AD980" s="43"/>
      <c r="AE980" s="43"/>
      <c r="AF980" s="43"/>
      <c r="AG980" s="43"/>
      <c r="AH980" s="43"/>
      <c r="AI980" s="43"/>
      <c r="AJ980" s="43"/>
      <c r="AK980" s="43"/>
      <c r="AL980" s="43"/>
      <c r="AM980" s="43"/>
      <c r="AN980" s="43"/>
      <c r="AO980" s="43"/>
      <c r="AP980" s="43"/>
      <c r="AQ980" s="45"/>
      <c r="AR980" s="45"/>
      <c r="AS980" s="45"/>
      <c r="AT980" s="45"/>
      <c r="AU980" s="45"/>
      <c r="AV980" s="45"/>
      <c r="AW980" s="45"/>
      <c r="AX980" s="45"/>
      <c r="AY980" s="45"/>
      <c r="AZ980" s="45"/>
      <c r="BA980" s="45"/>
      <c r="BB980" s="45"/>
      <c r="BC980" s="45"/>
      <c r="BD980" s="45"/>
      <c r="BE980" s="45"/>
      <c r="BF980" s="45"/>
      <c r="BG980" s="176"/>
      <c r="BH980" s="176"/>
      <c r="BI980" s="178"/>
      <c r="BJ980" s="30"/>
      <c r="BK980" s="30"/>
      <c r="BL980" s="30"/>
      <c r="BM980" s="30"/>
      <c r="BN980" s="30"/>
    </row>
    <row r="981" spans="2:66" s="46" customFormat="1" ht="18" customHeight="1" x14ac:dyDescent="0.2">
      <c r="B981" s="167"/>
      <c r="C981" s="169"/>
      <c r="D981" s="171"/>
      <c r="E981" s="173"/>
      <c r="F981" s="95" t="s">
        <v>24</v>
      </c>
      <c r="G981" s="36"/>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7"/>
      <c r="AQ981" s="39"/>
      <c r="AR981" s="39"/>
      <c r="AS981" s="39"/>
      <c r="AT981" s="39"/>
      <c r="AU981" s="39"/>
      <c r="AV981" s="39"/>
      <c r="AW981" s="39"/>
      <c r="AX981" s="39"/>
      <c r="AY981" s="39"/>
      <c r="AZ981" s="39"/>
      <c r="BA981" s="39"/>
      <c r="BB981" s="39"/>
      <c r="BC981" s="39"/>
      <c r="BD981" s="39"/>
      <c r="BE981" s="39"/>
      <c r="BF981" s="39"/>
      <c r="BG981" s="175">
        <f>+COUNTIF($G982:$BF982,'V. Datos'!$A$3)-COUNTIFS($G981:$BF981,'V. Datos'!$A$3)</f>
        <v>0</v>
      </c>
      <c r="BH981" s="175">
        <f>+COUNTIF($G982:$BF982,'V. Datos'!$A$4)-COUNTIFS($G981:$BF981,'V. Datos'!$C$4)</f>
        <v>0</v>
      </c>
      <c r="BI981" s="177"/>
      <c r="BJ981" s="30"/>
      <c r="BK981" s="30"/>
      <c r="BL981" s="30"/>
      <c r="BM981" s="30"/>
      <c r="BN981" s="30"/>
    </row>
    <row r="982" spans="2:66" s="46" customFormat="1" ht="18" customHeight="1" thickBot="1" x14ac:dyDescent="0.25">
      <c r="B982" s="168"/>
      <c r="C982" s="170"/>
      <c r="D982" s="172"/>
      <c r="E982" s="174"/>
      <c r="F982" s="96" t="s">
        <v>4</v>
      </c>
      <c r="G982" s="42"/>
      <c r="H982" s="43"/>
      <c r="I982" s="43"/>
      <c r="J982" s="43"/>
      <c r="K982" s="43"/>
      <c r="L982" s="43"/>
      <c r="M982" s="43"/>
      <c r="N982" s="43"/>
      <c r="O982" s="43"/>
      <c r="P982" s="43"/>
      <c r="Q982" s="43"/>
      <c r="R982" s="43"/>
      <c r="S982" s="43"/>
      <c r="T982" s="43"/>
      <c r="U982" s="43"/>
      <c r="V982" s="43"/>
      <c r="W982" s="43"/>
      <c r="X982" s="43"/>
      <c r="Y982" s="43"/>
      <c r="Z982" s="43"/>
      <c r="AA982" s="43"/>
      <c r="AB982" s="43"/>
      <c r="AC982" s="43"/>
      <c r="AD982" s="43"/>
      <c r="AE982" s="43"/>
      <c r="AF982" s="43"/>
      <c r="AG982" s="43"/>
      <c r="AH982" s="43"/>
      <c r="AI982" s="43"/>
      <c r="AJ982" s="43"/>
      <c r="AK982" s="43"/>
      <c r="AL982" s="43"/>
      <c r="AM982" s="43"/>
      <c r="AN982" s="43"/>
      <c r="AO982" s="43"/>
      <c r="AP982" s="43"/>
      <c r="AQ982" s="45"/>
      <c r="AR982" s="45"/>
      <c r="AS982" s="45"/>
      <c r="AT982" s="45"/>
      <c r="AU982" s="45"/>
      <c r="AV982" s="45"/>
      <c r="AW982" s="45"/>
      <c r="AX982" s="45"/>
      <c r="AY982" s="45"/>
      <c r="AZ982" s="45"/>
      <c r="BA982" s="45"/>
      <c r="BB982" s="45"/>
      <c r="BC982" s="45"/>
      <c r="BD982" s="45"/>
      <c r="BE982" s="45"/>
      <c r="BF982" s="45"/>
      <c r="BG982" s="176"/>
      <c r="BH982" s="176"/>
      <c r="BI982" s="178"/>
      <c r="BJ982" s="30"/>
      <c r="BK982" s="30"/>
      <c r="BL982" s="30"/>
      <c r="BM982" s="30"/>
      <c r="BN982" s="30"/>
    </row>
    <row r="983" spans="2:66" s="46" customFormat="1" ht="18" customHeight="1" x14ac:dyDescent="0.2">
      <c r="B983" s="167"/>
      <c r="C983" s="169"/>
      <c r="D983" s="171"/>
      <c r="E983" s="173"/>
      <c r="F983" s="95" t="s">
        <v>24</v>
      </c>
      <c r="G983" s="36"/>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7"/>
      <c r="AQ983" s="39"/>
      <c r="AR983" s="39"/>
      <c r="AS983" s="39"/>
      <c r="AT983" s="39"/>
      <c r="AU983" s="39"/>
      <c r="AV983" s="39"/>
      <c r="AW983" s="39"/>
      <c r="AX983" s="39"/>
      <c r="AY983" s="39"/>
      <c r="AZ983" s="39"/>
      <c r="BA983" s="39"/>
      <c r="BB983" s="39"/>
      <c r="BC983" s="39"/>
      <c r="BD983" s="39"/>
      <c r="BE983" s="39"/>
      <c r="BF983" s="39"/>
      <c r="BG983" s="175">
        <f>+COUNTIF($G984:$BF984,'V. Datos'!$A$3)-COUNTIFS($G983:$BF983,'V. Datos'!$A$3)</f>
        <v>0</v>
      </c>
      <c r="BH983" s="175">
        <f>+COUNTIF($G984:$BF984,'V. Datos'!$A$4)-COUNTIFS($G983:$BF983,'V. Datos'!$C$4)</f>
        <v>0</v>
      </c>
      <c r="BI983" s="177"/>
      <c r="BJ983" s="30"/>
      <c r="BK983" s="30"/>
      <c r="BL983" s="30"/>
      <c r="BM983" s="30"/>
      <c r="BN983" s="30"/>
    </row>
    <row r="984" spans="2:66" s="46" customFormat="1" ht="18" customHeight="1" thickBot="1" x14ac:dyDescent="0.25">
      <c r="B984" s="168"/>
      <c r="C984" s="170"/>
      <c r="D984" s="172"/>
      <c r="E984" s="174"/>
      <c r="F984" s="96" t="s">
        <v>4</v>
      </c>
      <c r="G984" s="42"/>
      <c r="H984" s="43"/>
      <c r="I984" s="43"/>
      <c r="J984" s="43"/>
      <c r="K984" s="43"/>
      <c r="L984" s="43"/>
      <c r="M984" s="43"/>
      <c r="N984" s="43"/>
      <c r="O984" s="43"/>
      <c r="P984" s="43"/>
      <c r="Q984" s="43"/>
      <c r="R984" s="43"/>
      <c r="S984" s="43"/>
      <c r="T984" s="43"/>
      <c r="U984" s="43"/>
      <c r="V984" s="43"/>
      <c r="W984" s="43"/>
      <c r="X984" s="43"/>
      <c r="Y984" s="43"/>
      <c r="Z984" s="43"/>
      <c r="AA984" s="43"/>
      <c r="AB984" s="43"/>
      <c r="AC984" s="43"/>
      <c r="AD984" s="43"/>
      <c r="AE984" s="43"/>
      <c r="AF984" s="43"/>
      <c r="AG984" s="43"/>
      <c r="AH984" s="43"/>
      <c r="AI984" s="43"/>
      <c r="AJ984" s="43"/>
      <c r="AK984" s="43"/>
      <c r="AL984" s="43"/>
      <c r="AM984" s="43"/>
      <c r="AN984" s="43"/>
      <c r="AO984" s="43"/>
      <c r="AP984" s="43"/>
      <c r="AQ984" s="45"/>
      <c r="AR984" s="45"/>
      <c r="AS984" s="45"/>
      <c r="AT984" s="45"/>
      <c r="AU984" s="45"/>
      <c r="AV984" s="45"/>
      <c r="AW984" s="45"/>
      <c r="AX984" s="45"/>
      <c r="AY984" s="45"/>
      <c r="AZ984" s="45"/>
      <c r="BA984" s="45"/>
      <c r="BB984" s="45"/>
      <c r="BC984" s="45"/>
      <c r="BD984" s="45"/>
      <c r="BE984" s="45"/>
      <c r="BF984" s="45"/>
      <c r="BG984" s="176"/>
      <c r="BH984" s="176"/>
      <c r="BI984" s="178"/>
      <c r="BJ984" s="30"/>
      <c r="BK984" s="30"/>
      <c r="BL984" s="30"/>
      <c r="BM984" s="30"/>
      <c r="BN984" s="30"/>
    </row>
    <row r="985" spans="2:66" s="46" customFormat="1" ht="18" customHeight="1" x14ac:dyDescent="0.2">
      <c r="B985" s="167"/>
      <c r="C985" s="169"/>
      <c r="D985" s="171"/>
      <c r="E985" s="173"/>
      <c r="F985" s="95" t="s">
        <v>24</v>
      </c>
      <c r="G985" s="36"/>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7"/>
      <c r="AQ985" s="39"/>
      <c r="AR985" s="39"/>
      <c r="AS985" s="39"/>
      <c r="AT985" s="39"/>
      <c r="AU985" s="39"/>
      <c r="AV985" s="39"/>
      <c r="AW985" s="39"/>
      <c r="AX985" s="39"/>
      <c r="AY985" s="39"/>
      <c r="AZ985" s="39"/>
      <c r="BA985" s="39"/>
      <c r="BB985" s="39"/>
      <c r="BC985" s="39"/>
      <c r="BD985" s="39"/>
      <c r="BE985" s="39"/>
      <c r="BF985" s="39"/>
      <c r="BG985" s="175">
        <f>+COUNTIF($G986:$BF986,'V. Datos'!$A$3)-COUNTIFS($G985:$BF985,'V. Datos'!$A$3)</f>
        <v>0</v>
      </c>
      <c r="BH985" s="175">
        <f>+COUNTIF($G986:$BF986,'V. Datos'!$A$4)-COUNTIFS($G985:$BF985,'V. Datos'!$C$4)</f>
        <v>0</v>
      </c>
      <c r="BI985" s="177"/>
      <c r="BJ985" s="30"/>
      <c r="BK985" s="30"/>
      <c r="BL985" s="30"/>
      <c r="BM985" s="30"/>
      <c r="BN985" s="30"/>
    </row>
    <row r="986" spans="2:66" s="46" customFormat="1" ht="18" customHeight="1" thickBot="1" x14ac:dyDescent="0.25">
      <c r="B986" s="168"/>
      <c r="C986" s="170"/>
      <c r="D986" s="172"/>
      <c r="E986" s="174"/>
      <c r="F986" s="96" t="s">
        <v>4</v>
      </c>
      <c r="G986" s="42"/>
      <c r="H986" s="43"/>
      <c r="I986" s="43"/>
      <c r="J986" s="43"/>
      <c r="K986" s="43"/>
      <c r="L986" s="43"/>
      <c r="M986" s="43"/>
      <c r="N986" s="43"/>
      <c r="O986" s="43"/>
      <c r="P986" s="43"/>
      <c r="Q986" s="43"/>
      <c r="R986" s="43"/>
      <c r="S986" s="43"/>
      <c r="T986" s="43"/>
      <c r="U986" s="43"/>
      <c r="V986" s="43"/>
      <c r="W986" s="43"/>
      <c r="X986" s="43"/>
      <c r="Y986" s="43"/>
      <c r="Z986" s="43"/>
      <c r="AA986" s="43"/>
      <c r="AB986" s="43"/>
      <c r="AC986" s="43"/>
      <c r="AD986" s="43"/>
      <c r="AE986" s="43"/>
      <c r="AF986" s="43"/>
      <c r="AG986" s="43"/>
      <c r="AH986" s="43"/>
      <c r="AI986" s="43"/>
      <c r="AJ986" s="43"/>
      <c r="AK986" s="43"/>
      <c r="AL986" s="43"/>
      <c r="AM986" s="43"/>
      <c r="AN986" s="43"/>
      <c r="AO986" s="43"/>
      <c r="AP986" s="43"/>
      <c r="AQ986" s="45"/>
      <c r="AR986" s="45"/>
      <c r="AS986" s="45"/>
      <c r="AT986" s="45"/>
      <c r="AU986" s="45"/>
      <c r="AV986" s="45"/>
      <c r="AW986" s="45"/>
      <c r="AX986" s="45"/>
      <c r="AY986" s="45"/>
      <c r="AZ986" s="45"/>
      <c r="BA986" s="45"/>
      <c r="BB986" s="45"/>
      <c r="BC986" s="45"/>
      <c r="BD986" s="45"/>
      <c r="BE986" s="45"/>
      <c r="BF986" s="45"/>
      <c r="BG986" s="176"/>
      <c r="BH986" s="176"/>
      <c r="BI986" s="178"/>
      <c r="BJ986" s="30"/>
      <c r="BK986" s="30"/>
      <c r="BL986" s="30"/>
      <c r="BM986" s="30"/>
      <c r="BN986" s="30"/>
    </row>
    <row r="987" spans="2:66" s="46" customFormat="1" ht="18" customHeight="1" x14ac:dyDescent="0.2">
      <c r="B987" s="167"/>
      <c r="C987" s="169"/>
      <c r="D987" s="171"/>
      <c r="E987" s="173"/>
      <c r="F987" s="95" t="s">
        <v>24</v>
      </c>
      <c r="G987" s="36"/>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7"/>
      <c r="AQ987" s="39"/>
      <c r="AR987" s="39"/>
      <c r="AS987" s="39"/>
      <c r="AT987" s="39"/>
      <c r="AU987" s="39"/>
      <c r="AV987" s="39"/>
      <c r="AW987" s="39"/>
      <c r="AX987" s="39"/>
      <c r="AY987" s="39"/>
      <c r="AZ987" s="39"/>
      <c r="BA987" s="39"/>
      <c r="BB987" s="39"/>
      <c r="BC987" s="39"/>
      <c r="BD987" s="39"/>
      <c r="BE987" s="39"/>
      <c r="BF987" s="39"/>
      <c r="BG987" s="175">
        <f>+COUNTIF($G988:$BF988,'V. Datos'!$A$3)-COUNTIFS($G987:$BF987,'V. Datos'!$A$3)</f>
        <v>0</v>
      </c>
      <c r="BH987" s="175">
        <f>+COUNTIF($G988:$BF988,'V. Datos'!$A$4)-COUNTIFS($G987:$BF987,'V. Datos'!$C$4)</f>
        <v>0</v>
      </c>
      <c r="BI987" s="177"/>
      <c r="BJ987" s="30"/>
      <c r="BK987" s="30"/>
      <c r="BL987" s="30"/>
      <c r="BM987" s="30"/>
      <c r="BN987" s="30"/>
    </row>
    <row r="988" spans="2:66" s="46" customFormat="1" ht="18" customHeight="1" thickBot="1" x14ac:dyDescent="0.25">
      <c r="B988" s="168"/>
      <c r="C988" s="170"/>
      <c r="D988" s="172"/>
      <c r="E988" s="174"/>
      <c r="F988" s="96" t="s">
        <v>4</v>
      </c>
      <c r="G988" s="42"/>
      <c r="H988" s="43"/>
      <c r="I988" s="43"/>
      <c r="J988" s="43"/>
      <c r="K988" s="43"/>
      <c r="L988" s="43"/>
      <c r="M988" s="43"/>
      <c r="N988" s="43"/>
      <c r="O988" s="43"/>
      <c r="P988" s="43"/>
      <c r="Q988" s="43"/>
      <c r="R988" s="43"/>
      <c r="S988" s="43"/>
      <c r="T988" s="43"/>
      <c r="U988" s="43"/>
      <c r="V988" s="43"/>
      <c r="W988" s="43"/>
      <c r="X988" s="43"/>
      <c r="Y988" s="43"/>
      <c r="Z988" s="43"/>
      <c r="AA988" s="43"/>
      <c r="AB988" s="43"/>
      <c r="AC988" s="43"/>
      <c r="AD988" s="43"/>
      <c r="AE988" s="43"/>
      <c r="AF988" s="43"/>
      <c r="AG988" s="43"/>
      <c r="AH988" s="43"/>
      <c r="AI988" s="43"/>
      <c r="AJ988" s="43"/>
      <c r="AK988" s="43"/>
      <c r="AL988" s="43"/>
      <c r="AM988" s="43"/>
      <c r="AN988" s="43"/>
      <c r="AO988" s="43"/>
      <c r="AP988" s="43"/>
      <c r="AQ988" s="45"/>
      <c r="AR988" s="45"/>
      <c r="AS988" s="45"/>
      <c r="AT988" s="45"/>
      <c r="AU988" s="45"/>
      <c r="AV988" s="45"/>
      <c r="AW988" s="45"/>
      <c r="AX988" s="45"/>
      <c r="AY988" s="45"/>
      <c r="AZ988" s="45"/>
      <c r="BA988" s="45"/>
      <c r="BB988" s="45"/>
      <c r="BC988" s="45"/>
      <c r="BD988" s="45"/>
      <c r="BE988" s="45"/>
      <c r="BF988" s="45"/>
      <c r="BG988" s="176"/>
      <c r="BH988" s="176"/>
      <c r="BI988" s="178"/>
      <c r="BJ988" s="30"/>
      <c r="BK988" s="30"/>
      <c r="BL988" s="30"/>
      <c r="BM988" s="30"/>
      <c r="BN988" s="30"/>
    </row>
    <row r="989" spans="2:66" s="46" customFormat="1" ht="18" customHeight="1" x14ac:dyDescent="0.2">
      <c r="B989" s="167"/>
      <c r="C989" s="169"/>
      <c r="D989" s="171"/>
      <c r="E989" s="173"/>
      <c r="F989" s="95" t="s">
        <v>24</v>
      </c>
      <c r="G989" s="36"/>
      <c r="H989" s="37"/>
      <c r="I989" s="37"/>
      <c r="J989" s="37"/>
      <c r="K989" s="37"/>
      <c r="L989" s="37"/>
      <c r="M989" s="37"/>
      <c r="N989" s="37"/>
      <c r="O989" s="37"/>
      <c r="P989" s="37"/>
      <c r="Q989" s="37"/>
      <c r="R989" s="37"/>
      <c r="S989" s="37"/>
      <c r="T989" s="37"/>
      <c r="U989" s="37"/>
      <c r="V989" s="37"/>
      <c r="W989" s="37"/>
      <c r="X989" s="37"/>
      <c r="Y989" s="37"/>
      <c r="Z989" s="37"/>
      <c r="AA989" s="37"/>
      <c r="AB989" s="37"/>
      <c r="AC989" s="37"/>
      <c r="AD989" s="37"/>
      <c r="AE989" s="37"/>
      <c r="AF989" s="37"/>
      <c r="AG989" s="37"/>
      <c r="AH989" s="37"/>
      <c r="AI989" s="37"/>
      <c r="AJ989" s="37"/>
      <c r="AK989" s="37"/>
      <c r="AL989" s="37"/>
      <c r="AM989" s="37"/>
      <c r="AN989" s="37"/>
      <c r="AO989" s="37"/>
      <c r="AP989" s="37"/>
      <c r="AQ989" s="39"/>
      <c r="AR989" s="39"/>
      <c r="AS989" s="39"/>
      <c r="AT989" s="39"/>
      <c r="AU989" s="39"/>
      <c r="AV989" s="39"/>
      <c r="AW989" s="39"/>
      <c r="AX989" s="39"/>
      <c r="AY989" s="39"/>
      <c r="AZ989" s="39"/>
      <c r="BA989" s="39"/>
      <c r="BB989" s="39"/>
      <c r="BC989" s="39"/>
      <c r="BD989" s="39"/>
      <c r="BE989" s="39"/>
      <c r="BF989" s="39"/>
      <c r="BG989" s="175">
        <f>+COUNTIF($G990:$BF990,'V. Datos'!$A$3)-COUNTIFS($G989:$BF989,'V. Datos'!$A$3)</f>
        <v>0</v>
      </c>
      <c r="BH989" s="175">
        <f>+COUNTIF($G990:$BF990,'V. Datos'!$A$4)-COUNTIFS($G989:$BF989,'V. Datos'!$C$4)</f>
        <v>0</v>
      </c>
      <c r="BI989" s="177"/>
      <c r="BJ989" s="30"/>
      <c r="BK989" s="30"/>
      <c r="BL989" s="30"/>
      <c r="BM989" s="30"/>
      <c r="BN989" s="30"/>
    </row>
    <row r="990" spans="2:66" s="46" customFormat="1" ht="18" customHeight="1" thickBot="1" x14ac:dyDescent="0.25">
      <c r="B990" s="168"/>
      <c r="C990" s="170"/>
      <c r="D990" s="172"/>
      <c r="E990" s="174"/>
      <c r="F990" s="96" t="s">
        <v>4</v>
      </c>
      <c r="G990" s="42"/>
      <c r="H990" s="43"/>
      <c r="I990" s="43"/>
      <c r="J990" s="43"/>
      <c r="K990" s="43"/>
      <c r="L990" s="43"/>
      <c r="M990" s="43"/>
      <c r="N990" s="43"/>
      <c r="O990" s="43"/>
      <c r="P990" s="43"/>
      <c r="Q990" s="43"/>
      <c r="R990" s="43"/>
      <c r="S990" s="43"/>
      <c r="T990" s="43"/>
      <c r="U990" s="43"/>
      <c r="V990" s="43"/>
      <c r="W990" s="43"/>
      <c r="X990" s="43"/>
      <c r="Y990" s="43"/>
      <c r="Z990" s="43"/>
      <c r="AA990" s="43"/>
      <c r="AB990" s="43"/>
      <c r="AC990" s="43"/>
      <c r="AD990" s="43"/>
      <c r="AE990" s="43"/>
      <c r="AF990" s="43"/>
      <c r="AG990" s="43"/>
      <c r="AH990" s="43"/>
      <c r="AI990" s="43"/>
      <c r="AJ990" s="43"/>
      <c r="AK990" s="43"/>
      <c r="AL990" s="43"/>
      <c r="AM990" s="43"/>
      <c r="AN990" s="43"/>
      <c r="AO990" s="43"/>
      <c r="AP990" s="43"/>
      <c r="AQ990" s="45"/>
      <c r="AR990" s="45"/>
      <c r="AS990" s="45"/>
      <c r="AT990" s="45"/>
      <c r="AU990" s="45"/>
      <c r="AV990" s="45"/>
      <c r="AW990" s="45"/>
      <c r="AX990" s="45"/>
      <c r="AY990" s="45"/>
      <c r="AZ990" s="45"/>
      <c r="BA990" s="45"/>
      <c r="BB990" s="45"/>
      <c r="BC990" s="45"/>
      <c r="BD990" s="45"/>
      <c r="BE990" s="45"/>
      <c r="BF990" s="45"/>
      <c r="BG990" s="176"/>
      <c r="BH990" s="176"/>
      <c r="BI990" s="178"/>
      <c r="BJ990" s="30"/>
      <c r="BK990" s="30"/>
      <c r="BL990" s="30"/>
      <c r="BM990" s="30"/>
      <c r="BN990" s="30"/>
    </row>
    <row r="991" spans="2:66" s="46" customFormat="1" ht="18" customHeight="1" x14ac:dyDescent="0.2">
      <c r="B991" s="167"/>
      <c r="C991" s="169"/>
      <c r="D991" s="171"/>
      <c r="E991" s="173"/>
      <c r="F991" s="95" t="s">
        <v>24</v>
      </c>
      <c r="G991" s="36"/>
      <c r="H991" s="37"/>
      <c r="I991" s="37"/>
      <c r="J991" s="37"/>
      <c r="K991" s="37"/>
      <c r="L991" s="37"/>
      <c r="M991" s="37"/>
      <c r="N991" s="37"/>
      <c r="O991" s="37"/>
      <c r="P991" s="37"/>
      <c r="Q991" s="37"/>
      <c r="R991" s="37"/>
      <c r="S991" s="37"/>
      <c r="T991" s="37"/>
      <c r="U991" s="37"/>
      <c r="V991" s="37"/>
      <c r="W991" s="37"/>
      <c r="X991" s="37"/>
      <c r="Y991" s="37"/>
      <c r="Z991" s="37"/>
      <c r="AA991" s="37"/>
      <c r="AB991" s="37"/>
      <c r="AC991" s="37"/>
      <c r="AD991" s="37"/>
      <c r="AE991" s="37"/>
      <c r="AF991" s="37"/>
      <c r="AG991" s="37"/>
      <c r="AH991" s="37"/>
      <c r="AI991" s="37"/>
      <c r="AJ991" s="37"/>
      <c r="AK991" s="37"/>
      <c r="AL991" s="37"/>
      <c r="AM991" s="37"/>
      <c r="AN991" s="37"/>
      <c r="AO991" s="37"/>
      <c r="AP991" s="37"/>
      <c r="AQ991" s="39"/>
      <c r="AR991" s="39"/>
      <c r="AS991" s="39"/>
      <c r="AT991" s="39"/>
      <c r="AU991" s="39"/>
      <c r="AV991" s="39"/>
      <c r="AW991" s="39"/>
      <c r="AX991" s="39"/>
      <c r="AY991" s="39"/>
      <c r="AZ991" s="39"/>
      <c r="BA991" s="39"/>
      <c r="BB991" s="39"/>
      <c r="BC991" s="39"/>
      <c r="BD991" s="39"/>
      <c r="BE991" s="39"/>
      <c r="BF991" s="39"/>
      <c r="BG991" s="175">
        <f>+COUNTIF($G992:$BF992,'V. Datos'!$A$3)-COUNTIFS($G991:$BF991,'V. Datos'!$A$3)</f>
        <v>0</v>
      </c>
      <c r="BH991" s="175">
        <f>+COUNTIF($G992:$BF992,'V. Datos'!$A$4)-COUNTIFS($G991:$BF991,'V. Datos'!$C$4)</f>
        <v>0</v>
      </c>
      <c r="BI991" s="177"/>
      <c r="BJ991" s="30"/>
      <c r="BK991" s="30"/>
      <c r="BL991" s="30"/>
      <c r="BM991" s="30"/>
      <c r="BN991" s="30"/>
    </row>
    <row r="992" spans="2:66" s="46" customFormat="1" ht="18" customHeight="1" thickBot="1" x14ac:dyDescent="0.25">
      <c r="B992" s="168"/>
      <c r="C992" s="170"/>
      <c r="D992" s="172"/>
      <c r="E992" s="174"/>
      <c r="F992" s="96" t="s">
        <v>4</v>
      </c>
      <c r="G992" s="42"/>
      <c r="H992" s="43"/>
      <c r="I992" s="43"/>
      <c r="J992" s="43"/>
      <c r="K992" s="43"/>
      <c r="L992" s="43"/>
      <c r="M992" s="43"/>
      <c r="N992" s="43"/>
      <c r="O992" s="43"/>
      <c r="P992" s="43"/>
      <c r="Q992" s="43"/>
      <c r="R992" s="43"/>
      <c r="S992" s="43"/>
      <c r="T992" s="43"/>
      <c r="U992" s="43"/>
      <c r="V992" s="43"/>
      <c r="W992" s="43"/>
      <c r="X992" s="43"/>
      <c r="Y992" s="43"/>
      <c r="Z992" s="43"/>
      <c r="AA992" s="43"/>
      <c r="AB992" s="43"/>
      <c r="AC992" s="43"/>
      <c r="AD992" s="43"/>
      <c r="AE992" s="43"/>
      <c r="AF992" s="43"/>
      <c r="AG992" s="43"/>
      <c r="AH992" s="43"/>
      <c r="AI992" s="43"/>
      <c r="AJ992" s="43"/>
      <c r="AK992" s="43"/>
      <c r="AL992" s="43"/>
      <c r="AM992" s="43"/>
      <c r="AN992" s="43"/>
      <c r="AO992" s="43"/>
      <c r="AP992" s="43"/>
      <c r="AQ992" s="45"/>
      <c r="AR992" s="45"/>
      <c r="AS992" s="45"/>
      <c r="AT992" s="45"/>
      <c r="AU992" s="45"/>
      <c r="AV992" s="45"/>
      <c r="AW992" s="45"/>
      <c r="AX992" s="45"/>
      <c r="AY992" s="45"/>
      <c r="AZ992" s="45"/>
      <c r="BA992" s="45"/>
      <c r="BB992" s="45"/>
      <c r="BC992" s="45"/>
      <c r="BD992" s="45"/>
      <c r="BE992" s="45"/>
      <c r="BF992" s="45"/>
      <c r="BG992" s="176"/>
      <c r="BH992" s="176"/>
      <c r="BI992" s="178"/>
      <c r="BJ992" s="30"/>
      <c r="BK992" s="30"/>
      <c r="BL992" s="30"/>
      <c r="BM992" s="30"/>
      <c r="BN992" s="30"/>
    </row>
    <row r="993" spans="2:66" s="46" customFormat="1" ht="18" customHeight="1" x14ac:dyDescent="0.2">
      <c r="B993" s="167"/>
      <c r="C993" s="169"/>
      <c r="D993" s="171"/>
      <c r="E993" s="173"/>
      <c r="F993" s="95" t="s">
        <v>24</v>
      </c>
      <c r="G993" s="36"/>
      <c r="H993" s="37"/>
      <c r="I993" s="37"/>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c r="AO993" s="37"/>
      <c r="AP993" s="37"/>
      <c r="AQ993" s="39"/>
      <c r="AR993" s="39"/>
      <c r="AS993" s="39"/>
      <c r="AT993" s="39"/>
      <c r="AU993" s="39"/>
      <c r="AV993" s="39"/>
      <c r="AW993" s="39"/>
      <c r="AX993" s="39"/>
      <c r="AY993" s="39"/>
      <c r="AZ993" s="39"/>
      <c r="BA993" s="39"/>
      <c r="BB993" s="39"/>
      <c r="BC993" s="39"/>
      <c r="BD993" s="39"/>
      <c r="BE993" s="39"/>
      <c r="BF993" s="39"/>
      <c r="BG993" s="175">
        <f>+COUNTIF($G994:$BF994,'V. Datos'!$A$3)-COUNTIFS($G993:$BF993,'V. Datos'!$A$3)</f>
        <v>0</v>
      </c>
      <c r="BH993" s="175">
        <f>+COUNTIF($G994:$BF994,'V. Datos'!$A$4)-COUNTIFS($G993:$BF993,'V. Datos'!$C$4)</f>
        <v>0</v>
      </c>
      <c r="BI993" s="177"/>
      <c r="BJ993" s="30"/>
      <c r="BK993" s="30"/>
      <c r="BL993" s="30"/>
      <c r="BM993" s="30"/>
      <c r="BN993" s="30"/>
    </row>
    <row r="994" spans="2:66" s="46" customFormat="1" ht="18" customHeight="1" thickBot="1" x14ac:dyDescent="0.25">
      <c r="B994" s="168"/>
      <c r="C994" s="170"/>
      <c r="D994" s="172"/>
      <c r="E994" s="174"/>
      <c r="F994" s="96" t="s">
        <v>4</v>
      </c>
      <c r="G994" s="42"/>
      <c r="H994" s="43"/>
      <c r="I994" s="43"/>
      <c r="J994" s="43"/>
      <c r="K994" s="43"/>
      <c r="L994" s="43"/>
      <c r="M994" s="43"/>
      <c r="N994" s="43"/>
      <c r="O994" s="43"/>
      <c r="P994" s="43"/>
      <c r="Q994" s="43"/>
      <c r="R994" s="43"/>
      <c r="S994" s="43"/>
      <c r="T994" s="43"/>
      <c r="U994" s="43"/>
      <c r="V994" s="43"/>
      <c r="W994" s="43"/>
      <c r="X994" s="43"/>
      <c r="Y994" s="43"/>
      <c r="Z994" s="43"/>
      <c r="AA994" s="43"/>
      <c r="AB994" s="43"/>
      <c r="AC994" s="43"/>
      <c r="AD994" s="43"/>
      <c r="AE994" s="43"/>
      <c r="AF994" s="43"/>
      <c r="AG994" s="43"/>
      <c r="AH994" s="43"/>
      <c r="AI994" s="43"/>
      <c r="AJ994" s="43"/>
      <c r="AK994" s="43"/>
      <c r="AL994" s="43"/>
      <c r="AM994" s="43"/>
      <c r="AN994" s="43"/>
      <c r="AO994" s="43"/>
      <c r="AP994" s="43"/>
      <c r="AQ994" s="45"/>
      <c r="AR994" s="45"/>
      <c r="AS994" s="45"/>
      <c r="AT994" s="45"/>
      <c r="AU994" s="45"/>
      <c r="AV994" s="45"/>
      <c r="AW994" s="45"/>
      <c r="AX994" s="45"/>
      <c r="AY994" s="45"/>
      <c r="AZ994" s="45"/>
      <c r="BA994" s="45"/>
      <c r="BB994" s="45"/>
      <c r="BC994" s="45"/>
      <c r="BD994" s="45"/>
      <c r="BE994" s="45"/>
      <c r="BF994" s="45"/>
      <c r="BG994" s="176"/>
      <c r="BH994" s="176"/>
      <c r="BI994" s="178"/>
      <c r="BJ994" s="30"/>
      <c r="BK994" s="30"/>
      <c r="BL994" s="30"/>
      <c r="BM994" s="30"/>
      <c r="BN994" s="30"/>
    </row>
    <row r="995" spans="2:66" s="46" customFormat="1" ht="18" customHeight="1" x14ac:dyDescent="0.2">
      <c r="B995" s="167"/>
      <c r="C995" s="169"/>
      <c r="D995" s="171"/>
      <c r="E995" s="173"/>
      <c r="F995" s="95" t="s">
        <v>24</v>
      </c>
      <c r="G995" s="36"/>
      <c r="H995" s="37"/>
      <c r="I995" s="37"/>
      <c r="J995" s="37"/>
      <c r="K995" s="37"/>
      <c r="L995" s="37"/>
      <c r="M995" s="37"/>
      <c r="N995" s="37"/>
      <c r="O995" s="37"/>
      <c r="P995" s="37"/>
      <c r="Q995" s="37"/>
      <c r="R995" s="37"/>
      <c r="S995" s="37"/>
      <c r="T995" s="37"/>
      <c r="U995" s="37"/>
      <c r="V995" s="37"/>
      <c r="W995" s="37"/>
      <c r="X995" s="37"/>
      <c r="Y995" s="37"/>
      <c r="Z995" s="37"/>
      <c r="AA995" s="37"/>
      <c r="AB995" s="37"/>
      <c r="AC995" s="37"/>
      <c r="AD995" s="37"/>
      <c r="AE995" s="37"/>
      <c r="AF995" s="37"/>
      <c r="AG995" s="37"/>
      <c r="AH995" s="37"/>
      <c r="AI995" s="37"/>
      <c r="AJ995" s="37"/>
      <c r="AK995" s="37"/>
      <c r="AL995" s="37"/>
      <c r="AM995" s="37"/>
      <c r="AN995" s="37"/>
      <c r="AO995" s="37"/>
      <c r="AP995" s="37"/>
      <c r="AQ995" s="39"/>
      <c r="AR995" s="39"/>
      <c r="AS995" s="39"/>
      <c r="AT995" s="39"/>
      <c r="AU995" s="39"/>
      <c r="AV995" s="39"/>
      <c r="AW995" s="39"/>
      <c r="AX995" s="39"/>
      <c r="AY995" s="39"/>
      <c r="AZ995" s="39"/>
      <c r="BA995" s="39"/>
      <c r="BB995" s="39"/>
      <c r="BC995" s="39"/>
      <c r="BD995" s="39"/>
      <c r="BE995" s="39"/>
      <c r="BF995" s="39"/>
      <c r="BG995" s="175">
        <f>+COUNTIF($G996:$BF996,'V. Datos'!$A$3)-COUNTIFS($G995:$BF995,'V. Datos'!$A$3)</f>
        <v>0</v>
      </c>
      <c r="BH995" s="175">
        <f>+COUNTIF($G996:$BF996,'V. Datos'!$A$4)-COUNTIFS($G995:$BF995,'V. Datos'!$C$4)</f>
        <v>0</v>
      </c>
      <c r="BI995" s="177"/>
      <c r="BJ995" s="30"/>
      <c r="BK995" s="30"/>
      <c r="BL995" s="30"/>
      <c r="BM995" s="30"/>
      <c r="BN995" s="30"/>
    </row>
    <row r="996" spans="2:66" s="46" customFormat="1" ht="18" customHeight="1" thickBot="1" x14ac:dyDescent="0.25">
      <c r="B996" s="168"/>
      <c r="C996" s="170"/>
      <c r="D996" s="172"/>
      <c r="E996" s="174"/>
      <c r="F996" s="96" t="s">
        <v>4</v>
      </c>
      <c r="G996" s="42"/>
      <c r="H996" s="43"/>
      <c r="I996" s="43"/>
      <c r="J996" s="43"/>
      <c r="K996" s="43"/>
      <c r="L996" s="43"/>
      <c r="M996" s="43"/>
      <c r="N996" s="43"/>
      <c r="O996" s="43"/>
      <c r="P996" s="43"/>
      <c r="Q996" s="43"/>
      <c r="R996" s="43"/>
      <c r="S996" s="43"/>
      <c r="T996" s="43"/>
      <c r="U996" s="43"/>
      <c r="V996" s="43"/>
      <c r="W996" s="43"/>
      <c r="X996" s="43"/>
      <c r="Y996" s="43"/>
      <c r="Z996" s="43"/>
      <c r="AA996" s="43"/>
      <c r="AB996" s="43"/>
      <c r="AC996" s="43"/>
      <c r="AD996" s="43"/>
      <c r="AE996" s="43"/>
      <c r="AF996" s="43"/>
      <c r="AG996" s="43"/>
      <c r="AH996" s="43"/>
      <c r="AI996" s="43"/>
      <c r="AJ996" s="43"/>
      <c r="AK996" s="43"/>
      <c r="AL996" s="43"/>
      <c r="AM996" s="43"/>
      <c r="AN996" s="43"/>
      <c r="AO996" s="43"/>
      <c r="AP996" s="43"/>
      <c r="AQ996" s="45"/>
      <c r="AR996" s="45"/>
      <c r="AS996" s="45"/>
      <c r="AT996" s="45"/>
      <c r="AU996" s="45"/>
      <c r="AV996" s="45"/>
      <c r="AW996" s="45"/>
      <c r="AX996" s="45"/>
      <c r="AY996" s="45"/>
      <c r="AZ996" s="45"/>
      <c r="BA996" s="45"/>
      <c r="BB996" s="45"/>
      <c r="BC996" s="45"/>
      <c r="BD996" s="45"/>
      <c r="BE996" s="45"/>
      <c r="BF996" s="45"/>
      <c r="BG996" s="176"/>
      <c r="BH996" s="176"/>
      <c r="BI996" s="178"/>
      <c r="BJ996" s="30"/>
      <c r="BK996" s="30"/>
      <c r="BL996" s="30"/>
      <c r="BM996" s="30"/>
      <c r="BN996" s="30"/>
    </row>
    <row r="997" spans="2:66" s="46" customFormat="1" ht="18" customHeight="1" x14ac:dyDescent="0.2">
      <c r="B997" s="167"/>
      <c r="C997" s="169"/>
      <c r="D997" s="171"/>
      <c r="E997" s="173"/>
      <c r="F997" s="95" t="s">
        <v>24</v>
      </c>
      <c r="G997" s="36"/>
      <c r="H997" s="37"/>
      <c r="I997" s="37"/>
      <c r="J997" s="37"/>
      <c r="K997" s="37"/>
      <c r="L997" s="37"/>
      <c r="M997" s="37"/>
      <c r="N997" s="37"/>
      <c r="O997" s="37"/>
      <c r="P997" s="37"/>
      <c r="Q997" s="37"/>
      <c r="R997" s="37"/>
      <c r="S997" s="37"/>
      <c r="T997" s="37"/>
      <c r="U997" s="37"/>
      <c r="V997" s="37"/>
      <c r="W997" s="37"/>
      <c r="X997" s="37"/>
      <c r="Y997" s="37"/>
      <c r="Z997" s="37"/>
      <c r="AA997" s="37"/>
      <c r="AB997" s="37"/>
      <c r="AC997" s="37"/>
      <c r="AD997" s="37"/>
      <c r="AE997" s="37"/>
      <c r="AF997" s="37"/>
      <c r="AG997" s="37"/>
      <c r="AH997" s="37"/>
      <c r="AI997" s="37"/>
      <c r="AJ997" s="37"/>
      <c r="AK997" s="37"/>
      <c r="AL997" s="37"/>
      <c r="AM997" s="37"/>
      <c r="AN997" s="37"/>
      <c r="AO997" s="37"/>
      <c r="AP997" s="37"/>
      <c r="AQ997" s="39"/>
      <c r="AR997" s="39"/>
      <c r="AS997" s="39"/>
      <c r="AT997" s="39"/>
      <c r="AU997" s="39"/>
      <c r="AV997" s="39"/>
      <c r="AW997" s="39"/>
      <c r="AX997" s="39"/>
      <c r="AY997" s="39"/>
      <c r="AZ997" s="39"/>
      <c r="BA997" s="39"/>
      <c r="BB997" s="39"/>
      <c r="BC997" s="39"/>
      <c r="BD997" s="39"/>
      <c r="BE997" s="39"/>
      <c r="BF997" s="39"/>
      <c r="BG997" s="175">
        <f>+COUNTIF($G998:$BF998,'V. Datos'!$A$3)-COUNTIFS($G997:$BF997,'V. Datos'!$A$3)</f>
        <v>0</v>
      </c>
      <c r="BH997" s="175">
        <f>+COUNTIF($G998:$BF998,'V. Datos'!$A$4)-COUNTIFS($G997:$BF997,'V. Datos'!$C$4)</f>
        <v>0</v>
      </c>
      <c r="BI997" s="177"/>
      <c r="BJ997" s="30"/>
      <c r="BK997" s="30"/>
      <c r="BL997" s="30"/>
      <c r="BM997" s="30"/>
      <c r="BN997" s="30"/>
    </row>
    <row r="998" spans="2:66" s="46" customFormat="1" ht="18" customHeight="1" thickBot="1" x14ac:dyDescent="0.25">
      <c r="B998" s="168"/>
      <c r="C998" s="170"/>
      <c r="D998" s="172"/>
      <c r="E998" s="174"/>
      <c r="F998" s="96" t="s">
        <v>4</v>
      </c>
      <c r="G998" s="42"/>
      <c r="H998" s="43"/>
      <c r="I998" s="43"/>
      <c r="J998" s="43"/>
      <c r="K998" s="43"/>
      <c r="L998" s="43"/>
      <c r="M998" s="43"/>
      <c r="N998" s="43"/>
      <c r="O998" s="43"/>
      <c r="P998" s="43"/>
      <c r="Q998" s="43"/>
      <c r="R998" s="43"/>
      <c r="S998" s="43"/>
      <c r="T998" s="43"/>
      <c r="U998" s="43"/>
      <c r="V998" s="43"/>
      <c r="W998" s="43"/>
      <c r="X998" s="43"/>
      <c r="Y998" s="43"/>
      <c r="Z998" s="43"/>
      <c r="AA998" s="43"/>
      <c r="AB998" s="43"/>
      <c r="AC998" s="43"/>
      <c r="AD998" s="43"/>
      <c r="AE998" s="43"/>
      <c r="AF998" s="43"/>
      <c r="AG998" s="43"/>
      <c r="AH998" s="43"/>
      <c r="AI998" s="43"/>
      <c r="AJ998" s="43"/>
      <c r="AK998" s="43"/>
      <c r="AL998" s="43"/>
      <c r="AM998" s="43"/>
      <c r="AN998" s="43"/>
      <c r="AO998" s="43"/>
      <c r="AP998" s="43"/>
      <c r="AQ998" s="45"/>
      <c r="AR998" s="45"/>
      <c r="AS998" s="45"/>
      <c r="AT998" s="45"/>
      <c r="AU998" s="45"/>
      <c r="AV998" s="45"/>
      <c r="AW998" s="45"/>
      <c r="AX998" s="45"/>
      <c r="AY998" s="45"/>
      <c r="AZ998" s="45"/>
      <c r="BA998" s="45"/>
      <c r="BB998" s="45"/>
      <c r="BC998" s="45"/>
      <c r="BD998" s="45"/>
      <c r="BE998" s="45"/>
      <c r="BF998" s="45"/>
      <c r="BG998" s="176"/>
      <c r="BH998" s="176"/>
      <c r="BI998" s="178"/>
      <c r="BJ998" s="30"/>
      <c r="BK998" s="30"/>
      <c r="BL998" s="30"/>
      <c r="BM998" s="30"/>
      <c r="BN998" s="30"/>
    </row>
    <row r="999" spans="2:66" s="46" customFormat="1" ht="18" customHeight="1" x14ac:dyDescent="0.2">
      <c r="B999" s="167"/>
      <c r="C999" s="169"/>
      <c r="D999" s="171"/>
      <c r="E999" s="173"/>
      <c r="F999" s="95" t="s">
        <v>24</v>
      </c>
      <c r="G999" s="36"/>
      <c r="H999" s="37"/>
      <c r="I999" s="37"/>
      <c r="J999" s="37"/>
      <c r="K999" s="37"/>
      <c r="L999" s="37"/>
      <c r="M999" s="37"/>
      <c r="N999" s="37"/>
      <c r="O999" s="37"/>
      <c r="P999" s="37"/>
      <c r="Q999" s="37"/>
      <c r="R999" s="37"/>
      <c r="S999" s="37"/>
      <c r="T999" s="37"/>
      <c r="U999" s="37"/>
      <c r="V999" s="37"/>
      <c r="W999" s="37"/>
      <c r="X999" s="37"/>
      <c r="Y999" s="37"/>
      <c r="Z999" s="37"/>
      <c r="AA999" s="37"/>
      <c r="AB999" s="37"/>
      <c r="AC999" s="37"/>
      <c r="AD999" s="37"/>
      <c r="AE999" s="37"/>
      <c r="AF999" s="37"/>
      <c r="AG999" s="37"/>
      <c r="AH999" s="37"/>
      <c r="AI999" s="37"/>
      <c r="AJ999" s="37"/>
      <c r="AK999" s="37"/>
      <c r="AL999" s="37"/>
      <c r="AM999" s="37"/>
      <c r="AN999" s="37"/>
      <c r="AO999" s="37"/>
      <c r="AP999" s="37"/>
      <c r="AQ999" s="39"/>
      <c r="AR999" s="39"/>
      <c r="AS999" s="39"/>
      <c r="AT999" s="39"/>
      <c r="AU999" s="39"/>
      <c r="AV999" s="39"/>
      <c r="AW999" s="39"/>
      <c r="AX999" s="39"/>
      <c r="AY999" s="39"/>
      <c r="AZ999" s="39"/>
      <c r="BA999" s="39"/>
      <c r="BB999" s="39"/>
      <c r="BC999" s="39"/>
      <c r="BD999" s="39"/>
      <c r="BE999" s="39"/>
      <c r="BF999" s="39"/>
      <c r="BG999" s="175">
        <f>+COUNTIF($G1000:$BF1000,'V. Datos'!$A$3)-COUNTIFS($G999:$BF999,'V. Datos'!$A$3)</f>
        <v>0</v>
      </c>
      <c r="BH999" s="175">
        <f>+COUNTIF($G1000:$BF1000,'V. Datos'!$A$4)-COUNTIFS($G999:$BF999,'V. Datos'!$C$4)</f>
        <v>0</v>
      </c>
      <c r="BI999" s="177"/>
      <c r="BJ999" s="30"/>
      <c r="BK999" s="30"/>
      <c r="BL999" s="30"/>
      <c r="BM999" s="30"/>
      <c r="BN999" s="30"/>
    </row>
    <row r="1000" spans="2:66" s="46" customFormat="1" ht="18" customHeight="1" thickBot="1" x14ac:dyDescent="0.25">
      <c r="B1000" s="168"/>
      <c r="C1000" s="170"/>
      <c r="D1000" s="172"/>
      <c r="E1000" s="174"/>
      <c r="F1000" s="96" t="s">
        <v>4</v>
      </c>
      <c r="G1000" s="42"/>
      <c r="H1000" s="43"/>
      <c r="I1000" s="43"/>
      <c r="J1000" s="43"/>
      <c r="K1000" s="43"/>
      <c r="L1000" s="43"/>
      <c r="M1000" s="43"/>
      <c r="N1000" s="43"/>
      <c r="O1000" s="43"/>
      <c r="P1000" s="43"/>
      <c r="Q1000" s="43"/>
      <c r="R1000" s="43"/>
      <c r="S1000" s="43"/>
      <c r="T1000" s="43"/>
      <c r="U1000" s="43"/>
      <c r="V1000" s="43"/>
      <c r="W1000" s="43"/>
      <c r="X1000" s="43"/>
      <c r="Y1000" s="43"/>
      <c r="Z1000" s="43"/>
      <c r="AA1000" s="43"/>
      <c r="AB1000" s="43"/>
      <c r="AC1000" s="43"/>
      <c r="AD1000" s="43"/>
      <c r="AE1000" s="43"/>
      <c r="AF1000" s="43"/>
      <c r="AG1000" s="43"/>
      <c r="AH1000" s="43"/>
      <c r="AI1000" s="43"/>
      <c r="AJ1000" s="43"/>
      <c r="AK1000" s="43"/>
      <c r="AL1000" s="43"/>
      <c r="AM1000" s="43"/>
      <c r="AN1000" s="43"/>
      <c r="AO1000" s="43"/>
      <c r="AP1000" s="43"/>
      <c r="AQ1000" s="45"/>
      <c r="AR1000" s="45"/>
      <c r="AS1000" s="45"/>
      <c r="AT1000" s="45"/>
      <c r="AU1000" s="45"/>
      <c r="AV1000" s="45"/>
      <c r="AW1000" s="45"/>
      <c r="AX1000" s="45"/>
      <c r="AY1000" s="45"/>
      <c r="AZ1000" s="45"/>
      <c r="BA1000" s="45"/>
      <c r="BB1000" s="45"/>
      <c r="BC1000" s="45"/>
      <c r="BD1000" s="45"/>
      <c r="BE1000" s="45"/>
      <c r="BF1000" s="45"/>
      <c r="BG1000" s="176"/>
      <c r="BH1000" s="176"/>
      <c r="BI1000" s="178"/>
      <c r="BJ1000" s="30"/>
      <c r="BK1000" s="30"/>
      <c r="BL1000" s="30"/>
      <c r="BM1000" s="30"/>
      <c r="BN1000" s="30"/>
    </row>
    <row r="1001" spans="2:66" s="46" customFormat="1" ht="18" customHeight="1" x14ac:dyDescent="0.2">
      <c r="B1001" s="167"/>
      <c r="C1001" s="169"/>
      <c r="D1001" s="171"/>
      <c r="E1001" s="173"/>
      <c r="F1001" s="95" t="s">
        <v>24</v>
      </c>
      <c r="G1001" s="36"/>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c r="AD1001" s="37"/>
      <c r="AE1001" s="37"/>
      <c r="AF1001" s="37"/>
      <c r="AG1001" s="37"/>
      <c r="AH1001" s="37"/>
      <c r="AI1001" s="37"/>
      <c r="AJ1001" s="37"/>
      <c r="AK1001" s="37"/>
      <c r="AL1001" s="37"/>
      <c r="AM1001" s="37"/>
      <c r="AN1001" s="37"/>
      <c r="AO1001" s="37"/>
      <c r="AP1001" s="37"/>
      <c r="AQ1001" s="39"/>
      <c r="AR1001" s="39"/>
      <c r="AS1001" s="39"/>
      <c r="AT1001" s="39"/>
      <c r="AU1001" s="39"/>
      <c r="AV1001" s="39"/>
      <c r="AW1001" s="39"/>
      <c r="AX1001" s="39"/>
      <c r="AY1001" s="39"/>
      <c r="AZ1001" s="39"/>
      <c r="BA1001" s="39"/>
      <c r="BB1001" s="39"/>
      <c r="BC1001" s="39"/>
      <c r="BD1001" s="39"/>
      <c r="BE1001" s="39"/>
      <c r="BF1001" s="39"/>
      <c r="BG1001" s="175">
        <f>+COUNTIF($G1002:$BF1002,'V. Datos'!$A$3)-COUNTIFS($G1001:$BF1001,'V. Datos'!$A$3)</f>
        <v>0</v>
      </c>
      <c r="BH1001" s="175">
        <f>+COUNTIF($G1002:$BF1002,'V. Datos'!$A$4)-COUNTIFS($G1001:$BF1001,'V. Datos'!$C$4)</f>
        <v>0</v>
      </c>
      <c r="BI1001" s="177"/>
      <c r="BJ1001" s="30"/>
      <c r="BK1001" s="30"/>
      <c r="BL1001" s="30"/>
      <c r="BM1001" s="30"/>
      <c r="BN1001" s="30"/>
    </row>
    <row r="1002" spans="2:66" s="46" customFormat="1" ht="18" customHeight="1" thickBot="1" x14ac:dyDescent="0.25">
      <c r="B1002" s="168"/>
      <c r="C1002" s="170"/>
      <c r="D1002" s="172"/>
      <c r="E1002" s="174"/>
      <c r="F1002" s="96" t="s">
        <v>4</v>
      </c>
      <c r="G1002" s="42"/>
      <c r="H1002" s="43"/>
      <c r="I1002" s="43"/>
      <c r="J1002" s="43"/>
      <c r="K1002" s="43"/>
      <c r="L1002" s="43"/>
      <c r="M1002" s="43"/>
      <c r="N1002" s="43"/>
      <c r="O1002" s="43"/>
      <c r="P1002" s="43"/>
      <c r="Q1002" s="43"/>
      <c r="R1002" s="43"/>
      <c r="S1002" s="43"/>
      <c r="T1002" s="43"/>
      <c r="U1002" s="43"/>
      <c r="V1002" s="43"/>
      <c r="W1002" s="43"/>
      <c r="X1002" s="43"/>
      <c r="Y1002" s="43"/>
      <c r="Z1002" s="43"/>
      <c r="AA1002" s="43"/>
      <c r="AB1002" s="43"/>
      <c r="AC1002" s="43"/>
      <c r="AD1002" s="43"/>
      <c r="AE1002" s="43"/>
      <c r="AF1002" s="43"/>
      <c r="AG1002" s="43"/>
      <c r="AH1002" s="43"/>
      <c r="AI1002" s="43"/>
      <c r="AJ1002" s="43"/>
      <c r="AK1002" s="43"/>
      <c r="AL1002" s="43"/>
      <c r="AM1002" s="43"/>
      <c r="AN1002" s="43"/>
      <c r="AO1002" s="43"/>
      <c r="AP1002" s="43"/>
      <c r="AQ1002" s="45"/>
      <c r="AR1002" s="45"/>
      <c r="AS1002" s="45"/>
      <c r="AT1002" s="45"/>
      <c r="AU1002" s="45"/>
      <c r="AV1002" s="45"/>
      <c r="AW1002" s="45"/>
      <c r="AX1002" s="45"/>
      <c r="AY1002" s="45"/>
      <c r="AZ1002" s="45"/>
      <c r="BA1002" s="45"/>
      <c r="BB1002" s="45"/>
      <c r="BC1002" s="45"/>
      <c r="BD1002" s="45"/>
      <c r="BE1002" s="45"/>
      <c r="BF1002" s="45"/>
      <c r="BG1002" s="176"/>
      <c r="BH1002" s="176"/>
      <c r="BI1002" s="178"/>
      <c r="BJ1002" s="30"/>
      <c r="BK1002" s="30"/>
      <c r="BL1002" s="30"/>
      <c r="BM1002" s="30"/>
      <c r="BN1002" s="30"/>
    </row>
    <row r="1003" spans="2:66" s="46" customFormat="1" ht="18" customHeight="1" x14ac:dyDescent="0.2">
      <c r="B1003" s="167"/>
      <c r="C1003" s="169"/>
      <c r="D1003" s="171"/>
      <c r="E1003" s="173"/>
      <c r="F1003" s="95" t="s">
        <v>24</v>
      </c>
      <c r="G1003" s="36"/>
      <c r="H1003" s="37"/>
      <c r="I1003" s="37"/>
      <c r="J1003" s="37"/>
      <c r="K1003" s="37"/>
      <c r="L1003" s="37"/>
      <c r="M1003" s="37"/>
      <c r="N1003" s="37"/>
      <c r="O1003" s="37"/>
      <c r="P1003" s="37"/>
      <c r="Q1003" s="37"/>
      <c r="R1003" s="37"/>
      <c r="S1003" s="37"/>
      <c r="T1003" s="37"/>
      <c r="U1003" s="37"/>
      <c r="V1003" s="37"/>
      <c r="W1003" s="37"/>
      <c r="X1003" s="37"/>
      <c r="Y1003" s="37"/>
      <c r="Z1003" s="37"/>
      <c r="AA1003" s="37"/>
      <c r="AB1003" s="37"/>
      <c r="AC1003" s="37"/>
      <c r="AD1003" s="37"/>
      <c r="AE1003" s="37"/>
      <c r="AF1003" s="37"/>
      <c r="AG1003" s="37"/>
      <c r="AH1003" s="37"/>
      <c r="AI1003" s="37"/>
      <c r="AJ1003" s="37"/>
      <c r="AK1003" s="37"/>
      <c r="AL1003" s="37"/>
      <c r="AM1003" s="37"/>
      <c r="AN1003" s="37"/>
      <c r="AO1003" s="37"/>
      <c r="AP1003" s="37"/>
      <c r="AQ1003" s="39"/>
      <c r="AR1003" s="39"/>
      <c r="AS1003" s="39"/>
      <c r="AT1003" s="39"/>
      <c r="AU1003" s="39"/>
      <c r="AV1003" s="39"/>
      <c r="AW1003" s="39"/>
      <c r="AX1003" s="39"/>
      <c r="AY1003" s="39"/>
      <c r="AZ1003" s="39"/>
      <c r="BA1003" s="39"/>
      <c r="BB1003" s="39"/>
      <c r="BC1003" s="39"/>
      <c r="BD1003" s="39"/>
      <c r="BE1003" s="39"/>
      <c r="BF1003" s="39"/>
      <c r="BG1003" s="175">
        <f>+COUNTIF($G1004:$BF1004,'V. Datos'!$A$3)-COUNTIFS($G1003:$BF1003,'V. Datos'!$A$3)</f>
        <v>0</v>
      </c>
      <c r="BH1003" s="175">
        <f>+COUNTIF($G1004:$BF1004,'V. Datos'!$A$4)-COUNTIFS($G1003:$BF1003,'V. Datos'!$C$4)</f>
        <v>0</v>
      </c>
      <c r="BI1003" s="177"/>
      <c r="BJ1003" s="30"/>
      <c r="BK1003" s="30"/>
      <c r="BL1003" s="30"/>
      <c r="BM1003" s="30"/>
      <c r="BN1003" s="30"/>
    </row>
    <row r="1004" spans="2:66" s="46" customFormat="1" ht="18" customHeight="1" thickBot="1" x14ac:dyDescent="0.25">
      <c r="B1004" s="168"/>
      <c r="C1004" s="170"/>
      <c r="D1004" s="172"/>
      <c r="E1004" s="174"/>
      <c r="F1004" s="96" t="s">
        <v>4</v>
      </c>
      <c r="G1004" s="42"/>
      <c r="H1004" s="43"/>
      <c r="I1004" s="43"/>
      <c r="J1004" s="43"/>
      <c r="K1004" s="43"/>
      <c r="L1004" s="43"/>
      <c r="M1004" s="43"/>
      <c r="N1004" s="43"/>
      <c r="O1004" s="43"/>
      <c r="P1004" s="43"/>
      <c r="Q1004" s="43"/>
      <c r="R1004" s="43"/>
      <c r="S1004" s="43"/>
      <c r="T1004" s="43"/>
      <c r="U1004" s="43"/>
      <c r="V1004" s="43"/>
      <c r="W1004" s="43"/>
      <c r="X1004" s="43"/>
      <c r="Y1004" s="43"/>
      <c r="Z1004" s="43"/>
      <c r="AA1004" s="43"/>
      <c r="AB1004" s="43"/>
      <c r="AC1004" s="43"/>
      <c r="AD1004" s="43"/>
      <c r="AE1004" s="43"/>
      <c r="AF1004" s="43"/>
      <c r="AG1004" s="43"/>
      <c r="AH1004" s="43"/>
      <c r="AI1004" s="43"/>
      <c r="AJ1004" s="43"/>
      <c r="AK1004" s="43"/>
      <c r="AL1004" s="43"/>
      <c r="AM1004" s="43"/>
      <c r="AN1004" s="43"/>
      <c r="AO1004" s="43"/>
      <c r="AP1004" s="43"/>
      <c r="AQ1004" s="45"/>
      <c r="AR1004" s="45"/>
      <c r="AS1004" s="45"/>
      <c r="AT1004" s="45"/>
      <c r="AU1004" s="45"/>
      <c r="AV1004" s="45"/>
      <c r="AW1004" s="45"/>
      <c r="AX1004" s="45"/>
      <c r="AY1004" s="45"/>
      <c r="AZ1004" s="45"/>
      <c r="BA1004" s="45"/>
      <c r="BB1004" s="45"/>
      <c r="BC1004" s="45"/>
      <c r="BD1004" s="45"/>
      <c r="BE1004" s="45"/>
      <c r="BF1004" s="45"/>
      <c r="BG1004" s="176"/>
      <c r="BH1004" s="176"/>
      <c r="BI1004" s="178"/>
      <c r="BJ1004" s="30"/>
      <c r="BK1004" s="30"/>
      <c r="BL1004" s="30"/>
      <c r="BM1004" s="30"/>
      <c r="BN1004" s="30"/>
    </row>
    <row r="1005" spans="2:66" s="46" customFormat="1" ht="18" customHeight="1" x14ac:dyDescent="0.2">
      <c r="B1005" s="167"/>
      <c r="C1005" s="169"/>
      <c r="D1005" s="171"/>
      <c r="E1005" s="173"/>
      <c r="F1005" s="95" t="s">
        <v>24</v>
      </c>
      <c r="G1005" s="36"/>
      <c r="H1005" s="37"/>
      <c r="I1005" s="37"/>
      <c r="J1005" s="37"/>
      <c r="K1005" s="37"/>
      <c r="L1005" s="37"/>
      <c r="M1005" s="37"/>
      <c r="N1005" s="37"/>
      <c r="O1005" s="37"/>
      <c r="P1005" s="37"/>
      <c r="Q1005" s="37"/>
      <c r="R1005" s="37"/>
      <c r="S1005" s="37"/>
      <c r="T1005" s="37"/>
      <c r="U1005" s="37"/>
      <c r="V1005" s="37"/>
      <c r="W1005" s="37"/>
      <c r="X1005" s="37"/>
      <c r="Y1005" s="37"/>
      <c r="Z1005" s="37"/>
      <c r="AA1005" s="37"/>
      <c r="AB1005" s="37"/>
      <c r="AC1005" s="37"/>
      <c r="AD1005" s="37"/>
      <c r="AE1005" s="37"/>
      <c r="AF1005" s="37"/>
      <c r="AG1005" s="37"/>
      <c r="AH1005" s="37"/>
      <c r="AI1005" s="37"/>
      <c r="AJ1005" s="37"/>
      <c r="AK1005" s="37"/>
      <c r="AL1005" s="37"/>
      <c r="AM1005" s="37"/>
      <c r="AN1005" s="37"/>
      <c r="AO1005" s="37"/>
      <c r="AP1005" s="37"/>
      <c r="AQ1005" s="39"/>
      <c r="AR1005" s="39"/>
      <c r="AS1005" s="39"/>
      <c r="AT1005" s="39"/>
      <c r="AU1005" s="39"/>
      <c r="AV1005" s="39"/>
      <c r="AW1005" s="39"/>
      <c r="AX1005" s="39"/>
      <c r="AY1005" s="39"/>
      <c r="AZ1005" s="39"/>
      <c r="BA1005" s="39"/>
      <c r="BB1005" s="39"/>
      <c r="BC1005" s="39"/>
      <c r="BD1005" s="39"/>
      <c r="BE1005" s="39"/>
      <c r="BF1005" s="39"/>
      <c r="BG1005" s="175">
        <f>+COUNTIF($G1006:$BF1006,'V. Datos'!$A$3)-COUNTIFS($G1005:$BF1005,'V. Datos'!$A$3)</f>
        <v>0</v>
      </c>
      <c r="BH1005" s="175">
        <f>+COUNTIF($G1006:$BF1006,'V. Datos'!$A$4)-COUNTIFS($G1005:$BF1005,'V. Datos'!$C$4)</f>
        <v>0</v>
      </c>
      <c r="BI1005" s="177"/>
      <c r="BJ1005" s="30"/>
      <c r="BK1005" s="30"/>
      <c r="BL1005" s="30"/>
      <c r="BM1005" s="30"/>
      <c r="BN1005" s="30"/>
    </row>
    <row r="1006" spans="2:66" s="46" customFormat="1" ht="18" customHeight="1" thickBot="1" x14ac:dyDescent="0.25">
      <c r="B1006" s="168"/>
      <c r="C1006" s="170"/>
      <c r="D1006" s="172"/>
      <c r="E1006" s="174"/>
      <c r="F1006" s="96" t="s">
        <v>4</v>
      </c>
      <c r="G1006" s="42"/>
      <c r="H1006" s="43"/>
      <c r="I1006" s="43"/>
      <c r="J1006" s="43"/>
      <c r="K1006" s="43"/>
      <c r="L1006" s="43"/>
      <c r="M1006" s="43"/>
      <c r="N1006" s="43"/>
      <c r="O1006" s="43"/>
      <c r="P1006" s="43"/>
      <c r="Q1006" s="43"/>
      <c r="R1006" s="43"/>
      <c r="S1006" s="43"/>
      <c r="T1006" s="43"/>
      <c r="U1006" s="43"/>
      <c r="V1006" s="43"/>
      <c r="W1006" s="43"/>
      <c r="X1006" s="43"/>
      <c r="Y1006" s="43"/>
      <c r="Z1006" s="43"/>
      <c r="AA1006" s="43"/>
      <c r="AB1006" s="43"/>
      <c r="AC1006" s="43"/>
      <c r="AD1006" s="43"/>
      <c r="AE1006" s="43"/>
      <c r="AF1006" s="43"/>
      <c r="AG1006" s="43"/>
      <c r="AH1006" s="43"/>
      <c r="AI1006" s="43"/>
      <c r="AJ1006" s="43"/>
      <c r="AK1006" s="43"/>
      <c r="AL1006" s="43"/>
      <c r="AM1006" s="43"/>
      <c r="AN1006" s="43"/>
      <c r="AO1006" s="43"/>
      <c r="AP1006" s="43"/>
      <c r="AQ1006" s="45"/>
      <c r="AR1006" s="45"/>
      <c r="AS1006" s="45"/>
      <c r="AT1006" s="45"/>
      <c r="AU1006" s="45"/>
      <c r="AV1006" s="45"/>
      <c r="AW1006" s="45"/>
      <c r="AX1006" s="45"/>
      <c r="AY1006" s="45"/>
      <c r="AZ1006" s="45"/>
      <c r="BA1006" s="45"/>
      <c r="BB1006" s="45"/>
      <c r="BC1006" s="45"/>
      <c r="BD1006" s="45"/>
      <c r="BE1006" s="45"/>
      <c r="BF1006" s="45"/>
      <c r="BG1006" s="176"/>
      <c r="BH1006" s="176"/>
      <c r="BI1006" s="178"/>
      <c r="BJ1006" s="30"/>
      <c r="BK1006" s="30"/>
      <c r="BL1006" s="30"/>
      <c r="BM1006" s="30"/>
      <c r="BN1006" s="30"/>
    </row>
    <row r="1007" spans="2:66" s="46" customFormat="1" ht="18" customHeight="1" x14ac:dyDescent="0.2">
      <c r="B1007" s="167"/>
      <c r="C1007" s="169"/>
      <c r="D1007" s="171"/>
      <c r="E1007" s="173"/>
      <c r="F1007" s="95" t="s">
        <v>24</v>
      </c>
      <c r="G1007" s="36"/>
      <c r="H1007" s="37"/>
      <c r="I1007" s="37"/>
      <c r="J1007" s="37"/>
      <c r="K1007" s="37"/>
      <c r="L1007" s="37"/>
      <c r="M1007" s="37"/>
      <c r="N1007" s="37"/>
      <c r="O1007" s="37"/>
      <c r="P1007" s="37"/>
      <c r="Q1007" s="37"/>
      <c r="R1007" s="37"/>
      <c r="S1007" s="37"/>
      <c r="T1007" s="37"/>
      <c r="U1007" s="37"/>
      <c r="V1007" s="37"/>
      <c r="W1007" s="37"/>
      <c r="X1007" s="37"/>
      <c r="Y1007" s="37"/>
      <c r="Z1007" s="37"/>
      <c r="AA1007" s="37"/>
      <c r="AB1007" s="37"/>
      <c r="AC1007" s="37"/>
      <c r="AD1007" s="37"/>
      <c r="AE1007" s="37"/>
      <c r="AF1007" s="37"/>
      <c r="AG1007" s="37"/>
      <c r="AH1007" s="37"/>
      <c r="AI1007" s="37"/>
      <c r="AJ1007" s="37"/>
      <c r="AK1007" s="37"/>
      <c r="AL1007" s="37"/>
      <c r="AM1007" s="37"/>
      <c r="AN1007" s="37"/>
      <c r="AO1007" s="37"/>
      <c r="AP1007" s="37"/>
      <c r="AQ1007" s="39"/>
      <c r="AR1007" s="39"/>
      <c r="AS1007" s="39"/>
      <c r="AT1007" s="39"/>
      <c r="AU1007" s="39"/>
      <c r="AV1007" s="39"/>
      <c r="AW1007" s="39"/>
      <c r="AX1007" s="39"/>
      <c r="AY1007" s="39"/>
      <c r="AZ1007" s="39"/>
      <c r="BA1007" s="39"/>
      <c r="BB1007" s="39"/>
      <c r="BC1007" s="39"/>
      <c r="BD1007" s="39"/>
      <c r="BE1007" s="39"/>
      <c r="BF1007" s="39"/>
      <c r="BG1007" s="175">
        <f>+COUNTIF($G1008:$BF1008,'V. Datos'!$A$3)-COUNTIFS($G1007:$BF1007,'V. Datos'!$A$3)</f>
        <v>0</v>
      </c>
      <c r="BH1007" s="175">
        <f>+COUNTIF($G1008:$BF1008,'V. Datos'!$A$4)-COUNTIFS($G1007:$BF1007,'V. Datos'!$C$4)</f>
        <v>0</v>
      </c>
      <c r="BI1007" s="177"/>
      <c r="BJ1007" s="30"/>
      <c r="BK1007" s="30"/>
      <c r="BL1007" s="30"/>
      <c r="BM1007" s="30"/>
      <c r="BN1007" s="30"/>
    </row>
    <row r="1008" spans="2:66" s="46" customFormat="1" ht="18" customHeight="1" thickBot="1" x14ac:dyDescent="0.25">
      <c r="B1008" s="168"/>
      <c r="C1008" s="170"/>
      <c r="D1008" s="172"/>
      <c r="E1008" s="174"/>
      <c r="F1008" s="96" t="s">
        <v>4</v>
      </c>
      <c r="G1008" s="42"/>
      <c r="H1008" s="43"/>
      <c r="I1008" s="43"/>
      <c r="J1008" s="43"/>
      <c r="K1008" s="43"/>
      <c r="L1008" s="43"/>
      <c r="M1008" s="43"/>
      <c r="N1008" s="43"/>
      <c r="O1008" s="43"/>
      <c r="P1008" s="43"/>
      <c r="Q1008" s="43"/>
      <c r="R1008" s="43"/>
      <c r="S1008" s="43"/>
      <c r="T1008" s="43"/>
      <c r="U1008" s="43"/>
      <c r="V1008" s="43"/>
      <c r="W1008" s="43"/>
      <c r="X1008" s="43"/>
      <c r="Y1008" s="43"/>
      <c r="Z1008" s="43"/>
      <c r="AA1008" s="43"/>
      <c r="AB1008" s="43"/>
      <c r="AC1008" s="43"/>
      <c r="AD1008" s="43"/>
      <c r="AE1008" s="43"/>
      <c r="AF1008" s="43"/>
      <c r="AG1008" s="43"/>
      <c r="AH1008" s="43"/>
      <c r="AI1008" s="43"/>
      <c r="AJ1008" s="43"/>
      <c r="AK1008" s="43"/>
      <c r="AL1008" s="43"/>
      <c r="AM1008" s="43"/>
      <c r="AN1008" s="43"/>
      <c r="AO1008" s="43"/>
      <c r="AP1008" s="43"/>
      <c r="AQ1008" s="45"/>
      <c r="AR1008" s="45"/>
      <c r="AS1008" s="45"/>
      <c r="AT1008" s="45"/>
      <c r="AU1008" s="45"/>
      <c r="AV1008" s="45"/>
      <c r="AW1008" s="45"/>
      <c r="AX1008" s="45"/>
      <c r="AY1008" s="45"/>
      <c r="AZ1008" s="45"/>
      <c r="BA1008" s="45"/>
      <c r="BB1008" s="45"/>
      <c r="BC1008" s="45"/>
      <c r="BD1008" s="45"/>
      <c r="BE1008" s="45"/>
      <c r="BF1008" s="45"/>
      <c r="BG1008" s="176"/>
      <c r="BH1008" s="176"/>
      <c r="BI1008" s="178"/>
      <c r="BJ1008" s="30"/>
      <c r="BK1008" s="30"/>
      <c r="BL1008" s="30"/>
      <c r="BM1008" s="30"/>
      <c r="BN1008" s="30"/>
    </row>
    <row r="1009" spans="2:66" s="46" customFormat="1" ht="18" customHeight="1" x14ac:dyDescent="0.2">
      <c r="B1009" s="167"/>
      <c r="C1009" s="169"/>
      <c r="D1009" s="171"/>
      <c r="E1009" s="173"/>
      <c r="F1009" s="95" t="s">
        <v>24</v>
      </c>
      <c r="G1009" s="36"/>
      <c r="H1009" s="37"/>
      <c r="I1009" s="37"/>
      <c r="J1009" s="37"/>
      <c r="K1009" s="37"/>
      <c r="L1009" s="37"/>
      <c r="M1009" s="37"/>
      <c r="N1009" s="37"/>
      <c r="O1009" s="37"/>
      <c r="P1009" s="37"/>
      <c r="Q1009" s="37"/>
      <c r="R1009" s="37"/>
      <c r="S1009" s="37"/>
      <c r="T1009" s="37"/>
      <c r="U1009" s="37"/>
      <c r="V1009" s="37"/>
      <c r="W1009" s="37"/>
      <c r="X1009" s="37"/>
      <c r="Y1009" s="37"/>
      <c r="Z1009" s="37"/>
      <c r="AA1009" s="37"/>
      <c r="AB1009" s="37"/>
      <c r="AC1009" s="37"/>
      <c r="AD1009" s="37"/>
      <c r="AE1009" s="37"/>
      <c r="AF1009" s="37"/>
      <c r="AG1009" s="37"/>
      <c r="AH1009" s="37"/>
      <c r="AI1009" s="37"/>
      <c r="AJ1009" s="37"/>
      <c r="AK1009" s="37"/>
      <c r="AL1009" s="37"/>
      <c r="AM1009" s="37"/>
      <c r="AN1009" s="37"/>
      <c r="AO1009" s="37"/>
      <c r="AP1009" s="37"/>
      <c r="AQ1009" s="39"/>
      <c r="AR1009" s="39"/>
      <c r="AS1009" s="39"/>
      <c r="AT1009" s="39"/>
      <c r="AU1009" s="39"/>
      <c r="AV1009" s="39"/>
      <c r="AW1009" s="39"/>
      <c r="AX1009" s="39"/>
      <c r="AY1009" s="39"/>
      <c r="AZ1009" s="39"/>
      <c r="BA1009" s="39"/>
      <c r="BB1009" s="39"/>
      <c r="BC1009" s="39"/>
      <c r="BD1009" s="39"/>
      <c r="BE1009" s="39"/>
      <c r="BF1009" s="39"/>
      <c r="BG1009" s="175">
        <f>+COUNTIF($G1010:$BF1010,'V. Datos'!$A$3)-COUNTIFS($G1009:$BF1009,'V. Datos'!$A$3)</f>
        <v>0</v>
      </c>
      <c r="BH1009" s="175">
        <f>+COUNTIF($G1010:$BF1010,'V. Datos'!$A$4)-COUNTIFS($G1009:$BF1009,'V. Datos'!$C$4)</f>
        <v>0</v>
      </c>
      <c r="BI1009" s="177"/>
      <c r="BJ1009" s="30"/>
      <c r="BK1009" s="30"/>
      <c r="BL1009" s="30"/>
      <c r="BM1009" s="30"/>
      <c r="BN1009" s="30"/>
    </row>
    <row r="1010" spans="2:66" s="46" customFormat="1" ht="18" customHeight="1" thickBot="1" x14ac:dyDescent="0.25">
      <c r="B1010" s="168"/>
      <c r="C1010" s="170"/>
      <c r="D1010" s="172"/>
      <c r="E1010" s="174"/>
      <c r="F1010" s="96" t="s">
        <v>4</v>
      </c>
      <c r="G1010" s="42"/>
      <c r="H1010" s="43"/>
      <c r="I1010" s="43"/>
      <c r="J1010" s="43"/>
      <c r="K1010" s="43"/>
      <c r="L1010" s="43"/>
      <c r="M1010" s="43"/>
      <c r="N1010" s="43"/>
      <c r="O1010" s="43"/>
      <c r="P1010" s="43"/>
      <c r="Q1010" s="43"/>
      <c r="R1010" s="43"/>
      <c r="S1010" s="43"/>
      <c r="T1010" s="43"/>
      <c r="U1010" s="43"/>
      <c r="V1010" s="43"/>
      <c r="W1010" s="43"/>
      <c r="X1010" s="43"/>
      <c r="Y1010" s="43"/>
      <c r="Z1010" s="43"/>
      <c r="AA1010" s="43"/>
      <c r="AB1010" s="43"/>
      <c r="AC1010" s="43"/>
      <c r="AD1010" s="43"/>
      <c r="AE1010" s="43"/>
      <c r="AF1010" s="43"/>
      <c r="AG1010" s="43"/>
      <c r="AH1010" s="43"/>
      <c r="AI1010" s="43"/>
      <c r="AJ1010" s="43"/>
      <c r="AK1010" s="43"/>
      <c r="AL1010" s="43"/>
      <c r="AM1010" s="43"/>
      <c r="AN1010" s="43"/>
      <c r="AO1010" s="43"/>
      <c r="AP1010" s="43"/>
      <c r="AQ1010" s="45"/>
      <c r="AR1010" s="45"/>
      <c r="AS1010" s="45"/>
      <c r="AT1010" s="45"/>
      <c r="AU1010" s="45"/>
      <c r="AV1010" s="45"/>
      <c r="AW1010" s="45"/>
      <c r="AX1010" s="45"/>
      <c r="AY1010" s="45"/>
      <c r="AZ1010" s="45"/>
      <c r="BA1010" s="45"/>
      <c r="BB1010" s="45"/>
      <c r="BC1010" s="45"/>
      <c r="BD1010" s="45"/>
      <c r="BE1010" s="45"/>
      <c r="BF1010" s="45"/>
      <c r="BG1010" s="176"/>
      <c r="BH1010" s="176"/>
      <c r="BI1010" s="178"/>
      <c r="BJ1010" s="30"/>
      <c r="BK1010" s="30"/>
      <c r="BL1010" s="30"/>
      <c r="BM1010" s="30"/>
      <c r="BN1010" s="30"/>
    </row>
    <row r="1011" spans="2:66" s="46" customFormat="1" ht="18" customHeight="1" x14ac:dyDescent="0.2">
      <c r="B1011" s="167"/>
      <c r="C1011" s="169"/>
      <c r="D1011" s="171"/>
      <c r="E1011" s="173"/>
      <c r="F1011" s="95" t="s">
        <v>24</v>
      </c>
      <c r="G1011" s="36"/>
      <c r="H1011" s="37"/>
      <c r="I1011" s="37"/>
      <c r="J1011" s="37"/>
      <c r="K1011" s="37"/>
      <c r="L1011" s="37"/>
      <c r="M1011" s="37"/>
      <c r="N1011" s="37"/>
      <c r="O1011" s="37"/>
      <c r="P1011" s="37"/>
      <c r="Q1011" s="37"/>
      <c r="R1011" s="37"/>
      <c r="S1011" s="37"/>
      <c r="T1011" s="37"/>
      <c r="U1011" s="37"/>
      <c r="V1011" s="37"/>
      <c r="W1011" s="37"/>
      <c r="X1011" s="37"/>
      <c r="Y1011" s="37"/>
      <c r="Z1011" s="37"/>
      <c r="AA1011" s="37"/>
      <c r="AB1011" s="37"/>
      <c r="AC1011" s="37"/>
      <c r="AD1011" s="37"/>
      <c r="AE1011" s="37"/>
      <c r="AF1011" s="37"/>
      <c r="AG1011" s="37"/>
      <c r="AH1011" s="37"/>
      <c r="AI1011" s="37"/>
      <c r="AJ1011" s="37"/>
      <c r="AK1011" s="37"/>
      <c r="AL1011" s="37"/>
      <c r="AM1011" s="37"/>
      <c r="AN1011" s="37"/>
      <c r="AO1011" s="37"/>
      <c r="AP1011" s="37"/>
      <c r="AQ1011" s="39"/>
      <c r="AR1011" s="39"/>
      <c r="AS1011" s="39"/>
      <c r="AT1011" s="39"/>
      <c r="AU1011" s="39"/>
      <c r="AV1011" s="39"/>
      <c r="AW1011" s="39"/>
      <c r="AX1011" s="39"/>
      <c r="AY1011" s="39"/>
      <c r="AZ1011" s="39"/>
      <c r="BA1011" s="39"/>
      <c r="BB1011" s="39"/>
      <c r="BC1011" s="39"/>
      <c r="BD1011" s="39"/>
      <c r="BE1011" s="39"/>
      <c r="BF1011" s="39"/>
      <c r="BG1011" s="175">
        <f>+COUNTIF($G1012:$BF1012,'V. Datos'!$A$3)-COUNTIFS($G1011:$BF1011,'V. Datos'!$A$3)</f>
        <v>0</v>
      </c>
      <c r="BH1011" s="175">
        <f>+COUNTIF($G1012:$BF1012,'V. Datos'!$A$4)-COUNTIFS($G1011:$BF1011,'V. Datos'!$C$4)</f>
        <v>0</v>
      </c>
      <c r="BI1011" s="177"/>
      <c r="BJ1011" s="30"/>
      <c r="BK1011" s="30"/>
      <c r="BL1011" s="30"/>
      <c r="BM1011" s="30"/>
      <c r="BN1011" s="30"/>
    </row>
    <row r="1012" spans="2:66" s="46" customFormat="1" ht="18" customHeight="1" thickBot="1" x14ac:dyDescent="0.25">
      <c r="B1012" s="168"/>
      <c r="C1012" s="170"/>
      <c r="D1012" s="172"/>
      <c r="E1012" s="174"/>
      <c r="F1012" s="96" t="s">
        <v>4</v>
      </c>
      <c r="G1012" s="42"/>
      <c r="H1012" s="43"/>
      <c r="I1012" s="43"/>
      <c r="J1012" s="43"/>
      <c r="K1012" s="43"/>
      <c r="L1012" s="43"/>
      <c r="M1012" s="43"/>
      <c r="N1012" s="43"/>
      <c r="O1012" s="43"/>
      <c r="P1012" s="43"/>
      <c r="Q1012" s="43"/>
      <c r="R1012" s="43"/>
      <c r="S1012" s="43"/>
      <c r="T1012" s="43"/>
      <c r="U1012" s="43"/>
      <c r="V1012" s="43"/>
      <c r="W1012" s="43"/>
      <c r="X1012" s="43"/>
      <c r="Y1012" s="43"/>
      <c r="Z1012" s="43"/>
      <c r="AA1012" s="43"/>
      <c r="AB1012" s="43"/>
      <c r="AC1012" s="43"/>
      <c r="AD1012" s="43"/>
      <c r="AE1012" s="43"/>
      <c r="AF1012" s="43"/>
      <c r="AG1012" s="43"/>
      <c r="AH1012" s="43"/>
      <c r="AI1012" s="43"/>
      <c r="AJ1012" s="43"/>
      <c r="AK1012" s="43"/>
      <c r="AL1012" s="43"/>
      <c r="AM1012" s="43"/>
      <c r="AN1012" s="43"/>
      <c r="AO1012" s="43"/>
      <c r="AP1012" s="43"/>
      <c r="AQ1012" s="45"/>
      <c r="AR1012" s="45"/>
      <c r="AS1012" s="45"/>
      <c r="AT1012" s="45"/>
      <c r="AU1012" s="45"/>
      <c r="AV1012" s="45"/>
      <c r="AW1012" s="45"/>
      <c r="AX1012" s="45"/>
      <c r="AY1012" s="45"/>
      <c r="AZ1012" s="45"/>
      <c r="BA1012" s="45"/>
      <c r="BB1012" s="45"/>
      <c r="BC1012" s="45"/>
      <c r="BD1012" s="45"/>
      <c r="BE1012" s="45"/>
      <c r="BF1012" s="45"/>
      <c r="BG1012" s="176"/>
      <c r="BH1012" s="176"/>
      <c r="BI1012" s="178"/>
      <c r="BJ1012" s="30"/>
      <c r="BK1012" s="30"/>
      <c r="BL1012" s="30"/>
      <c r="BM1012" s="30"/>
      <c r="BN1012" s="30"/>
    </row>
    <row r="1013" spans="2:66" s="46" customFormat="1" ht="18" customHeight="1" x14ac:dyDescent="0.2">
      <c r="B1013" s="167"/>
      <c r="C1013" s="169"/>
      <c r="D1013" s="171"/>
      <c r="E1013" s="173"/>
      <c r="F1013" s="95" t="s">
        <v>24</v>
      </c>
      <c r="G1013" s="36"/>
      <c r="H1013" s="37"/>
      <c r="I1013" s="37"/>
      <c r="J1013" s="37"/>
      <c r="K1013" s="37"/>
      <c r="L1013" s="37"/>
      <c r="M1013" s="37"/>
      <c r="N1013" s="37"/>
      <c r="O1013" s="37"/>
      <c r="P1013" s="37"/>
      <c r="Q1013" s="37"/>
      <c r="R1013" s="37"/>
      <c r="S1013" s="37"/>
      <c r="T1013" s="37"/>
      <c r="U1013" s="37"/>
      <c r="V1013" s="37"/>
      <c r="W1013" s="37"/>
      <c r="X1013" s="37"/>
      <c r="Y1013" s="37"/>
      <c r="Z1013" s="37"/>
      <c r="AA1013" s="37"/>
      <c r="AB1013" s="37"/>
      <c r="AC1013" s="37"/>
      <c r="AD1013" s="37"/>
      <c r="AE1013" s="37"/>
      <c r="AF1013" s="37"/>
      <c r="AG1013" s="37"/>
      <c r="AH1013" s="37"/>
      <c r="AI1013" s="37"/>
      <c r="AJ1013" s="37"/>
      <c r="AK1013" s="37"/>
      <c r="AL1013" s="37"/>
      <c r="AM1013" s="37"/>
      <c r="AN1013" s="37"/>
      <c r="AO1013" s="37"/>
      <c r="AP1013" s="37"/>
      <c r="AQ1013" s="39"/>
      <c r="AR1013" s="39"/>
      <c r="AS1013" s="39"/>
      <c r="AT1013" s="39"/>
      <c r="AU1013" s="39"/>
      <c r="AV1013" s="39"/>
      <c r="AW1013" s="39"/>
      <c r="AX1013" s="39"/>
      <c r="AY1013" s="39"/>
      <c r="AZ1013" s="39"/>
      <c r="BA1013" s="39"/>
      <c r="BB1013" s="39"/>
      <c r="BC1013" s="39"/>
      <c r="BD1013" s="39"/>
      <c r="BE1013" s="39"/>
      <c r="BF1013" s="39"/>
      <c r="BG1013" s="175">
        <f>+COUNTIF($G1014:$BF1014,'V. Datos'!$A$3)-COUNTIFS($G1013:$BF1013,'V. Datos'!$A$3)</f>
        <v>0</v>
      </c>
      <c r="BH1013" s="175">
        <f>+COUNTIF($G1014:$BF1014,'V. Datos'!$A$4)-COUNTIFS($G1013:$BF1013,'V. Datos'!$C$4)</f>
        <v>0</v>
      </c>
      <c r="BI1013" s="177"/>
      <c r="BJ1013" s="30"/>
      <c r="BK1013" s="30"/>
      <c r="BL1013" s="30"/>
      <c r="BM1013" s="30"/>
      <c r="BN1013" s="30"/>
    </row>
    <row r="1014" spans="2:66" s="46" customFormat="1" ht="18" customHeight="1" thickBot="1" x14ac:dyDescent="0.25">
      <c r="B1014" s="168"/>
      <c r="C1014" s="170"/>
      <c r="D1014" s="172"/>
      <c r="E1014" s="174"/>
      <c r="F1014" s="96" t="s">
        <v>4</v>
      </c>
      <c r="G1014" s="42"/>
      <c r="H1014" s="43"/>
      <c r="I1014" s="43"/>
      <c r="J1014" s="43"/>
      <c r="K1014" s="43"/>
      <c r="L1014" s="43"/>
      <c r="M1014" s="43"/>
      <c r="N1014" s="43"/>
      <c r="O1014" s="43"/>
      <c r="P1014" s="43"/>
      <c r="Q1014" s="43"/>
      <c r="R1014" s="43"/>
      <c r="S1014" s="43"/>
      <c r="T1014" s="43"/>
      <c r="U1014" s="43"/>
      <c r="V1014" s="43"/>
      <c r="W1014" s="43"/>
      <c r="X1014" s="43"/>
      <c r="Y1014" s="43"/>
      <c r="Z1014" s="43"/>
      <c r="AA1014" s="43"/>
      <c r="AB1014" s="43"/>
      <c r="AC1014" s="43"/>
      <c r="AD1014" s="43"/>
      <c r="AE1014" s="43"/>
      <c r="AF1014" s="43"/>
      <c r="AG1014" s="43"/>
      <c r="AH1014" s="43"/>
      <c r="AI1014" s="43"/>
      <c r="AJ1014" s="43"/>
      <c r="AK1014" s="43"/>
      <c r="AL1014" s="43"/>
      <c r="AM1014" s="43"/>
      <c r="AN1014" s="43"/>
      <c r="AO1014" s="43"/>
      <c r="AP1014" s="43"/>
      <c r="AQ1014" s="45"/>
      <c r="AR1014" s="45"/>
      <c r="AS1014" s="45"/>
      <c r="AT1014" s="45"/>
      <c r="AU1014" s="45"/>
      <c r="AV1014" s="45"/>
      <c r="AW1014" s="45"/>
      <c r="AX1014" s="45"/>
      <c r="AY1014" s="45"/>
      <c r="AZ1014" s="45"/>
      <c r="BA1014" s="45"/>
      <c r="BB1014" s="45"/>
      <c r="BC1014" s="45"/>
      <c r="BD1014" s="45"/>
      <c r="BE1014" s="45"/>
      <c r="BF1014" s="45"/>
      <c r="BG1014" s="176"/>
      <c r="BH1014" s="176"/>
      <c r="BI1014" s="178"/>
      <c r="BJ1014" s="30"/>
      <c r="BK1014" s="30"/>
      <c r="BL1014" s="30"/>
      <c r="BM1014" s="30"/>
      <c r="BN1014" s="30"/>
    </row>
    <row r="1015" spans="2:66" s="46" customFormat="1" ht="18" customHeight="1" x14ac:dyDescent="0.2">
      <c r="B1015" s="167"/>
      <c r="C1015" s="169"/>
      <c r="D1015" s="171"/>
      <c r="E1015" s="173"/>
      <c r="F1015" s="95" t="s">
        <v>24</v>
      </c>
      <c r="G1015" s="36"/>
      <c r="H1015" s="37"/>
      <c r="I1015" s="37"/>
      <c r="J1015" s="37"/>
      <c r="K1015" s="37"/>
      <c r="L1015" s="37"/>
      <c r="M1015" s="37"/>
      <c r="N1015" s="37"/>
      <c r="O1015" s="37"/>
      <c r="P1015" s="37"/>
      <c r="Q1015" s="37"/>
      <c r="R1015" s="37"/>
      <c r="S1015" s="37"/>
      <c r="T1015" s="37"/>
      <c r="U1015" s="37"/>
      <c r="V1015" s="37"/>
      <c r="W1015" s="37"/>
      <c r="X1015" s="37"/>
      <c r="Y1015" s="37"/>
      <c r="Z1015" s="37"/>
      <c r="AA1015" s="37"/>
      <c r="AB1015" s="37"/>
      <c r="AC1015" s="37"/>
      <c r="AD1015" s="37"/>
      <c r="AE1015" s="37"/>
      <c r="AF1015" s="37"/>
      <c r="AG1015" s="37"/>
      <c r="AH1015" s="37"/>
      <c r="AI1015" s="37"/>
      <c r="AJ1015" s="37"/>
      <c r="AK1015" s="37"/>
      <c r="AL1015" s="37"/>
      <c r="AM1015" s="37"/>
      <c r="AN1015" s="37"/>
      <c r="AO1015" s="37"/>
      <c r="AP1015" s="37"/>
      <c r="AQ1015" s="39"/>
      <c r="AR1015" s="39"/>
      <c r="AS1015" s="39"/>
      <c r="AT1015" s="39"/>
      <c r="AU1015" s="39"/>
      <c r="AV1015" s="39"/>
      <c r="AW1015" s="39"/>
      <c r="AX1015" s="39"/>
      <c r="AY1015" s="39"/>
      <c r="AZ1015" s="39"/>
      <c r="BA1015" s="39"/>
      <c r="BB1015" s="39"/>
      <c r="BC1015" s="39"/>
      <c r="BD1015" s="39"/>
      <c r="BE1015" s="39"/>
      <c r="BF1015" s="39"/>
      <c r="BG1015" s="175">
        <f>+COUNTIF($G1016:$BF1016,'V. Datos'!$A$3)-COUNTIFS($G1015:$BF1015,'V. Datos'!$A$3)</f>
        <v>0</v>
      </c>
      <c r="BH1015" s="175">
        <f>+COUNTIF($G1016:$BF1016,'V. Datos'!$A$4)-COUNTIFS($G1015:$BF1015,'V. Datos'!$C$4)</f>
        <v>0</v>
      </c>
      <c r="BI1015" s="177"/>
      <c r="BJ1015" s="30"/>
      <c r="BK1015" s="30"/>
      <c r="BL1015" s="30"/>
      <c r="BM1015" s="30"/>
      <c r="BN1015" s="30"/>
    </row>
    <row r="1016" spans="2:66" s="46" customFormat="1" ht="18" customHeight="1" thickBot="1" x14ac:dyDescent="0.25">
      <c r="B1016" s="168"/>
      <c r="C1016" s="170"/>
      <c r="D1016" s="172"/>
      <c r="E1016" s="174"/>
      <c r="F1016" s="96" t="s">
        <v>4</v>
      </c>
      <c r="G1016" s="42"/>
      <c r="H1016" s="43"/>
      <c r="I1016" s="43"/>
      <c r="J1016" s="43"/>
      <c r="K1016" s="43"/>
      <c r="L1016" s="43"/>
      <c r="M1016" s="43"/>
      <c r="N1016" s="43"/>
      <c r="O1016" s="43"/>
      <c r="P1016" s="43"/>
      <c r="Q1016" s="43"/>
      <c r="R1016" s="43"/>
      <c r="S1016" s="43"/>
      <c r="T1016" s="43"/>
      <c r="U1016" s="43"/>
      <c r="V1016" s="43"/>
      <c r="W1016" s="43"/>
      <c r="X1016" s="43"/>
      <c r="Y1016" s="43"/>
      <c r="Z1016" s="43"/>
      <c r="AA1016" s="43"/>
      <c r="AB1016" s="43"/>
      <c r="AC1016" s="43"/>
      <c r="AD1016" s="43"/>
      <c r="AE1016" s="43"/>
      <c r="AF1016" s="43"/>
      <c r="AG1016" s="43"/>
      <c r="AH1016" s="43"/>
      <c r="AI1016" s="43"/>
      <c r="AJ1016" s="43"/>
      <c r="AK1016" s="43"/>
      <c r="AL1016" s="43"/>
      <c r="AM1016" s="43"/>
      <c r="AN1016" s="43"/>
      <c r="AO1016" s="43"/>
      <c r="AP1016" s="43"/>
      <c r="AQ1016" s="45"/>
      <c r="AR1016" s="45"/>
      <c r="AS1016" s="45"/>
      <c r="AT1016" s="45"/>
      <c r="AU1016" s="45"/>
      <c r="AV1016" s="45"/>
      <c r="AW1016" s="45"/>
      <c r="AX1016" s="45"/>
      <c r="AY1016" s="45"/>
      <c r="AZ1016" s="45"/>
      <c r="BA1016" s="45"/>
      <c r="BB1016" s="45"/>
      <c r="BC1016" s="45"/>
      <c r="BD1016" s="45"/>
      <c r="BE1016" s="45"/>
      <c r="BF1016" s="45"/>
      <c r="BG1016" s="176"/>
      <c r="BH1016" s="176"/>
      <c r="BI1016" s="178"/>
      <c r="BJ1016" s="30"/>
      <c r="BK1016" s="30"/>
      <c r="BL1016" s="30"/>
      <c r="BM1016" s="30"/>
      <c r="BN1016" s="30"/>
    </row>
    <row r="1017" spans="2:66" s="46" customFormat="1" ht="18" customHeight="1" x14ac:dyDescent="0.2">
      <c r="B1017" s="167"/>
      <c r="C1017" s="169"/>
      <c r="D1017" s="171"/>
      <c r="E1017" s="173"/>
      <c r="F1017" s="95" t="s">
        <v>24</v>
      </c>
      <c r="G1017" s="36"/>
      <c r="H1017" s="37"/>
      <c r="I1017" s="37"/>
      <c r="J1017" s="37"/>
      <c r="K1017" s="37"/>
      <c r="L1017" s="37"/>
      <c r="M1017" s="37"/>
      <c r="N1017" s="37"/>
      <c r="O1017" s="37"/>
      <c r="P1017" s="37"/>
      <c r="Q1017" s="37"/>
      <c r="R1017" s="37"/>
      <c r="S1017" s="37"/>
      <c r="T1017" s="37"/>
      <c r="U1017" s="37"/>
      <c r="V1017" s="37"/>
      <c r="W1017" s="37"/>
      <c r="X1017" s="37"/>
      <c r="Y1017" s="37"/>
      <c r="Z1017" s="37"/>
      <c r="AA1017" s="37"/>
      <c r="AB1017" s="37"/>
      <c r="AC1017" s="37"/>
      <c r="AD1017" s="37"/>
      <c r="AE1017" s="37"/>
      <c r="AF1017" s="37"/>
      <c r="AG1017" s="37"/>
      <c r="AH1017" s="37"/>
      <c r="AI1017" s="37"/>
      <c r="AJ1017" s="37"/>
      <c r="AK1017" s="37"/>
      <c r="AL1017" s="37"/>
      <c r="AM1017" s="37"/>
      <c r="AN1017" s="37"/>
      <c r="AO1017" s="37"/>
      <c r="AP1017" s="37"/>
      <c r="AQ1017" s="39"/>
      <c r="AR1017" s="39"/>
      <c r="AS1017" s="39"/>
      <c r="AT1017" s="39"/>
      <c r="AU1017" s="39"/>
      <c r="AV1017" s="39"/>
      <c r="AW1017" s="39"/>
      <c r="AX1017" s="39"/>
      <c r="AY1017" s="39"/>
      <c r="AZ1017" s="39"/>
      <c r="BA1017" s="39"/>
      <c r="BB1017" s="39"/>
      <c r="BC1017" s="39"/>
      <c r="BD1017" s="39"/>
      <c r="BE1017" s="39"/>
      <c r="BF1017" s="39"/>
      <c r="BG1017" s="175">
        <f>+COUNTIF($G1018:$BF1018,'V. Datos'!$A$3)-COUNTIFS($G1017:$BF1017,'V. Datos'!$A$3)</f>
        <v>0</v>
      </c>
      <c r="BH1017" s="175">
        <f>+COUNTIF($G1018:$BF1018,'V. Datos'!$A$4)-COUNTIFS($G1017:$BF1017,'V. Datos'!$C$4)</f>
        <v>0</v>
      </c>
      <c r="BI1017" s="177"/>
      <c r="BJ1017" s="30"/>
      <c r="BK1017" s="30"/>
      <c r="BL1017" s="30"/>
      <c r="BM1017" s="30"/>
      <c r="BN1017" s="30"/>
    </row>
    <row r="1018" spans="2:66" s="46" customFormat="1" ht="18" customHeight="1" thickBot="1" x14ac:dyDescent="0.25">
      <c r="B1018" s="168"/>
      <c r="C1018" s="170"/>
      <c r="D1018" s="172"/>
      <c r="E1018" s="174"/>
      <c r="F1018" s="96" t="s">
        <v>4</v>
      </c>
      <c r="G1018" s="42"/>
      <c r="H1018" s="43"/>
      <c r="I1018" s="43"/>
      <c r="J1018" s="43"/>
      <c r="K1018" s="43"/>
      <c r="L1018" s="43"/>
      <c r="M1018" s="43"/>
      <c r="N1018" s="43"/>
      <c r="O1018" s="43"/>
      <c r="P1018" s="43"/>
      <c r="Q1018" s="43"/>
      <c r="R1018" s="43"/>
      <c r="S1018" s="43"/>
      <c r="T1018" s="43"/>
      <c r="U1018" s="43"/>
      <c r="V1018" s="43"/>
      <c r="W1018" s="43"/>
      <c r="X1018" s="43"/>
      <c r="Y1018" s="43"/>
      <c r="Z1018" s="43"/>
      <c r="AA1018" s="43"/>
      <c r="AB1018" s="43"/>
      <c r="AC1018" s="43"/>
      <c r="AD1018" s="43"/>
      <c r="AE1018" s="43"/>
      <c r="AF1018" s="43"/>
      <c r="AG1018" s="43"/>
      <c r="AH1018" s="43"/>
      <c r="AI1018" s="43"/>
      <c r="AJ1018" s="43"/>
      <c r="AK1018" s="43"/>
      <c r="AL1018" s="43"/>
      <c r="AM1018" s="43"/>
      <c r="AN1018" s="43"/>
      <c r="AO1018" s="43"/>
      <c r="AP1018" s="43"/>
      <c r="AQ1018" s="45"/>
      <c r="AR1018" s="45"/>
      <c r="AS1018" s="45"/>
      <c r="AT1018" s="45"/>
      <c r="AU1018" s="45"/>
      <c r="AV1018" s="45"/>
      <c r="AW1018" s="45"/>
      <c r="AX1018" s="45"/>
      <c r="AY1018" s="45"/>
      <c r="AZ1018" s="45"/>
      <c r="BA1018" s="45"/>
      <c r="BB1018" s="45"/>
      <c r="BC1018" s="45"/>
      <c r="BD1018" s="45"/>
      <c r="BE1018" s="45"/>
      <c r="BF1018" s="45"/>
      <c r="BG1018" s="176"/>
      <c r="BH1018" s="176"/>
      <c r="BI1018" s="178"/>
      <c r="BJ1018" s="30"/>
      <c r="BK1018" s="30"/>
      <c r="BL1018" s="30"/>
      <c r="BM1018" s="30"/>
      <c r="BN1018" s="30"/>
    </row>
    <row r="1019" spans="2:66" s="46" customFormat="1" ht="18" customHeight="1" x14ac:dyDescent="0.2">
      <c r="B1019" s="167"/>
      <c r="C1019" s="169"/>
      <c r="D1019" s="171"/>
      <c r="E1019" s="173"/>
      <c r="F1019" s="95" t="s">
        <v>24</v>
      </c>
      <c r="G1019" s="36"/>
      <c r="H1019" s="37"/>
      <c r="I1019" s="37"/>
      <c r="J1019" s="37"/>
      <c r="K1019" s="37"/>
      <c r="L1019" s="37"/>
      <c r="M1019" s="37"/>
      <c r="N1019" s="37"/>
      <c r="O1019" s="37"/>
      <c r="P1019" s="37"/>
      <c r="Q1019" s="37"/>
      <c r="R1019" s="37"/>
      <c r="S1019" s="37"/>
      <c r="T1019" s="37"/>
      <c r="U1019" s="37"/>
      <c r="V1019" s="37"/>
      <c r="W1019" s="37"/>
      <c r="X1019" s="37"/>
      <c r="Y1019" s="37"/>
      <c r="Z1019" s="37"/>
      <c r="AA1019" s="37"/>
      <c r="AB1019" s="37"/>
      <c r="AC1019" s="37"/>
      <c r="AD1019" s="37"/>
      <c r="AE1019" s="37"/>
      <c r="AF1019" s="37"/>
      <c r="AG1019" s="37"/>
      <c r="AH1019" s="37"/>
      <c r="AI1019" s="37"/>
      <c r="AJ1019" s="37"/>
      <c r="AK1019" s="37"/>
      <c r="AL1019" s="37"/>
      <c r="AM1019" s="37"/>
      <c r="AN1019" s="37"/>
      <c r="AO1019" s="37"/>
      <c r="AP1019" s="37"/>
      <c r="AQ1019" s="39"/>
      <c r="AR1019" s="39"/>
      <c r="AS1019" s="39"/>
      <c r="AT1019" s="39"/>
      <c r="AU1019" s="39"/>
      <c r="AV1019" s="39"/>
      <c r="AW1019" s="39"/>
      <c r="AX1019" s="39"/>
      <c r="AY1019" s="39"/>
      <c r="AZ1019" s="39"/>
      <c r="BA1019" s="39"/>
      <c r="BB1019" s="39"/>
      <c r="BC1019" s="39"/>
      <c r="BD1019" s="39"/>
      <c r="BE1019" s="39"/>
      <c r="BF1019" s="39"/>
      <c r="BG1019" s="175">
        <f>+COUNTIF($G1020:$BF1020,'V. Datos'!$A$3)-COUNTIFS($G1019:$BF1019,'V. Datos'!$A$3)</f>
        <v>0</v>
      </c>
      <c r="BH1019" s="175">
        <f>+COUNTIF($G1020:$BF1020,'V. Datos'!$A$4)-COUNTIFS($G1019:$BF1019,'V. Datos'!$C$4)</f>
        <v>0</v>
      </c>
      <c r="BI1019" s="177"/>
      <c r="BJ1019" s="30"/>
      <c r="BK1019" s="30"/>
      <c r="BL1019" s="30"/>
      <c r="BM1019" s="30"/>
      <c r="BN1019" s="30"/>
    </row>
    <row r="1020" spans="2:66" s="46" customFormat="1" ht="18" customHeight="1" thickBot="1" x14ac:dyDescent="0.25">
      <c r="B1020" s="168"/>
      <c r="C1020" s="170"/>
      <c r="D1020" s="172"/>
      <c r="E1020" s="174"/>
      <c r="F1020" s="96" t="s">
        <v>4</v>
      </c>
      <c r="G1020" s="42"/>
      <c r="H1020" s="43"/>
      <c r="I1020" s="43"/>
      <c r="J1020" s="43"/>
      <c r="K1020" s="43"/>
      <c r="L1020" s="43"/>
      <c r="M1020" s="43"/>
      <c r="N1020" s="43"/>
      <c r="O1020" s="43"/>
      <c r="P1020" s="43"/>
      <c r="Q1020" s="43"/>
      <c r="R1020" s="43"/>
      <c r="S1020" s="43"/>
      <c r="T1020" s="43"/>
      <c r="U1020" s="43"/>
      <c r="V1020" s="43"/>
      <c r="W1020" s="43"/>
      <c r="X1020" s="43"/>
      <c r="Y1020" s="43"/>
      <c r="Z1020" s="43"/>
      <c r="AA1020" s="43"/>
      <c r="AB1020" s="43"/>
      <c r="AC1020" s="43"/>
      <c r="AD1020" s="43"/>
      <c r="AE1020" s="43"/>
      <c r="AF1020" s="43"/>
      <c r="AG1020" s="43"/>
      <c r="AH1020" s="43"/>
      <c r="AI1020" s="43"/>
      <c r="AJ1020" s="43"/>
      <c r="AK1020" s="43"/>
      <c r="AL1020" s="43"/>
      <c r="AM1020" s="43"/>
      <c r="AN1020" s="43"/>
      <c r="AO1020" s="43"/>
      <c r="AP1020" s="43"/>
      <c r="AQ1020" s="45"/>
      <c r="AR1020" s="45"/>
      <c r="AS1020" s="45"/>
      <c r="AT1020" s="45"/>
      <c r="AU1020" s="45"/>
      <c r="AV1020" s="45"/>
      <c r="AW1020" s="45"/>
      <c r="AX1020" s="45"/>
      <c r="AY1020" s="45"/>
      <c r="AZ1020" s="45"/>
      <c r="BA1020" s="45"/>
      <c r="BB1020" s="45"/>
      <c r="BC1020" s="45"/>
      <c r="BD1020" s="45"/>
      <c r="BE1020" s="45"/>
      <c r="BF1020" s="45"/>
      <c r="BG1020" s="176"/>
      <c r="BH1020" s="176"/>
      <c r="BI1020" s="178"/>
      <c r="BJ1020" s="30"/>
      <c r="BK1020" s="30"/>
      <c r="BL1020" s="30"/>
      <c r="BM1020" s="30"/>
      <c r="BN1020" s="30"/>
    </row>
    <row r="1021" spans="2:66" s="46" customFormat="1" ht="18" customHeight="1" x14ac:dyDescent="0.2">
      <c r="B1021" s="167"/>
      <c r="C1021" s="169"/>
      <c r="D1021" s="171"/>
      <c r="E1021" s="173"/>
      <c r="F1021" s="95" t="s">
        <v>24</v>
      </c>
      <c r="G1021" s="36"/>
      <c r="H1021" s="37"/>
      <c r="I1021" s="37"/>
      <c r="J1021" s="37"/>
      <c r="K1021" s="37"/>
      <c r="L1021" s="37"/>
      <c r="M1021" s="37"/>
      <c r="N1021" s="37"/>
      <c r="O1021" s="37"/>
      <c r="P1021" s="37"/>
      <c r="Q1021" s="37"/>
      <c r="R1021" s="37"/>
      <c r="S1021" s="37"/>
      <c r="T1021" s="37"/>
      <c r="U1021" s="37"/>
      <c r="V1021" s="37"/>
      <c r="W1021" s="37"/>
      <c r="X1021" s="37"/>
      <c r="Y1021" s="37"/>
      <c r="Z1021" s="37"/>
      <c r="AA1021" s="37"/>
      <c r="AB1021" s="37"/>
      <c r="AC1021" s="37"/>
      <c r="AD1021" s="37"/>
      <c r="AE1021" s="37"/>
      <c r="AF1021" s="37"/>
      <c r="AG1021" s="37"/>
      <c r="AH1021" s="37"/>
      <c r="AI1021" s="37"/>
      <c r="AJ1021" s="37"/>
      <c r="AK1021" s="37"/>
      <c r="AL1021" s="37"/>
      <c r="AM1021" s="37"/>
      <c r="AN1021" s="37"/>
      <c r="AO1021" s="37"/>
      <c r="AP1021" s="37"/>
      <c r="AQ1021" s="39"/>
      <c r="AR1021" s="39"/>
      <c r="AS1021" s="39"/>
      <c r="AT1021" s="39"/>
      <c r="AU1021" s="39"/>
      <c r="AV1021" s="39"/>
      <c r="AW1021" s="39"/>
      <c r="AX1021" s="39"/>
      <c r="AY1021" s="39"/>
      <c r="AZ1021" s="39"/>
      <c r="BA1021" s="39"/>
      <c r="BB1021" s="39"/>
      <c r="BC1021" s="39"/>
      <c r="BD1021" s="39"/>
      <c r="BE1021" s="39"/>
      <c r="BF1021" s="39"/>
      <c r="BG1021" s="175">
        <f>+COUNTIF($G1022:$BF1022,'V. Datos'!$A$3)-COUNTIFS($G1021:$BF1021,'V. Datos'!$A$3)</f>
        <v>0</v>
      </c>
      <c r="BH1021" s="175">
        <f>+COUNTIF($G1022:$BF1022,'V. Datos'!$A$4)-COUNTIFS($G1021:$BF1021,'V. Datos'!$C$4)</f>
        <v>0</v>
      </c>
      <c r="BI1021" s="177"/>
      <c r="BJ1021" s="30"/>
      <c r="BK1021" s="30"/>
      <c r="BL1021" s="30"/>
      <c r="BM1021" s="30"/>
      <c r="BN1021" s="30"/>
    </row>
    <row r="1022" spans="2:66" s="46" customFormat="1" ht="18" customHeight="1" thickBot="1" x14ac:dyDescent="0.25">
      <c r="B1022" s="168"/>
      <c r="C1022" s="170"/>
      <c r="D1022" s="172"/>
      <c r="E1022" s="174"/>
      <c r="F1022" s="96" t="s">
        <v>4</v>
      </c>
      <c r="G1022" s="42"/>
      <c r="H1022" s="43"/>
      <c r="I1022" s="43"/>
      <c r="J1022" s="43"/>
      <c r="K1022" s="43"/>
      <c r="L1022" s="43"/>
      <c r="M1022" s="43"/>
      <c r="N1022" s="43"/>
      <c r="O1022" s="43"/>
      <c r="P1022" s="43"/>
      <c r="Q1022" s="43"/>
      <c r="R1022" s="43"/>
      <c r="S1022" s="43"/>
      <c r="T1022" s="43"/>
      <c r="U1022" s="43"/>
      <c r="V1022" s="43"/>
      <c r="W1022" s="43"/>
      <c r="X1022" s="43"/>
      <c r="Y1022" s="43"/>
      <c r="Z1022" s="43"/>
      <c r="AA1022" s="43"/>
      <c r="AB1022" s="43"/>
      <c r="AC1022" s="43"/>
      <c r="AD1022" s="43"/>
      <c r="AE1022" s="43"/>
      <c r="AF1022" s="43"/>
      <c r="AG1022" s="43"/>
      <c r="AH1022" s="43"/>
      <c r="AI1022" s="43"/>
      <c r="AJ1022" s="43"/>
      <c r="AK1022" s="43"/>
      <c r="AL1022" s="43"/>
      <c r="AM1022" s="43"/>
      <c r="AN1022" s="43"/>
      <c r="AO1022" s="43"/>
      <c r="AP1022" s="43"/>
      <c r="AQ1022" s="45"/>
      <c r="AR1022" s="45"/>
      <c r="AS1022" s="45"/>
      <c r="AT1022" s="45"/>
      <c r="AU1022" s="45"/>
      <c r="AV1022" s="45"/>
      <c r="AW1022" s="45"/>
      <c r="AX1022" s="45"/>
      <c r="AY1022" s="45"/>
      <c r="AZ1022" s="45"/>
      <c r="BA1022" s="45"/>
      <c r="BB1022" s="45"/>
      <c r="BC1022" s="45"/>
      <c r="BD1022" s="45"/>
      <c r="BE1022" s="45"/>
      <c r="BF1022" s="45"/>
      <c r="BG1022" s="176"/>
      <c r="BH1022" s="176"/>
      <c r="BI1022" s="178"/>
      <c r="BJ1022" s="30"/>
      <c r="BK1022" s="30"/>
      <c r="BL1022" s="30"/>
      <c r="BM1022" s="30"/>
      <c r="BN1022" s="30"/>
    </row>
    <row r="1023" spans="2:66" s="46" customFormat="1" ht="18" customHeight="1" x14ac:dyDescent="0.2">
      <c r="B1023" s="167"/>
      <c r="C1023" s="169"/>
      <c r="D1023" s="171"/>
      <c r="E1023" s="173"/>
      <c r="F1023" s="95" t="s">
        <v>24</v>
      </c>
      <c r="G1023" s="36"/>
      <c r="H1023" s="37"/>
      <c r="I1023" s="37"/>
      <c r="J1023" s="37"/>
      <c r="K1023" s="37"/>
      <c r="L1023" s="37"/>
      <c r="M1023" s="37"/>
      <c r="N1023" s="37"/>
      <c r="O1023" s="37"/>
      <c r="P1023" s="37"/>
      <c r="Q1023" s="37"/>
      <c r="R1023" s="37"/>
      <c r="S1023" s="37"/>
      <c r="T1023" s="37"/>
      <c r="U1023" s="37"/>
      <c r="V1023" s="37"/>
      <c r="W1023" s="37"/>
      <c r="X1023" s="37"/>
      <c r="Y1023" s="37"/>
      <c r="Z1023" s="37"/>
      <c r="AA1023" s="37"/>
      <c r="AB1023" s="37"/>
      <c r="AC1023" s="37"/>
      <c r="AD1023" s="37"/>
      <c r="AE1023" s="37"/>
      <c r="AF1023" s="37"/>
      <c r="AG1023" s="37"/>
      <c r="AH1023" s="37"/>
      <c r="AI1023" s="37"/>
      <c r="AJ1023" s="37"/>
      <c r="AK1023" s="37"/>
      <c r="AL1023" s="37"/>
      <c r="AM1023" s="37"/>
      <c r="AN1023" s="37"/>
      <c r="AO1023" s="37"/>
      <c r="AP1023" s="37"/>
      <c r="AQ1023" s="39"/>
      <c r="AR1023" s="39"/>
      <c r="AS1023" s="39"/>
      <c r="AT1023" s="39"/>
      <c r="AU1023" s="39"/>
      <c r="AV1023" s="39"/>
      <c r="AW1023" s="39"/>
      <c r="AX1023" s="39"/>
      <c r="AY1023" s="39"/>
      <c r="AZ1023" s="39"/>
      <c r="BA1023" s="39"/>
      <c r="BB1023" s="39"/>
      <c r="BC1023" s="39"/>
      <c r="BD1023" s="39"/>
      <c r="BE1023" s="39"/>
      <c r="BF1023" s="39"/>
      <c r="BG1023" s="175">
        <f>+COUNTIF($G1024:$BF1024,'V. Datos'!$A$3)-COUNTIFS($G1023:$BF1023,'V. Datos'!$A$3)</f>
        <v>0</v>
      </c>
      <c r="BH1023" s="175">
        <f>+COUNTIF($G1024:$BF1024,'V. Datos'!$A$4)-COUNTIFS($G1023:$BF1023,'V. Datos'!$C$4)</f>
        <v>0</v>
      </c>
      <c r="BI1023" s="177"/>
      <c r="BJ1023" s="30"/>
      <c r="BK1023" s="30"/>
      <c r="BL1023" s="30"/>
      <c r="BM1023" s="30"/>
      <c r="BN1023" s="30"/>
    </row>
    <row r="1024" spans="2:66" s="46" customFormat="1" ht="18" customHeight="1" thickBot="1" x14ac:dyDescent="0.25">
      <c r="B1024" s="168"/>
      <c r="C1024" s="170"/>
      <c r="D1024" s="172"/>
      <c r="E1024" s="174"/>
      <c r="F1024" s="96" t="s">
        <v>4</v>
      </c>
      <c r="G1024" s="42"/>
      <c r="H1024" s="43"/>
      <c r="I1024" s="43"/>
      <c r="J1024" s="43"/>
      <c r="K1024" s="43"/>
      <c r="L1024" s="43"/>
      <c r="M1024" s="43"/>
      <c r="N1024" s="43"/>
      <c r="O1024" s="43"/>
      <c r="P1024" s="43"/>
      <c r="Q1024" s="43"/>
      <c r="R1024" s="43"/>
      <c r="S1024" s="43"/>
      <c r="T1024" s="43"/>
      <c r="U1024" s="43"/>
      <c r="V1024" s="43"/>
      <c r="W1024" s="43"/>
      <c r="X1024" s="43"/>
      <c r="Y1024" s="43"/>
      <c r="Z1024" s="43"/>
      <c r="AA1024" s="43"/>
      <c r="AB1024" s="43"/>
      <c r="AC1024" s="43"/>
      <c r="AD1024" s="43"/>
      <c r="AE1024" s="43"/>
      <c r="AF1024" s="43"/>
      <c r="AG1024" s="43"/>
      <c r="AH1024" s="43"/>
      <c r="AI1024" s="43"/>
      <c r="AJ1024" s="43"/>
      <c r="AK1024" s="43"/>
      <c r="AL1024" s="43"/>
      <c r="AM1024" s="43"/>
      <c r="AN1024" s="43"/>
      <c r="AO1024" s="43"/>
      <c r="AP1024" s="43"/>
      <c r="AQ1024" s="45"/>
      <c r="AR1024" s="45"/>
      <c r="AS1024" s="45"/>
      <c r="AT1024" s="45"/>
      <c r="AU1024" s="45"/>
      <c r="AV1024" s="45"/>
      <c r="AW1024" s="45"/>
      <c r="AX1024" s="45"/>
      <c r="AY1024" s="45"/>
      <c r="AZ1024" s="45"/>
      <c r="BA1024" s="45"/>
      <c r="BB1024" s="45"/>
      <c r="BC1024" s="45"/>
      <c r="BD1024" s="45"/>
      <c r="BE1024" s="45"/>
      <c r="BF1024" s="45"/>
      <c r="BG1024" s="176"/>
      <c r="BH1024" s="176"/>
      <c r="BI1024" s="178"/>
      <c r="BJ1024" s="30"/>
      <c r="BK1024" s="30"/>
      <c r="BL1024" s="30"/>
      <c r="BM1024" s="30"/>
      <c r="BN1024" s="30"/>
    </row>
    <row r="1025" spans="2:66" s="46" customFormat="1" ht="18" customHeight="1" x14ac:dyDescent="0.2">
      <c r="B1025" s="167"/>
      <c r="C1025" s="169"/>
      <c r="D1025" s="171"/>
      <c r="E1025" s="173"/>
      <c r="F1025" s="95" t="s">
        <v>24</v>
      </c>
      <c r="G1025" s="36"/>
      <c r="H1025" s="37"/>
      <c r="I1025" s="37"/>
      <c r="J1025" s="37"/>
      <c r="K1025" s="37"/>
      <c r="L1025" s="37"/>
      <c r="M1025" s="37"/>
      <c r="N1025" s="37"/>
      <c r="O1025" s="37"/>
      <c r="P1025" s="37"/>
      <c r="Q1025" s="37"/>
      <c r="R1025" s="37"/>
      <c r="S1025" s="37"/>
      <c r="T1025" s="37"/>
      <c r="U1025" s="37"/>
      <c r="V1025" s="37"/>
      <c r="W1025" s="37"/>
      <c r="X1025" s="37"/>
      <c r="Y1025" s="37"/>
      <c r="Z1025" s="37"/>
      <c r="AA1025" s="37"/>
      <c r="AB1025" s="37"/>
      <c r="AC1025" s="37"/>
      <c r="AD1025" s="37"/>
      <c r="AE1025" s="37"/>
      <c r="AF1025" s="37"/>
      <c r="AG1025" s="37"/>
      <c r="AH1025" s="37"/>
      <c r="AI1025" s="37"/>
      <c r="AJ1025" s="37"/>
      <c r="AK1025" s="37"/>
      <c r="AL1025" s="37"/>
      <c r="AM1025" s="37"/>
      <c r="AN1025" s="37"/>
      <c r="AO1025" s="37"/>
      <c r="AP1025" s="37"/>
      <c r="AQ1025" s="39"/>
      <c r="AR1025" s="39"/>
      <c r="AS1025" s="39"/>
      <c r="AT1025" s="39"/>
      <c r="AU1025" s="39"/>
      <c r="AV1025" s="39"/>
      <c r="AW1025" s="39"/>
      <c r="AX1025" s="39"/>
      <c r="AY1025" s="39"/>
      <c r="AZ1025" s="39"/>
      <c r="BA1025" s="39"/>
      <c r="BB1025" s="39"/>
      <c r="BC1025" s="39"/>
      <c r="BD1025" s="39"/>
      <c r="BE1025" s="39"/>
      <c r="BF1025" s="39"/>
      <c r="BG1025" s="175">
        <f>+COUNTIF($G1026:$BF1026,'V. Datos'!$A$3)-COUNTIFS($G1025:$BF1025,'V. Datos'!$A$3)</f>
        <v>0</v>
      </c>
      <c r="BH1025" s="175">
        <f>+COUNTIF($G1026:$BF1026,'V. Datos'!$A$4)-COUNTIFS($G1025:$BF1025,'V. Datos'!$C$4)</f>
        <v>0</v>
      </c>
      <c r="BI1025" s="177"/>
      <c r="BJ1025" s="30"/>
      <c r="BK1025" s="30"/>
      <c r="BL1025" s="30"/>
      <c r="BM1025" s="30"/>
      <c r="BN1025" s="30"/>
    </row>
    <row r="1026" spans="2:66" s="46" customFormat="1" ht="18" customHeight="1" thickBot="1" x14ac:dyDescent="0.25">
      <c r="B1026" s="168"/>
      <c r="C1026" s="170"/>
      <c r="D1026" s="172"/>
      <c r="E1026" s="174"/>
      <c r="F1026" s="96" t="s">
        <v>4</v>
      </c>
      <c r="G1026" s="42"/>
      <c r="H1026" s="43"/>
      <c r="I1026" s="43"/>
      <c r="J1026" s="43"/>
      <c r="K1026" s="43"/>
      <c r="L1026" s="43"/>
      <c r="M1026" s="43"/>
      <c r="N1026" s="43"/>
      <c r="O1026" s="43"/>
      <c r="P1026" s="43"/>
      <c r="Q1026" s="43"/>
      <c r="R1026" s="43"/>
      <c r="S1026" s="43"/>
      <c r="T1026" s="43"/>
      <c r="U1026" s="43"/>
      <c r="V1026" s="43"/>
      <c r="W1026" s="43"/>
      <c r="X1026" s="43"/>
      <c r="Y1026" s="43"/>
      <c r="Z1026" s="43"/>
      <c r="AA1026" s="43"/>
      <c r="AB1026" s="43"/>
      <c r="AC1026" s="43"/>
      <c r="AD1026" s="43"/>
      <c r="AE1026" s="43"/>
      <c r="AF1026" s="43"/>
      <c r="AG1026" s="43"/>
      <c r="AH1026" s="43"/>
      <c r="AI1026" s="43"/>
      <c r="AJ1026" s="43"/>
      <c r="AK1026" s="43"/>
      <c r="AL1026" s="43"/>
      <c r="AM1026" s="43"/>
      <c r="AN1026" s="43"/>
      <c r="AO1026" s="43"/>
      <c r="AP1026" s="43"/>
      <c r="AQ1026" s="45"/>
      <c r="AR1026" s="45"/>
      <c r="AS1026" s="45"/>
      <c r="AT1026" s="45"/>
      <c r="AU1026" s="45"/>
      <c r="AV1026" s="45"/>
      <c r="AW1026" s="45"/>
      <c r="AX1026" s="45"/>
      <c r="AY1026" s="45"/>
      <c r="AZ1026" s="45"/>
      <c r="BA1026" s="45"/>
      <c r="BB1026" s="45"/>
      <c r="BC1026" s="45"/>
      <c r="BD1026" s="45"/>
      <c r="BE1026" s="45"/>
      <c r="BF1026" s="45"/>
      <c r="BG1026" s="176"/>
      <c r="BH1026" s="176"/>
      <c r="BI1026" s="178"/>
      <c r="BJ1026" s="30"/>
      <c r="BK1026" s="30"/>
      <c r="BL1026" s="30"/>
      <c r="BM1026" s="30"/>
      <c r="BN1026" s="30"/>
    </row>
    <row r="1027" spans="2:66" s="46" customFormat="1" ht="18" customHeight="1" x14ac:dyDescent="0.2">
      <c r="B1027" s="167"/>
      <c r="C1027" s="169"/>
      <c r="D1027" s="171"/>
      <c r="E1027" s="173"/>
      <c r="F1027" s="95" t="s">
        <v>24</v>
      </c>
      <c r="G1027" s="36"/>
      <c r="H1027" s="37"/>
      <c r="I1027" s="37"/>
      <c r="J1027" s="37"/>
      <c r="K1027" s="37"/>
      <c r="L1027" s="37"/>
      <c r="M1027" s="37"/>
      <c r="N1027" s="37"/>
      <c r="O1027" s="37"/>
      <c r="P1027" s="37"/>
      <c r="Q1027" s="37"/>
      <c r="R1027" s="37"/>
      <c r="S1027" s="37"/>
      <c r="T1027" s="37"/>
      <c r="U1027" s="37"/>
      <c r="V1027" s="37"/>
      <c r="W1027" s="37"/>
      <c r="X1027" s="37"/>
      <c r="Y1027" s="37"/>
      <c r="Z1027" s="37"/>
      <c r="AA1027" s="37"/>
      <c r="AB1027" s="37"/>
      <c r="AC1027" s="37"/>
      <c r="AD1027" s="37"/>
      <c r="AE1027" s="37"/>
      <c r="AF1027" s="37"/>
      <c r="AG1027" s="37"/>
      <c r="AH1027" s="37"/>
      <c r="AI1027" s="37"/>
      <c r="AJ1027" s="37"/>
      <c r="AK1027" s="37"/>
      <c r="AL1027" s="37"/>
      <c r="AM1027" s="37"/>
      <c r="AN1027" s="37"/>
      <c r="AO1027" s="37"/>
      <c r="AP1027" s="37"/>
      <c r="AQ1027" s="39"/>
      <c r="AR1027" s="39"/>
      <c r="AS1027" s="39"/>
      <c r="AT1027" s="39"/>
      <c r="AU1027" s="39"/>
      <c r="AV1027" s="39"/>
      <c r="AW1027" s="39"/>
      <c r="AX1027" s="39"/>
      <c r="AY1027" s="39"/>
      <c r="AZ1027" s="39"/>
      <c r="BA1027" s="39"/>
      <c r="BB1027" s="39"/>
      <c r="BC1027" s="39"/>
      <c r="BD1027" s="39"/>
      <c r="BE1027" s="39"/>
      <c r="BF1027" s="39"/>
      <c r="BG1027" s="175">
        <f>+COUNTIF($G1028:$BF1028,'V. Datos'!$A$3)-COUNTIFS($G1027:$BF1027,'V. Datos'!$A$3)</f>
        <v>0</v>
      </c>
      <c r="BH1027" s="175">
        <f>+COUNTIF($G1028:$BF1028,'V. Datos'!$A$4)-COUNTIFS($G1027:$BF1027,'V. Datos'!$C$4)</f>
        <v>0</v>
      </c>
      <c r="BI1027" s="177"/>
      <c r="BJ1027" s="30"/>
      <c r="BK1027" s="30"/>
      <c r="BL1027" s="30"/>
      <c r="BM1027" s="30"/>
      <c r="BN1027" s="30"/>
    </row>
    <row r="1028" spans="2:66" s="46" customFormat="1" ht="18" customHeight="1" thickBot="1" x14ac:dyDescent="0.25">
      <c r="B1028" s="168"/>
      <c r="C1028" s="170"/>
      <c r="D1028" s="172"/>
      <c r="E1028" s="174"/>
      <c r="F1028" s="96" t="s">
        <v>4</v>
      </c>
      <c r="G1028" s="42"/>
      <c r="H1028" s="43"/>
      <c r="I1028" s="43"/>
      <c r="J1028" s="43"/>
      <c r="K1028" s="43"/>
      <c r="L1028" s="43"/>
      <c r="M1028" s="43"/>
      <c r="N1028" s="43"/>
      <c r="O1028" s="43"/>
      <c r="P1028" s="43"/>
      <c r="Q1028" s="43"/>
      <c r="R1028" s="43"/>
      <c r="S1028" s="43"/>
      <c r="T1028" s="43"/>
      <c r="U1028" s="43"/>
      <c r="V1028" s="43"/>
      <c r="W1028" s="43"/>
      <c r="X1028" s="43"/>
      <c r="Y1028" s="43"/>
      <c r="Z1028" s="43"/>
      <c r="AA1028" s="43"/>
      <c r="AB1028" s="43"/>
      <c r="AC1028" s="43"/>
      <c r="AD1028" s="43"/>
      <c r="AE1028" s="43"/>
      <c r="AF1028" s="43"/>
      <c r="AG1028" s="43"/>
      <c r="AH1028" s="43"/>
      <c r="AI1028" s="43"/>
      <c r="AJ1028" s="43"/>
      <c r="AK1028" s="43"/>
      <c r="AL1028" s="43"/>
      <c r="AM1028" s="43"/>
      <c r="AN1028" s="43"/>
      <c r="AO1028" s="43"/>
      <c r="AP1028" s="43"/>
      <c r="AQ1028" s="45"/>
      <c r="AR1028" s="45"/>
      <c r="AS1028" s="45"/>
      <c r="AT1028" s="45"/>
      <c r="AU1028" s="45"/>
      <c r="AV1028" s="45"/>
      <c r="AW1028" s="45"/>
      <c r="AX1028" s="45"/>
      <c r="AY1028" s="45"/>
      <c r="AZ1028" s="45"/>
      <c r="BA1028" s="45"/>
      <c r="BB1028" s="45"/>
      <c r="BC1028" s="45"/>
      <c r="BD1028" s="45"/>
      <c r="BE1028" s="45"/>
      <c r="BF1028" s="45"/>
      <c r="BG1028" s="176"/>
      <c r="BH1028" s="176"/>
      <c r="BI1028" s="178"/>
      <c r="BJ1028" s="30"/>
      <c r="BK1028" s="30"/>
      <c r="BL1028" s="30"/>
      <c r="BM1028" s="30"/>
      <c r="BN1028" s="30"/>
    </row>
    <row r="1029" spans="2:66" s="46" customFormat="1" ht="18" customHeight="1" x14ac:dyDescent="0.2">
      <c r="B1029" s="167"/>
      <c r="C1029" s="169"/>
      <c r="D1029" s="171"/>
      <c r="E1029" s="173"/>
      <c r="F1029" s="95" t="s">
        <v>24</v>
      </c>
      <c r="G1029" s="36"/>
      <c r="H1029" s="37"/>
      <c r="I1029" s="37"/>
      <c r="J1029" s="37"/>
      <c r="K1029" s="37"/>
      <c r="L1029" s="37"/>
      <c r="M1029" s="37"/>
      <c r="N1029" s="37"/>
      <c r="O1029" s="37"/>
      <c r="P1029" s="37"/>
      <c r="Q1029" s="37"/>
      <c r="R1029" s="37"/>
      <c r="S1029" s="37"/>
      <c r="T1029" s="37"/>
      <c r="U1029" s="37"/>
      <c r="V1029" s="37"/>
      <c r="W1029" s="37"/>
      <c r="X1029" s="37"/>
      <c r="Y1029" s="37"/>
      <c r="Z1029" s="37"/>
      <c r="AA1029" s="37"/>
      <c r="AB1029" s="37"/>
      <c r="AC1029" s="37"/>
      <c r="AD1029" s="37"/>
      <c r="AE1029" s="37"/>
      <c r="AF1029" s="37"/>
      <c r="AG1029" s="37"/>
      <c r="AH1029" s="37"/>
      <c r="AI1029" s="37"/>
      <c r="AJ1029" s="37"/>
      <c r="AK1029" s="37"/>
      <c r="AL1029" s="37"/>
      <c r="AM1029" s="37"/>
      <c r="AN1029" s="37"/>
      <c r="AO1029" s="37"/>
      <c r="AP1029" s="37"/>
      <c r="AQ1029" s="39"/>
      <c r="AR1029" s="39"/>
      <c r="AS1029" s="39"/>
      <c r="AT1029" s="39"/>
      <c r="AU1029" s="39"/>
      <c r="AV1029" s="39"/>
      <c r="AW1029" s="39"/>
      <c r="AX1029" s="39"/>
      <c r="AY1029" s="39"/>
      <c r="AZ1029" s="39"/>
      <c r="BA1029" s="39"/>
      <c r="BB1029" s="39"/>
      <c r="BC1029" s="39"/>
      <c r="BD1029" s="39"/>
      <c r="BE1029" s="39"/>
      <c r="BF1029" s="39"/>
      <c r="BG1029" s="175">
        <f>+COUNTIF($G1030:$BF1030,'V. Datos'!$A$3)-COUNTIFS($G1029:$BF1029,'V. Datos'!$A$3)</f>
        <v>0</v>
      </c>
      <c r="BH1029" s="175">
        <f>+COUNTIF($G1030:$BF1030,'V. Datos'!$A$4)-COUNTIFS($G1029:$BF1029,'V. Datos'!$C$4)</f>
        <v>0</v>
      </c>
      <c r="BI1029" s="177"/>
      <c r="BJ1029" s="30"/>
      <c r="BK1029" s="30"/>
      <c r="BL1029" s="30"/>
      <c r="BM1029" s="30"/>
      <c r="BN1029" s="30"/>
    </row>
    <row r="1030" spans="2:66" s="46" customFormat="1" ht="18" customHeight="1" thickBot="1" x14ac:dyDescent="0.25">
      <c r="B1030" s="168"/>
      <c r="C1030" s="170"/>
      <c r="D1030" s="172"/>
      <c r="E1030" s="174"/>
      <c r="F1030" s="96" t="s">
        <v>4</v>
      </c>
      <c r="G1030" s="42"/>
      <c r="H1030" s="43"/>
      <c r="I1030" s="43"/>
      <c r="J1030" s="43"/>
      <c r="K1030" s="43"/>
      <c r="L1030" s="43"/>
      <c r="M1030" s="43"/>
      <c r="N1030" s="43"/>
      <c r="O1030" s="43"/>
      <c r="P1030" s="43"/>
      <c r="Q1030" s="43"/>
      <c r="R1030" s="43"/>
      <c r="S1030" s="43"/>
      <c r="T1030" s="43"/>
      <c r="U1030" s="43"/>
      <c r="V1030" s="43"/>
      <c r="W1030" s="43"/>
      <c r="X1030" s="43"/>
      <c r="Y1030" s="43"/>
      <c r="Z1030" s="43"/>
      <c r="AA1030" s="43"/>
      <c r="AB1030" s="43"/>
      <c r="AC1030" s="43"/>
      <c r="AD1030" s="43"/>
      <c r="AE1030" s="43"/>
      <c r="AF1030" s="43"/>
      <c r="AG1030" s="43"/>
      <c r="AH1030" s="43"/>
      <c r="AI1030" s="43"/>
      <c r="AJ1030" s="43"/>
      <c r="AK1030" s="43"/>
      <c r="AL1030" s="43"/>
      <c r="AM1030" s="43"/>
      <c r="AN1030" s="43"/>
      <c r="AO1030" s="43"/>
      <c r="AP1030" s="43"/>
      <c r="AQ1030" s="45"/>
      <c r="AR1030" s="45"/>
      <c r="AS1030" s="45"/>
      <c r="AT1030" s="45"/>
      <c r="AU1030" s="45"/>
      <c r="AV1030" s="45"/>
      <c r="AW1030" s="45"/>
      <c r="AX1030" s="45"/>
      <c r="AY1030" s="45"/>
      <c r="AZ1030" s="45"/>
      <c r="BA1030" s="45"/>
      <c r="BB1030" s="45"/>
      <c r="BC1030" s="45"/>
      <c r="BD1030" s="45"/>
      <c r="BE1030" s="45"/>
      <c r="BF1030" s="45"/>
      <c r="BG1030" s="176"/>
      <c r="BH1030" s="176"/>
      <c r="BI1030" s="178"/>
      <c r="BJ1030" s="30"/>
      <c r="BK1030" s="30"/>
      <c r="BL1030" s="30"/>
      <c r="BM1030" s="30"/>
      <c r="BN1030" s="30"/>
    </row>
    <row r="1031" spans="2:66" s="46" customFormat="1" ht="18" customHeight="1" x14ac:dyDescent="0.2">
      <c r="B1031" s="167"/>
      <c r="C1031" s="169"/>
      <c r="D1031" s="171"/>
      <c r="E1031" s="173"/>
      <c r="F1031" s="95" t="s">
        <v>24</v>
      </c>
      <c r="G1031" s="36"/>
      <c r="H1031" s="37"/>
      <c r="I1031" s="37"/>
      <c r="J1031" s="37"/>
      <c r="K1031" s="37"/>
      <c r="L1031" s="37"/>
      <c r="M1031" s="37"/>
      <c r="N1031" s="37"/>
      <c r="O1031" s="37"/>
      <c r="P1031" s="37"/>
      <c r="Q1031" s="37"/>
      <c r="R1031" s="37"/>
      <c r="S1031" s="37"/>
      <c r="T1031" s="37"/>
      <c r="U1031" s="37"/>
      <c r="V1031" s="37"/>
      <c r="W1031" s="37"/>
      <c r="X1031" s="37"/>
      <c r="Y1031" s="37"/>
      <c r="Z1031" s="37"/>
      <c r="AA1031" s="37"/>
      <c r="AB1031" s="37"/>
      <c r="AC1031" s="37"/>
      <c r="AD1031" s="37"/>
      <c r="AE1031" s="37"/>
      <c r="AF1031" s="37"/>
      <c r="AG1031" s="37"/>
      <c r="AH1031" s="37"/>
      <c r="AI1031" s="37"/>
      <c r="AJ1031" s="37"/>
      <c r="AK1031" s="37"/>
      <c r="AL1031" s="37"/>
      <c r="AM1031" s="37"/>
      <c r="AN1031" s="37"/>
      <c r="AO1031" s="37"/>
      <c r="AP1031" s="37"/>
      <c r="AQ1031" s="39"/>
      <c r="AR1031" s="39"/>
      <c r="AS1031" s="39"/>
      <c r="AT1031" s="39"/>
      <c r="AU1031" s="39"/>
      <c r="AV1031" s="39"/>
      <c r="AW1031" s="39"/>
      <c r="AX1031" s="39"/>
      <c r="AY1031" s="39"/>
      <c r="AZ1031" s="39"/>
      <c r="BA1031" s="39"/>
      <c r="BB1031" s="39"/>
      <c r="BC1031" s="39"/>
      <c r="BD1031" s="39"/>
      <c r="BE1031" s="39"/>
      <c r="BF1031" s="39"/>
      <c r="BG1031" s="175">
        <f>+COUNTIF($G1032:$BF1032,'V. Datos'!$A$3)-COUNTIFS($G1031:$BF1031,'V. Datos'!$A$3)</f>
        <v>0</v>
      </c>
      <c r="BH1031" s="175">
        <f>+COUNTIF($G1032:$BF1032,'V. Datos'!$A$4)-COUNTIFS($G1031:$BF1031,'V. Datos'!$C$4)</f>
        <v>0</v>
      </c>
      <c r="BI1031" s="177"/>
      <c r="BJ1031" s="30"/>
      <c r="BK1031" s="30"/>
      <c r="BL1031" s="30"/>
      <c r="BM1031" s="30"/>
      <c r="BN1031" s="30"/>
    </row>
    <row r="1032" spans="2:66" s="46" customFormat="1" ht="18" customHeight="1" thickBot="1" x14ac:dyDescent="0.25">
      <c r="B1032" s="168"/>
      <c r="C1032" s="170"/>
      <c r="D1032" s="172"/>
      <c r="E1032" s="174"/>
      <c r="F1032" s="96" t="s">
        <v>4</v>
      </c>
      <c r="G1032" s="42"/>
      <c r="H1032" s="43"/>
      <c r="I1032" s="43"/>
      <c r="J1032" s="43"/>
      <c r="K1032" s="43"/>
      <c r="L1032" s="43"/>
      <c r="M1032" s="43"/>
      <c r="N1032" s="43"/>
      <c r="O1032" s="43"/>
      <c r="P1032" s="43"/>
      <c r="Q1032" s="43"/>
      <c r="R1032" s="43"/>
      <c r="S1032" s="43"/>
      <c r="T1032" s="43"/>
      <c r="U1032" s="43"/>
      <c r="V1032" s="43"/>
      <c r="W1032" s="43"/>
      <c r="X1032" s="43"/>
      <c r="Y1032" s="43"/>
      <c r="Z1032" s="43"/>
      <c r="AA1032" s="43"/>
      <c r="AB1032" s="43"/>
      <c r="AC1032" s="43"/>
      <c r="AD1032" s="43"/>
      <c r="AE1032" s="43"/>
      <c r="AF1032" s="43"/>
      <c r="AG1032" s="43"/>
      <c r="AH1032" s="43"/>
      <c r="AI1032" s="43"/>
      <c r="AJ1032" s="43"/>
      <c r="AK1032" s="43"/>
      <c r="AL1032" s="43"/>
      <c r="AM1032" s="43"/>
      <c r="AN1032" s="43"/>
      <c r="AO1032" s="43"/>
      <c r="AP1032" s="43"/>
      <c r="AQ1032" s="45"/>
      <c r="AR1032" s="45"/>
      <c r="AS1032" s="45"/>
      <c r="AT1032" s="45"/>
      <c r="AU1032" s="45"/>
      <c r="AV1032" s="45"/>
      <c r="AW1032" s="45"/>
      <c r="AX1032" s="45"/>
      <c r="AY1032" s="45"/>
      <c r="AZ1032" s="45"/>
      <c r="BA1032" s="45"/>
      <c r="BB1032" s="45"/>
      <c r="BC1032" s="45"/>
      <c r="BD1032" s="45"/>
      <c r="BE1032" s="45"/>
      <c r="BF1032" s="45"/>
      <c r="BG1032" s="176"/>
      <c r="BH1032" s="176"/>
      <c r="BI1032" s="178"/>
      <c r="BJ1032" s="30"/>
      <c r="BK1032" s="30"/>
      <c r="BL1032" s="30"/>
      <c r="BM1032" s="30"/>
      <c r="BN1032" s="30"/>
    </row>
    <row r="1033" spans="2:66" s="46" customFormat="1" ht="18" customHeight="1" x14ac:dyDescent="0.2">
      <c r="B1033" s="167"/>
      <c r="C1033" s="169"/>
      <c r="D1033" s="171"/>
      <c r="E1033" s="173"/>
      <c r="F1033" s="95" t="s">
        <v>24</v>
      </c>
      <c r="G1033" s="36"/>
      <c r="H1033" s="37"/>
      <c r="I1033" s="37"/>
      <c r="J1033" s="37"/>
      <c r="K1033" s="37"/>
      <c r="L1033" s="37"/>
      <c r="M1033" s="37"/>
      <c r="N1033" s="37"/>
      <c r="O1033" s="37"/>
      <c r="P1033" s="37"/>
      <c r="Q1033" s="37"/>
      <c r="R1033" s="37"/>
      <c r="S1033" s="37"/>
      <c r="T1033" s="37"/>
      <c r="U1033" s="37"/>
      <c r="V1033" s="37"/>
      <c r="W1033" s="37"/>
      <c r="X1033" s="37"/>
      <c r="Y1033" s="37"/>
      <c r="Z1033" s="37"/>
      <c r="AA1033" s="37"/>
      <c r="AB1033" s="37"/>
      <c r="AC1033" s="37"/>
      <c r="AD1033" s="37"/>
      <c r="AE1033" s="37"/>
      <c r="AF1033" s="37"/>
      <c r="AG1033" s="37"/>
      <c r="AH1033" s="37"/>
      <c r="AI1033" s="37"/>
      <c r="AJ1033" s="37"/>
      <c r="AK1033" s="37"/>
      <c r="AL1033" s="37"/>
      <c r="AM1033" s="37"/>
      <c r="AN1033" s="37"/>
      <c r="AO1033" s="37"/>
      <c r="AP1033" s="37"/>
      <c r="AQ1033" s="39"/>
      <c r="AR1033" s="39"/>
      <c r="AS1033" s="39"/>
      <c r="AT1033" s="39"/>
      <c r="AU1033" s="39"/>
      <c r="AV1033" s="39"/>
      <c r="AW1033" s="39"/>
      <c r="AX1033" s="39"/>
      <c r="AY1033" s="39"/>
      <c r="AZ1033" s="39"/>
      <c r="BA1033" s="39"/>
      <c r="BB1033" s="39"/>
      <c r="BC1033" s="39"/>
      <c r="BD1033" s="39"/>
      <c r="BE1033" s="39"/>
      <c r="BF1033" s="39"/>
      <c r="BG1033" s="175">
        <f>+COUNTIF($G1034:$BF1034,'V. Datos'!$A$3)-COUNTIFS($G1033:$BF1033,'V. Datos'!$A$3)</f>
        <v>0</v>
      </c>
      <c r="BH1033" s="175">
        <f>+COUNTIF($G1034:$BF1034,'V. Datos'!$A$4)-COUNTIFS($G1033:$BF1033,'V. Datos'!$C$4)</f>
        <v>0</v>
      </c>
      <c r="BI1033" s="177"/>
      <c r="BJ1033" s="30"/>
      <c r="BK1033" s="30"/>
      <c r="BL1033" s="30"/>
      <c r="BM1033" s="30"/>
      <c r="BN1033" s="30"/>
    </row>
    <row r="1034" spans="2:66" s="46" customFormat="1" ht="18" customHeight="1" thickBot="1" x14ac:dyDescent="0.25">
      <c r="B1034" s="168"/>
      <c r="C1034" s="170"/>
      <c r="D1034" s="172"/>
      <c r="E1034" s="174"/>
      <c r="F1034" s="96" t="s">
        <v>4</v>
      </c>
      <c r="G1034" s="42"/>
      <c r="H1034" s="43"/>
      <c r="I1034" s="43"/>
      <c r="J1034" s="43"/>
      <c r="K1034" s="43"/>
      <c r="L1034" s="43"/>
      <c r="M1034" s="43"/>
      <c r="N1034" s="43"/>
      <c r="O1034" s="43"/>
      <c r="P1034" s="43"/>
      <c r="Q1034" s="43"/>
      <c r="R1034" s="43"/>
      <c r="S1034" s="43"/>
      <c r="T1034" s="43"/>
      <c r="U1034" s="43"/>
      <c r="V1034" s="43"/>
      <c r="W1034" s="43"/>
      <c r="X1034" s="43"/>
      <c r="Y1034" s="43"/>
      <c r="Z1034" s="43"/>
      <c r="AA1034" s="43"/>
      <c r="AB1034" s="43"/>
      <c r="AC1034" s="43"/>
      <c r="AD1034" s="43"/>
      <c r="AE1034" s="43"/>
      <c r="AF1034" s="43"/>
      <c r="AG1034" s="43"/>
      <c r="AH1034" s="43"/>
      <c r="AI1034" s="43"/>
      <c r="AJ1034" s="43"/>
      <c r="AK1034" s="43"/>
      <c r="AL1034" s="43"/>
      <c r="AM1034" s="43"/>
      <c r="AN1034" s="43"/>
      <c r="AO1034" s="43"/>
      <c r="AP1034" s="43"/>
      <c r="AQ1034" s="45"/>
      <c r="AR1034" s="45"/>
      <c r="AS1034" s="45"/>
      <c r="AT1034" s="45"/>
      <c r="AU1034" s="45"/>
      <c r="AV1034" s="45"/>
      <c r="AW1034" s="45"/>
      <c r="AX1034" s="45"/>
      <c r="AY1034" s="45"/>
      <c r="AZ1034" s="45"/>
      <c r="BA1034" s="45"/>
      <c r="BB1034" s="45"/>
      <c r="BC1034" s="45"/>
      <c r="BD1034" s="45"/>
      <c r="BE1034" s="45"/>
      <c r="BF1034" s="45"/>
      <c r="BG1034" s="176"/>
      <c r="BH1034" s="176"/>
      <c r="BI1034" s="178"/>
      <c r="BJ1034" s="30"/>
      <c r="BK1034" s="30"/>
      <c r="BL1034" s="30"/>
      <c r="BM1034" s="30"/>
      <c r="BN1034" s="30"/>
    </row>
    <row r="1035" spans="2:66" s="46" customFormat="1" ht="18" customHeight="1" x14ac:dyDescent="0.2">
      <c r="B1035" s="167"/>
      <c r="C1035" s="169"/>
      <c r="D1035" s="171"/>
      <c r="E1035" s="173"/>
      <c r="F1035" s="95" t="s">
        <v>24</v>
      </c>
      <c r="G1035" s="36"/>
      <c r="H1035" s="37"/>
      <c r="I1035" s="37"/>
      <c r="J1035" s="37"/>
      <c r="K1035" s="37"/>
      <c r="L1035" s="37"/>
      <c r="M1035" s="37"/>
      <c r="N1035" s="37"/>
      <c r="O1035" s="37"/>
      <c r="P1035" s="37"/>
      <c r="Q1035" s="37"/>
      <c r="R1035" s="37"/>
      <c r="S1035" s="37"/>
      <c r="T1035" s="37"/>
      <c r="U1035" s="37"/>
      <c r="V1035" s="37"/>
      <c r="W1035" s="37"/>
      <c r="X1035" s="37"/>
      <c r="Y1035" s="37"/>
      <c r="Z1035" s="37"/>
      <c r="AA1035" s="37"/>
      <c r="AB1035" s="37"/>
      <c r="AC1035" s="37"/>
      <c r="AD1035" s="37"/>
      <c r="AE1035" s="37"/>
      <c r="AF1035" s="37"/>
      <c r="AG1035" s="37"/>
      <c r="AH1035" s="37"/>
      <c r="AI1035" s="37"/>
      <c r="AJ1035" s="37"/>
      <c r="AK1035" s="37"/>
      <c r="AL1035" s="37"/>
      <c r="AM1035" s="37"/>
      <c r="AN1035" s="37"/>
      <c r="AO1035" s="37"/>
      <c r="AP1035" s="37"/>
      <c r="AQ1035" s="39"/>
      <c r="AR1035" s="39"/>
      <c r="AS1035" s="39"/>
      <c r="AT1035" s="39"/>
      <c r="AU1035" s="39"/>
      <c r="AV1035" s="39"/>
      <c r="AW1035" s="39"/>
      <c r="AX1035" s="39"/>
      <c r="AY1035" s="39"/>
      <c r="AZ1035" s="39"/>
      <c r="BA1035" s="39"/>
      <c r="BB1035" s="39"/>
      <c r="BC1035" s="39"/>
      <c r="BD1035" s="39"/>
      <c r="BE1035" s="39"/>
      <c r="BF1035" s="39"/>
      <c r="BG1035" s="175">
        <f>+COUNTIF($G1036:$BF1036,'V. Datos'!$A$3)-COUNTIFS($G1035:$BF1035,'V. Datos'!$A$3)</f>
        <v>0</v>
      </c>
      <c r="BH1035" s="175">
        <f>+COUNTIF($G1036:$BF1036,'V. Datos'!$A$4)-COUNTIFS($G1035:$BF1035,'V. Datos'!$C$4)</f>
        <v>0</v>
      </c>
      <c r="BI1035" s="177"/>
      <c r="BJ1035" s="30"/>
      <c r="BK1035" s="30"/>
      <c r="BL1035" s="30"/>
      <c r="BM1035" s="30"/>
      <c r="BN1035" s="30"/>
    </row>
    <row r="1036" spans="2:66" s="46" customFormat="1" ht="18" customHeight="1" thickBot="1" x14ac:dyDescent="0.25">
      <c r="B1036" s="168"/>
      <c r="C1036" s="170"/>
      <c r="D1036" s="172"/>
      <c r="E1036" s="174"/>
      <c r="F1036" s="96" t="s">
        <v>4</v>
      </c>
      <c r="G1036" s="42"/>
      <c r="H1036" s="43"/>
      <c r="I1036" s="43"/>
      <c r="J1036" s="43"/>
      <c r="K1036" s="43"/>
      <c r="L1036" s="43"/>
      <c r="M1036" s="43"/>
      <c r="N1036" s="43"/>
      <c r="O1036" s="43"/>
      <c r="P1036" s="43"/>
      <c r="Q1036" s="43"/>
      <c r="R1036" s="43"/>
      <c r="S1036" s="43"/>
      <c r="T1036" s="43"/>
      <c r="U1036" s="43"/>
      <c r="V1036" s="43"/>
      <c r="W1036" s="43"/>
      <c r="X1036" s="43"/>
      <c r="Y1036" s="43"/>
      <c r="Z1036" s="43"/>
      <c r="AA1036" s="43"/>
      <c r="AB1036" s="43"/>
      <c r="AC1036" s="43"/>
      <c r="AD1036" s="43"/>
      <c r="AE1036" s="43"/>
      <c r="AF1036" s="43"/>
      <c r="AG1036" s="43"/>
      <c r="AH1036" s="43"/>
      <c r="AI1036" s="43"/>
      <c r="AJ1036" s="43"/>
      <c r="AK1036" s="43"/>
      <c r="AL1036" s="43"/>
      <c r="AM1036" s="43"/>
      <c r="AN1036" s="43"/>
      <c r="AO1036" s="43"/>
      <c r="AP1036" s="43"/>
      <c r="AQ1036" s="45"/>
      <c r="AR1036" s="45"/>
      <c r="AS1036" s="45"/>
      <c r="AT1036" s="45"/>
      <c r="AU1036" s="45"/>
      <c r="AV1036" s="45"/>
      <c r="AW1036" s="45"/>
      <c r="AX1036" s="45"/>
      <c r="AY1036" s="45"/>
      <c r="AZ1036" s="45"/>
      <c r="BA1036" s="45"/>
      <c r="BB1036" s="45"/>
      <c r="BC1036" s="45"/>
      <c r="BD1036" s="45"/>
      <c r="BE1036" s="45"/>
      <c r="BF1036" s="45"/>
      <c r="BG1036" s="176"/>
      <c r="BH1036" s="176"/>
      <c r="BI1036" s="178"/>
      <c r="BJ1036" s="30"/>
      <c r="BK1036" s="30"/>
      <c r="BL1036" s="30"/>
      <c r="BM1036" s="30"/>
      <c r="BN1036" s="30"/>
    </row>
    <row r="1037" spans="2:66" s="46" customFormat="1" ht="18" customHeight="1" x14ac:dyDescent="0.2">
      <c r="B1037" s="167"/>
      <c r="C1037" s="169"/>
      <c r="D1037" s="171"/>
      <c r="E1037" s="173"/>
      <c r="F1037" s="95" t="s">
        <v>24</v>
      </c>
      <c r="G1037" s="36"/>
      <c r="H1037" s="37"/>
      <c r="I1037" s="37"/>
      <c r="J1037" s="37"/>
      <c r="K1037" s="37"/>
      <c r="L1037" s="37"/>
      <c r="M1037" s="37"/>
      <c r="N1037" s="37"/>
      <c r="O1037" s="37"/>
      <c r="P1037" s="37"/>
      <c r="Q1037" s="37"/>
      <c r="R1037" s="37"/>
      <c r="S1037" s="37"/>
      <c r="T1037" s="37"/>
      <c r="U1037" s="37"/>
      <c r="V1037" s="37"/>
      <c r="W1037" s="37"/>
      <c r="X1037" s="37"/>
      <c r="Y1037" s="37"/>
      <c r="Z1037" s="37"/>
      <c r="AA1037" s="37"/>
      <c r="AB1037" s="37"/>
      <c r="AC1037" s="37"/>
      <c r="AD1037" s="37"/>
      <c r="AE1037" s="37"/>
      <c r="AF1037" s="37"/>
      <c r="AG1037" s="37"/>
      <c r="AH1037" s="37"/>
      <c r="AI1037" s="37"/>
      <c r="AJ1037" s="37"/>
      <c r="AK1037" s="37"/>
      <c r="AL1037" s="37"/>
      <c r="AM1037" s="37"/>
      <c r="AN1037" s="37"/>
      <c r="AO1037" s="37"/>
      <c r="AP1037" s="37"/>
      <c r="AQ1037" s="39"/>
      <c r="AR1037" s="39"/>
      <c r="AS1037" s="39"/>
      <c r="AT1037" s="39"/>
      <c r="AU1037" s="39"/>
      <c r="AV1037" s="39"/>
      <c r="AW1037" s="39"/>
      <c r="AX1037" s="39"/>
      <c r="AY1037" s="39"/>
      <c r="AZ1037" s="39"/>
      <c r="BA1037" s="39"/>
      <c r="BB1037" s="39"/>
      <c r="BC1037" s="39"/>
      <c r="BD1037" s="39"/>
      <c r="BE1037" s="39"/>
      <c r="BF1037" s="39"/>
      <c r="BG1037" s="175">
        <f>+COUNTIF($G1038:$BF1038,'V. Datos'!$A$3)-COUNTIFS($G1037:$BF1037,'V. Datos'!$A$3)</f>
        <v>0</v>
      </c>
      <c r="BH1037" s="175">
        <f>+COUNTIF($G1038:$BF1038,'V. Datos'!$A$4)-COUNTIFS($G1037:$BF1037,'V. Datos'!$C$4)</f>
        <v>0</v>
      </c>
      <c r="BI1037" s="177"/>
      <c r="BJ1037" s="30"/>
      <c r="BK1037" s="30"/>
      <c r="BL1037" s="30"/>
      <c r="BM1037" s="30"/>
      <c r="BN1037" s="30"/>
    </row>
    <row r="1038" spans="2:66" s="46" customFormat="1" ht="18" customHeight="1" thickBot="1" x14ac:dyDescent="0.25">
      <c r="B1038" s="168"/>
      <c r="C1038" s="170"/>
      <c r="D1038" s="172"/>
      <c r="E1038" s="174"/>
      <c r="F1038" s="96" t="s">
        <v>4</v>
      </c>
      <c r="G1038" s="42"/>
      <c r="H1038" s="43"/>
      <c r="I1038" s="43"/>
      <c r="J1038" s="43"/>
      <c r="K1038" s="43"/>
      <c r="L1038" s="43"/>
      <c r="M1038" s="43"/>
      <c r="N1038" s="43"/>
      <c r="O1038" s="43"/>
      <c r="P1038" s="43"/>
      <c r="Q1038" s="43"/>
      <c r="R1038" s="43"/>
      <c r="S1038" s="43"/>
      <c r="T1038" s="43"/>
      <c r="U1038" s="43"/>
      <c r="V1038" s="43"/>
      <c r="W1038" s="43"/>
      <c r="X1038" s="43"/>
      <c r="Y1038" s="43"/>
      <c r="Z1038" s="43"/>
      <c r="AA1038" s="43"/>
      <c r="AB1038" s="43"/>
      <c r="AC1038" s="43"/>
      <c r="AD1038" s="43"/>
      <c r="AE1038" s="43"/>
      <c r="AF1038" s="43"/>
      <c r="AG1038" s="43"/>
      <c r="AH1038" s="43"/>
      <c r="AI1038" s="43"/>
      <c r="AJ1038" s="43"/>
      <c r="AK1038" s="43"/>
      <c r="AL1038" s="43"/>
      <c r="AM1038" s="43"/>
      <c r="AN1038" s="43"/>
      <c r="AO1038" s="43"/>
      <c r="AP1038" s="43"/>
      <c r="AQ1038" s="45"/>
      <c r="AR1038" s="45"/>
      <c r="AS1038" s="45"/>
      <c r="AT1038" s="45"/>
      <c r="AU1038" s="45"/>
      <c r="AV1038" s="45"/>
      <c r="AW1038" s="45"/>
      <c r="AX1038" s="45"/>
      <c r="AY1038" s="45"/>
      <c r="AZ1038" s="45"/>
      <c r="BA1038" s="45"/>
      <c r="BB1038" s="45"/>
      <c r="BC1038" s="45"/>
      <c r="BD1038" s="45"/>
      <c r="BE1038" s="45"/>
      <c r="BF1038" s="45"/>
      <c r="BG1038" s="176"/>
      <c r="BH1038" s="176"/>
      <c r="BI1038" s="178"/>
      <c r="BJ1038" s="30"/>
      <c r="BK1038" s="30"/>
      <c r="BL1038" s="30"/>
      <c r="BM1038" s="30"/>
      <c r="BN1038" s="30"/>
    </row>
    <row r="1039" spans="2:66" s="46" customFormat="1" ht="18" customHeight="1" x14ac:dyDescent="0.2">
      <c r="B1039" s="167"/>
      <c r="C1039" s="169"/>
      <c r="D1039" s="171"/>
      <c r="E1039" s="173"/>
      <c r="F1039" s="95" t="s">
        <v>24</v>
      </c>
      <c r="G1039" s="36"/>
      <c r="H1039" s="37"/>
      <c r="I1039" s="37"/>
      <c r="J1039" s="37"/>
      <c r="K1039" s="37"/>
      <c r="L1039" s="37"/>
      <c r="M1039" s="37"/>
      <c r="N1039" s="37"/>
      <c r="O1039" s="37"/>
      <c r="P1039" s="37"/>
      <c r="Q1039" s="37"/>
      <c r="R1039" s="37"/>
      <c r="S1039" s="37"/>
      <c r="T1039" s="37"/>
      <c r="U1039" s="37"/>
      <c r="V1039" s="37"/>
      <c r="W1039" s="37"/>
      <c r="X1039" s="37"/>
      <c r="Y1039" s="37"/>
      <c r="Z1039" s="37"/>
      <c r="AA1039" s="37"/>
      <c r="AB1039" s="37"/>
      <c r="AC1039" s="37"/>
      <c r="AD1039" s="37"/>
      <c r="AE1039" s="37"/>
      <c r="AF1039" s="37"/>
      <c r="AG1039" s="37"/>
      <c r="AH1039" s="37"/>
      <c r="AI1039" s="37"/>
      <c r="AJ1039" s="37"/>
      <c r="AK1039" s="37"/>
      <c r="AL1039" s="37"/>
      <c r="AM1039" s="37"/>
      <c r="AN1039" s="37"/>
      <c r="AO1039" s="37"/>
      <c r="AP1039" s="37"/>
      <c r="AQ1039" s="39"/>
      <c r="AR1039" s="39"/>
      <c r="AS1039" s="39"/>
      <c r="AT1039" s="39"/>
      <c r="AU1039" s="39"/>
      <c r="AV1039" s="39"/>
      <c r="AW1039" s="39"/>
      <c r="AX1039" s="39"/>
      <c r="AY1039" s="39"/>
      <c r="AZ1039" s="39"/>
      <c r="BA1039" s="39"/>
      <c r="BB1039" s="39"/>
      <c r="BC1039" s="39"/>
      <c r="BD1039" s="39"/>
      <c r="BE1039" s="39"/>
      <c r="BF1039" s="39"/>
      <c r="BG1039" s="175">
        <f>+COUNTIF($G1040:$BF1040,'V. Datos'!$A$3)-COUNTIFS($G1039:$BF1039,'V. Datos'!$A$3)</f>
        <v>0</v>
      </c>
      <c r="BH1039" s="175">
        <f>+COUNTIF($G1040:$BF1040,'V. Datos'!$A$4)-COUNTIFS($G1039:$BF1039,'V. Datos'!$C$4)</f>
        <v>0</v>
      </c>
      <c r="BI1039" s="177"/>
      <c r="BJ1039" s="30"/>
      <c r="BK1039" s="30"/>
      <c r="BL1039" s="30"/>
      <c r="BM1039" s="30"/>
      <c r="BN1039" s="30"/>
    </row>
    <row r="1040" spans="2:66" s="46" customFormat="1" ht="18" customHeight="1" thickBot="1" x14ac:dyDescent="0.25">
      <c r="B1040" s="212"/>
      <c r="C1040" s="213"/>
      <c r="D1040" s="214"/>
      <c r="E1040" s="215"/>
      <c r="F1040" s="96" t="s">
        <v>4</v>
      </c>
      <c r="G1040" s="42"/>
      <c r="H1040" s="43"/>
      <c r="I1040" s="43"/>
      <c r="J1040" s="43"/>
      <c r="K1040" s="43"/>
      <c r="L1040" s="43"/>
      <c r="M1040" s="43"/>
      <c r="N1040" s="43"/>
      <c r="O1040" s="43"/>
      <c r="P1040" s="43"/>
      <c r="Q1040" s="43"/>
      <c r="R1040" s="43"/>
      <c r="S1040" s="43"/>
      <c r="T1040" s="43"/>
      <c r="U1040" s="43"/>
      <c r="V1040" s="43"/>
      <c r="W1040" s="43"/>
      <c r="X1040" s="43"/>
      <c r="Y1040" s="43"/>
      <c r="Z1040" s="43"/>
      <c r="AA1040" s="43"/>
      <c r="AB1040" s="43"/>
      <c r="AC1040" s="43"/>
      <c r="AD1040" s="43"/>
      <c r="AE1040" s="43"/>
      <c r="AF1040" s="43"/>
      <c r="AG1040" s="43"/>
      <c r="AH1040" s="43"/>
      <c r="AI1040" s="43"/>
      <c r="AJ1040" s="43"/>
      <c r="AK1040" s="43"/>
      <c r="AL1040" s="43"/>
      <c r="AM1040" s="43"/>
      <c r="AN1040" s="43"/>
      <c r="AO1040" s="43"/>
      <c r="AP1040" s="43"/>
      <c r="AQ1040" s="45"/>
      <c r="AR1040" s="45"/>
      <c r="AS1040" s="45"/>
      <c r="AT1040" s="45"/>
      <c r="AU1040" s="45"/>
      <c r="AV1040" s="45"/>
      <c r="AW1040" s="45"/>
      <c r="AX1040" s="45"/>
      <c r="AY1040" s="45"/>
      <c r="AZ1040" s="45"/>
      <c r="BA1040" s="45"/>
      <c r="BB1040" s="45"/>
      <c r="BC1040" s="45"/>
      <c r="BD1040" s="45"/>
      <c r="BE1040" s="45"/>
      <c r="BF1040" s="45"/>
      <c r="BG1040" s="176"/>
      <c r="BH1040" s="176"/>
      <c r="BI1040" s="178"/>
      <c r="BJ1040" s="30"/>
      <c r="BK1040" s="30"/>
      <c r="BL1040" s="30"/>
      <c r="BM1040" s="30"/>
      <c r="BN1040" s="30"/>
    </row>
    <row r="1041" spans="2:16382" s="15" customFormat="1" ht="15" customHeight="1" x14ac:dyDescent="0.2">
      <c r="B1041" s="12"/>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c r="AK1041" s="13"/>
      <c r="AL1041" s="13"/>
      <c r="AM1041" s="13"/>
      <c r="AN1041" s="13"/>
      <c r="AO1041" s="13"/>
      <c r="AP1041" s="13"/>
      <c r="AQ1041" s="13"/>
      <c r="AR1041" s="13"/>
      <c r="AS1041" s="13"/>
      <c r="AT1041" s="13"/>
      <c r="AU1041" s="13"/>
      <c r="AV1041" s="13"/>
      <c r="AW1041" s="13"/>
      <c r="AX1041" s="13"/>
      <c r="AY1041" s="13"/>
      <c r="AZ1041" s="13"/>
      <c r="BA1041" s="13"/>
      <c r="BB1041" s="13"/>
      <c r="BC1041" s="13"/>
      <c r="BD1041" s="13"/>
      <c r="BE1041" s="13"/>
      <c r="BF1041" s="13"/>
      <c r="BG1041" s="13"/>
      <c r="BH1041" s="13"/>
      <c r="BI1041" s="30"/>
      <c r="BJ1041" s="30"/>
      <c r="BK1041" s="30"/>
      <c r="BL1041" s="30"/>
      <c r="BM1041" s="30"/>
      <c r="BN1041" s="30"/>
    </row>
    <row r="1042" spans="2:16382" s="15" customFormat="1" ht="15" customHeight="1" x14ac:dyDescent="0.2">
      <c r="B1042" s="12"/>
      <c r="C1042" s="48"/>
      <c r="D1042" s="282" t="s">
        <v>30</v>
      </c>
      <c r="E1042" s="282"/>
      <c r="F1042" s="283"/>
      <c r="G1042" s="1">
        <f>+COUNTIF(G$17:G$1040,'V. Datos'!$A$2)</f>
        <v>0</v>
      </c>
      <c r="H1042" s="1">
        <f>+COUNTIF(H$17:H$1040,'V. Datos'!$A$2)</f>
        <v>0</v>
      </c>
      <c r="I1042" s="1">
        <f>+COUNTIF(I$17:I$1040,'V. Datos'!$A$2)</f>
        <v>0</v>
      </c>
      <c r="J1042" s="1">
        <f>+COUNTIF(J$17:J$1040,'V. Datos'!$A$2)</f>
        <v>0</v>
      </c>
      <c r="K1042" s="1">
        <f>+COUNTIF(K$17:K$1040,'V. Datos'!$A$2)</f>
        <v>0</v>
      </c>
      <c r="L1042" s="1">
        <f>+COUNTIF(L$17:L$1040,'V. Datos'!$A$2)</f>
        <v>0</v>
      </c>
      <c r="M1042" s="1">
        <f>+COUNTIF(M$17:M$1040,'V. Datos'!$A$2)</f>
        <v>0</v>
      </c>
      <c r="N1042" s="1">
        <f>+COUNTIF(N$17:N$1040,'V. Datos'!$A$2)</f>
        <v>0</v>
      </c>
      <c r="O1042" s="1">
        <f>+COUNTIF(O$17:O$1040,'V. Datos'!$A$2)</f>
        <v>0</v>
      </c>
      <c r="P1042" s="1">
        <f>+COUNTIF(P$17:P$1040,'V. Datos'!$A$2)</f>
        <v>0</v>
      </c>
      <c r="Q1042" s="1">
        <f>+COUNTIF(Q$17:Q$1040,'V. Datos'!$A$2)</f>
        <v>0</v>
      </c>
      <c r="R1042" s="1">
        <f>+COUNTIF(R$17:R$1040,'V. Datos'!$A$2)</f>
        <v>0</v>
      </c>
      <c r="S1042" s="1">
        <f>+COUNTIF(S$17:S$1040,'V. Datos'!$A$2)</f>
        <v>0</v>
      </c>
      <c r="T1042" s="1">
        <f>+COUNTIF(T$17:T$1040,'V. Datos'!$A$2)</f>
        <v>0</v>
      </c>
      <c r="U1042" s="1">
        <f>+COUNTIF(U$17:U$1040,'V. Datos'!$A$2)</f>
        <v>0</v>
      </c>
      <c r="V1042" s="1">
        <f>+COUNTIF(V$17:V$1040,'V. Datos'!$A$2)</f>
        <v>0</v>
      </c>
      <c r="W1042" s="1">
        <f>+COUNTIF(W$17:W$1040,'V. Datos'!$A$2)</f>
        <v>0</v>
      </c>
      <c r="X1042" s="1">
        <f>+COUNTIF(X$17:X$1040,'V. Datos'!$A$2)</f>
        <v>0</v>
      </c>
      <c r="Y1042" s="1">
        <f>+COUNTIF(Y$17:Y$1040,'V. Datos'!$A$2)</f>
        <v>0</v>
      </c>
      <c r="Z1042" s="1">
        <f>+COUNTIF(Z$17:Z$1040,'V. Datos'!$A$2)</f>
        <v>0</v>
      </c>
      <c r="AA1042" s="1">
        <f>+COUNTIF(AA$17:AA$1040,'V. Datos'!$A$2)</f>
        <v>0</v>
      </c>
      <c r="AB1042" s="1">
        <f>+COUNTIF(AB$17:AB$1040,'V. Datos'!$A$2)</f>
        <v>0</v>
      </c>
      <c r="AC1042" s="1">
        <f>+COUNTIF(AC$17:AC$1040,'V. Datos'!$A$2)</f>
        <v>0</v>
      </c>
      <c r="AD1042" s="1">
        <f>+COUNTIF(AD$17:AD$1040,'V. Datos'!$A$2)</f>
        <v>0</v>
      </c>
      <c r="AE1042" s="1">
        <f>+COUNTIF(AE$17:AE$1040,'V. Datos'!$A$2)</f>
        <v>0</v>
      </c>
      <c r="AF1042" s="1">
        <f>+COUNTIF(AF$17:AF$1040,'V. Datos'!$A$2)</f>
        <v>0</v>
      </c>
      <c r="AG1042" s="1">
        <f>+COUNTIF(AG$17:AG$1040,'V. Datos'!$A$2)</f>
        <v>0</v>
      </c>
      <c r="AH1042" s="1">
        <f>+COUNTIF(AH$17:AH$1040,'V. Datos'!$A$2)</f>
        <v>0</v>
      </c>
      <c r="AI1042" s="1">
        <f>+COUNTIF(AI$17:AI$1040,'V. Datos'!$A$2)</f>
        <v>0</v>
      </c>
      <c r="AJ1042" s="1">
        <f>+COUNTIF(AJ$17:AJ$1040,'V. Datos'!$A$2)</f>
        <v>0</v>
      </c>
      <c r="AK1042" s="1">
        <f>+COUNTIF(AK$17:AK$1040,'V. Datos'!$A$2)</f>
        <v>0</v>
      </c>
      <c r="AL1042" s="1">
        <f>+COUNTIF(AL$17:AL$1040,'V. Datos'!$A$2)</f>
        <v>0</v>
      </c>
      <c r="AM1042" s="1">
        <f>+COUNTIF(AM$17:AM$1040,'V. Datos'!$A$2)</f>
        <v>0</v>
      </c>
      <c r="AN1042" s="1">
        <f>+COUNTIF(AN$17:AN$1040,'V. Datos'!$A$2)</f>
        <v>0</v>
      </c>
      <c r="AO1042" s="1">
        <f>+COUNTIF(AO$17:AO$1040,'V. Datos'!$A$2)</f>
        <v>0</v>
      </c>
      <c r="AP1042" s="1">
        <f>+COUNTIF(AP$17:AP$1040,'V. Datos'!$A$2)</f>
        <v>0</v>
      </c>
      <c r="AQ1042" s="1">
        <f>+COUNTIF(AQ$17:AQ$1040,'V. Datos'!$A$2)</f>
        <v>0</v>
      </c>
      <c r="AR1042" s="1">
        <f>+COUNTIF(AR$17:AR$1040,'V. Datos'!$A$2)</f>
        <v>0</v>
      </c>
      <c r="AS1042" s="1">
        <f>+COUNTIF(AS$17:AS$1040,'V. Datos'!$A$2)</f>
        <v>0</v>
      </c>
      <c r="AT1042" s="1">
        <f>+COUNTIF(AT$17:AT$1040,'V. Datos'!$A$2)</f>
        <v>0</v>
      </c>
      <c r="AU1042" s="1">
        <f>+COUNTIF(AU$17:AU$1040,'V. Datos'!$A$2)</f>
        <v>0</v>
      </c>
      <c r="AV1042" s="1">
        <f>+COUNTIF(AV$17:AV$1040,'V. Datos'!$A$2)</f>
        <v>0</v>
      </c>
      <c r="AW1042" s="1">
        <f>+COUNTIF(AW$17:AW$1040,'V. Datos'!$A$2)</f>
        <v>0</v>
      </c>
      <c r="AX1042" s="1">
        <f>+COUNTIF(AX$17:AX$1040,'V. Datos'!$A$2)</f>
        <v>0</v>
      </c>
      <c r="AY1042" s="1">
        <f>+COUNTIF(AY$17:AY$1040,'V. Datos'!$A$2)</f>
        <v>0</v>
      </c>
      <c r="AZ1042" s="1">
        <f>+COUNTIF(AZ$17:AZ$1040,'V. Datos'!$A$2)</f>
        <v>0</v>
      </c>
      <c r="BA1042" s="1">
        <f>+COUNTIF(BA$17:BA$1040,'V. Datos'!$A$2)</f>
        <v>0</v>
      </c>
      <c r="BB1042" s="1">
        <f>+COUNTIF(BB$17:BB$1040,'V. Datos'!$A$2)</f>
        <v>0</v>
      </c>
      <c r="BC1042" s="1">
        <f>+COUNTIF(BC$17:BC$1040,'V. Datos'!$A$2)</f>
        <v>0</v>
      </c>
      <c r="BD1042" s="1">
        <f>+COUNTIF(BD$17:BD$1040,'V. Datos'!$A$2)</f>
        <v>0</v>
      </c>
      <c r="BE1042" s="1">
        <f>+COUNTIF(BE$17:BE$1040,'V. Datos'!$A$2)</f>
        <v>0</v>
      </c>
      <c r="BF1042" s="1">
        <f>+COUNTIF(BF$17:BF$1040,'V. Datos'!$A$2)</f>
        <v>0</v>
      </c>
      <c r="BG1042" s="9"/>
      <c r="BH1042" s="7"/>
      <c r="BI1042" s="18">
        <f t="shared" ref="BI1042:BI1050" si="20">+SUM(G1042:BG1042)</f>
        <v>0</v>
      </c>
      <c r="BJ1042" s="30"/>
      <c r="BK1042" s="30"/>
      <c r="BL1042" s="30"/>
      <c r="BM1042" s="30"/>
      <c r="BN1042" s="30"/>
    </row>
    <row r="1043" spans="2:16382" s="15" customFormat="1" ht="15" customHeight="1" x14ac:dyDescent="0.2">
      <c r="B1043" s="12"/>
      <c r="C1043" s="48"/>
      <c r="D1043" s="284" t="s">
        <v>33</v>
      </c>
      <c r="E1043" s="284"/>
      <c r="F1043" s="285"/>
      <c r="G1043" s="1">
        <f>+COUNTIF(G$17:G$1040,'V. Datos'!$C$2)</f>
        <v>0</v>
      </c>
      <c r="H1043" s="1">
        <f>+COUNTIF(H$17:H$1040,'V. Datos'!$C$2)</f>
        <v>0</v>
      </c>
      <c r="I1043" s="1">
        <f>+COUNTIF(I$17:I$1040,'V. Datos'!$C$2)</f>
        <v>0</v>
      </c>
      <c r="J1043" s="1">
        <f>+COUNTIF(J$17:J$1040,'V. Datos'!$C$2)</f>
        <v>0</v>
      </c>
      <c r="K1043" s="1">
        <f>+COUNTIF(K$17:K$1040,'V. Datos'!$C$2)</f>
        <v>0</v>
      </c>
      <c r="L1043" s="1">
        <f>+COUNTIF(L$17:L$1040,'V. Datos'!$C$2)</f>
        <v>0</v>
      </c>
      <c r="M1043" s="1">
        <f>+COUNTIF(M$17:M$1040,'V. Datos'!$C$2)</f>
        <v>0</v>
      </c>
      <c r="N1043" s="1">
        <f>+COUNTIF(N$17:N$1040,'V. Datos'!$C$2)</f>
        <v>0</v>
      </c>
      <c r="O1043" s="1">
        <f>+COUNTIF(O$17:O$1040,'V. Datos'!$C$2)</f>
        <v>0</v>
      </c>
      <c r="P1043" s="1">
        <f>+COUNTIF(P$17:P$1040,'V. Datos'!$C$2)</f>
        <v>0</v>
      </c>
      <c r="Q1043" s="1">
        <f>+COUNTIF(Q$17:Q$1040,'V. Datos'!$C$2)</f>
        <v>0</v>
      </c>
      <c r="R1043" s="1">
        <f>+COUNTIF(R$17:R$1040,'V. Datos'!$C$2)</f>
        <v>0</v>
      </c>
      <c r="S1043" s="1">
        <f>+COUNTIF(S$17:S$1040,'V. Datos'!$C$2)</f>
        <v>0</v>
      </c>
      <c r="T1043" s="1">
        <f>+COUNTIF(T$17:T$1040,'V. Datos'!$C$2)</f>
        <v>0</v>
      </c>
      <c r="U1043" s="1">
        <f>+COUNTIF(U$17:U$1040,'V. Datos'!$C$2)</f>
        <v>0</v>
      </c>
      <c r="V1043" s="1">
        <f>+COUNTIF(V$17:V$1040,'V. Datos'!$C$2)</f>
        <v>0</v>
      </c>
      <c r="W1043" s="1">
        <f>+COUNTIF(W$17:W$1040,'V. Datos'!$C$2)</f>
        <v>0</v>
      </c>
      <c r="X1043" s="1">
        <f>+COUNTIF(X$17:X$1040,'V. Datos'!$C$2)</f>
        <v>0</v>
      </c>
      <c r="Y1043" s="1">
        <f>+COUNTIF(Y$17:Y$1040,'V. Datos'!$C$2)</f>
        <v>0</v>
      </c>
      <c r="Z1043" s="1">
        <f>+COUNTIF(Z$17:Z$1040,'V. Datos'!$C$2)</f>
        <v>0</v>
      </c>
      <c r="AA1043" s="1">
        <f>+COUNTIF(AA$17:AA$1040,'V. Datos'!$C$2)</f>
        <v>0</v>
      </c>
      <c r="AB1043" s="1">
        <f>+COUNTIF(AB$17:AB$1040,'V. Datos'!$C$2)</f>
        <v>0</v>
      </c>
      <c r="AC1043" s="1">
        <f>+COUNTIF(AC$17:AC$1040,'V. Datos'!$C$2)</f>
        <v>0</v>
      </c>
      <c r="AD1043" s="1">
        <f>+COUNTIF(AD$17:AD$1040,'V. Datos'!$C$2)</f>
        <v>0</v>
      </c>
      <c r="AE1043" s="1">
        <f>+COUNTIF(AE$17:AE$1040,'V. Datos'!$C$2)</f>
        <v>0</v>
      </c>
      <c r="AF1043" s="1">
        <f>+COUNTIF(AF$17:AF$1040,'V. Datos'!$C$2)</f>
        <v>0</v>
      </c>
      <c r="AG1043" s="1">
        <f>+COUNTIF(AG$17:AG$1040,'V. Datos'!$C$2)</f>
        <v>0</v>
      </c>
      <c r="AH1043" s="1">
        <f>+COUNTIF(AH$17:AH$1040,'V. Datos'!$C$2)</f>
        <v>0</v>
      </c>
      <c r="AI1043" s="1">
        <f>+COUNTIF(AI$17:AI$1040,'V. Datos'!$C$2)</f>
        <v>0</v>
      </c>
      <c r="AJ1043" s="1">
        <f>+COUNTIF(AJ$17:AJ$1040,'V. Datos'!$C$2)</f>
        <v>0</v>
      </c>
      <c r="AK1043" s="1">
        <f>+COUNTIF(AK$17:AK$1040,'V. Datos'!$C$2)</f>
        <v>0</v>
      </c>
      <c r="AL1043" s="1">
        <f>+COUNTIF(AL$17:AL$1040,'V. Datos'!$C$2)</f>
        <v>0</v>
      </c>
      <c r="AM1043" s="1">
        <f>+COUNTIF(AM$17:AM$1040,'V. Datos'!$C$2)</f>
        <v>0</v>
      </c>
      <c r="AN1043" s="1">
        <f>+COUNTIF(AN$17:AN$1040,'V. Datos'!$C$2)</f>
        <v>0</v>
      </c>
      <c r="AO1043" s="1">
        <f>+COUNTIF(AO$17:AO$1040,'V. Datos'!$C$2)</f>
        <v>0</v>
      </c>
      <c r="AP1043" s="1">
        <f>+COUNTIF(AP$17:AP$1040,'V. Datos'!$C$2)</f>
        <v>0</v>
      </c>
      <c r="AQ1043" s="1">
        <f>+COUNTIF(AQ$17:AQ$1040,'V. Datos'!$C$2)</f>
        <v>0</v>
      </c>
      <c r="AR1043" s="1">
        <f>+COUNTIF(AR$17:AR$1040,'V. Datos'!$C$2)</f>
        <v>0</v>
      </c>
      <c r="AS1043" s="1">
        <f>+COUNTIF(AS$17:AS$1040,'V. Datos'!$C$2)</f>
        <v>0</v>
      </c>
      <c r="AT1043" s="1">
        <f>+COUNTIF(AT$17:AT$1040,'V. Datos'!$C$2)</f>
        <v>0</v>
      </c>
      <c r="AU1043" s="1">
        <f>+COUNTIF(AU$17:AU$1040,'V. Datos'!$C$2)</f>
        <v>0</v>
      </c>
      <c r="AV1043" s="1">
        <f>+COUNTIF(AV$17:AV$1040,'V. Datos'!$C$2)</f>
        <v>0</v>
      </c>
      <c r="AW1043" s="1">
        <f>+COUNTIF(AW$17:AW$1040,'V. Datos'!$C$2)</f>
        <v>0</v>
      </c>
      <c r="AX1043" s="1">
        <f>+COUNTIF(AX$17:AX$1040,'V. Datos'!$C$2)</f>
        <v>0</v>
      </c>
      <c r="AY1043" s="1">
        <f>+COUNTIF(AY$17:AY$1040,'V. Datos'!$C$2)</f>
        <v>0</v>
      </c>
      <c r="AZ1043" s="1">
        <f>+COUNTIF(AZ$17:AZ$1040,'V. Datos'!$C$2)</f>
        <v>0</v>
      </c>
      <c r="BA1043" s="1">
        <f>+COUNTIF(BA$17:BA$1040,'V. Datos'!$C$2)</f>
        <v>0</v>
      </c>
      <c r="BB1043" s="1">
        <f>+COUNTIF(BB$17:BB$1040,'V. Datos'!$C$2)</f>
        <v>0</v>
      </c>
      <c r="BC1043" s="1">
        <f>+COUNTIF(BC$17:BC$1040,'V. Datos'!$C$2)</f>
        <v>0</v>
      </c>
      <c r="BD1043" s="1">
        <f>+COUNTIF(BD$17:BD$1040,'V. Datos'!$C$2)</f>
        <v>0</v>
      </c>
      <c r="BE1043" s="1">
        <f>+COUNTIF(BE$17:BE$1040,'V. Datos'!$C$2)</f>
        <v>0</v>
      </c>
      <c r="BF1043" s="1">
        <f>+COUNTIF(BF$17:BF$1040,'V. Datos'!$C$2)</f>
        <v>0</v>
      </c>
      <c r="BG1043" s="9"/>
      <c r="BH1043" s="7"/>
      <c r="BI1043" s="49">
        <f t="shared" si="20"/>
        <v>0</v>
      </c>
      <c r="BJ1043" s="30"/>
      <c r="BK1043" s="30"/>
      <c r="BL1043" s="30"/>
      <c r="BM1043" s="30"/>
      <c r="BN1043" s="30"/>
    </row>
    <row r="1044" spans="2:16382" s="15" customFormat="1" ht="15" customHeight="1" x14ac:dyDescent="0.2">
      <c r="B1044" s="12"/>
      <c r="C1044" s="48"/>
      <c r="D1044" s="286" t="s">
        <v>34</v>
      </c>
      <c r="E1044" s="286"/>
      <c r="F1044" s="287"/>
      <c r="G1044" s="1">
        <f>+COUNTIFS(G$17:G$1040,'V. Datos'!$A$3,Semanal!$F$17:$F$1040,'V. Datos'!$A$1)</f>
        <v>0</v>
      </c>
      <c r="H1044" s="1">
        <f>+COUNTIFS(H$17:H$1040,'V. Datos'!$A$3,Semanal!$F$17:$F$1040,'V. Datos'!$A$1)</f>
        <v>0</v>
      </c>
      <c r="I1044" s="1">
        <f>+COUNTIFS(I$17:I$1040,'V. Datos'!$A$3,Semanal!$F$17:$F$1040,'V. Datos'!$A$1)</f>
        <v>0</v>
      </c>
      <c r="J1044" s="1">
        <f>+COUNTIFS(J$17:J$1040,'V. Datos'!$A$3,Semanal!$F$17:$F$1040,'V. Datos'!$A$1)</f>
        <v>0</v>
      </c>
      <c r="K1044" s="1">
        <f>+COUNTIFS(K$17:K$1040,'V. Datos'!$A$3,Semanal!$F$17:$F$1040,'V. Datos'!$A$1)</f>
        <v>0</v>
      </c>
      <c r="L1044" s="1">
        <f>+COUNTIFS(L$17:L$1040,'V. Datos'!$A$3,Semanal!$F$17:$F$1040,'V. Datos'!$A$1)</f>
        <v>0</v>
      </c>
      <c r="M1044" s="1">
        <f>+COUNTIFS(M$17:M$1040,'V. Datos'!$A$3,Semanal!$F$17:$F$1040,'V. Datos'!$A$1)</f>
        <v>0</v>
      </c>
      <c r="N1044" s="1">
        <f>+COUNTIFS(N$17:N$1040,'V. Datos'!$A$3,Semanal!$F$17:$F$1040,'V. Datos'!$A$1)</f>
        <v>0</v>
      </c>
      <c r="O1044" s="1">
        <f>+COUNTIFS(O$17:O$1040,'V. Datos'!$A$3,Semanal!$F$17:$F$1040,'V. Datos'!$A$1)</f>
        <v>0</v>
      </c>
      <c r="P1044" s="1">
        <f>+COUNTIFS(P$17:P$1040,'V. Datos'!$A$3,Semanal!$F$17:$F$1040,'V. Datos'!$A$1)</f>
        <v>0</v>
      </c>
      <c r="Q1044" s="1">
        <f>+COUNTIFS(Q$17:Q$1040,'V. Datos'!$A$3,Semanal!$F$17:$F$1040,'V. Datos'!$A$1)</f>
        <v>0</v>
      </c>
      <c r="R1044" s="1">
        <f>+COUNTIFS(R$17:R$1040,'V. Datos'!$A$3,Semanal!$F$17:$F$1040,'V. Datos'!$A$1)</f>
        <v>0</v>
      </c>
      <c r="S1044" s="1">
        <f>+COUNTIFS(S$17:S$1040,'V. Datos'!$A$3,Semanal!$F$17:$F$1040,'V. Datos'!$A$1)</f>
        <v>0</v>
      </c>
      <c r="T1044" s="1">
        <f>+COUNTIFS(T$17:T$1040,'V. Datos'!$A$3,Semanal!$F$17:$F$1040,'V. Datos'!$A$1)</f>
        <v>0</v>
      </c>
      <c r="U1044" s="1">
        <f>+COUNTIFS(U$17:U$1040,'V. Datos'!$A$3,Semanal!$F$17:$F$1040,'V. Datos'!$A$1)</f>
        <v>0</v>
      </c>
      <c r="V1044" s="1">
        <f>+COUNTIFS(V$17:V$1040,'V. Datos'!$A$3,Semanal!$F$17:$F$1040,'V. Datos'!$A$1)</f>
        <v>0</v>
      </c>
      <c r="W1044" s="1">
        <f>+COUNTIFS(W$17:W$1040,'V. Datos'!$A$3,Semanal!$F$17:$F$1040,'V. Datos'!$A$1)</f>
        <v>0</v>
      </c>
      <c r="X1044" s="1">
        <f>+COUNTIFS(X$17:X$1040,'V. Datos'!$A$3,Semanal!$F$17:$F$1040,'V. Datos'!$A$1)</f>
        <v>0</v>
      </c>
      <c r="Y1044" s="1">
        <f>+COUNTIFS(Y$17:Y$1040,'V. Datos'!$A$3,Semanal!$F$17:$F$1040,'V. Datos'!$A$1)</f>
        <v>0</v>
      </c>
      <c r="Z1044" s="1">
        <f>+COUNTIFS(Z$17:Z$1040,'V. Datos'!$A$3,Semanal!$F$17:$F$1040,'V. Datos'!$A$1)</f>
        <v>0</v>
      </c>
      <c r="AA1044" s="1">
        <f>+COUNTIFS(AA$17:AA$1040,'V. Datos'!$A$3,Semanal!$F$17:$F$1040,'V. Datos'!$A$1)</f>
        <v>0</v>
      </c>
      <c r="AB1044" s="1">
        <f>+COUNTIFS(AB$17:AB$1040,'V. Datos'!$A$3,Semanal!$F$17:$F$1040,'V. Datos'!$A$1)</f>
        <v>0</v>
      </c>
      <c r="AC1044" s="1">
        <f>+COUNTIFS(AC$17:AC$1040,'V. Datos'!$A$3,Semanal!$F$17:$F$1040,'V. Datos'!$A$1)</f>
        <v>0</v>
      </c>
      <c r="AD1044" s="1">
        <f>+COUNTIFS(AD$17:AD$1040,'V. Datos'!$A$3,Semanal!$F$17:$F$1040,'V. Datos'!$A$1)</f>
        <v>0</v>
      </c>
      <c r="AE1044" s="1">
        <f>+COUNTIFS(AE$17:AE$1040,'V. Datos'!$A$3,Semanal!$F$17:$F$1040,'V. Datos'!$A$1)</f>
        <v>0</v>
      </c>
      <c r="AF1044" s="1">
        <f>+COUNTIFS(AF$17:AF$1040,'V. Datos'!$A$3,Semanal!$F$17:$F$1040,'V. Datos'!$A$1)</f>
        <v>0</v>
      </c>
      <c r="AG1044" s="1">
        <f>+COUNTIFS(AG$17:AG$1040,'V. Datos'!$A$3,Semanal!$F$17:$F$1040,'V. Datos'!$A$1)</f>
        <v>0</v>
      </c>
      <c r="AH1044" s="1">
        <f>+COUNTIFS(AH$17:AH$1040,'V. Datos'!$A$3,Semanal!$F$17:$F$1040,'V. Datos'!$A$1)</f>
        <v>0</v>
      </c>
      <c r="AI1044" s="1">
        <f>+COUNTIFS(AI$17:AI$1040,'V. Datos'!$A$3,Semanal!$F$17:$F$1040,'V. Datos'!$A$1)</f>
        <v>0</v>
      </c>
      <c r="AJ1044" s="1">
        <f>+COUNTIFS(AJ$17:AJ$1040,'V. Datos'!$A$3,Semanal!$F$17:$F$1040,'V. Datos'!$A$1)</f>
        <v>0</v>
      </c>
      <c r="AK1044" s="1">
        <f>+COUNTIFS(AK$17:AK$1040,'V. Datos'!$A$3,Semanal!$F$17:$F$1040,'V. Datos'!$A$1)</f>
        <v>0</v>
      </c>
      <c r="AL1044" s="1">
        <f>+COUNTIFS(AL$17:AL$1040,'V. Datos'!$A$3,Semanal!$F$17:$F$1040,'V. Datos'!$A$1)</f>
        <v>0</v>
      </c>
      <c r="AM1044" s="1">
        <f>+COUNTIFS(AM$17:AM$1040,'V. Datos'!$A$3,Semanal!$F$17:$F$1040,'V. Datos'!$A$1)</f>
        <v>0</v>
      </c>
      <c r="AN1044" s="1">
        <f>+COUNTIFS(AN$17:AN$1040,'V. Datos'!$A$3,Semanal!$F$17:$F$1040,'V. Datos'!$A$1)</f>
        <v>0</v>
      </c>
      <c r="AO1044" s="1">
        <f>+COUNTIFS(AO$17:AO$1040,'V. Datos'!$A$3,Semanal!$F$17:$F$1040,'V. Datos'!$A$1)</f>
        <v>0</v>
      </c>
      <c r="AP1044" s="1">
        <f>+COUNTIFS(AP$17:AP$1040,'V. Datos'!$A$3,Semanal!$F$17:$F$1040,'V. Datos'!$A$1)</f>
        <v>0</v>
      </c>
      <c r="AQ1044" s="1">
        <f>+COUNTIFS(AQ$17:AQ$1040,'V. Datos'!$A$3,Semanal!$F$17:$F$1040,'V. Datos'!$A$1)</f>
        <v>0</v>
      </c>
      <c r="AR1044" s="1">
        <f>+COUNTIFS(AR$17:AR$1040,'V. Datos'!$A$3,Semanal!$F$17:$F$1040,'V. Datos'!$A$1)</f>
        <v>0</v>
      </c>
      <c r="AS1044" s="1">
        <f>+COUNTIFS(AS$17:AS$1040,'V. Datos'!$A$3,Semanal!$F$17:$F$1040,'V. Datos'!$A$1)</f>
        <v>0</v>
      </c>
      <c r="AT1044" s="1">
        <f>+COUNTIFS(AT$17:AT$1040,'V. Datos'!$A$3,Semanal!$F$17:$F$1040,'V. Datos'!$A$1)</f>
        <v>0</v>
      </c>
      <c r="AU1044" s="1">
        <f>+COUNTIFS(AU$17:AU$1040,'V. Datos'!$A$3,Semanal!$F$17:$F$1040,'V. Datos'!$A$1)</f>
        <v>0</v>
      </c>
      <c r="AV1044" s="1">
        <f>+COUNTIFS(AV$17:AV$1040,'V. Datos'!$A$3,Semanal!$F$17:$F$1040,'V. Datos'!$A$1)</f>
        <v>0</v>
      </c>
      <c r="AW1044" s="1">
        <f>+COUNTIFS(AW$17:AW$1040,'V. Datos'!$A$3,Semanal!$F$17:$F$1040,'V. Datos'!$A$1)</f>
        <v>0</v>
      </c>
      <c r="AX1044" s="1">
        <f>+COUNTIFS(AX$17:AX$1040,'V. Datos'!$A$3,Semanal!$F$17:$F$1040,'V. Datos'!$A$1)</f>
        <v>0</v>
      </c>
      <c r="AY1044" s="1">
        <f>+COUNTIFS(AY$17:AY$1040,'V. Datos'!$A$3,Semanal!$F$17:$F$1040,'V. Datos'!$A$1)</f>
        <v>0</v>
      </c>
      <c r="AZ1044" s="1">
        <f>+COUNTIFS(AZ$17:AZ$1040,'V. Datos'!$A$3,Semanal!$F$17:$F$1040,'V. Datos'!$A$1)</f>
        <v>0</v>
      </c>
      <c r="BA1044" s="1">
        <f>+COUNTIFS(BA$17:BA$1040,'V. Datos'!$A$3,Semanal!$F$17:$F$1040,'V. Datos'!$A$1)</f>
        <v>0</v>
      </c>
      <c r="BB1044" s="1">
        <f>+COUNTIFS(BB$17:BB$1040,'V. Datos'!$A$3,Semanal!$F$17:$F$1040,'V. Datos'!$A$1)</f>
        <v>0</v>
      </c>
      <c r="BC1044" s="1">
        <f>+COUNTIFS(BC$17:BC$1040,'V. Datos'!$A$3,Semanal!$F$17:$F$1040,'V. Datos'!$A$1)</f>
        <v>0</v>
      </c>
      <c r="BD1044" s="1">
        <f>+COUNTIFS(BD$17:BD$1040,'V. Datos'!$A$3,Semanal!$F$17:$F$1040,'V. Datos'!$A$1)</f>
        <v>0</v>
      </c>
      <c r="BE1044" s="1">
        <f>+COUNTIFS(BE$17:BE$1040,'V. Datos'!$A$3,Semanal!$F$17:$F$1040,'V. Datos'!$A$1)</f>
        <v>0</v>
      </c>
      <c r="BF1044" s="1">
        <f>+COUNTIFS(BF$17:BF$1040,'V. Datos'!$A$3,Semanal!$F$17:$F$1040,'V. Datos'!$A$1)</f>
        <v>0</v>
      </c>
      <c r="BG1044" s="9"/>
      <c r="BH1044" s="7"/>
      <c r="BI1044" s="19">
        <f t="shared" si="20"/>
        <v>0</v>
      </c>
      <c r="BJ1044" s="30"/>
      <c r="BK1044" s="30"/>
      <c r="BL1044" s="30"/>
      <c r="BM1044" s="30"/>
      <c r="BN1044" s="30"/>
    </row>
    <row r="1045" spans="2:16382" s="15" customFormat="1" ht="15" customHeight="1" x14ac:dyDescent="0.2">
      <c r="B1045" s="12"/>
      <c r="C1045" s="48"/>
      <c r="D1045" s="286" t="s">
        <v>35</v>
      </c>
      <c r="E1045" s="286"/>
      <c r="F1045" s="287"/>
      <c r="G1045" s="1">
        <f>+COUNTIFS(G$17:G$1040,'V. Datos'!$C$3,Semanal!$F$17:$F$1040,'V. Datos'!$C$1)</f>
        <v>0</v>
      </c>
      <c r="H1045" s="1">
        <f>+COUNTIFS(H$17:H$1040,'V. Datos'!$C$3,Semanal!$F$17:$F$1040,'V. Datos'!$C$1)</f>
        <v>0</v>
      </c>
      <c r="I1045" s="1">
        <f>+COUNTIFS(I$17:I$1040,'V. Datos'!$C$3,Semanal!$F$17:$F$1040,'V. Datos'!$C$1)</f>
        <v>0</v>
      </c>
      <c r="J1045" s="1">
        <f>+COUNTIFS(J$17:J$1040,'V. Datos'!$C$3,Semanal!$F$17:$F$1040,'V. Datos'!$C$1)</f>
        <v>0</v>
      </c>
      <c r="K1045" s="1">
        <f>+COUNTIFS(K$17:K$1040,'V. Datos'!$C$3,Semanal!$F$17:$F$1040,'V. Datos'!$C$1)</f>
        <v>0</v>
      </c>
      <c r="L1045" s="1">
        <f>+COUNTIFS(L$17:L$1040,'V. Datos'!$C$3,Semanal!$F$17:$F$1040,'V. Datos'!$C$1)</f>
        <v>0</v>
      </c>
      <c r="M1045" s="1">
        <f>+COUNTIFS(M$17:M$1040,'V. Datos'!$C$3,Semanal!$F$17:$F$1040,'V. Datos'!$C$1)</f>
        <v>0</v>
      </c>
      <c r="N1045" s="1">
        <f>+COUNTIFS(N$17:N$1040,'V. Datos'!$C$3,Semanal!$F$17:$F$1040,'V. Datos'!$C$1)</f>
        <v>0</v>
      </c>
      <c r="O1045" s="1">
        <f>+COUNTIFS(O$17:O$1040,'V. Datos'!$C$3,Semanal!$F$17:$F$1040,'V. Datos'!$C$1)</f>
        <v>0</v>
      </c>
      <c r="P1045" s="1">
        <f>+COUNTIFS(P$17:P$1040,'V. Datos'!$C$3,Semanal!$F$17:$F$1040,'V. Datos'!$C$1)</f>
        <v>0</v>
      </c>
      <c r="Q1045" s="1">
        <f>+COUNTIFS(Q$17:Q$1040,'V. Datos'!$C$3,Semanal!$F$17:$F$1040,'V. Datos'!$C$1)</f>
        <v>0</v>
      </c>
      <c r="R1045" s="1">
        <f>+COUNTIFS(R$17:R$1040,'V. Datos'!$C$3,Semanal!$F$17:$F$1040,'V. Datos'!$C$1)</f>
        <v>0</v>
      </c>
      <c r="S1045" s="1">
        <f>+COUNTIFS(S$17:S$1040,'V. Datos'!$C$3,Semanal!$F$17:$F$1040,'V. Datos'!$C$1)</f>
        <v>0</v>
      </c>
      <c r="T1045" s="1">
        <f>+COUNTIFS(T$17:T$1040,'V. Datos'!$C$3,Semanal!$F$17:$F$1040,'V. Datos'!$C$1)</f>
        <v>0</v>
      </c>
      <c r="U1045" s="1">
        <f>+COUNTIFS(U$17:U$1040,'V. Datos'!$C$3,Semanal!$F$17:$F$1040,'V. Datos'!$C$1)</f>
        <v>0</v>
      </c>
      <c r="V1045" s="1">
        <f>+COUNTIFS(V$17:V$1040,'V. Datos'!$C$3,Semanal!$F$17:$F$1040,'V. Datos'!$C$1)</f>
        <v>0</v>
      </c>
      <c r="W1045" s="1">
        <f>+COUNTIFS(W$17:W$1040,'V. Datos'!$C$3,Semanal!$F$17:$F$1040,'V. Datos'!$C$1)</f>
        <v>0</v>
      </c>
      <c r="X1045" s="1">
        <f>+COUNTIFS(X$17:X$1040,'V. Datos'!$C$3,Semanal!$F$17:$F$1040,'V. Datos'!$C$1)</f>
        <v>0</v>
      </c>
      <c r="Y1045" s="1">
        <f>+COUNTIFS(Y$17:Y$1040,'V. Datos'!$C$3,Semanal!$F$17:$F$1040,'V. Datos'!$C$1)</f>
        <v>0</v>
      </c>
      <c r="Z1045" s="1">
        <f>+COUNTIFS(Z$17:Z$1040,'V. Datos'!$C$3,Semanal!$F$17:$F$1040,'V. Datos'!$C$1)</f>
        <v>0</v>
      </c>
      <c r="AA1045" s="1">
        <f>+COUNTIFS(AA$17:AA$1040,'V. Datos'!$C$3,Semanal!$F$17:$F$1040,'V. Datos'!$C$1)</f>
        <v>0</v>
      </c>
      <c r="AB1045" s="1">
        <f>+COUNTIFS(AB$17:AB$1040,'V. Datos'!$C$3,Semanal!$F$17:$F$1040,'V. Datos'!$C$1)</f>
        <v>0</v>
      </c>
      <c r="AC1045" s="1">
        <f>+COUNTIFS(AC$17:AC$1040,'V. Datos'!$C$3,Semanal!$F$17:$F$1040,'V. Datos'!$C$1)</f>
        <v>0</v>
      </c>
      <c r="AD1045" s="1">
        <f>+COUNTIFS(AD$17:AD$1040,'V. Datos'!$C$3,Semanal!$F$17:$F$1040,'V. Datos'!$C$1)</f>
        <v>0</v>
      </c>
      <c r="AE1045" s="1">
        <f>+COUNTIFS(AE$17:AE$1040,'V. Datos'!$C$3,Semanal!$F$17:$F$1040,'V. Datos'!$C$1)</f>
        <v>0</v>
      </c>
      <c r="AF1045" s="1">
        <f>+COUNTIFS(AF$17:AF$1040,'V. Datos'!$C$3,Semanal!$F$17:$F$1040,'V. Datos'!$C$1)</f>
        <v>0</v>
      </c>
      <c r="AG1045" s="1">
        <f>+COUNTIFS(AG$17:AG$1040,'V. Datos'!$C$3,Semanal!$F$17:$F$1040,'V. Datos'!$C$1)</f>
        <v>0</v>
      </c>
      <c r="AH1045" s="1">
        <f>+COUNTIFS(AH$17:AH$1040,'V. Datos'!$C$3,Semanal!$F$17:$F$1040,'V. Datos'!$C$1)</f>
        <v>0</v>
      </c>
      <c r="AI1045" s="1">
        <f>+COUNTIFS(AI$17:AI$1040,'V. Datos'!$C$3,Semanal!$F$17:$F$1040,'V. Datos'!$C$1)</f>
        <v>0</v>
      </c>
      <c r="AJ1045" s="1">
        <f>+COUNTIFS(AJ$17:AJ$1040,'V. Datos'!$C$3,Semanal!$F$17:$F$1040,'V. Datos'!$C$1)</f>
        <v>0</v>
      </c>
      <c r="AK1045" s="1">
        <f>+COUNTIFS(AK$17:AK$1040,'V. Datos'!$C$3,Semanal!$F$17:$F$1040,'V. Datos'!$C$1)</f>
        <v>0</v>
      </c>
      <c r="AL1045" s="1">
        <f>+COUNTIFS(AL$17:AL$1040,'V. Datos'!$C$3,Semanal!$F$17:$F$1040,'V. Datos'!$C$1)</f>
        <v>0</v>
      </c>
      <c r="AM1045" s="1">
        <f>+COUNTIFS(AM$17:AM$1040,'V. Datos'!$C$3,Semanal!$F$17:$F$1040,'V. Datos'!$C$1)</f>
        <v>0</v>
      </c>
      <c r="AN1045" s="1">
        <f>+COUNTIFS(AN$17:AN$1040,'V. Datos'!$C$3,Semanal!$F$17:$F$1040,'V. Datos'!$C$1)</f>
        <v>0</v>
      </c>
      <c r="AO1045" s="1">
        <f>+COUNTIFS(AO$17:AO$1040,'V. Datos'!$C$3,Semanal!$F$17:$F$1040,'V. Datos'!$C$1)</f>
        <v>0</v>
      </c>
      <c r="AP1045" s="1">
        <f>+COUNTIFS(AP$17:AP$1040,'V. Datos'!$C$3,Semanal!$F$17:$F$1040,'V. Datos'!$C$1)</f>
        <v>0</v>
      </c>
      <c r="AQ1045" s="1">
        <f>+COUNTIFS(AQ$17:AQ$1040,'V. Datos'!$C$3,Semanal!$F$17:$F$1040,'V. Datos'!$C$1)</f>
        <v>0</v>
      </c>
      <c r="AR1045" s="1">
        <f>+COUNTIFS(AR$17:AR$1040,'V. Datos'!$C$3,Semanal!$F$17:$F$1040,'V. Datos'!$C$1)</f>
        <v>0</v>
      </c>
      <c r="AS1045" s="1">
        <f>+COUNTIFS(AS$17:AS$1040,'V. Datos'!$C$3,Semanal!$F$17:$F$1040,'V. Datos'!$C$1)</f>
        <v>0</v>
      </c>
      <c r="AT1045" s="1">
        <f>+COUNTIFS(AT$17:AT$1040,'V. Datos'!$C$3,Semanal!$F$17:$F$1040,'V. Datos'!$C$1)</f>
        <v>0</v>
      </c>
      <c r="AU1045" s="1">
        <f>+COUNTIFS(AU$17:AU$1040,'V. Datos'!$C$3,Semanal!$F$17:$F$1040,'V. Datos'!$C$1)</f>
        <v>0</v>
      </c>
      <c r="AV1045" s="1">
        <f>+COUNTIFS(AV$17:AV$1040,'V. Datos'!$C$3,Semanal!$F$17:$F$1040,'V. Datos'!$C$1)</f>
        <v>0</v>
      </c>
      <c r="AW1045" s="1">
        <f>+COUNTIFS(AW$17:AW$1040,'V. Datos'!$C$3,Semanal!$F$17:$F$1040,'V. Datos'!$C$1)</f>
        <v>0</v>
      </c>
      <c r="AX1045" s="1">
        <f>+COUNTIFS(AX$17:AX$1040,'V. Datos'!$C$3,Semanal!$F$17:$F$1040,'V. Datos'!$C$1)</f>
        <v>0</v>
      </c>
      <c r="AY1045" s="1">
        <f>+COUNTIFS(AY$17:AY$1040,'V. Datos'!$C$3,Semanal!$F$17:$F$1040,'V. Datos'!$C$1)</f>
        <v>0</v>
      </c>
      <c r="AZ1045" s="1">
        <f>+COUNTIFS(AZ$17:AZ$1040,'V. Datos'!$C$3,Semanal!$F$17:$F$1040,'V. Datos'!$C$1)</f>
        <v>0</v>
      </c>
      <c r="BA1045" s="1">
        <f>+COUNTIFS(BA$17:BA$1040,'V. Datos'!$C$3,Semanal!$F$17:$F$1040,'V. Datos'!$C$1)</f>
        <v>0</v>
      </c>
      <c r="BB1045" s="1">
        <f>+COUNTIFS(BB$17:BB$1040,'V. Datos'!$C$3,Semanal!$F$17:$F$1040,'V. Datos'!$C$1)</f>
        <v>0</v>
      </c>
      <c r="BC1045" s="1">
        <f>+COUNTIFS(BC$17:BC$1040,'V. Datos'!$C$3,Semanal!$F$17:$F$1040,'V. Datos'!$C$1)</f>
        <v>0</v>
      </c>
      <c r="BD1045" s="1">
        <f>+COUNTIFS(BD$17:BD$1040,'V. Datos'!$C$3,Semanal!$F$17:$F$1040,'V. Datos'!$C$1)</f>
        <v>0</v>
      </c>
      <c r="BE1045" s="1">
        <f>+COUNTIFS(BE$17:BE$1040,'V. Datos'!$C$3,Semanal!$F$17:$F$1040,'V. Datos'!$C$1)</f>
        <v>0</v>
      </c>
      <c r="BF1045" s="1">
        <f>+COUNTIFS(BF$17:BF$1040,'V. Datos'!$C$3,Semanal!$F$17:$F$1040,'V. Datos'!$C$1)</f>
        <v>0</v>
      </c>
      <c r="BG1045" s="9"/>
      <c r="BH1045" s="7"/>
      <c r="BI1045" s="19">
        <f t="shared" si="20"/>
        <v>0</v>
      </c>
      <c r="BJ1045" s="30"/>
      <c r="BK1045" s="30"/>
      <c r="BL1045" s="30"/>
      <c r="BM1045" s="30"/>
      <c r="BN1045" s="30"/>
    </row>
    <row r="1046" spans="2:16382" s="15" customFormat="1" ht="15" customHeight="1" x14ac:dyDescent="0.2">
      <c r="B1046" s="12"/>
      <c r="C1046" s="48"/>
      <c r="D1046" s="288" t="s">
        <v>38</v>
      </c>
      <c r="E1046" s="288"/>
      <c r="F1046" s="289"/>
      <c r="G1046" s="1">
        <f>+COUNTIFS(G$17:G$1040,'V. Datos'!$A$4,Semanal!$F$17:$F$1040,'V. Datos'!$A$1)</f>
        <v>0</v>
      </c>
      <c r="H1046" s="1">
        <f>+COUNTIFS(H$17:H$1040,'V. Datos'!$A$4,Semanal!$F$17:$F$1040,'V. Datos'!$A$1)</f>
        <v>0</v>
      </c>
      <c r="I1046" s="1">
        <f>+COUNTIFS(I$17:I$1040,'V. Datos'!$A$4,Semanal!$F$17:$F$1040,'V. Datos'!$A$1)</f>
        <v>0</v>
      </c>
      <c r="J1046" s="1">
        <f>+COUNTIFS(J$17:J$1040,'V. Datos'!$A$4,Semanal!$F$17:$F$1040,'V. Datos'!$A$1)</f>
        <v>0</v>
      </c>
      <c r="K1046" s="1">
        <f>+COUNTIFS(K$17:K$1040,'V. Datos'!$A$4,Semanal!$F$17:$F$1040,'V. Datos'!$A$1)</f>
        <v>0</v>
      </c>
      <c r="L1046" s="1">
        <f>+COUNTIFS(L$17:L$1040,'V. Datos'!$A$4,Semanal!$F$17:$F$1040,'V. Datos'!$A$1)</f>
        <v>0</v>
      </c>
      <c r="M1046" s="1">
        <f>+COUNTIFS(M$17:M$1040,'V. Datos'!$A$4,Semanal!$F$17:$F$1040,'V. Datos'!$A$1)</f>
        <v>0</v>
      </c>
      <c r="N1046" s="1">
        <f>+COUNTIFS(N$17:N$1040,'V. Datos'!$A$4,Semanal!$F$17:$F$1040,'V. Datos'!$A$1)</f>
        <v>0</v>
      </c>
      <c r="O1046" s="1">
        <f>+COUNTIFS(O$17:O$1040,'V. Datos'!$A$4,Semanal!$F$17:$F$1040,'V. Datos'!$A$1)</f>
        <v>0</v>
      </c>
      <c r="P1046" s="1">
        <f>+COUNTIFS(P$17:P$1040,'V. Datos'!$A$4,Semanal!$F$17:$F$1040,'V. Datos'!$A$1)</f>
        <v>0</v>
      </c>
      <c r="Q1046" s="1">
        <f>+COUNTIFS(Q$17:Q$1040,'V. Datos'!$A$4,Semanal!$F$17:$F$1040,'V. Datos'!$A$1)</f>
        <v>0</v>
      </c>
      <c r="R1046" s="1">
        <f>+COUNTIFS(R$17:R$1040,'V. Datos'!$A$4,Semanal!$F$17:$F$1040,'V. Datos'!$A$1)</f>
        <v>0</v>
      </c>
      <c r="S1046" s="1">
        <f>+COUNTIFS(S$17:S$1040,'V. Datos'!$A$4,Semanal!$F$17:$F$1040,'V. Datos'!$A$1)</f>
        <v>0</v>
      </c>
      <c r="T1046" s="1">
        <f>+COUNTIFS(T$17:T$1040,'V. Datos'!$A$4,Semanal!$F$17:$F$1040,'V. Datos'!$A$1)</f>
        <v>0</v>
      </c>
      <c r="U1046" s="1">
        <f>+COUNTIFS(U$17:U$1040,'V. Datos'!$A$4,Semanal!$F$17:$F$1040,'V. Datos'!$A$1)</f>
        <v>0</v>
      </c>
      <c r="V1046" s="1">
        <f>+COUNTIFS(V$17:V$1040,'V. Datos'!$A$4,Semanal!$F$17:$F$1040,'V. Datos'!$A$1)</f>
        <v>0</v>
      </c>
      <c r="W1046" s="1">
        <f>+COUNTIFS(W$17:W$1040,'V. Datos'!$A$4,Semanal!$F$17:$F$1040,'V. Datos'!$A$1)</f>
        <v>0</v>
      </c>
      <c r="X1046" s="1">
        <f>+COUNTIFS(X$17:X$1040,'V. Datos'!$A$4,Semanal!$F$17:$F$1040,'V. Datos'!$A$1)</f>
        <v>0</v>
      </c>
      <c r="Y1046" s="1">
        <f>+COUNTIFS(Y$17:Y$1040,'V. Datos'!$A$4,Semanal!$F$17:$F$1040,'V. Datos'!$A$1)</f>
        <v>0</v>
      </c>
      <c r="Z1046" s="1">
        <f>+COUNTIFS(Z$17:Z$1040,'V. Datos'!$A$4,Semanal!$F$17:$F$1040,'V. Datos'!$A$1)</f>
        <v>0</v>
      </c>
      <c r="AA1046" s="1">
        <f>+COUNTIFS(AA$17:AA$1040,'V. Datos'!$A$4,Semanal!$F$17:$F$1040,'V. Datos'!$A$1)</f>
        <v>0</v>
      </c>
      <c r="AB1046" s="1">
        <f>+COUNTIFS(AB$17:AB$1040,'V. Datos'!$A$4,Semanal!$F$17:$F$1040,'V. Datos'!$A$1)</f>
        <v>0</v>
      </c>
      <c r="AC1046" s="1">
        <f>+COUNTIFS(AC$17:AC$1040,'V. Datos'!$A$4,Semanal!$F$17:$F$1040,'V. Datos'!$A$1)</f>
        <v>0</v>
      </c>
      <c r="AD1046" s="1">
        <f>+COUNTIFS(AD$17:AD$1040,'V. Datos'!$A$4,Semanal!$F$17:$F$1040,'V. Datos'!$A$1)</f>
        <v>0</v>
      </c>
      <c r="AE1046" s="1">
        <f>+COUNTIFS(AE$17:AE$1040,'V. Datos'!$A$4,Semanal!$F$17:$F$1040,'V. Datos'!$A$1)</f>
        <v>0</v>
      </c>
      <c r="AF1046" s="1">
        <f>+COUNTIFS(AF$17:AF$1040,'V. Datos'!$A$4,Semanal!$F$17:$F$1040,'V. Datos'!$A$1)</f>
        <v>0</v>
      </c>
      <c r="AG1046" s="1">
        <f>+COUNTIFS(AG$17:AG$1040,'V. Datos'!$A$4,Semanal!$F$17:$F$1040,'V. Datos'!$A$1)</f>
        <v>0</v>
      </c>
      <c r="AH1046" s="1">
        <f>+COUNTIFS(AH$17:AH$1040,'V. Datos'!$A$4,Semanal!$F$17:$F$1040,'V. Datos'!$A$1)</f>
        <v>0</v>
      </c>
      <c r="AI1046" s="1">
        <f>+COUNTIFS(AI$17:AI$1040,'V. Datos'!$A$4,Semanal!$F$17:$F$1040,'V. Datos'!$A$1)</f>
        <v>0</v>
      </c>
      <c r="AJ1046" s="1">
        <f>+COUNTIFS(AJ$17:AJ$1040,'V. Datos'!$A$4,Semanal!$F$17:$F$1040,'V. Datos'!$A$1)</f>
        <v>0</v>
      </c>
      <c r="AK1046" s="1">
        <f>+COUNTIFS(AK$17:AK$1040,'V. Datos'!$A$4,Semanal!$F$17:$F$1040,'V. Datos'!$A$1)</f>
        <v>0</v>
      </c>
      <c r="AL1046" s="1">
        <f>+COUNTIFS(AL$17:AL$1040,'V. Datos'!$A$4,Semanal!$F$17:$F$1040,'V. Datos'!$A$1)</f>
        <v>0</v>
      </c>
      <c r="AM1046" s="1">
        <f>+COUNTIFS(AM$17:AM$1040,'V. Datos'!$A$4,Semanal!$F$17:$F$1040,'V. Datos'!$A$1)</f>
        <v>0</v>
      </c>
      <c r="AN1046" s="1">
        <f>+COUNTIFS(AN$17:AN$1040,'V. Datos'!$A$4,Semanal!$F$17:$F$1040,'V. Datos'!$A$1)</f>
        <v>0</v>
      </c>
      <c r="AO1046" s="1">
        <f>+COUNTIFS(AO$17:AO$1040,'V. Datos'!$A$4,Semanal!$F$17:$F$1040,'V. Datos'!$A$1)</f>
        <v>0</v>
      </c>
      <c r="AP1046" s="1">
        <f>+COUNTIFS(AP$17:AP$1040,'V. Datos'!$A$4,Semanal!$F$17:$F$1040,'V. Datos'!$A$1)</f>
        <v>0</v>
      </c>
      <c r="AQ1046" s="1">
        <f>+COUNTIFS(AQ$17:AQ$1040,'V. Datos'!$A$4,Semanal!$F$17:$F$1040,'V. Datos'!$A$1)</f>
        <v>0</v>
      </c>
      <c r="AR1046" s="1">
        <f>+COUNTIFS(AR$17:AR$1040,'V. Datos'!$A$4,Semanal!$F$17:$F$1040,'V. Datos'!$A$1)</f>
        <v>0</v>
      </c>
      <c r="AS1046" s="1">
        <f>+COUNTIFS(AS$17:AS$1040,'V. Datos'!$A$4,Semanal!$F$17:$F$1040,'V. Datos'!$A$1)</f>
        <v>0</v>
      </c>
      <c r="AT1046" s="1">
        <f>+COUNTIFS(AT$17:AT$1040,'V. Datos'!$A$4,Semanal!$F$17:$F$1040,'V. Datos'!$A$1)</f>
        <v>0</v>
      </c>
      <c r="AU1046" s="1">
        <f>+COUNTIFS(AU$17:AU$1040,'V. Datos'!$A$4,Semanal!$F$17:$F$1040,'V. Datos'!$A$1)</f>
        <v>0</v>
      </c>
      <c r="AV1046" s="1">
        <f>+COUNTIFS(AV$17:AV$1040,'V. Datos'!$A$4,Semanal!$F$17:$F$1040,'V. Datos'!$A$1)</f>
        <v>0</v>
      </c>
      <c r="AW1046" s="1">
        <f>+COUNTIFS(AW$17:AW$1040,'V. Datos'!$A$4,Semanal!$F$17:$F$1040,'V. Datos'!$A$1)</f>
        <v>0</v>
      </c>
      <c r="AX1046" s="1">
        <f>+COUNTIFS(AX$17:AX$1040,'V. Datos'!$A$4,Semanal!$F$17:$F$1040,'V. Datos'!$A$1)</f>
        <v>0</v>
      </c>
      <c r="AY1046" s="1">
        <f>+COUNTIFS(AY$17:AY$1040,'V. Datos'!$A$4,Semanal!$F$17:$F$1040,'V. Datos'!$A$1)</f>
        <v>0</v>
      </c>
      <c r="AZ1046" s="1">
        <f>+COUNTIFS(AZ$17:AZ$1040,'V. Datos'!$A$4,Semanal!$F$17:$F$1040,'V. Datos'!$A$1)</f>
        <v>0</v>
      </c>
      <c r="BA1046" s="1">
        <f>+COUNTIFS(BA$17:BA$1040,'V. Datos'!$A$4,Semanal!$F$17:$F$1040,'V. Datos'!$A$1)</f>
        <v>0</v>
      </c>
      <c r="BB1046" s="1">
        <f>+COUNTIFS(BB$17:BB$1040,'V. Datos'!$A$4,Semanal!$F$17:$F$1040,'V. Datos'!$A$1)</f>
        <v>0</v>
      </c>
      <c r="BC1046" s="1">
        <f>+COUNTIFS(BC$17:BC$1040,'V. Datos'!$A$4,Semanal!$F$17:$F$1040,'V. Datos'!$A$1)</f>
        <v>0</v>
      </c>
      <c r="BD1046" s="1">
        <f>+COUNTIFS(BD$17:BD$1040,'V. Datos'!$A$4,Semanal!$F$17:$F$1040,'V. Datos'!$A$1)</f>
        <v>0</v>
      </c>
      <c r="BE1046" s="1">
        <f>+COUNTIFS(BE$17:BE$1040,'V. Datos'!$A$4,Semanal!$F$17:$F$1040,'V. Datos'!$A$1)</f>
        <v>0</v>
      </c>
      <c r="BF1046" s="1">
        <f>+COUNTIFS(BF$17:BF$1040,'V. Datos'!$A$4,Semanal!$F$17:$F$1040,'V. Datos'!$A$1)</f>
        <v>0</v>
      </c>
      <c r="BG1046" s="9"/>
      <c r="BH1046" s="7"/>
      <c r="BI1046" s="52">
        <f t="shared" si="20"/>
        <v>0</v>
      </c>
      <c r="BJ1046" s="30"/>
      <c r="BK1046" s="30"/>
      <c r="BL1046" s="30"/>
      <c r="BM1046" s="30"/>
      <c r="BN1046" s="30"/>
    </row>
    <row r="1047" spans="2:16382" s="15" customFormat="1" ht="15" customHeight="1" x14ac:dyDescent="0.2">
      <c r="B1047" s="12"/>
      <c r="C1047" s="48"/>
      <c r="D1047" s="288" t="s">
        <v>37</v>
      </c>
      <c r="E1047" s="288"/>
      <c r="F1047" s="289"/>
      <c r="G1047" s="1">
        <f>+COUNTIFS(G$17:G$1040,'V. Datos'!$C$4,Semanal!$F$17:$F$1040,'V. Datos'!$C$1)</f>
        <v>0</v>
      </c>
      <c r="H1047" s="1">
        <f>+COUNTIFS(H$17:H$1040,'V. Datos'!$C$4,Semanal!$F$17:$F$1040,'V. Datos'!$C$1)</f>
        <v>0</v>
      </c>
      <c r="I1047" s="1">
        <f>+COUNTIFS(I$17:I$1040,'V. Datos'!$C$4,Semanal!$F$17:$F$1040,'V. Datos'!$C$1)</f>
        <v>0</v>
      </c>
      <c r="J1047" s="1">
        <f>+COUNTIFS(J$17:J$1040,'V. Datos'!$C$4,Semanal!$F$17:$F$1040,'V. Datos'!$C$1)</f>
        <v>0</v>
      </c>
      <c r="K1047" s="1">
        <f>+COUNTIFS(K$17:K$1040,'V. Datos'!$C$4,Semanal!$F$17:$F$1040,'V. Datos'!$C$1)</f>
        <v>0</v>
      </c>
      <c r="L1047" s="1">
        <f>+COUNTIFS(L$17:L$1040,'V. Datos'!$C$4,Semanal!$F$17:$F$1040,'V. Datos'!$C$1)</f>
        <v>0</v>
      </c>
      <c r="M1047" s="1">
        <f>+COUNTIFS(M$17:M$1040,'V. Datos'!$C$4,Semanal!$F$17:$F$1040,'V. Datos'!$C$1)</f>
        <v>0</v>
      </c>
      <c r="N1047" s="1">
        <f>+COUNTIFS(N$17:N$1040,'V. Datos'!$C$4,Semanal!$F$17:$F$1040,'V. Datos'!$C$1)</f>
        <v>0</v>
      </c>
      <c r="O1047" s="1">
        <f>+COUNTIFS(O$17:O$1040,'V. Datos'!$C$4,Semanal!$F$17:$F$1040,'V. Datos'!$C$1)</f>
        <v>0</v>
      </c>
      <c r="P1047" s="1">
        <f>+COUNTIFS(P$17:P$1040,'V. Datos'!$C$4,Semanal!$F$17:$F$1040,'V. Datos'!$C$1)</f>
        <v>0</v>
      </c>
      <c r="Q1047" s="1">
        <f>+COUNTIFS(Q$17:Q$1040,'V. Datos'!$C$4,Semanal!$F$17:$F$1040,'V. Datos'!$C$1)</f>
        <v>0</v>
      </c>
      <c r="R1047" s="1">
        <f>+COUNTIFS(R$17:R$1040,'V. Datos'!$C$4,Semanal!$F$17:$F$1040,'V. Datos'!$C$1)</f>
        <v>0</v>
      </c>
      <c r="S1047" s="1">
        <f>+COUNTIFS(S$17:S$1040,'V. Datos'!$C$4,Semanal!$F$17:$F$1040,'V. Datos'!$C$1)</f>
        <v>0</v>
      </c>
      <c r="T1047" s="1">
        <f>+COUNTIFS(T$17:T$1040,'V. Datos'!$C$4,Semanal!$F$17:$F$1040,'V. Datos'!$C$1)</f>
        <v>0</v>
      </c>
      <c r="U1047" s="1">
        <f>+COUNTIFS(U$17:U$1040,'V. Datos'!$C$4,Semanal!$F$17:$F$1040,'V. Datos'!$C$1)</f>
        <v>0</v>
      </c>
      <c r="V1047" s="1">
        <f>+COUNTIFS(V$17:V$1040,'V. Datos'!$C$4,Semanal!$F$17:$F$1040,'V. Datos'!$C$1)</f>
        <v>0</v>
      </c>
      <c r="W1047" s="1">
        <f>+COUNTIFS(W$17:W$1040,'V. Datos'!$C$4,Semanal!$F$17:$F$1040,'V. Datos'!$C$1)</f>
        <v>0</v>
      </c>
      <c r="X1047" s="1">
        <f>+COUNTIFS(X$17:X$1040,'V. Datos'!$C$4,Semanal!$F$17:$F$1040,'V. Datos'!$C$1)</f>
        <v>0</v>
      </c>
      <c r="Y1047" s="1">
        <f>+COUNTIFS(Y$17:Y$1040,'V. Datos'!$C$4,Semanal!$F$17:$F$1040,'V. Datos'!$C$1)</f>
        <v>0</v>
      </c>
      <c r="Z1047" s="1">
        <f>+COUNTIFS(Z$17:Z$1040,'V. Datos'!$C$4,Semanal!$F$17:$F$1040,'V. Datos'!$C$1)</f>
        <v>0</v>
      </c>
      <c r="AA1047" s="1">
        <f>+COUNTIFS(AA$17:AA$1040,'V. Datos'!$C$4,Semanal!$F$17:$F$1040,'V. Datos'!$C$1)</f>
        <v>0</v>
      </c>
      <c r="AB1047" s="1">
        <f>+COUNTIFS(AB$17:AB$1040,'V. Datos'!$C$4,Semanal!$F$17:$F$1040,'V. Datos'!$C$1)</f>
        <v>0</v>
      </c>
      <c r="AC1047" s="1">
        <f>+COUNTIFS(AC$17:AC$1040,'V. Datos'!$C$4,Semanal!$F$17:$F$1040,'V. Datos'!$C$1)</f>
        <v>0</v>
      </c>
      <c r="AD1047" s="1">
        <f>+COUNTIFS(AD$17:AD$1040,'V. Datos'!$C$4,Semanal!$F$17:$F$1040,'V. Datos'!$C$1)</f>
        <v>0</v>
      </c>
      <c r="AE1047" s="1">
        <f>+COUNTIFS(AE$17:AE$1040,'V. Datos'!$C$4,Semanal!$F$17:$F$1040,'V. Datos'!$C$1)</f>
        <v>0</v>
      </c>
      <c r="AF1047" s="1">
        <f>+COUNTIFS(AF$17:AF$1040,'V. Datos'!$C$4,Semanal!$F$17:$F$1040,'V. Datos'!$C$1)</f>
        <v>0</v>
      </c>
      <c r="AG1047" s="1">
        <f>+COUNTIFS(AG$17:AG$1040,'V. Datos'!$C$4,Semanal!$F$17:$F$1040,'V. Datos'!$C$1)</f>
        <v>0</v>
      </c>
      <c r="AH1047" s="1">
        <f>+COUNTIFS(AH$17:AH$1040,'V. Datos'!$C$4,Semanal!$F$17:$F$1040,'V. Datos'!$C$1)</f>
        <v>0</v>
      </c>
      <c r="AI1047" s="1">
        <f>+COUNTIFS(AI$17:AI$1040,'V. Datos'!$C$4,Semanal!$F$17:$F$1040,'V. Datos'!$C$1)</f>
        <v>0</v>
      </c>
      <c r="AJ1047" s="1">
        <f>+COUNTIFS(AJ$17:AJ$1040,'V. Datos'!$C$4,Semanal!$F$17:$F$1040,'V. Datos'!$C$1)</f>
        <v>0</v>
      </c>
      <c r="AK1047" s="1">
        <f>+COUNTIFS(AK$17:AK$1040,'V. Datos'!$C$4,Semanal!$F$17:$F$1040,'V. Datos'!$C$1)</f>
        <v>0</v>
      </c>
      <c r="AL1047" s="1">
        <f>+COUNTIFS(AL$17:AL$1040,'V. Datos'!$C$4,Semanal!$F$17:$F$1040,'V. Datos'!$C$1)</f>
        <v>0</v>
      </c>
      <c r="AM1047" s="1">
        <f>+COUNTIFS(AM$17:AM$1040,'V. Datos'!$C$4,Semanal!$F$17:$F$1040,'V. Datos'!$C$1)</f>
        <v>0</v>
      </c>
      <c r="AN1047" s="1">
        <f>+COUNTIFS(AN$17:AN$1040,'V. Datos'!$C$4,Semanal!$F$17:$F$1040,'V. Datos'!$C$1)</f>
        <v>0</v>
      </c>
      <c r="AO1047" s="1">
        <f>+COUNTIFS(AO$17:AO$1040,'V. Datos'!$C$4,Semanal!$F$17:$F$1040,'V. Datos'!$C$1)</f>
        <v>0</v>
      </c>
      <c r="AP1047" s="1">
        <f>+COUNTIFS(AP$17:AP$1040,'V. Datos'!$C$4,Semanal!$F$17:$F$1040,'V. Datos'!$C$1)</f>
        <v>0</v>
      </c>
      <c r="AQ1047" s="1">
        <f>+COUNTIFS(AQ$17:AQ$1040,'V. Datos'!$C$4,Semanal!$F$17:$F$1040,'V. Datos'!$C$1)</f>
        <v>0</v>
      </c>
      <c r="AR1047" s="1">
        <f>+COUNTIFS(AR$17:AR$1040,'V. Datos'!$C$4,Semanal!$F$17:$F$1040,'V. Datos'!$C$1)</f>
        <v>0</v>
      </c>
      <c r="AS1047" s="1">
        <f>+COUNTIFS(AS$17:AS$1040,'V. Datos'!$C$4,Semanal!$F$17:$F$1040,'V. Datos'!$C$1)</f>
        <v>0</v>
      </c>
      <c r="AT1047" s="1">
        <f>+COUNTIFS(AT$17:AT$1040,'V. Datos'!$C$4,Semanal!$F$17:$F$1040,'V. Datos'!$C$1)</f>
        <v>0</v>
      </c>
      <c r="AU1047" s="1">
        <f>+COUNTIFS(AU$17:AU$1040,'V. Datos'!$C$4,Semanal!$F$17:$F$1040,'V. Datos'!$C$1)</f>
        <v>0</v>
      </c>
      <c r="AV1047" s="1">
        <f>+COUNTIFS(AV$17:AV$1040,'V. Datos'!$C$4,Semanal!$F$17:$F$1040,'V. Datos'!$C$1)</f>
        <v>0</v>
      </c>
      <c r="AW1047" s="1">
        <f>+COUNTIFS(AW$17:AW$1040,'V. Datos'!$C$4,Semanal!$F$17:$F$1040,'V. Datos'!$C$1)</f>
        <v>0</v>
      </c>
      <c r="AX1047" s="1">
        <f>+COUNTIFS(AX$17:AX$1040,'V. Datos'!$C$4,Semanal!$F$17:$F$1040,'V. Datos'!$C$1)</f>
        <v>0</v>
      </c>
      <c r="AY1047" s="1">
        <f>+COUNTIFS(AY$17:AY$1040,'V. Datos'!$C$4,Semanal!$F$17:$F$1040,'V. Datos'!$C$1)</f>
        <v>0</v>
      </c>
      <c r="AZ1047" s="1">
        <f>+COUNTIFS(AZ$17:AZ$1040,'V. Datos'!$C$4,Semanal!$F$17:$F$1040,'V. Datos'!$C$1)</f>
        <v>0</v>
      </c>
      <c r="BA1047" s="1">
        <f>+COUNTIFS(BA$17:BA$1040,'V. Datos'!$C$4,Semanal!$F$17:$F$1040,'V. Datos'!$C$1)</f>
        <v>0</v>
      </c>
      <c r="BB1047" s="1">
        <f>+COUNTIFS(BB$17:BB$1040,'V. Datos'!$C$4,Semanal!$F$17:$F$1040,'V. Datos'!$C$1)</f>
        <v>0</v>
      </c>
      <c r="BC1047" s="1">
        <f>+COUNTIFS(BC$17:BC$1040,'V. Datos'!$C$4,Semanal!$F$17:$F$1040,'V. Datos'!$C$1)</f>
        <v>0</v>
      </c>
      <c r="BD1047" s="1">
        <f>+COUNTIFS(BD$17:BD$1040,'V. Datos'!$C$4,Semanal!$F$17:$F$1040,'V. Datos'!$C$1)</f>
        <v>0</v>
      </c>
      <c r="BE1047" s="1">
        <f>+COUNTIFS(BE$17:BE$1040,'V. Datos'!$C$4,Semanal!$F$17:$F$1040,'V. Datos'!$C$1)</f>
        <v>0</v>
      </c>
      <c r="BF1047" s="1">
        <f>+COUNTIFS(BF$17:BF$1040,'V. Datos'!$C$4,Semanal!$F$17:$F$1040,'V. Datos'!$C$1)</f>
        <v>0</v>
      </c>
      <c r="BG1047" s="9"/>
      <c r="BH1047" s="7"/>
      <c r="BI1047" s="52">
        <f t="shared" si="20"/>
        <v>0</v>
      </c>
      <c r="BJ1047" s="30"/>
      <c r="BK1047" s="30"/>
      <c r="BL1047" s="30"/>
      <c r="BM1047" s="30"/>
      <c r="BN1047" s="30"/>
    </row>
    <row r="1048" spans="2:16382" s="15" customFormat="1" ht="15" customHeight="1" x14ac:dyDescent="0.2">
      <c r="B1048" s="12"/>
      <c r="C1048" s="48"/>
      <c r="D1048" s="290" t="s">
        <v>32</v>
      </c>
      <c r="E1048" s="290"/>
      <c r="F1048" s="291"/>
      <c r="G1048" s="1">
        <f>+COUNTIF(G$17:G$1040,'V. Datos'!$A$5)</f>
        <v>0</v>
      </c>
      <c r="H1048" s="1">
        <f>+COUNTIF(H$17:H$1040,'V. Datos'!$A$5)</f>
        <v>0</v>
      </c>
      <c r="I1048" s="1">
        <f>+COUNTIF(I$17:I$1040,'V. Datos'!$A$5)</f>
        <v>0</v>
      </c>
      <c r="J1048" s="1">
        <f>+COUNTIF(J$17:J$1040,'V. Datos'!$A$5)</f>
        <v>0</v>
      </c>
      <c r="K1048" s="1">
        <f>+COUNTIF(K$17:K$1040,'V. Datos'!$A$5)</f>
        <v>0</v>
      </c>
      <c r="L1048" s="1">
        <f>+COUNTIF(L$17:L$1040,'V. Datos'!$A$5)</f>
        <v>0</v>
      </c>
      <c r="M1048" s="1">
        <f>+COUNTIF(M$17:M$1040,'V. Datos'!$A$5)</f>
        <v>0</v>
      </c>
      <c r="N1048" s="1">
        <f>+COUNTIF(N$17:N$1040,'V. Datos'!$A$5)</f>
        <v>0</v>
      </c>
      <c r="O1048" s="1">
        <f>+COUNTIF(O$17:O$1040,'V. Datos'!$A$5)</f>
        <v>0</v>
      </c>
      <c r="P1048" s="1">
        <f>+COUNTIF(P$17:P$1040,'V. Datos'!$A$5)</f>
        <v>0</v>
      </c>
      <c r="Q1048" s="1">
        <f>+COUNTIF(Q$17:Q$1040,'V. Datos'!$A$5)</f>
        <v>0</v>
      </c>
      <c r="R1048" s="1">
        <f>+COUNTIF(R$17:R$1040,'V. Datos'!$A$5)</f>
        <v>0</v>
      </c>
      <c r="S1048" s="1">
        <f>+COUNTIF(S$17:S$1040,'V. Datos'!$A$5)</f>
        <v>0</v>
      </c>
      <c r="T1048" s="1">
        <f>+COUNTIF(T$17:T$1040,'V. Datos'!$A$5)</f>
        <v>0</v>
      </c>
      <c r="U1048" s="1">
        <f>+COUNTIF(U$17:U$1040,'V. Datos'!$A$5)</f>
        <v>0</v>
      </c>
      <c r="V1048" s="1">
        <f>+COUNTIF(V$17:V$1040,'V. Datos'!$A$5)</f>
        <v>0</v>
      </c>
      <c r="W1048" s="1">
        <f>+COUNTIF(W$17:W$1040,'V. Datos'!$A$5)</f>
        <v>0</v>
      </c>
      <c r="X1048" s="1">
        <f>+COUNTIF(X$17:X$1040,'V. Datos'!$A$5)</f>
        <v>0</v>
      </c>
      <c r="Y1048" s="1">
        <f>+COUNTIF(Y$17:Y$1040,'V. Datos'!$A$5)</f>
        <v>0</v>
      </c>
      <c r="Z1048" s="1">
        <f>+COUNTIF(Z$17:Z$1040,'V. Datos'!$A$5)</f>
        <v>0</v>
      </c>
      <c r="AA1048" s="1">
        <f>+COUNTIF(AA$17:AA$1040,'V. Datos'!$A$5)</f>
        <v>0</v>
      </c>
      <c r="AB1048" s="1">
        <f>+COUNTIF(AB$17:AB$1040,'V. Datos'!$A$5)</f>
        <v>0</v>
      </c>
      <c r="AC1048" s="1">
        <f>+COUNTIF(AC$17:AC$1040,'V. Datos'!$A$5)</f>
        <v>0</v>
      </c>
      <c r="AD1048" s="1">
        <f>+COUNTIF(AD$17:AD$1040,'V. Datos'!$A$5)</f>
        <v>0</v>
      </c>
      <c r="AE1048" s="1">
        <f>+COUNTIF(AE$17:AE$1040,'V. Datos'!$A$5)</f>
        <v>0</v>
      </c>
      <c r="AF1048" s="1">
        <f>+COUNTIF(AF$17:AF$1040,'V. Datos'!$A$5)</f>
        <v>0</v>
      </c>
      <c r="AG1048" s="1">
        <f>+COUNTIF(AG$17:AG$1040,'V. Datos'!$A$5)</f>
        <v>0</v>
      </c>
      <c r="AH1048" s="1">
        <f>+COUNTIF(AH$17:AH$1040,'V. Datos'!$A$5)</f>
        <v>0</v>
      </c>
      <c r="AI1048" s="1">
        <f>+COUNTIF(AI$17:AI$1040,'V. Datos'!$A$5)</f>
        <v>0</v>
      </c>
      <c r="AJ1048" s="1">
        <f>+COUNTIF(AJ$17:AJ$1040,'V. Datos'!$A$5)</f>
        <v>0</v>
      </c>
      <c r="AK1048" s="1">
        <f>+COUNTIF(AK$17:AK$1040,'V. Datos'!$A$5)</f>
        <v>0</v>
      </c>
      <c r="AL1048" s="1">
        <f>+COUNTIF(AL$17:AL$1040,'V. Datos'!$A$5)</f>
        <v>0</v>
      </c>
      <c r="AM1048" s="1">
        <f>+COUNTIF(AM$17:AM$1040,'V. Datos'!$A$5)</f>
        <v>0</v>
      </c>
      <c r="AN1048" s="1">
        <f>+COUNTIF(AN$17:AN$1040,'V. Datos'!$A$5)</f>
        <v>0</v>
      </c>
      <c r="AO1048" s="1">
        <f>+COUNTIF(AO$17:AO$1040,'V. Datos'!$A$5)</f>
        <v>0</v>
      </c>
      <c r="AP1048" s="1">
        <f>+COUNTIF(AP$17:AP$1040,'V. Datos'!$A$5)</f>
        <v>0</v>
      </c>
      <c r="AQ1048" s="1">
        <f>+COUNTIF(AQ$17:AQ$1040,'V. Datos'!$A$5)</f>
        <v>0</v>
      </c>
      <c r="AR1048" s="1">
        <f>+COUNTIF(AR$17:AR$1040,'V. Datos'!$A$5)</f>
        <v>0</v>
      </c>
      <c r="AS1048" s="1">
        <f>+COUNTIF(AS$17:AS$1040,'V. Datos'!$A$5)</f>
        <v>0</v>
      </c>
      <c r="AT1048" s="1">
        <f>+COUNTIF(AT$17:AT$1040,'V. Datos'!$A$5)</f>
        <v>0</v>
      </c>
      <c r="AU1048" s="1">
        <f>+COUNTIF(AU$17:AU$1040,'V. Datos'!$A$5)</f>
        <v>0</v>
      </c>
      <c r="AV1048" s="1">
        <f>+COUNTIF(AV$17:AV$1040,'V. Datos'!$A$5)</f>
        <v>0</v>
      </c>
      <c r="AW1048" s="1">
        <f>+COUNTIF(AW$17:AW$1040,'V. Datos'!$A$5)</f>
        <v>0</v>
      </c>
      <c r="AX1048" s="1">
        <f>+COUNTIF(AX$17:AX$1040,'V. Datos'!$A$5)</f>
        <v>0</v>
      </c>
      <c r="AY1048" s="1">
        <f>+COUNTIF(AY$17:AY$1040,'V. Datos'!$A$5)</f>
        <v>0</v>
      </c>
      <c r="AZ1048" s="1">
        <f>+COUNTIF(AZ$17:AZ$1040,'V. Datos'!$A$5)</f>
        <v>0</v>
      </c>
      <c r="BA1048" s="1">
        <f>+COUNTIF(BA$17:BA$1040,'V. Datos'!$A$5)</f>
        <v>0</v>
      </c>
      <c r="BB1048" s="1">
        <f>+COUNTIF(BB$17:BB$1040,'V. Datos'!$A$5)</f>
        <v>0</v>
      </c>
      <c r="BC1048" s="1">
        <f>+COUNTIF(BC$17:BC$1040,'V. Datos'!$A$5)</f>
        <v>0</v>
      </c>
      <c r="BD1048" s="1">
        <f>+COUNTIF(BD$17:BD$1040,'V. Datos'!$A$5)</f>
        <v>0</v>
      </c>
      <c r="BE1048" s="1">
        <f>+COUNTIF(BE$17:BE$1040,'V. Datos'!$A$5)</f>
        <v>0</v>
      </c>
      <c r="BF1048" s="1">
        <f>+COUNTIF(BF$17:BF$1040,'V. Datos'!$A$5)</f>
        <v>0</v>
      </c>
      <c r="BG1048" s="9"/>
      <c r="BH1048" s="7"/>
      <c r="BI1048" s="53">
        <f t="shared" si="20"/>
        <v>0</v>
      </c>
      <c r="BJ1048" s="30"/>
      <c r="BK1048" s="30"/>
      <c r="BL1048" s="30"/>
      <c r="BM1048" s="30"/>
      <c r="BN1048" s="30"/>
    </row>
    <row r="1049" spans="2:16382" s="15" customFormat="1" ht="15" customHeight="1" x14ac:dyDescent="0.2">
      <c r="B1049" s="12"/>
      <c r="C1049" s="48"/>
      <c r="D1049" s="294" t="s">
        <v>31</v>
      </c>
      <c r="E1049" s="294"/>
      <c r="F1049" s="295"/>
      <c r="G1049" s="1">
        <f>+COUNTIF(G$17:G$1040,'V. Datos'!$C$5)</f>
        <v>0</v>
      </c>
      <c r="H1049" s="1">
        <f>+COUNTIF(H$17:H$1040,'V. Datos'!$C$5)</f>
        <v>0</v>
      </c>
      <c r="I1049" s="1">
        <f>+COUNTIF(I$17:I$1040,'V. Datos'!$C$5)</f>
        <v>0</v>
      </c>
      <c r="J1049" s="1">
        <f>+COUNTIF(J$17:J$1040,'V. Datos'!$C$5)</f>
        <v>0</v>
      </c>
      <c r="K1049" s="1">
        <f>+COUNTIF(K$17:K$1040,'V. Datos'!$C$5)</f>
        <v>0</v>
      </c>
      <c r="L1049" s="1">
        <f>+COUNTIF(L$17:L$1040,'V. Datos'!$C$5)</f>
        <v>0</v>
      </c>
      <c r="M1049" s="1">
        <f>+COUNTIF(M$17:M$1040,'V. Datos'!$C$5)</f>
        <v>0</v>
      </c>
      <c r="N1049" s="1">
        <f>+COUNTIF(N$17:N$1040,'V. Datos'!$C$5)</f>
        <v>0</v>
      </c>
      <c r="O1049" s="1">
        <f>+COUNTIF(O$17:O$1040,'V. Datos'!$C$5)</f>
        <v>0</v>
      </c>
      <c r="P1049" s="1">
        <f>+COUNTIF(P$17:P$1040,'V. Datos'!$C$5)</f>
        <v>0</v>
      </c>
      <c r="Q1049" s="1">
        <f>+COUNTIF(Q$17:Q$1040,'V. Datos'!$C$5)</f>
        <v>0</v>
      </c>
      <c r="R1049" s="1">
        <f>+COUNTIF(R$17:R$1040,'V. Datos'!$C$5)</f>
        <v>0</v>
      </c>
      <c r="S1049" s="1">
        <f>+COUNTIF(S$17:S$1040,'V. Datos'!$C$5)</f>
        <v>0</v>
      </c>
      <c r="T1049" s="1">
        <f>+COUNTIF(T$17:T$1040,'V. Datos'!$C$5)</f>
        <v>0</v>
      </c>
      <c r="U1049" s="1">
        <f>+COUNTIF(U$17:U$1040,'V. Datos'!$C$5)</f>
        <v>0</v>
      </c>
      <c r="V1049" s="1">
        <f>+COUNTIF(V$17:V$1040,'V. Datos'!$C$5)</f>
        <v>0</v>
      </c>
      <c r="W1049" s="1">
        <f>+COUNTIF(W$17:W$1040,'V. Datos'!$C$5)</f>
        <v>0</v>
      </c>
      <c r="X1049" s="1">
        <f>+COUNTIF(X$17:X$1040,'V. Datos'!$C$5)</f>
        <v>0</v>
      </c>
      <c r="Y1049" s="1">
        <f>+COUNTIF(Y$17:Y$1040,'V. Datos'!$C$5)</f>
        <v>0</v>
      </c>
      <c r="Z1049" s="1">
        <f>+COUNTIF(Z$17:Z$1040,'V. Datos'!$C$5)</f>
        <v>0</v>
      </c>
      <c r="AA1049" s="1">
        <f>+COUNTIF(AA$17:AA$1040,'V. Datos'!$C$5)</f>
        <v>0</v>
      </c>
      <c r="AB1049" s="1">
        <f>+COUNTIF(AB$17:AB$1040,'V. Datos'!$C$5)</f>
        <v>0</v>
      </c>
      <c r="AC1049" s="1">
        <f>+COUNTIF(AC$17:AC$1040,'V. Datos'!$C$5)</f>
        <v>0</v>
      </c>
      <c r="AD1049" s="1">
        <f>+COUNTIF(AD$17:AD$1040,'V. Datos'!$C$5)</f>
        <v>0</v>
      </c>
      <c r="AE1049" s="1">
        <f>+COUNTIF(AE$17:AE$1040,'V. Datos'!$C$5)</f>
        <v>0</v>
      </c>
      <c r="AF1049" s="1">
        <f>+COUNTIF(AF$17:AF$1040,'V. Datos'!$C$5)</f>
        <v>0</v>
      </c>
      <c r="AG1049" s="1">
        <f>+COUNTIF(AG$17:AG$1040,'V. Datos'!$C$5)</f>
        <v>0</v>
      </c>
      <c r="AH1049" s="1">
        <f>+COUNTIF(AH$17:AH$1040,'V. Datos'!$C$5)</f>
        <v>0</v>
      </c>
      <c r="AI1049" s="1">
        <f>+COUNTIF(AI$17:AI$1040,'V. Datos'!$C$5)</f>
        <v>0</v>
      </c>
      <c r="AJ1049" s="1">
        <f>+COUNTIF(AJ$17:AJ$1040,'V. Datos'!$C$5)</f>
        <v>0</v>
      </c>
      <c r="AK1049" s="1">
        <f>+COUNTIF(AK$17:AK$1040,'V. Datos'!$C$5)</f>
        <v>0</v>
      </c>
      <c r="AL1049" s="1">
        <f>+COUNTIF(AL$17:AL$1040,'V. Datos'!$C$5)</f>
        <v>0</v>
      </c>
      <c r="AM1049" s="1">
        <f>+COUNTIF(AM$17:AM$1040,'V. Datos'!$C$5)</f>
        <v>0</v>
      </c>
      <c r="AN1049" s="1">
        <f>+COUNTIF(AN$17:AN$1040,'V. Datos'!$C$5)</f>
        <v>0</v>
      </c>
      <c r="AO1049" s="1">
        <f>+COUNTIF(AO$17:AO$1040,'V. Datos'!$C$5)</f>
        <v>0</v>
      </c>
      <c r="AP1049" s="1">
        <f>+COUNTIF(AP$17:AP$1040,'V. Datos'!$C$5)</f>
        <v>0</v>
      </c>
      <c r="AQ1049" s="1">
        <f>+COUNTIF(AQ$17:AQ$1040,'V. Datos'!$C$5)</f>
        <v>0</v>
      </c>
      <c r="AR1049" s="1">
        <f>+COUNTIF(AR$17:AR$1040,'V. Datos'!$C$5)</f>
        <v>0</v>
      </c>
      <c r="AS1049" s="1">
        <f>+COUNTIF(AS$17:AS$1040,'V. Datos'!$C$5)</f>
        <v>0</v>
      </c>
      <c r="AT1049" s="1">
        <f>+COUNTIF(AT$17:AT$1040,'V. Datos'!$C$5)</f>
        <v>0</v>
      </c>
      <c r="AU1049" s="1">
        <f>+COUNTIF(AU$17:AU$1040,'V. Datos'!$C$5)</f>
        <v>0</v>
      </c>
      <c r="AV1049" s="1">
        <f>+COUNTIF(AV$17:AV$1040,'V. Datos'!$C$5)</f>
        <v>0</v>
      </c>
      <c r="AW1049" s="1">
        <f>+COUNTIF(AW$17:AW$1040,'V. Datos'!$C$5)</f>
        <v>0</v>
      </c>
      <c r="AX1049" s="1">
        <f>+COUNTIF(AX$17:AX$1040,'V. Datos'!$C$5)</f>
        <v>0</v>
      </c>
      <c r="AY1049" s="1">
        <f>+COUNTIF(AY$17:AY$1040,'V. Datos'!$C$5)</f>
        <v>0</v>
      </c>
      <c r="AZ1049" s="1">
        <f>+COUNTIF(AZ$17:AZ$1040,'V. Datos'!$C$5)</f>
        <v>0</v>
      </c>
      <c r="BA1049" s="1">
        <f>+COUNTIF(BA$17:BA$1040,'V. Datos'!$C$5)</f>
        <v>0</v>
      </c>
      <c r="BB1049" s="1">
        <f>+COUNTIF(BB$17:BB$1040,'V. Datos'!$C$5)</f>
        <v>0</v>
      </c>
      <c r="BC1049" s="1">
        <f>+COUNTIF(BC$17:BC$1040,'V. Datos'!$C$5)</f>
        <v>0</v>
      </c>
      <c r="BD1049" s="1">
        <f>+COUNTIF(BD$17:BD$1040,'V. Datos'!$C$5)</f>
        <v>0</v>
      </c>
      <c r="BE1049" s="1">
        <f>+COUNTIF(BE$17:BE$1040,'V. Datos'!$C$5)</f>
        <v>0</v>
      </c>
      <c r="BF1049" s="1">
        <f>+COUNTIF(BF$17:BF$1040,'V. Datos'!$C$5)</f>
        <v>0</v>
      </c>
      <c r="BG1049" s="9"/>
      <c r="BH1049" s="7"/>
      <c r="BI1049" s="54">
        <f t="shared" si="20"/>
        <v>0</v>
      </c>
      <c r="BJ1049" s="30"/>
      <c r="BK1049" s="30"/>
      <c r="BL1049" s="30"/>
      <c r="BM1049" s="30"/>
      <c r="BN1049" s="30"/>
    </row>
    <row r="1050" spans="2:16382" s="15" customFormat="1" ht="15" customHeight="1" x14ac:dyDescent="0.2">
      <c r="B1050" s="12"/>
      <c r="C1050" s="13"/>
      <c r="D1050" s="292" t="s">
        <v>36</v>
      </c>
      <c r="E1050" s="292"/>
      <c r="F1050" s="293"/>
      <c r="G1050" s="1">
        <f>+COUNTIFS(G$17:G$1040,"*",$F$17:$F$1040,'V. Datos'!$A$1)-COUNTIFS(G$17:G$1040,"*",$F$17:$F$1040,'V. Datos'!$C$1)</f>
        <v>0</v>
      </c>
      <c r="H1050" s="1">
        <f>+COUNTIFS(H$17:H$1040,"*",$F$17:$F$1040,'V. Datos'!$A$1)-COUNTIFS(H$17:H$1040,"*",$F$17:$F$1040,'V. Datos'!$C$1)</f>
        <v>0</v>
      </c>
      <c r="I1050" s="1">
        <f>+COUNTIFS(I$17:I$1040,"*",$F$17:$F$1040,'V. Datos'!$A$1)-COUNTIFS(I$17:I$1040,"*",$F$17:$F$1040,'V. Datos'!$C$1)</f>
        <v>0</v>
      </c>
      <c r="J1050" s="1">
        <f>+COUNTIFS(J$17:J$1040,"*",$F$17:$F$1040,'V. Datos'!$A$1)-COUNTIFS(J$17:J$1040,"*",$F$17:$F$1040,'V. Datos'!$C$1)</f>
        <v>0</v>
      </c>
      <c r="K1050" s="1">
        <f>+COUNTIFS(K$17:K$1040,"*",$F$17:$F$1040,'V. Datos'!$A$1)-COUNTIFS(K$17:K$1040,"*",$F$17:$F$1040,'V. Datos'!$C$1)</f>
        <v>0</v>
      </c>
      <c r="L1050" s="1">
        <f>+COUNTIFS(L$17:L$1040,"*",$F$17:$F$1040,'V. Datos'!$A$1)-COUNTIFS(L$17:L$1040,"*",$F$17:$F$1040,'V. Datos'!$C$1)</f>
        <v>0</v>
      </c>
      <c r="M1050" s="1">
        <f>+COUNTIFS(M$17:M$1040,"*",$F$17:$F$1040,'V. Datos'!$A$1)-COUNTIFS(M$17:M$1040,"*",$F$17:$F$1040,'V. Datos'!$C$1)</f>
        <v>0</v>
      </c>
      <c r="N1050" s="1">
        <f>+COUNTIFS(N$17:N$1040,"*",$F$17:$F$1040,'V. Datos'!$A$1)-COUNTIFS(N$17:N$1040,"*",$F$17:$F$1040,'V. Datos'!$C$1)</f>
        <v>0</v>
      </c>
      <c r="O1050" s="1">
        <f>+COUNTIFS(O$17:O$1040,"*",$F$17:$F$1040,'V. Datos'!$A$1)-COUNTIFS(O$17:O$1040,"*",$F$17:$F$1040,'V. Datos'!$C$1)</f>
        <v>0</v>
      </c>
      <c r="P1050" s="1">
        <f>+COUNTIFS(P$17:P$1040,"*",$F$17:$F$1040,'V. Datos'!$A$1)-COUNTIFS(P$17:P$1040,"*",$F$17:$F$1040,'V. Datos'!$C$1)</f>
        <v>0</v>
      </c>
      <c r="Q1050" s="1">
        <f>+COUNTIFS(Q$17:Q$1040,"*",$F$17:$F$1040,'V. Datos'!$A$1)-COUNTIFS(Q$17:Q$1040,"*",$F$17:$F$1040,'V. Datos'!$C$1)</f>
        <v>0</v>
      </c>
      <c r="R1050" s="1">
        <f>+COUNTIFS(R$17:R$1040,"*",$F$17:$F$1040,'V. Datos'!$A$1)-COUNTIFS(R$17:R$1040,"*",$F$17:$F$1040,'V. Datos'!$C$1)</f>
        <v>0</v>
      </c>
      <c r="S1050" s="1">
        <f>+COUNTIFS(S$17:S$1040,"*",$F$17:$F$1040,'V. Datos'!$A$1)-COUNTIFS(S$17:S$1040,"*",$F$17:$F$1040,'V. Datos'!$C$1)</f>
        <v>0</v>
      </c>
      <c r="T1050" s="1">
        <f>+COUNTIFS(T$17:T$1040,"*",$F$17:$F$1040,'V. Datos'!$A$1)-COUNTIFS(T$17:T$1040,"*",$F$17:$F$1040,'V. Datos'!$C$1)</f>
        <v>0</v>
      </c>
      <c r="U1050" s="1">
        <f>+COUNTIFS(U$17:U$1040,"*",$F$17:$F$1040,'V. Datos'!$A$1)-COUNTIFS(U$17:U$1040,"*",$F$17:$F$1040,'V. Datos'!$C$1)</f>
        <v>0</v>
      </c>
      <c r="V1050" s="1">
        <f>+COUNTIFS(V$17:V$1040,"*",$F$17:$F$1040,'V. Datos'!$A$1)-COUNTIFS(V$17:V$1040,"*",$F$17:$F$1040,'V. Datos'!$C$1)</f>
        <v>0</v>
      </c>
      <c r="W1050" s="1">
        <f>+COUNTIFS(W$17:W$1040,"*",$F$17:$F$1040,'V. Datos'!$A$1)-COUNTIFS(W$17:W$1040,"*",$F$17:$F$1040,'V. Datos'!$C$1)</f>
        <v>0</v>
      </c>
      <c r="X1050" s="1">
        <f>+COUNTIFS(X$17:X$1040,"*",$F$17:$F$1040,'V. Datos'!$A$1)-COUNTIFS(X$17:X$1040,"*",$F$17:$F$1040,'V. Datos'!$C$1)</f>
        <v>0</v>
      </c>
      <c r="Y1050" s="1">
        <f>+COUNTIFS(Y$17:Y$1040,"*",$F$17:$F$1040,'V. Datos'!$A$1)-COUNTIFS(Y$17:Y$1040,"*",$F$17:$F$1040,'V. Datos'!$C$1)</f>
        <v>0</v>
      </c>
      <c r="Z1050" s="1">
        <f>+COUNTIFS(Z$17:Z$1040,"*",$F$17:$F$1040,'V. Datos'!$A$1)-COUNTIFS(Z$17:Z$1040,"*",$F$17:$F$1040,'V. Datos'!$C$1)</f>
        <v>0</v>
      </c>
      <c r="AA1050" s="1">
        <f>+COUNTIFS(AA$17:AA$1040,"*",$F$17:$F$1040,'V. Datos'!$A$1)-COUNTIFS(AA$17:AA$1040,"*",$F$17:$F$1040,'V. Datos'!$C$1)</f>
        <v>0</v>
      </c>
      <c r="AB1050" s="1">
        <f>+COUNTIFS(AB$17:AB$1040,"*",$F$17:$F$1040,'V. Datos'!$A$1)-COUNTIFS(AB$17:AB$1040,"*",$F$17:$F$1040,'V. Datos'!$C$1)</f>
        <v>0</v>
      </c>
      <c r="AC1050" s="1">
        <f>+COUNTIFS(AC$17:AC$1040,"*",$F$17:$F$1040,'V. Datos'!$A$1)-COUNTIFS(AC$17:AC$1040,"*",$F$17:$F$1040,'V. Datos'!$C$1)</f>
        <v>0</v>
      </c>
      <c r="AD1050" s="1">
        <f>+COUNTIFS(AD$17:AD$1040,"*",$F$17:$F$1040,'V. Datos'!$A$1)-COUNTIFS(AD$17:AD$1040,"*",$F$17:$F$1040,'V. Datos'!$C$1)</f>
        <v>0</v>
      </c>
      <c r="AE1050" s="1">
        <f>+COUNTIFS(AE$17:AE$1040,"*",$F$17:$F$1040,'V. Datos'!$A$1)-COUNTIFS(AE$17:AE$1040,"*",$F$17:$F$1040,'V. Datos'!$C$1)</f>
        <v>0</v>
      </c>
      <c r="AF1050" s="1">
        <f>+COUNTIFS(AF$17:AF$1040,"*",$F$17:$F$1040,'V. Datos'!$A$1)-COUNTIFS(AF$17:AF$1040,"*",$F$17:$F$1040,'V. Datos'!$C$1)</f>
        <v>0</v>
      </c>
      <c r="AG1050" s="1">
        <f>+COUNTIFS(AG$17:AG$1040,"*",$F$17:$F$1040,'V. Datos'!$A$1)-COUNTIFS(AG$17:AG$1040,"*",$F$17:$F$1040,'V. Datos'!$C$1)</f>
        <v>0</v>
      </c>
      <c r="AH1050" s="1">
        <f>+COUNTIFS(AH$17:AH$1040,"*",$F$17:$F$1040,'V. Datos'!$A$1)-COUNTIFS(AH$17:AH$1040,"*",$F$17:$F$1040,'V. Datos'!$C$1)</f>
        <v>0</v>
      </c>
      <c r="AI1050" s="1">
        <f>+COUNTIFS(AI$17:AI$1040,"*",$F$17:$F$1040,'V. Datos'!$A$1)-COUNTIFS(AI$17:AI$1040,"*",$F$17:$F$1040,'V. Datos'!$C$1)</f>
        <v>0</v>
      </c>
      <c r="AJ1050" s="1">
        <f>+COUNTIFS(AJ$17:AJ$1040,"*",$F$17:$F$1040,'V. Datos'!$A$1)-COUNTIFS(AJ$17:AJ$1040,"*",$F$17:$F$1040,'V. Datos'!$C$1)</f>
        <v>0</v>
      </c>
      <c r="AK1050" s="1">
        <f>+COUNTIFS(AK$17:AK$1040,"*",$F$17:$F$1040,'V. Datos'!$A$1)-COUNTIFS(AK$17:AK$1040,"*",$F$17:$F$1040,'V. Datos'!$C$1)</f>
        <v>0</v>
      </c>
      <c r="AL1050" s="1">
        <f>+COUNTIFS(AL$17:AL$1040,"*",$F$17:$F$1040,'V. Datos'!$A$1)-COUNTIFS(AL$17:AL$1040,"*",$F$17:$F$1040,'V. Datos'!$C$1)</f>
        <v>0</v>
      </c>
      <c r="AM1050" s="1">
        <f>+COUNTIFS(AM$17:AM$1040,"*",$F$17:$F$1040,'V. Datos'!$A$1)-COUNTIFS(AM$17:AM$1040,"*",$F$17:$F$1040,'V. Datos'!$C$1)</f>
        <v>0</v>
      </c>
      <c r="AN1050" s="1">
        <f>+COUNTIFS(AN$17:AN$1040,"*",$F$17:$F$1040,'V. Datos'!$A$1)-COUNTIFS(AN$17:AN$1040,"*",$F$17:$F$1040,'V. Datos'!$C$1)</f>
        <v>0</v>
      </c>
      <c r="AO1050" s="1">
        <f>+COUNTIFS(AO$17:AO$1040,"*",$F$17:$F$1040,'V. Datos'!$A$1)-COUNTIFS(AO$17:AO$1040,"*",$F$17:$F$1040,'V. Datos'!$C$1)</f>
        <v>0</v>
      </c>
      <c r="AP1050" s="1">
        <f>+COUNTIFS(AP$17:AP$1040,"*",$F$17:$F$1040,'V. Datos'!$A$1)-COUNTIFS(AP$17:AP$1040,"*",$F$17:$F$1040,'V. Datos'!$C$1)</f>
        <v>0</v>
      </c>
      <c r="AQ1050" s="1">
        <f>+COUNTIFS(AQ$17:AQ$1040,"*",$F$17:$F$1040,'V. Datos'!$A$1)-COUNTIFS(AQ$17:AQ$1040,"*",$F$17:$F$1040,'V. Datos'!$C$1)</f>
        <v>0</v>
      </c>
      <c r="AR1050" s="1">
        <f>+COUNTIFS(AR$17:AR$1040,"*",$F$17:$F$1040,'V. Datos'!$A$1)-COUNTIFS(AR$17:AR$1040,"*",$F$17:$F$1040,'V. Datos'!$C$1)</f>
        <v>0</v>
      </c>
      <c r="AS1050" s="1">
        <f>+COUNTIFS(AS$17:AS$1040,"*",$F$17:$F$1040,'V. Datos'!$A$1)-COUNTIFS(AS$17:AS$1040,"*",$F$17:$F$1040,'V. Datos'!$C$1)</f>
        <v>0</v>
      </c>
      <c r="AT1050" s="1">
        <f>+COUNTIFS(AT$17:AT$1040,"*",$F$17:$F$1040,'V. Datos'!$A$1)-COUNTIFS(AT$17:AT$1040,"*",$F$17:$F$1040,'V. Datos'!$C$1)</f>
        <v>0</v>
      </c>
      <c r="AU1050" s="1">
        <f>+COUNTIFS(AU$17:AU$1040,"*",$F$17:$F$1040,'V. Datos'!$A$1)-COUNTIFS(AU$17:AU$1040,"*",$F$17:$F$1040,'V. Datos'!$C$1)</f>
        <v>0</v>
      </c>
      <c r="AV1050" s="1">
        <f>+COUNTIFS(AV$17:AV$1040,"*",$F$17:$F$1040,'V. Datos'!$A$1)-COUNTIFS(AV$17:AV$1040,"*",$F$17:$F$1040,'V. Datos'!$C$1)</f>
        <v>0</v>
      </c>
      <c r="AW1050" s="1">
        <f>+COUNTIFS(AW$17:AW$1040,"*",$F$17:$F$1040,'V. Datos'!$A$1)-COUNTIFS(AW$17:AW$1040,"*",$F$17:$F$1040,'V. Datos'!$C$1)</f>
        <v>0</v>
      </c>
      <c r="AX1050" s="1">
        <f>+COUNTIFS(AX$17:AX$1040,"*",$F$17:$F$1040,'V. Datos'!$A$1)-COUNTIFS(AX$17:AX$1040,"*",$F$17:$F$1040,'V. Datos'!$C$1)</f>
        <v>0</v>
      </c>
      <c r="AY1050" s="1">
        <f>+COUNTIFS(AY$17:AY$1040,"*",$F$17:$F$1040,'V. Datos'!$A$1)-COUNTIFS(AY$17:AY$1040,"*",$F$17:$F$1040,'V. Datos'!$C$1)</f>
        <v>0</v>
      </c>
      <c r="AZ1050" s="1">
        <f>+COUNTIFS(AZ$17:AZ$1040,"*",$F$17:$F$1040,'V. Datos'!$A$1)-COUNTIFS(AZ$17:AZ$1040,"*",$F$17:$F$1040,'V. Datos'!$C$1)</f>
        <v>0</v>
      </c>
      <c r="BA1050" s="1">
        <f>+COUNTIFS(BA$17:BA$1040,"*",$F$17:$F$1040,'V. Datos'!$A$1)-COUNTIFS(BA$17:BA$1040,"*",$F$17:$F$1040,'V. Datos'!$C$1)</f>
        <v>0</v>
      </c>
      <c r="BB1050" s="1">
        <f>+COUNTIFS(BB$17:BB$1040,"*",$F$17:$F$1040,'V. Datos'!$A$1)-COUNTIFS(BB$17:BB$1040,"*",$F$17:$F$1040,'V. Datos'!$C$1)</f>
        <v>0</v>
      </c>
      <c r="BC1050" s="1">
        <f>+COUNTIFS(BC$17:BC$1040,"*",$F$17:$F$1040,'V. Datos'!$A$1)-COUNTIFS(BC$17:BC$1040,"*",$F$17:$F$1040,'V. Datos'!$C$1)</f>
        <v>0</v>
      </c>
      <c r="BD1050" s="1">
        <f>+COUNTIFS(BD$17:BD$1040,"*",$F$17:$F$1040,'V. Datos'!$A$1)-COUNTIFS(BD$17:BD$1040,"*",$F$17:$F$1040,'V. Datos'!$C$1)</f>
        <v>0</v>
      </c>
      <c r="BE1050" s="1">
        <f>+COUNTIFS(BE$17:BE$1040,"*",$F$17:$F$1040,'V. Datos'!$A$1)-COUNTIFS(BE$17:BE$1040,"*",$F$17:$F$1040,'V. Datos'!$C$1)</f>
        <v>0</v>
      </c>
      <c r="BF1050" s="1">
        <f>+COUNTIFS(BF$17:BF$1040,"*",$F$17:$F$1040,'V. Datos'!$A$1)-COUNTIFS(BF$17:BF$1040,"*",$F$17:$F$1040,'V. Datos'!$C$1)</f>
        <v>0</v>
      </c>
      <c r="BG1050" s="9"/>
      <c r="BH1050" s="7"/>
      <c r="BI1050" s="20">
        <f t="shared" si="20"/>
        <v>0</v>
      </c>
      <c r="BJ1050" s="30"/>
      <c r="BK1050" s="30"/>
      <c r="BL1050" s="30"/>
      <c r="BM1050" s="30"/>
      <c r="BN1050" s="30"/>
    </row>
    <row r="1051" spans="2:16382" s="15" customFormat="1" ht="15" customHeight="1" x14ac:dyDescent="0.2">
      <c r="B1051" s="12"/>
      <c r="C1051" s="13"/>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c r="AD1051" s="8"/>
      <c r="AE1051" s="8"/>
      <c r="AF1051" s="8"/>
      <c r="AG1051" s="8"/>
      <c r="AH1051" s="8"/>
      <c r="AI1051" s="8"/>
      <c r="AJ1051" s="8"/>
      <c r="AK1051" s="8"/>
      <c r="AL1051" s="8"/>
      <c r="AM1051" s="8"/>
      <c r="AN1051" s="8"/>
      <c r="AO1051" s="8"/>
      <c r="AP1051" s="8"/>
      <c r="AQ1051" s="8"/>
      <c r="AR1051" s="8"/>
      <c r="AS1051" s="8"/>
      <c r="AT1051" s="8"/>
      <c r="AU1051" s="8"/>
      <c r="AV1051" s="8"/>
      <c r="AW1051" s="8"/>
      <c r="AX1051" s="8"/>
      <c r="AY1051" s="8"/>
      <c r="AZ1051" s="8"/>
      <c r="BA1051" s="8"/>
      <c r="BB1051" s="8"/>
      <c r="BC1051" s="8"/>
      <c r="BD1051" s="8"/>
      <c r="BE1051" s="8"/>
      <c r="BF1051" s="8"/>
      <c r="BG1051" s="10"/>
      <c r="BH1051" s="7"/>
      <c r="BJ1051" s="30"/>
      <c r="BK1051" s="30"/>
      <c r="BL1051" s="30"/>
      <c r="BM1051" s="30"/>
      <c r="BN1051" s="30"/>
    </row>
    <row r="1052" spans="2:16382" s="15" customFormat="1" ht="15" customHeight="1" x14ac:dyDescent="0.2">
      <c r="B1052" s="12"/>
      <c r="C1052" s="13"/>
      <c r="D1052" s="55"/>
      <c r="E1052" s="55"/>
      <c r="F1052" s="55"/>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7"/>
      <c r="BH1052" s="22"/>
      <c r="BI1052" s="56"/>
      <c r="BJ1052" s="30"/>
      <c r="BK1052" s="30"/>
      <c r="BL1052" s="30"/>
      <c r="BM1052" s="30"/>
      <c r="BN1052" s="30"/>
    </row>
    <row r="1053" spans="2:16382" s="15" customFormat="1" ht="15" customHeight="1" x14ac:dyDescent="0.2">
      <c r="B1053" s="12"/>
      <c r="C1053" s="13"/>
      <c r="D1053" s="209" t="s">
        <v>45</v>
      </c>
      <c r="E1053" s="209"/>
      <c r="F1053" s="209"/>
      <c r="G1053" s="14">
        <f>+SUM(G1042,G1044,G1046,G1048)</f>
        <v>0</v>
      </c>
      <c r="H1053" s="14">
        <f t="shared" ref="H1053:AP1054" si="21">+SUM(H1042,H1044,H1046,H1048)</f>
        <v>0</v>
      </c>
      <c r="I1053" s="14">
        <f t="shared" si="21"/>
        <v>0</v>
      </c>
      <c r="J1053" s="14">
        <f t="shared" si="21"/>
        <v>0</v>
      </c>
      <c r="K1053" s="14">
        <f t="shared" si="21"/>
        <v>0</v>
      </c>
      <c r="L1053" s="14">
        <f t="shared" si="21"/>
        <v>0</v>
      </c>
      <c r="M1053" s="14">
        <f t="shared" si="21"/>
        <v>0</v>
      </c>
      <c r="N1053" s="14">
        <f t="shared" si="21"/>
        <v>0</v>
      </c>
      <c r="O1053" s="14">
        <f t="shared" si="21"/>
        <v>0</v>
      </c>
      <c r="P1053" s="14">
        <f t="shared" si="21"/>
        <v>0</v>
      </c>
      <c r="Q1053" s="14">
        <f t="shared" si="21"/>
        <v>0</v>
      </c>
      <c r="R1053" s="14">
        <f t="shared" si="21"/>
        <v>0</v>
      </c>
      <c r="S1053" s="14">
        <f t="shared" si="21"/>
        <v>0</v>
      </c>
      <c r="T1053" s="14">
        <f t="shared" si="21"/>
        <v>0</v>
      </c>
      <c r="U1053" s="14">
        <f t="shared" si="21"/>
        <v>0</v>
      </c>
      <c r="V1053" s="14">
        <f t="shared" si="21"/>
        <v>0</v>
      </c>
      <c r="W1053" s="14">
        <f t="shared" si="21"/>
        <v>0</v>
      </c>
      <c r="X1053" s="14">
        <f t="shared" si="21"/>
        <v>0</v>
      </c>
      <c r="Y1053" s="14">
        <f t="shared" si="21"/>
        <v>0</v>
      </c>
      <c r="Z1053" s="14">
        <f t="shared" si="21"/>
        <v>0</v>
      </c>
      <c r="AA1053" s="14">
        <f t="shared" si="21"/>
        <v>0</v>
      </c>
      <c r="AB1053" s="14">
        <f t="shared" si="21"/>
        <v>0</v>
      </c>
      <c r="AC1053" s="14">
        <f t="shared" si="21"/>
        <v>0</v>
      </c>
      <c r="AD1053" s="14">
        <f t="shared" si="21"/>
        <v>0</v>
      </c>
      <c r="AE1053" s="14">
        <f t="shared" si="21"/>
        <v>0</v>
      </c>
      <c r="AF1053" s="14">
        <f t="shared" si="21"/>
        <v>0</v>
      </c>
      <c r="AG1053" s="14">
        <f t="shared" si="21"/>
        <v>0</v>
      </c>
      <c r="AH1053" s="14">
        <f t="shared" si="21"/>
        <v>0</v>
      </c>
      <c r="AI1053" s="14">
        <f t="shared" si="21"/>
        <v>0</v>
      </c>
      <c r="AJ1053" s="14">
        <f t="shared" si="21"/>
        <v>0</v>
      </c>
      <c r="AK1053" s="14">
        <f t="shared" si="21"/>
        <v>0</v>
      </c>
      <c r="AL1053" s="14">
        <f t="shared" si="21"/>
        <v>0</v>
      </c>
      <c r="AM1053" s="14">
        <f t="shared" si="21"/>
        <v>0</v>
      </c>
      <c r="AN1053" s="14">
        <f t="shared" si="21"/>
        <v>0</v>
      </c>
      <c r="AO1053" s="14">
        <f t="shared" si="21"/>
        <v>0</v>
      </c>
      <c r="AP1053" s="14">
        <f t="shared" si="21"/>
        <v>0</v>
      </c>
      <c r="AQ1053" s="14">
        <f t="shared" ref="AQ1053:AW1053" si="22">+SUM(AQ1042,AQ1044,AQ1046,AQ1048)</f>
        <v>0</v>
      </c>
      <c r="AR1053" s="14">
        <f t="shared" si="22"/>
        <v>0</v>
      </c>
      <c r="AS1053" s="14">
        <f t="shared" si="22"/>
        <v>0</v>
      </c>
      <c r="AT1053" s="14">
        <f t="shared" si="22"/>
        <v>0</v>
      </c>
      <c r="AU1053" s="14">
        <f t="shared" si="22"/>
        <v>0</v>
      </c>
      <c r="AV1053" s="14">
        <f t="shared" si="22"/>
        <v>0</v>
      </c>
      <c r="AW1053" s="14">
        <f t="shared" si="22"/>
        <v>0</v>
      </c>
      <c r="AX1053" s="14">
        <f t="shared" ref="AX1053:BF1053" si="23">+SUM(AX1042,AX1044,AX1046,AX1048)</f>
        <v>0</v>
      </c>
      <c r="AY1053" s="14">
        <f t="shared" si="23"/>
        <v>0</v>
      </c>
      <c r="AZ1053" s="14">
        <f t="shared" si="23"/>
        <v>0</v>
      </c>
      <c r="BA1053" s="14">
        <f t="shared" si="23"/>
        <v>0</v>
      </c>
      <c r="BB1053" s="14">
        <f t="shared" si="23"/>
        <v>0</v>
      </c>
      <c r="BC1053" s="14">
        <f t="shared" si="23"/>
        <v>0</v>
      </c>
      <c r="BD1053" s="14">
        <f t="shared" si="23"/>
        <v>0</v>
      </c>
      <c r="BE1053" s="14">
        <f t="shared" si="23"/>
        <v>0</v>
      </c>
      <c r="BF1053" s="14">
        <f t="shared" si="23"/>
        <v>0</v>
      </c>
      <c r="BG1053" s="13"/>
      <c r="BH1053" s="23"/>
      <c r="BI1053" s="59">
        <f>+SUM(G1053:BG1053)</f>
        <v>0</v>
      </c>
      <c r="BJ1053" s="13"/>
      <c r="BK1053" s="13"/>
      <c r="BL1053" s="13"/>
      <c r="BM1053" s="13"/>
      <c r="BN1053" s="13"/>
      <c r="BO1053" s="13"/>
      <c r="BP1053" s="13"/>
      <c r="BQ1053" s="13"/>
      <c r="BR1053" s="13"/>
      <c r="BS1053" s="13"/>
      <c r="BT1053" s="13"/>
      <c r="BU1053" s="13"/>
      <c r="BV1053" s="13"/>
      <c r="BW1053" s="13"/>
      <c r="BX1053" s="13"/>
      <c r="BY1053" s="13"/>
      <c r="BZ1053" s="13"/>
      <c r="CA1053" s="13"/>
      <c r="CB1053" s="13"/>
      <c r="CC1053" s="13"/>
      <c r="CD1053" s="13"/>
      <c r="CE1053" s="13"/>
      <c r="CF1053" s="13"/>
      <c r="CG1053" s="13"/>
      <c r="CH1053" s="13"/>
      <c r="CI1053" s="13"/>
      <c r="CJ1053" s="13"/>
      <c r="CK1053" s="13"/>
      <c r="CL1053" s="13"/>
      <c r="CM1053" s="13"/>
      <c r="CN1053" s="13"/>
      <c r="CO1053" s="13"/>
      <c r="CP1053" s="13"/>
      <c r="CQ1053" s="13"/>
      <c r="CR1053" s="13"/>
      <c r="CS1053" s="13"/>
      <c r="CT1053" s="13"/>
      <c r="CU1053" s="13"/>
      <c r="CV1053" s="13"/>
      <c r="CW1053" s="13"/>
      <c r="CX1053" s="13"/>
      <c r="CY1053" s="13"/>
      <c r="CZ1053" s="13"/>
      <c r="DA1053" s="13"/>
      <c r="DB1053" s="13"/>
      <c r="DC1053" s="13"/>
      <c r="DD1053" s="13"/>
      <c r="DE1053" s="13"/>
      <c r="DF1053" s="13"/>
      <c r="DG1053" s="13"/>
      <c r="DH1053" s="13"/>
      <c r="DI1053" s="13"/>
      <c r="DJ1053" s="13"/>
      <c r="DK1053" s="13"/>
      <c r="DL1053" s="13"/>
      <c r="DM1053" s="13"/>
      <c r="DN1053" s="13"/>
      <c r="DO1053" s="13"/>
      <c r="DP1053" s="13"/>
      <c r="DQ1053" s="13"/>
      <c r="DR1053" s="13"/>
      <c r="DS1053" s="13"/>
      <c r="DT1053" s="13"/>
      <c r="DU1053" s="13"/>
      <c r="DV1053" s="13"/>
      <c r="DW1053" s="13"/>
      <c r="DX1053" s="13"/>
      <c r="DY1053" s="13"/>
      <c r="DZ1053" s="13"/>
      <c r="EA1053" s="13"/>
      <c r="EB1053" s="13"/>
      <c r="EC1053" s="13"/>
      <c r="ED1053" s="13"/>
      <c r="EE1053" s="13"/>
      <c r="EF1053" s="13"/>
      <c r="EG1053" s="13"/>
      <c r="EH1053" s="13"/>
      <c r="EI1053" s="13"/>
      <c r="EJ1053" s="13"/>
      <c r="EK1053" s="13"/>
      <c r="EL1053" s="13"/>
      <c r="EM1053" s="13"/>
      <c r="EN1053" s="13"/>
      <c r="EO1053" s="13"/>
      <c r="EP1053" s="13"/>
      <c r="EQ1053" s="13"/>
      <c r="ER1053" s="13"/>
      <c r="ES1053" s="13"/>
      <c r="ET1053" s="13"/>
      <c r="EU1053" s="13"/>
      <c r="EV1053" s="13"/>
      <c r="EW1053" s="13"/>
      <c r="EX1053" s="13"/>
      <c r="EY1053" s="13"/>
      <c r="EZ1053" s="13"/>
      <c r="FA1053" s="13"/>
      <c r="FB1053" s="13"/>
      <c r="FC1053" s="13"/>
      <c r="FD1053" s="13"/>
      <c r="FE1053" s="13"/>
      <c r="FF1053" s="13"/>
      <c r="FG1053" s="13"/>
      <c r="FH1053" s="13"/>
      <c r="FI1053" s="13"/>
      <c r="FJ1053" s="13"/>
      <c r="FK1053" s="13"/>
      <c r="FL1053" s="13"/>
      <c r="FM1053" s="13"/>
      <c r="FN1053" s="13"/>
      <c r="FO1053" s="13"/>
      <c r="FP1053" s="13"/>
      <c r="FQ1053" s="13"/>
      <c r="FR1053" s="13"/>
      <c r="FS1053" s="13"/>
      <c r="FT1053" s="13"/>
      <c r="FU1053" s="13"/>
      <c r="FV1053" s="13"/>
      <c r="FW1053" s="13"/>
      <c r="FX1053" s="13"/>
      <c r="FY1053" s="13"/>
      <c r="FZ1053" s="13"/>
      <c r="GA1053" s="13"/>
      <c r="GB1053" s="13"/>
      <c r="GC1053" s="13"/>
      <c r="GD1053" s="13"/>
      <c r="GE1053" s="13"/>
      <c r="GF1053" s="13"/>
      <c r="GG1053" s="13"/>
      <c r="GH1053" s="13"/>
      <c r="GI1053" s="13"/>
      <c r="GJ1053" s="13"/>
      <c r="GK1053" s="13"/>
      <c r="GL1053" s="13"/>
      <c r="GM1053" s="13"/>
      <c r="GN1053" s="13"/>
      <c r="GO1053" s="13"/>
      <c r="GP1053" s="13"/>
      <c r="GQ1053" s="13"/>
      <c r="GR1053" s="13"/>
      <c r="GS1053" s="13"/>
      <c r="GT1053" s="13"/>
      <c r="GU1053" s="13"/>
      <c r="GV1053" s="13"/>
      <c r="GW1053" s="13"/>
      <c r="GX1053" s="13"/>
      <c r="GY1053" s="13"/>
      <c r="GZ1053" s="13"/>
      <c r="HA1053" s="13"/>
      <c r="HB1053" s="13"/>
      <c r="HC1053" s="13"/>
      <c r="HD1053" s="13"/>
      <c r="HE1053" s="13"/>
      <c r="HF1053" s="13"/>
      <c r="HG1053" s="13"/>
      <c r="HH1053" s="13"/>
      <c r="HI1053" s="13"/>
      <c r="HJ1053" s="13"/>
      <c r="HK1053" s="13"/>
      <c r="HL1053" s="13"/>
      <c r="HM1053" s="13"/>
      <c r="HN1053" s="13"/>
      <c r="HO1053" s="13"/>
      <c r="HP1053" s="13"/>
      <c r="HQ1053" s="13"/>
      <c r="HR1053" s="13"/>
      <c r="HS1053" s="13"/>
      <c r="HT1053" s="13"/>
      <c r="HU1053" s="13"/>
      <c r="HV1053" s="13"/>
      <c r="HW1053" s="13"/>
      <c r="HX1053" s="13"/>
      <c r="HY1053" s="13"/>
      <c r="HZ1053" s="13"/>
      <c r="IA1053" s="13"/>
      <c r="IB1053" s="13"/>
      <c r="IC1053" s="13"/>
      <c r="ID1053" s="13"/>
      <c r="IE1053" s="13"/>
      <c r="IF1053" s="13"/>
      <c r="IG1053" s="13"/>
      <c r="IH1053" s="13"/>
      <c r="II1053" s="13"/>
      <c r="IJ1053" s="13"/>
      <c r="IK1053" s="13"/>
      <c r="IL1053" s="13"/>
      <c r="IM1053" s="13"/>
      <c r="IN1053" s="13"/>
      <c r="IO1053" s="13"/>
      <c r="IP1053" s="13"/>
      <c r="IQ1053" s="13"/>
      <c r="IR1053" s="13"/>
      <c r="IS1053" s="13"/>
      <c r="IT1053" s="13"/>
      <c r="IU1053" s="13"/>
      <c r="IV1053" s="13"/>
      <c r="IW1053" s="13"/>
      <c r="IX1053" s="13"/>
      <c r="IY1053" s="13"/>
      <c r="IZ1053" s="13"/>
      <c r="JA1053" s="13"/>
      <c r="JB1053" s="13"/>
      <c r="JC1053" s="13"/>
      <c r="JD1053" s="13"/>
      <c r="JE1053" s="13"/>
      <c r="JF1053" s="13"/>
      <c r="JG1053" s="13"/>
      <c r="JH1053" s="13"/>
      <c r="JI1053" s="13"/>
      <c r="JJ1053" s="13"/>
      <c r="JK1053" s="13"/>
      <c r="JL1053" s="13"/>
      <c r="JM1053" s="13"/>
      <c r="JN1053" s="13"/>
      <c r="JO1053" s="13"/>
      <c r="JP1053" s="13"/>
      <c r="JQ1053" s="13"/>
      <c r="JR1053" s="13"/>
      <c r="JS1053" s="13"/>
      <c r="JT1053" s="13"/>
      <c r="JU1053" s="13"/>
      <c r="JV1053" s="13"/>
      <c r="JW1053" s="13"/>
      <c r="JX1053" s="13"/>
      <c r="JY1053" s="13"/>
      <c r="JZ1053" s="13"/>
      <c r="KA1053" s="13"/>
      <c r="KB1053" s="13"/>
      <c r="KC1053" s="13"/>
      <c r="KD1053" s="13"/>
      <c r="KE1053" s="13"/>
      <c r="KF1053" s="13"/>
      <c r="KG1053" s="13"/>
      <c r="KH1053" s="13"/>
      <c r="KI1053" s="13"/>
      <c r="KJ1053" s="13"/>
      <c r="KK1053" s="13"/>
      <c r="KL1053" s="13"/>
      <c r="KM1053" s="13"/>
      <c r="KN1053" s="13"/>
      <c r="KO1053" s="13"/>
      <c r="KP1053" s="13"/>
      <c r="KQ1053" s="13"/>
      <c r="KR1053" s="13"/>
      <c r="KS1053" s="13"/>
      <c r="KT1053" s="13"/>
      <c r="KU1053" s="13"/>
      <c r="KV1053" s="13"/>
      <c r="KW1053" s="13"/>
      <c r="KX1053" s="13"/>
      <c r="KY1053" s="13"/>
      <c r="KZ1053" s="13"/>
      <c r="LA1053" s="13"/>
      <c r="LB1053" s="13"/>
      <c r="LC1053" s="13"/>
      <c r="LD1053" s="13"/>
      <c r="LE1053" s="13"/>
      <c r="LF1053" s="13"/>
      <c r="LG1053" s="13"/>
      <c r="LH1053" s="13"/>
      <c r="LI1053" s="13"/>
      <c r="LJ1053" s="13"/>
      <c r="LK1053" s="13"/>
      <c r="LL1053" s="13"/>
      <c r="LM1053" s="13"/>
      <c r="LN1053" s="13"/>
      <c r="LO1053" s="13"/>
      <c r="LP1053" s="13"/>
      <c r="LQ1053" s="13"/>
      <c r="LR1053" s="13"/>
      <c r="LS1053" s="13"/>
      <c r="LT1053" s="13"/>
      <c r="LU1053" s="13"/>
      <c r="LV1053" s="13"/>
      <c r="LW1053" s="13"/>
      <c r="LX1053" s="13"/>
      <c r="LY1053" s="13"/>
      <c r="LZ1053" s="13"/>
      <c r="MA1053" s="13"/>
      <c r="MB1053" s="13"/>
      <c r="MC1053" s="13"/>
      <c r="MD1053" s="13"/>
      <c r="ME1053" s="13"/>
      <c r="MF1053" s="13"/>
      <c r="MG1053" s="13"/>
      <c r="MH1053" s="13"/>
      <c r="MI1053" s="13"/>
      <c r="MJ1053" s="13"/>
      <c r="MK1053" s="13"/>
      <c r="ML1053" s="13"/>
      <c r="MM1053" s="13"/>
      <c r="MN1053" s="13"/>
      <c r="MO1053" s="13"/>
      <c r="MP1053" s="13"/>
      <c r="MQ1053" s="13"/>
      <c r="MR1053" s="13"/>
      <c r="MS1053" s="13"/>
      <c r="MT1053" s="13"/>
      <c r="MU1053" s="13"/>
      <c r="MV1053" s="13"/>
      <c r="MW1053" s="13"/>
      <c r="MX1053" s="13"/>
      <c r="MY1053" s="13"/>
      <c r="MZ1053" s="13"/>
      <c r="NA1053" s="13"/>
      <c r="NB1053" s="13"/>
      <c r="NC1053" s="13"/>
      <c r="ND1053" s="13"/>
      <c r="NE1053" s="13"/>
      <c r="NF1053" s="13"/>
      <c r="NG1053" s="13"/>
      <c r="NH1053" s="13"/>
      <c r="NI1053" s="13"/>
      <c r="NJ1053" s="13"/>
      <c r="NK1053" s="13"/>
      <c r="NL1053" s="13"/>
      <c r="NM1053" s="13"/>
      <c r="NN1053" s="13"/>
      <c r="NO1053" s="13"/>
      <c r="NP1053" s="13"/>
      <c r="NQ1053" s="13"/>
      <c r="NR1053" s="13"/>
      <c r="NS1053" s="13"/>
      <c r="NT1053" s="13"/>
      <c r="NU1053" s="13"/>
      <c r="NV1053" s="13"/>
      <c r="NW1053" s="13"/>
      <c r="NX1053" s="13"/>
      <c r="NY1053" s="13"/>
      <c r="NZ1053" s="13"/>
      <c r="OA1053" s="13"/>
      <c r="OB1053" s="13"/>
      <c r="OC1053" s="13"/>
      <c r="OD1053" s="13"/>
      <c r="OE1053" s="13"/>
      <c r="OF1053" s="13"/>
      <c r="OG1053" s="13"/>
      <c r="OH1053" s="13"/>
      <c r="OI1053" s="13"/>
      <c r="OJ1053" s="13"/>
      <c r="OK1053" s="13"/>
      <c r="OL1053" s="13"/>
      <c r="OM1053" s="13"/>
      <c r="ON1053" s="13"/>
      <c r="OO1053" s="13"/>
      <c r="OP1053" s="13"/>
      <c r="OQ1053" s="13"/>
      <c r="OR1053" s="13"/>
      <c r="OS1053" s="13"/>
      <c r="OT1053" s="13"/>
      <c r="OU1053" s="13"/>
      <c r="OV1053" s="13"/>
      <c r="OW1053" s="13"/>
      <c r="OX1053" s="13"/>
      <c r="OY1053" s="13"/>
      <c r="OZ1053" s="13"/>
      <c r="PA1053" s="13"/>
      <c r="PB1053" s="13"/>
      <c r="PC1053" s="13"/>
      <c r="PD1053" s="13"/>
      <c r="PE1053" s="13"/>
      <c r="PF1053" s="13"/>
      <c r="PG1053" s="13"/>
      <c r="PH1053" s="13"/>
      <c r="PI1053" s="13"/>
      <c r="PJ1053" s="13"/>
      <c r="PK1053" s="13"/>
      <c r="PL1053" s="13"/>
      <c r="PM1053" s="13"/>
      <c r="PN1053" s="13"/>
      <c r="PO1053" s="13"/>
      <c r="PP1053" s="13"/>
      <c r="PQ1053" s="13"/>
      <c r="PR1053" s="13"/>
      <c r="PS1053" s="13"/>
      <c r="PT1053" s="13"/>
      <c r="PU1053" s="13"/>
      <c r="PV1053" s="13"/>
      <c r="PW1053" s="13"/>
      <c r="PX1053" s="13"/>
      <c r="PY1053" s="13"/>
      <c r="PZ1053" s="13"/>
      <c r="QA1053" s="13"/>
      <c r="QB1053" s="13"/>
      <c r="QC1053" s="13"/>
      <c r="QD1053" s="13"/>
      <c r="QE1053" s="13"/>
      <c r="QF1053" s="13"/>
      <c r="QG1053" s="13"/>
      <c r="QH1053" s="13"/>
      <c r="QI1053" s="13"/>
      <c r="QJ1053" s="13"/>
      <c r="QK1053" s="13"/>
      <c r="QL1053" s="13"/>
      <c r="QM1053" s="13"/>
      <c r="QN1053" s="13"/>
      <c r="QO1053" s="13"/>
      <c r="QP1053" s="13"/>
      <c r="QQ1053" s="13"/>
      <c r="QR1053" s="13"/>
      <c r="QS1053" s="13"/>
      <c r="QT1053" s="13"/>
      <c r="QU1053" s="13"/>
      <c r="QV1053" s="13"/>
      <c r="QW1053" s="13"/>
      <c r="QX1053" s="13"/>
      <c r="QY1053" s="13"/>
      <c r="QZ1053" s="13"/>
      <c r="RA1053" s="13"/>
      <c r="RB1053" s="13"/>
      <c r="RC1053" s="13"/>
      <c r="RD1053" s="13"/>
      <c r="RE1053" s="13"/>
      <c r="RF1053" s="13"/>
      <c r="RG1053" s="13"/>
      <c r="RH1053" s="13"/>
      <c r="RI1053" s="13"/>
      <c r="RJ1053" s="13"/>
      <c r="RK1053" s="13"/>
      <c r="RL1053" s="13"/>
      <c r="RM1053" s="13"/>
      <c r="RN1053" s="13"/>
      <c r="RO1053" s="13"/>
      <c r="RP1053" s="13"/>
      <c r="RQ1053" s="13"/>
      <c r="RR1053" s="13"/>
      <c r="RS1053" s="13"/>
      <c r="RT1053" s="13"/>
      <c r="RU1053" s="13"/>
      <c r="RV1053" s="13"/>
      <c r="RW1053" s="13"/>
      <c r="RX1053" s="13"/>
      <c r="RY1053" s="13"/>
      <c r="RZ1053" s="13"/>
      <c r="SA1053" s="13"/>
      <c r="SB1053" s="13"/>
      <c r="SC1053" s="13"/>
      <c r="SD1053" s="13"/>
      <c r="SE1053" s="13"/>
      <c r="SF1053" s="13"/>
      <c r="SG1053" s="13"/>
      <c r="SH1053" s="13"/>
      <c r="SI1053" s="13"/>
      <c r="SJ1053" s="13"/>
      <c r="SK1053" s="13"/>
      <c r="SL1053" s="13"/>
      <c r="SM1053" s="13"/>
      <c r="SN1053" s="13"/>
      <c r="SO1053" s="13"/>
      <c r="SP1053" s="13"/>
      <c r="SQ1053" s="13"/>
      <c r="SR1053" s="13"/>
      <c r="SS1053" s="13"/>
      <c r="ST1053" s="13"/>
      <c r="SU1053" s="13"/>
      <c r="SV1053" s="13"/>
      <c r="SW1053" s="13"/>
      <c r="SX1053" s="13"/>
      <c r="SY1053" s="13"/>
      <c r="SZ1053" s="13"/>
      <c r="TA1053" s="13"/>
      <c r="TB1053" s="13"/>
      <c r="TC1053" s="13"/>
      <c r="TD1053" s="13"/>
      <c r="TE1053" s="13"/>
      <c r="TF1053" s="13"/>
      <c r="TG1053" s="13"/>
      <c r="TH1053" s="13"/>
      <c r="TI1053" s="13"/>
      <c r="TJ1053" s="13"/>
      <c r="TK1053" s="13"/>
      <c r="TL1053" s="13"/>
      <c r="TM1053" s="13"/>
      <c r="TN1053" s="13"/>
      <c r="TO1053" s="13"/>
      <c r="TP1053" s="13"/>
      <c r="TQ1053" s="13"/>
      <c r="TR1053" s="13"/>
      <c r="TS1053" s="13"/>
      <c r="TT1053" s="13"/>
      <c r="TU1053" s="13"/>
      <c r="TV1053" s="13"/>
      <c r="TW1053" s="13"/>
      <c r="TX1053" s="13"/>
      <c r="TY1053" s="13"/>
      <c r="TZ1053" s="13"/>
      <c r="UA1053" s="13"/>
      <c r="UB1053" s="13"/>
      <c r="UC1053" s="13"/>
      <c r="UD1053" s="13"/>
      <c r="UE1053" s="13"/>
      <c r="UF1053" s="13"/>
      <c r="UG1053" s="13"/>
      <c r="UH1053" s="13"/>
      <c r="UI1053" s="13"/>
      <c r="UJ1053" s="13"/>
      <c r="UK1053" s="13"/>
      <c r="UL1053" s="13"/>
      <c r="UM1053" s="13"/>
      <c r="UN1053" s="13"/>
      <c r="UO1053" s="13"/>
      <c r="UP1053" s="13"/>
      <c r="UQ1053" s="13"/>
      <c r="UR1053" s="13"/>
      <c r="US1053" s="13"/>
      <c r="UT1053" s="13"/>
      <c r="UU1053" s="13"/>
      <c r="UV1053" s="13"/>
      <c r="UW1053" s="13"/>
      <c r="UX1053" s="13"/>
      <c r="UY1053" s="13"/>
      <c r="UZ1053" s="13"/>
      <c r="VA1053" s="13"/>
      <c r="VB1053" s="13"/>
      <c r="VC1053" s="13"/>
      <c r="VD1053" s="13"/>
      <c r="VE1053" s="13"/>
      <c r="VF1053" s="13"/>
      <c r="VG1053" s="13"/>
      <c r="VH1053" s="13"/>
      <c r="VI1053" s="13"/>
      <c r="VJ1053" s="13"/>
      <c r="VK1053" s="13"/>
      <c r="VL1053" s="13"/>
      <c r="VM1053" s="13"/>
      <c r="VN1053" s="13"/>
      <c r="VO1053" s="13"/>
      <c r="VP1053" s="13"/>
      <c r="VQ1053" s="13"/>
      <c r="VR1053" s="13"/>
      <c r="VS1053" s="13"/>
      <c r="VT1053" s="13"/>
      <c r="VU1053" s="13"/>
      <c r="VV1053" s="13"/>
      <c r="VW1053" s="13"/>
      <c r="VX1053" s="13"/>
      <c r="VY1053" s="13"/>
      <c r="VZ1053" s="13"/>
      <c r="WA1053" s="13"/>
      <c r="WB1053" s="13"/>
      <c r="WC1053" s="13"/>
      <c r="WD1053" s="13"/>
      <c r="WE1053" s="13"/>
      <c r="WF1053" s="13"/>
      <c r="WG1053" s="13"/>
      <c r="WH1053" s="13"/>
      <c r="WI1053" s="13"/>
      <c r="WJ1053" s="13"/>
      <c r="WK1053" s="13"/>
      <c r="WL1053" s="13"/>
      <c r="WM1053" s="13"/>
      <c r="WN1053" s="13"/>
      <c r="WO1053" s="13"/>
      <c r="WP1053" s="13"/>
      <c r="WQ1053" s="13"/>
      <c r="WR1053" s="13"/>
      <c r="WS1053" s="13"/>
      <c r="WT1053" s="13"/>
      <c r="WU1053" s="13"/>
      <c r="WV1053" s="13"/>
      <c r="WW1053" s="13"/>
      <c r="WX1053" s="13"/>
      <c r="WY1053" s="13"/>
      <c r="WZ1053" s="13"/>
      <c r="XA1053" s="13"/>
      <c r="XB1053" s="13"/>
      <c r="XC1053" s="13"/>
      <c r="XD1053" s="13"/>
      <c r="XE1053" s="13"/>
      <c r="XF1053" s="13"/>
      <c r="XG1053" s="13"/>
      <c r="XH1053" s="13"/>
      <c r="XI1053" s="13"/>
      <c r="XJ1053" s="13"/>
      <c r="XK1053" s="13"/>
      <c r="XL1053" s="13"/>
      <c r="XM1053" s="13"/>
      <c r="XN1053" s="13"/>
      <c r="XO1053" s="13"/>
      <c r="XP1053" s="13"/>
      <c r="XQ1053" s="13"/>
      <c r="XR1053" s="13"/>
      <c r="XS1053" s="13"/>
      <c r="XT1053" s="13"/>
      <c r="XU1053" s="13"/>
      <c r="XV1053" s="13"/>
      <c r="XW1053" s="13"/>
      <c r="XX1053" s="13"/>
      <c r="XY1053" s="13"/>
      <c r="XZ1053" s="13"/>
      <c r="YA1053" s="13"/>
      <c r="YB1053" s="13"/>
      <c r="YC1053" s="13"/>
      <c r="YD1053" s="13"/>
      <c r="YE1053" s="13"/>
      <c r="YF1053" s="13"/>
      <c r="YG1053" s="13"/>
      <c r="YH1053" s="13"/>
      <c r="YI1053" s="13"/>
      <c r="YJ1053" s="13"/>
      <c r="YK1053" s="13"/>
      <c r="YL1053" s="13"/>
      <c r="YM1053" s="13"/>
      <c r="YN1053" s="13"/>
      <c r="YO1053" s="13"/>
      <c r="YP1053" s="13"/>
      <c r="YQ1053" s="13"/>
      <c r="YR1053" s="13"/>
      <c r="YS1053" s="13"/>
      <c r="YT1053" s="13"/>
      <c r="YU1053" s="13"/>
      <c r="YV1053" s="13"/>
      <c r="YW1053" s="13"/>
      <c r="YX1053" s="13"/>
      <c r="YY1053" s="13"/>
      <c r="YZ1053" s="13"/>
      <c r="ZA1053" s="13"/>
      <c r="ZB1053" s="13"/>
      <c r="ZC1053" s="13"/>
      <c r="ZD1053" s="13"/>
      <c r="ZE1053" s="13"/>
      <c r="ZF1053" s="13"/>
      <c r="ZG1053" s="13"/>
      <c r="ZH1053" s="13"/>
      <c r="ZI1053" s="13"/>
      <c r="ZJ1053" s="13"/>
      <c r="ZK1053" s="13"/>
      <c r="ZL1053" s="13"/>
      <c r="ZM1053" s="13"/>
      <c r="ZN1053" s="13"/>
      <c r="ZO1053" s="13"/>
      <c r="ZP1053" s="13"/>
      <c r="ZQ1053" s="13"/>
      <c r="ZR1053" s="13"/>
      <c r="ZS1053" s="13"/>
      <c r="ZT1053" s="13"/>
      <c r="ZU1053" s="13"/>
      <c r="ZV1053" s="13"/>
      <c r="ZW1053" s="13"/>
      <c r="ZX1053" s="13"/>
      <c r="ZY1053" s="13"/>
      <c r="ZZ1053" s="13"/>
      <c r="AAA1053" s="13"/>
      <c r="AAB1053" s="13"/>
      <c r="AAC1053" s="13"/>
      <c r="AAD1053" s="13"/>
      <c r="AAE1053" s="13"/>
      <c r="AAF1053" s="13"/>
      <c r="AAG1053" s="13"/>
      <c r="AAH1053" s="13"/>
      <c r="AAI1053" s="13"/>
      <c r="AAJ1053" s="13"/>
      <c r="AAK1053" s="13"/>
      <c r="AAL1053" s="13"/>
      <c r="AAM1053" s="13"/>
      <c r="AAN1053" s="13"/>
      <c r="AAO1053" s="13"/>
      <c r="AAP1053" s="13"/>
      <c r="AAQ1053" s="13"/>
      <c r="AAR1053" s="13"/>
      <c r="AAS1053" s="13"/>
      <c r="AAT1053" s="13"/>
      <c r="AAU1053" s="13"/>
      <c r="AAV1053" s="13"/>
      <c r="AAW1053" s="13"/>
      <c r="AAX1053" s="13"/>
      <c r="AAY1053" s="13"/>
      <c r="AAZ1053" s="13"/>
      <c r="ABA1053" s="13"/>
      <c r="ABB1053" s="13"/>
      <c r="ABC1053" s="13"/>
      <c r="ABD1053" s="13"/>
      <c r="ABE1053" s="13"/>
      <c r="ABF1053" s="13"/>
      <c r="ABG1053" s="13"/>
      <c r="ABH1053" s="13"/>
      <c r="ABI1053" s="13"/>
      <c r="ABJ1053" s="13"/>
      <c r="ABK1053" s="13"/>
      <c r="ABL1053" s="13"/>
      <c r="ABM1053" s="13"/>
      <c r="ABN1053" s="13"/>
      <c r="ABO1053" s="13"/>
      <c r="ABP1053" s="13"/>
      <c r="ABQ1053" s="13"/>
      <c r="ABR1053" s="13"/>
      <c r="ABS1053" s="13"/>
      <c r="ABT1053" s="13"/>
      <c r="ABU1053" s="13"/>
      <c r="ABV1053" s="13"/>
      <c r="ABW1053" s="13"/>
      <c r="ABX1053" s="13"/>
      <c r="ABY1053" s="13"/>
      <c r="ABZ1053" s="13"/>
      <c r="ACA1053" s="13"/>
      <c r="ACB1053" s="13"/>
      <c r="ACC1053" s="13"/>
      <c r="ACD1053" s="13"/>
      <c r="ACE1053" s="13"/>
      <c r="ACF1053" s="13"/>
      <c r="ACG1053" s="13"/>
      <c r="ACH1053" s="13"/>
      <c r="ACI1053" s="13"/>
      <c r="ACJ1053" s="13"/>
      <c r="ACK1053" s="13"/>
      <c r="ACL1053" s="13"/>
      <c r="ACM1053" s="13"/>
      <c r="ACN1053" s="13"/>
      <c r="ACO1053" s="13"/>
      <c r="ACP1053" s="13"/>
      <c r="ACQ1053" s="13"/>
      <c r="ACR1053" s="13"/>
      <c r="ACS1053" s="13"/>
      <c r="ACT1053" s="13"/>
      <c r="ACU1053" s="13"/>
      <c r="ACV1053" s="13"/>
      <c r="ACW1053" s="13"/>
      <c r="ACX1053" s="13"/>
      <c r="ACY1053" s="13"/>
      <c r="ACZ1053" s="13"/>
      <c r="ADA1053" s="13"/>
      <c r="ADB1053" s="13"/>
      <c r="ADC1053" s="13"/>
      <c r="ADD1053" s="13"/>
      <c r="ADE1053" s="13"/>
      <c r="ADF1053" s="13"/>
      <c r="ADG1053" s="13"/>
      <c r="ADH1053" s="13"/>
      <c r="ADI1053" s="13"/>
      <c r="ADJ1053" s="13"/>
      <c r="ADK1053" s="13"/>
      <c r="ADL1053" s="13"/>
      <c r="ADM1053" s="13"/>
      <c r="ADN1053" s="13"/>
      <c r="ADO1053" s="13"/>
      <c r="ADP1053" s="13"/>
      <c r="ADQ1053" s="13"/>
      <c r="ADR1053" s="13"/>
      <c r="ADS1053" s="13"/>
      <c r="ADT1053" s="13"/>
      <c r="ADU1053" s="13"/>
      <c r="ADV1053" s="13"/>
      <c r="ADW1053" s="13"/>
      <c r="ADX1053" s="13"/>
      <c r="ADY1053" s="13"/>
      <c r="ADZ1053" s="13"/>
      <c r="AEA1053" s="13"/>
      <c r="AEB1053" s="13"/>
      <c r="AEC1053" s="13"/>
      <c r="AED1053" s="13"/>
      <c r="AEE1053" s="13"/>
      <c r="AEF1053" s="13"/>
      <c r="AEG1053" s="13"/>
      <c r="AEH1053" s="13"/>
      <c r="AEI1053" s="13"/>
      <c r="AEJ1053" s="13"/>
      <c r="AEK1053" s="13"/>
      <c r="AEL1053" s="13"/>
      <c r="AEM1053" s="13"/>
      <c r="AEN1053" s="13"/>
      <c r="AEO1053" s="13"/>
      <c r="AEP1053" s="13"/>
      <c r="AEQ1053" s="13"/>
      <c r="AER1053" s="13"/>
      <c r="AES1053" s="13"/>
      <c r="AET1053" s="13"/>
      <c r="AEU1053" s="13"/>
      <c r="AEV1053" s="13"/>
      <c r="AEW1053" s="13"/>
      <c r="AEX1053" s="13"/>
      <c r="AEY1053" s="13"/>
      <c r="AEZ1053" s="13"/>
      <c r="AFA1053" s="13"/>
      <c r="AFB1053" s="13"/>
      <c r="AFC1053" s="13"/>
      <c r="AFD1053" s="13"/>
      <c r="AFE1053" s="13"/>
      <c r="AFF1053" s="13"/>
      <c r="AFG1053" s="13"/>
      <c r="AFH1053" s="13"/>
      <c r="AFI1053" s="13"/>
      <c r="AFJ1053" s="13"/>
      <c r="AFK1053" s="13"/>
      <c r="AFL1053" s="13"/>
      <c r="AFM1053" s="13"/>
      <c r="AFN1053" s="13"/>
      <c r="AFO1053" s="13"/>
      <c r="AFP1053" s="13"/>
      <c r="AFQ1053" s="13"/>
      <c r="AFR1053" s="13"/>
      <c r="AFS1053" s="13"/>
      <c r="AFT1053" s="13"/>
      <c r="AFU1053" s="13"/>
      <c r="AFV1053" s="13"/>
      <c r="AFW1053" s="13"/>
      <c r="AFX1053" s="13"/>
      <c r="AFY1053" s="13"/>
      <c r="AFZ1053" s="13"/>
      <c r="AGA1053" s="13"/>
      <c r="AGB1053" s="13"/>
      <c r="AGC1053" s="13"/>
      <c r="AGD1053" s="13"/>
      <c r="AGE1053" s="13"/>
      <c r="AGF1053" s="13"/>
      <c r="AGG1053" s="13"/>
      <c r="AGH1053" s="13"/>
      <c r="AGI1053" s="13"/>
      <c r="AGJ1053" s="13"/>
      <c r="AGK1053" s="13"/>
      <c r="AGL1053" s="13"/>
      <c r="AGM1053" s="13"/>
      <c r="AGN1053" s="13"/>
      <c r="AGO1053" s="13"/>
      <c r="AGP1053" s="13"/>
      <c r="AGQ1053" s="13"/>
      <c r="AGR1053" s="13"/>
      <c r="AGS1053" s="13"/>
      <c r="AGT1053" s="13"/>
      <c r="AGU1053" s="13"/>
      <c r="AGV1053" s="13"/>
      <c r="AGW1053" s="13"/>
      <c r="AGX1053" s="13"/>
      <c r="AGY1053" s="13"/>
      <c r="AGZ1053" s="13"/>
      <c r="AHA1053" s="13"/>
      <c r="AHB1053" s="13"/>
      <c r="AHC1053" s="13"/>
      <c r="AHD1053" s="13"/>
      <c r="AHE1053" s="13"/>
      <c r="AHF1053" s="13"/>
      <c r="AHG1053" s="13"/>
      <c r="AHH1053" s="13"/>
      <c r="AHI1053" s="13"/>
      <c r="AHJ1053" s="13"/>
      <c r="AHK1053" s="13"/>
      <c r="AHL1053" s="13"/>
      <c r="AHM1053" s="13"/>
      <c r="AHN1053" s="13"/>
      <c r="AHO1053" s="13"/>
      <c r="AHP1053" s="13"/>
      <c r="AHQ1053" s="13"/>
      <c r="AHR1053" s="13"/>
      <c r="AHS1053" s="13"/>
      <c r="AHT1053" s="13"/>
      <c r="AHU1053" s="13"/>
      <c r="AHV1053" s="13"/>
      <c r="AHW1053" s="13"/>
      <c r="AHX1053" s="13"/>
      <c r="AHY1053" s="13"/>
      <c r="AHZ1053" s="13"/>
      <c r="AIA1053" s="13"/>
      <c r="AIB1053" s="13"/>
      <c r="AIC1053" s="13"/>
      <c r="AID1053" s="13"/>
      <c r="AIE1053" s="13"/>
      <c r="AIF1053" s="13"/>
      <c r="AIG1053" s="13"/>
      <c r="AIH1053" s="13"/>
      <c r="AII1053" s="13"/>
      <c r="AIJ1053" s="13"/>
      <c r="AIK1053" s="13"/>
      <c r="AIL1053" s="13"/>
      <c r="AIM1053" s="13"/>
      <c r="AIN1053" s="13"/>
      <c r="AIO1053" s="13"/>
      <c r="AIP1053" s="13"/>
      <c r="AIQ1053" s="13"/>
      <c r="AIR1053" s="13"/>
      <c r="AIS1053" s="13"/>
      <c r="AIT1053" s="13"/>
      <c r="AIU1053" s="13"/>
      <c r="AIV1053" s="13"/>
      <c r="AIW1053" s="13"/>
      <c r="AIX1053" s="13"/>
      <c r="AIY1053" s="13"/>
      <c r="AIZ1053" s="13"/>
      <c r="AJA1053" s="13"/>
      <c r="AJB1053" s="13"/>
      <c r="AJC1053" s="13"/>
      <c r="AJD1053" s="13"/>
      <c r="AJE1053" s="13"/>
      <c r="AJF1053" s="13"/>
      <c r="AJG1053" s="13"/>
      <c r="AJH1053" s="13"/>
      <c r="AJI1053" s="13"/>
      <c r="AJJ1053" s="13"/>
      <c r="AJK1053" s="13"/>
      <c r="AJL1053" s="13"/>
      <c r="AJM1053" s="13"/>
      <c r="AJN1053" s="13"/>
      <c r="AJO1053" s="13"/>
      <c r="AJP1053" s="13"/>
      <c r="AJQ1053" s="13"/>
      <c r="AJR1053" s="13"/>
      <c r="AJS1053" s="13"/>
      <c r="AJT1053" s="13"/>
      <c r="AJU1053" s="13"/>
      <c r="AJV1053" s="13"/>
      <c r="AJW1053" s="13"/>
      <c r="AJX1053" s="13"/>
      <c r="AJY1053" s="13"/>
      <c r="AJZ1053" s="13"/>
      <c r="AKA1053" s="13"/>
      <c r="AKB1053" s="13"/>
      <c r="AKC1053" s="13"/>
      <c r="AKD1053" s="13"/>
      <c r="AKE1053" s="13"/>
      <c r="AKF1053" s="13"/>
      <c r="AKG1053" s="13"/>
      <c r="AKH1053" s="13"/>
      <c r="AKI1053" s="13"/>
      <c r="AKJ1053" s="13"/>
      <c r="AKK1053" s="13"/>
      <c r="AKL1053" s="13"/>
      <c r="AKM1053" s="13"/>
      <c r="AKN1053" s="13"/>
      <c r="AKO1053" s="13"/>
      <c r="AKP1053" s="13"/>
      <c r="AKQ1053" s="13"/>
      <c r="AKR1053" s="13"/>
      <c r="AKS1053" s="13"/>
      <c r="AKT1053" s="13"/>
      <c r="AKU1053" s="13"/>
      <c r="AKV1053" s="13"/>
      <c r="AKW1053" s="13"/>
      <c r="AKX1053" s="13"/>
      <c r="AKY1053" s="13"/>
      <c r="AKZ1053" s="13"/>
      <c r="ALA1053" s="13"/>
      <c r="ALB1053" s="13"/>
      <c r="ALC1053" s="13"/>
      <c r="ALD1053" s="13"/>
      <c r="ALE1053" s="13"/>
      <c r="ALF1053" s="13"/>
      <c r="ALG1053" s="13"/>
      <c r="ALH1053" s="13"/>
      <c r="ALI1053" s="13"/>
      <c r="ALJ1053" s="13"/>
      <c r="ALK1053" s="13"/>
      <c r="ALL1053" s="13"/>
      <c r="ALM1053" s="13"/>
      <c r="ALN1053" s="13"/>
      <c r="ALO1053" s="13"/>
      <c r="ALP1053" s="13"/>
      <c r="ALQ1053" s="13"/>
      <c r="ALR1053" s="13"/>
      <c r="ALS1053" s="13"/>
      <c r="ALT1053" s="13"/>
      <c r="ALU1053" s="13"/>
      <c r="ALV1053" s="13"/>
      <c r="ALW1053" s="13"/>
      <c r="ALX1053" s="13"/>
      <c r="ALY1053" s="13"/>
      <c r="ALZ1053" s="13"/>
      <c r="AMA1053" s="13"/>
      <c r="AMB1053" s="13"/>
      <c r="AMC1053" s="13"/>
      <c r="AMD1053" s="13"/>
      <c r="AME1053" s="13"/>
      <c r="AMF1053" s="13"/>
      <c r="AMG1053" s="13"/>
      <c r="AMH1053" s="13"/>
      <c r="AMI1053" s="13"/>
      <c r="AMJ1053" s="13"/>
      <c r="AMK1053" s="13"/>
      <c r="AML1053" s="13"/>
      <c r="AMM1053" s="13"/>
      <c r="AMN1053" s="13"/>
      <c r="AMO1053" s="13"/>
      <c r="AMP1053" s="13"/>
      <c r="AMQ1053" s="13"/>
      <c r="AMR1053" s="13"/>
      <c r="AMS1053" s="13"/>
      <c r="AMT1053" s="13"/>
      <c r="AMU1053" s="13"/>
      <c r="AMV1053" s="13"/>
      <c r="AMW1053" s="13"/>
      <c r="AMX1053" s="13"/>
      <c r="AMY1053" s="13"/>
      <c r="AMZ1053" s="13"/>
      <c r="ANA1053" s="13"/>
      <c r="ANB1053" s="13"/>
      <c r="ANC1053" s="13"/>
      <c r="AND1053" s="13"/>
      <c r="ANE1053" s="13"/>
      <c r="ANF1053" s="13"/>
      <c r="ANG1053" s="13"/>
      <c r="ANH1053" s="13"/>
      <c r="ANI1053" s="13"/>
      <c r="ANJ1053" s="13"/>
      <c r="ANK1053" s="13"/>
      <c r="ANL1053" s="13"/>
      <c r="ANM1053" s="13"/>
      <c r="ANN1053" s="13"/>
      <c r="ANO1053" s="13"/>
      <c r="ANP1053" s="13"/>
      <c r="ANQ1053" s="13"/>
      <c r="ANR1053" s="13"/>
      <c r="ANS1053" s="13"/>
      <c r="ANT1053" s="13"/>
      <c r="ANU1053" s="13"/>
      <c r="ANV1053" s="13"/>
      <c r="ANW1053" s="13"/>
      <c r="ANX1053" s="13"/>
      <c r="ANY1053" s="13"/>
      <c r="ANZ1053" s="13"/>
      <c r="AOA1053" s="13"/>
      <c r="AOB1053" s="13"/>
      <c r="AOC1053" s="13"/>
      <c r="AOD1053" s="13"/>
      <c r="AOE1053" s="13"/>
      <c r="AOF1053" s="13"/>
      <c r="AOG1053" s="13"/>
      <c r="AOH1053" s="13"/>
      <c r="AOI1053" s="13"/>
      <c r="AOJ1053" s="13"/>
      <c r="AOK1053" s="13"/>
      <c r="AOL1053" s="13"/>
      <c r="AOM1053" s="13"/>
      <c r="AON1053" s="13"/>
      <c r="AOO1053" s="13"/>
      <c r="AOP1053" s="13"/>
      <c r="AOQ1053" s="13"/>
      <c r="AOR1053" s="13"/>
      <c r="AOS1053" s="13"/>
      <c r="AOT1053" s="13"/>
      <c r="AOU1053" s="13"/>
      <c r="AOV1053" s="13"/>
      <c r="AOW1053" s="13"/>
      <c r="AOX1053" s="13"/>
      <c r="AOY1053" s="13"/>
      <c r="AOZ1053" s="13"/>
      <c r="APA1053" s="13"/>
      <c r="APB1053" s="13"/>
      <c r="APC1053" s="13"/>
      <c r="APD1053" s="13"/>
      <c r="APE1053" s="13"/>
      <c r="APF1053" s="13"/>
      <c r="APG1053" s="13"/>
      <c r="APH1053" s="13"/>
      <c r="API1053" s="13"/>
      <c r="APJ1053" s="13"/>
      <c r="APK1053" s="13"/>
      <c r="APL1053" s="13"/>
      <c r="APM1053" s="13"/>
      <c r="APN1053" s="13"/>
      <c r="APO1053" s="13"/>
      <c r="APP1053" s="13"/>
      <c r="APQ1053" s="13"/>
      <c r="APR1053" s="13"/>
      <c r="APS1053" s="13"/>
      <c r="APT1053" s="13"/>
      <c r="APU1053" s="13"/>
      <c r="APV1053" s="13"/>
      <c r="APW1053" s="13"/>
      <c r="APX1053" s="13"/>
      <c r="APY1053" s="13"/>
      <c r="APZ1053" s="13"/>
      <c r="AQA1053" s="13"/>
      <c r="AQB1053" s="13"/>
      <c r="AQC1053" s="13"/>
      <c r="AQD1053" s="13"/>
      <c r="AQE1053" s="13"/>
      <c r="AQF1053" s="13"/>
      <c r="AQG1053" s="13"/>
      <c r="AQH1053" s="13"/>
      <c r="AQI1053" s="13"/>
      <c r="AQJ1053" s="13"/>
      <c r="AQK1053" s="13"/>
      <c r="AQL1053" s="13"/>
      <c r="AQM1053" s="13"/>
      <c r="AQN1053" s="13"/>
      <c r="AQO1053" s="13"/>
      <c r="AQP1053" s="13"/>
      <c r="AQQ1053" s="13"/>
      <c r="AQR1053" s="13"/>
      <c r="AQS1053" s="13"/>
      <c r="AQT1053" s="13"/>
      <c r="AQU1053" s="13"/>
      <c r="AQV1053" s="13"/>
      <c r="AQW1053" s="13"/>
      <c r="AQX1053" s="13"/>
      <c r="AQY1053" s="13"/>
      <c r="AQZ1053" s="13"/>
      <c r="ARA1053" s="13"/>
      <c r="ARB1053" s="13"/>
      <c r="ARC1053" s="13"/>
      <c r="ARD1053" s="13"/>
      <c r="ARE1053" s="13"/>
      <c r="ARF1053" s="13"/>
      <c r="ARG1053" s="13"/>
      <c r="ARH1053" s="13"/>
      <c r="ARI1053" s="13"/>
      <c r="ARJ1053" s="13"/>
      <c r="ARK1053" s="13"/>
      <c r="ARL1053" s="13"/>
      <c r="ARM1053" s="13"/>
      <c r="ARN1053" s="13"/>
      <c r="ARO1053" s="13"/>
      <c r="ARP1053" s="13"/>
      <c r="ARQ1053" s="13"/>
      <c r="ARR1053" s="13"/>
      <c r="ARS1053" s="13"/>
      <c r="ART1053" s="13"/>
      <c r="ARU1053" s="13"/>
      <c r="ARV1053" s="13"/>
      <c r="ARW1053" s="13"/>
      <c r="ARX1053" s="13"/>
      <c r="ARY1053" s="13"/>
      <c r="ARZ1053" s="13"/>
      <c r="ASA1053" s="13"/>
      <c r="ASB1053" s="13"/>
      <c r="ASC1053" s="13"/>
      <c r="ASD1053" s="13"/>
      <c r="ASE1053" s="13"/>
      <c r="ASF1053" s="13"/>
      <c r="ASG1053" s="13"/>
      <c r="ASH1053" s="13"/>
      <c r="ASI1053" s="13"/>
      <c r="ASJ1053" s="13"/>
      <c r="ASK1053" s="13"/>
      <c r="ASL1053" s="13"/>
      <c r="ASM1053" s="13"/>
      <c r="ASN1053" s="13"/>
      <c r="ASO1053" s="13"/>
      <c r="ASP1053" s="13"/>
      <c r="ASQ1053" s="13"/>
      <c r="ASR1053" s="13"/>
      <c r="ASS1053" s="13"/>
      <c r="AST1053" s="13"/>
      <c r="ASU1053" s="13"/>
      <c r="ASV1053" s="13"/>
      <c r="ASW1053" s="13"/>
      <c r="ASX1053" s="13"/>
      <c r="ASY1053" s="13"/>
      <c r="ASZ1053" s="13"/>
      <c r="ATA1053" s="13"/>
      <c r="ATB1053" s="13"/>
      <c r="ATC1053" s="13"/>
      <c r="ATD1053" s="13"/>
      <c r="ATE1053" s="13"/>
      <c r="ATF1053" s="13"/>
      <c r="ATG1053" s="13"/>
      <c r="ATH1053" s="13"/>
      <c r="ATI1053" s="13"/>
      <c r="ATJ1053" s="13"/>
      <c r="ATK1053" s="13"/>
      <c r="ATL1053" s="13"/>
      <c r="ATM1053" s="13"/>
      <c r="ATN1053" s="13"/>
      <c r="ATO1053" s="13"/>
      <c r="ATP1053" s="13"/>
      <c r="ATQ1053" s="13"/>
      <c r="ATR1053" s="13"/>
      <c r="ATS1053" s="13"/>
      <c r="ATT1053" s="13"/>
      <c r="ATU1053" s="13"/>
      <c r="ATV1053" s="13"/>
      <c r="ATW1053" s="13"/>
      <c r="ATX1053" s="13"/>
      <c r="ATY1053" s="13"/>
      <c r="ATZ1053" s="13"/>
      <c r="AUA1053" s="13"/>
      <c r="AUB1053" s="13"/>
      <c r="AUC1053" s="13"/>
      <c r="AUD1053" s="13"/>
      <c r="AUE1053" s="13"/>
      <c r="AUF1053" s="13"/>
      <c r="AUG1053" s="13"/>
      <c r="AUH1053" s="13"/>
      <c r="AUI1053" s="13"/>
      <c r="AUJ1053" s="13"/>
      <c r="AUK1053" s="13"/>
      <c r="AUL1053" s="13"/>
      <c r="AUM1053" s="13"/>
      <c r="AUN1053" s="13"/>
      <c r="AUO1053" s="13"/>
      <c r="AUP1053" s="13"/>
      <c r="AUQ1053" s="13"/>
      <c r="AUR1053" s="13"/>
      <c r="AUS1053" s="13"/>
      <c r="AUT1053" s="13"/>
      <c r="AUU1053" s="13"/>
      <c r="AUV1053" s="13"/>
      <c r="AUW1053" s="13"/>
      <c r="AUX1053" s="13"/>
      <c r="AUY1053" s="13"/>
      <c r="AUZ1053" s="13"/>
      <c r="AVA1053" s="13"/>
      <c r="AVB1053" s="13"/>
      <c r="AVC1053" s="13"/>
      <c r="AVD1053" s="13"/>
      <c r="AVE1053" s="13"/>
      <c r="AVF1053" s="13"/>
      <c r="AVG1053" s="13"/>
      <c r="AVH1053" s="13"/>
      <c r="AVI1053" s="13"/>
      <c r="AVJ1053" s="13"/>
      <c r="AVK1053" s="13"/>
      <c r="AVL1053" s="13"/>
      <c r="AVM1053" s="13"/>
      <c r="AVN1053" s="13"/>
      <c r="AVO1053" s="13"/>
      <c r="AVP1053" s="13"/>
      <c r="AVQ1053" s="13"/>
      <c r="AVR1053" s="13"/>
      <c r="AVS1053" s="13"/>
      <c r="AVT1053" s="13"/>
      <c r="AVU1053" s="13"/>
      <c r="AVV1053" s="13"/>
      <c r="AVW1053" s="13"/>
      <c r="AVX1053" s="13"/>
      <c r="AVY1053" s="13"/>
      <c r="AVZ1053" s="13"/>
      <c r="AWA1053" s="13"/>
      <c r="AWB1053" s="13"/>
      <c r="AWC1053" s="13"/>
      <c r="AWD1053" s="13"/>
      <c r="AWE1053" s="13"/>
      <c r="AWF1053" s="13"/>
      <c r="AWG1053" s="13"/>
      <c r="AWH1053" s="13"/>
      <c r="AWI1053" s="13"/>
      <c r="AWJ1053" s="13"/>
      <c r="AWK1053" s="13"/>
      <c r="AWL1053" s="13"/>
      <c r="AWM1053" s="13"/>
      <c r="AWN1053" s="13"/>
      <c r="AWO1053" s="13"/>
      <c r="AWP1053" s="13"/>
      <c r="AWQ1053" s="13"/>
      <c r="AWR1053" s="13"/>
      <c r="AWS1053" s="13"/>
      <c r="AWT1053" s="13"/>
      <c r="AWU1053" s="13"/>
      <c r="AWV1053" s="13"/>
      <c r="AWW1053" s="13"/>
      <c r="AWX1053" s="13"/>
      <c r="AWY1053" s="13"/>
      <c r="AWZ1053" s="13"/>
      <c r="AXA1053" s="13"/>
      <c r="AXB1053" s="13"/>
      <c r="AXC1053" s="13"/>
      <c r="AXD1053" s="13"/>
      <c r="AXE1053" s="13"/>
      <c r="AXF1053" s="13"/>
      <c r="AXG1053" s="13"/>
      <c r="AXH1053" s="13"/>
      <c r="AXI1053" s="13"/>
      <c r="AXJ1053" s="13"/>
      <c r="AXK1053" s="13"/>
      <c r="AXL1053" s="13"/>
      <c r="AXM1053" s="13"/>
      <c r="AXN1053" s="13"/>
      <c r="AXO1053" s="13"/>
      <c r="AXP1053" s="13"/>
      <c r="AXQ1053" s="13"/>
      <c r="AXR1053" s="13"/>
      <c r="AXS1053" s="13"/>
      <c r="AXT1053" s="13"/>
      <c r="AXU1053" s="13"/>
      <c r="AXV1053" s="13"/>
      <c r="AXW1053" s="13"/>
      <c r="AXX1053" s="13"/>
      <c r="AXY1053" s="13"/>
      <c r="AXZ1053" s="13"/>
      <c r="AYA1053" s="13"/>
      <c r="AYB1053" s="13"/>
      <c r="AYC1053" s="13"/>
      <c r="AYD1053" s="13"/>
      <c r="AYE1053" s="13"/>
      <c r="AYF1053" s="13"/>
      <c r="AYG1053" s="13"/>
      <c r="AYH1053" s="13"/>
      <c r="AYI1053" s="13"/>
      <c r="AYJ1053" s="13"/>
      <c r="AYK1053" s="13"/>
      <c r="AYL1053" s="13"/>
      <c r="AYM1053" s="13"/>
      <c r="AYN1053" s="13"/>
      <c r="AYO1053" s="13"/>
      <c r="AYP1053" s="13"/>
      <c r="AYQ1053" s="13"/>
      <c r="AYR1053" s="13"/>
      <c r="AYS1053" s="13"/>
      <c r="AYT1053" s="13"/>
      <c r="AYU1053" s="13"/>
      <c r="AYV1053" s="13"/>
      <c r="AYW1053" s="13"/>
      <c r="AYX1053" s="13"/>
      <c r="AYY1053" s="13"/>
      <c r="AYZ1053" s="13"/>
      <c r="AZA1053" s="13"/>
      <c r="AZB1053" s="13"/>
      <c r="AZC1053" s="13"/>
      <c r="AZD1053" s="13"/>
      <c r="AZE1053" s="13"/>
      <c r="AZF1053" s="13"/>
      <c r="AZG1053" s="13"/>
      <c r="AZH1053" s="13"/>
      <c r="AZI1053" s="13"/>
      <c r="AZJ1053" s="13"/>
      <c r="AZK1053" s="13"/>
      <c r="AZL1053" s="13"/>
      <c r="AZM1053" s="13"/>
      <c r="AZN1053" s="13"/>
      <c r="AZO1053" s="13"/>
      <c r="AZP1053" s="13"/>
      <c r="AZQ1053" s="13"/>
      <c r="AZR1053" s="13"/>
      <c r="AZS1053" s="13"/>
      <c r="AZT1053" s="13"/>
      <c r="AZU1053" s="13"/>
      <c r="AZV1053" s="13"/>
      <c r="AZW1053" s="13"/>
      <c r="AZX1053" s="13"/>
      <c r="AZY1053" s="13"/>
      <c r="AZZ1053" s="13"/>
      <c r="BAA1053" s="13"/>
      <c r="BAB1053" s="13"/>
      <c r="BAC1053" s="13"/>
      <c r="BAD1053" s="13"/>
      <c r="BAE1053" s="13"/>
      <c r="BAF1053" s="13"/>
      <c r="BAG1053" s="13"/>
      <c r="BAH1053" s="13"/>
      <c r="BAI1053" s="13"/>
      <c r="BAJ1053" s="13"/>
      <c r="BAK1053" s="13"/>
      <c r="BAL1053" s="13"/>
      <c r="BAM1053" s="13"/>
      <c r="BAN1053" s="13"/>
      <c r="BAO1053" s="13"/>
      <c r="BAP1053" s="13"/>
      <c r="BAQ1053" s="13"/>
      <c r="BAR1053" s="13"/>
      <c r="BAS1053" s="13"/>
      <c r="BAT1053" s="13"/>
      <c r="BAU1053" s="13"/>
      <c r="BAV1053" s="13"/>
      <c r="BAW1053" s="13"/>
      <c r="BAX1053" s="13"/>
      <c r="BAY1053" s="13"/>
      <c r="BAZ1053" s="13"/>
      <c r="BBA1053" s="13"/>
      <c r="BBB1053" s="13"/>
      <c r="BBC1053" s="13"/>
      <c r="BBD1053" s="13"/>
      <c r="BBE1053" s="13"/>
      <c r="BBF1053" s="13"/>
      <c r="BBG1053" s="13"/>
      <c r="BBH1053" s="13"/>
      <c r="BBI1053" s="13"/>
      <c r="BBJ1053" s="13"/>
      <c r="BBK1053" s="13"/>
      <c r="BBL1053" s="13"/>
      <c r="BBM1053" s="13"/>
      <c r="BBN1053" s="13"/>
      <c r="BBO1053" s="13"/>
      <c r="BBP1053" s="13"/>
      <c r="BBQ1053" s="13"/>
      <c r="BBR1053" s="13"/>
      <c r="BBS1053" s="13"/>
      <c r="BBT1053" s="13"/>
      <c r="BBU1053" s="13"/>
      <c r="BBV1053" s="13"/>
      <c r="BBW1053" s="13"/>
      <c r="BBX1053" s="13"/>
      <c r="BBY1053" s="13"/>
      <c r="BBZ1053" s="13"/>
      <c r="BCA1053" s="13"/>
      <c r="BCB1053" s="13"/>
      <c r="BCC1053" s="13"/>
      <c r="BCD1053" s="13"/>
      <c r="BCE1053" s="13"/>
      <c r="BCF1053" s="13"/>
      <c r="BCG1053" s="13"/>
      <c r="BCH1053" s="13"/>
      <c r="BCI1053" s="13"/>
      <c r="BCJ1053" s="13"/>
      <c r="BCK1053" s="13"/>
      <c r="BCL1053" s="13"/>
      <c r="BCM1053" s="13"/>
      <c r="BCN1053" s="13"/>
      <c r="BCO1053" s="13"/>
      <c r="BCP1053" s="13"/>
      <c r="BCQ1053" s="13"/>
      <c r="BCR1053" s="13"/>
      <c r="BCS1053" s="13"/>
      <c r="BCT1053" s="13"/>
      <c r="BCU1053" s="13"/>
      <c r="BCV1053" s="13"/>
      <c r="BCW1053" s="13"/>
      <c r="BCX1053" s="13"/>
      <c r="BCY1053" s="13"/>
      <c r="BCZ1053" s="13"/>
      <c r="BDA1053" s="13"/>
      <c r="BDB1053" s="13"/>
      <c r="BDC1053" s="13"/>
      <c r="BDD1053" s="13"/>
      <c r="BDE1053" s="13"/>
      <c r="BDF1053" s="13"/>
      <c r="BDG1053" s="13"/>
      <c r="BDH1053" s="13"/>
      <c r="BDI1053" s="13"/>
      <c r="BDJ1053" s="13"/>
      <c r="BDK1053" s="13"/>
      <c r="BDL1053" s="13"/>
      <c r="BDM1053" s="13"/>
      <c r="BDN1053" s="13"/>
      <c r="BDO1053" s="13"/>
      <c r="BDP1053" s="13"/>
      <c r="BDQ1053" s="13"/>
      <c r="BDR1053" s="13"/>
      <c r="BDS1053" s="13"/>
      <c r="BDT1053" s="13"/>
      <c r="BDU1053" s="13"/>
      <c r="BDV1053" s="13"/>
      <c r="BDW1053" s="13"/>
      <c r="BDX1053" s="13"/>
      <c r="BDY1053" s="13"/>
      <c r="BDZ1053" s="13"/>
      <c r="BEA1053" s="13"/>
      <c r="BEB1053" s="13"/>
      <c r="BEC1053" s="13"/>
      <c r="BED1053" s="13"/>
      <c r="BEE1053" s="13"/>
      <c r="BEF1053" s="13"/>
      <c r="BEG1053" s="13"/>
      <c r="BEH1053" s="13"/>
      <c r="BEI1053" s="13"/>
      <c r="BEJ1053" s="13"/>
      <c r="BEK1053" s="13"/>
      <c r="BEL1053" s="13"/>
      <c r="BEM1053" s="13"/>
      <c r="BEN1053" s="13"/>
      <c r="BEO1053" s="13"/>
      <c r="BEP1053" s="13"/>
      <c r="BEQ1053" s="13"/>
      <c r="BER1053" s="13"/>
      <c r="BES1053" s="13"/>
      <c r="BET1053" s="13"/>
      <c r="BEU1053" s="13"/>
      <c r="BEV1053" s="13"/>
      <c r="BEW1053" s="13"/>
      <c r="BEX1053" s="13"/>
      <c r="BEY1053" s="13"/>
      <c r="BEZ1053" s="13"/>
      <c r="BFA1053" s="13"/>
      <c r="BFB1053" s="13"/>
      <c r="BFC1053" s="13"/>
      <c r="BFD1053" s="13"/>
      <c r="BFE1053" s="13"/>
      <c r="BFF1053" s="13"/>
      <c r="BFG1053" s="13"/>
      <c r="BFH1053" s="13"/>
      <c r="BFI1053" s="13"/>
      <c r="BFJ1053" s="13"/>
      <c r="BFK1053" s="13"/>
      <c r="BFL1053" s="13"/>
      <c r="BFM1053" s="13"/>
      <c r="BFN1053" s="13"/>
      <c r="BFO1053" s="13"/>
      <c r="BFP1053" s="13"/>
      <c r="BFQ1053" s="13"/>
      <c r="BFR1053" s="13"/>
      <c r="BFS1053" s="13"/>
      <c r="BFT1053" s="13"/>
      <c r="BFU1053" s="13"/>
      <c r="BFV1053" s="13"/>
      <c r="BFW1053" s="13"/>
      <c r="BFX1053" s="13"/>
      <c r="BFY1053" s="13"/>
      <c r="BFZ1053" s="13"/>
      <c r="BGA1053" s="13"/>
      <c r="BGB1053" s="13"/>
      <c r="BGC1053" s="13"/>
      <c r="BGD1053" s="13"/>
      <c r="BGE1053" s="13"/>
      <c r="BGF1053" s="13"/>
      <c r="BGG1053" s="13"/>
      <c r="BGH1053" s="13"/>
      <c r="BGI1053" s="13"/>
      <c r="BGJ1053" s="13"/>
      <c r="BGK1053" s="13"/>
      <c r="BGL1053" s="13"/>
      <c r="BGM1053" s="13"/>
      <c r="BGN1053" s="13"/>
      <c r="BGO1053" s="13"/>
      <c r="BGP1053" s="13"/>
      <c r="BGQ1053" s="13"/>
      <c r="BGR1053" s="13"/>
      <c r="BGS1053" s="13"/>
      <c r="BGT1053" s="13"/>
      <c r="BGU1053" s="13"/>
      <c r="BGV1053" s="13"/>
      <c r="BGW1053" s="13"/>
      <c r="BGX1053" s="13"/>
      <c r="BGY1053" s="13"/>
      <c r="BGZ1053" s="13"/>
      <c r="BHA1053" s="13"/>
      <c r="BHB1053" s="13"/>
      <c r="BHC1053" s="13"/>
      <c r="BHD1053" s="13"/>
      <c r="BHE1053" s="13"/>
      <c r="BHF1053" s="13"/>
      <c r="BHG1053" s="13"/>
      <c r="BHH1053" s="13"/>
      <c r="BHI1053" s="13"/>
      <c r="BHJ1053" s="13"/>
      <c r="BHK1053" s="13"/>
      <c r="BHL1053" s="13"/>
      <c r="BHM1053" s="13"/>
      <c r="BHN1053" s="13"/>
      <c r="BHO1053" s="13"/>
      <c r="BHP1053" s="13"/>
      <c r="BHQ1053" s="13"/>
      <c r="BHR1053" s="13"/>
      <c r="BHS1053" s="13"/>
      <c r="BHT1053" s="13"/>
      <c r="BHU1053" s="13"/>
      <c r="BHV1053" s="13"/>
      <c r="BHW1053" s="13"/>
      <c r="BHX1053" s="13"/>
      <c r="BHY1053" s="13"/>
      <c r="BHZ1053" s="13"/>
      <c r="BIA1053" s="13"/>
      <c r="BIB1053" s="13"/>
      <c r="BIC1053" s="13"/>
      <c r="BID1053" s="13"/>
      <c r="BIE1053" s="13"/>
      <c r="BIF1053" s="13"/>
      <c r="BIG1053" s="13"/>
      <c r="BIH1053" s="13"/>
      <c r="BII1053" s="13"/>
      <c r="BIJ1053" s="13"/>
      <c r="BIK1053" s="13"/>
      <c r="BIL1053" s="13"/>
      <c r="BIM1053" s="13"/>
      <c r="BIN1053" s="13"/>
      <c r="BIO1053" s="13"/>
      <c r="BIP1053" s="13"/>
      <c r="BIQ1053" s="13"/>
      <c r="BIR1053" s="13"/>
      <c r="BIS1053" s="13"/>
      <c r="BIT1053" s="13"/>
      <c r="BIU1053" s="13"/>
      <c r="BIV1053" s="13"/>
      <c r="BIW1053" s="13"/>
      <c r="BIX1053" s="13"/>
      <c r="BIY1053" s="13"/>
      <c r="BIZ1053" s="13"/>
      <c r="BJA1053" s="13"/>
      <c r="BJB1053" s="13"/>
      <c r="BJC1053" s="13"/>
      <c r="BJD1053" s="13"/>
      <c r="BJE1053" s="13"/>
      <c r="BJF1053" s="13"/>
      <c r="BJG1053" s="13"/>
      <c r="BJH1053" s="13"/>
      <c r="BJI1053" s="13"/>
      <c r="BJJ1053" s="13"/>
      <c r="BJK1053" s="13"/>
      <c r="BJL1053" s="13"/>
      <c r="BJM1053" s="13"/>
      <c r="BJN1053" s="13"/>
      <c r="BJO1053" s="13"/>
      <c r="BJP1053" s="13"/>
      <c r="BJQ1053" s="13"/>
      <c r="BJR1053" s="13"/>
      <c r="BJS1053" s="13"/>
      <c r="BJT1053" s="13"/>
      <c r="BJU1053" s="13"/>
      <c r="BJV1053" s="13"/>
      <c r="BJW1053" s="13"/>
      <c r="BJX1053" s="13"/>
      <c r="BJY1053" s="13"/>
      <c r="BJZ1053" s="13"/>
      <c r="BKA1053" s="13"/>
      <c r="BKB1053" s="13"/>
      <c r="BKC1053" s="13"/>
      <c r="BKD1053" s="13"/>
      <c r="BKE1053" s="13"/>
      <c r="BKF1053" s="13"/>
      <c r="BKG1053" s="13"/>
      <c r="BKH1053" s="13"/>
      <c r="BKI1053" s="13"/>
      <c r="BKJ1053" s="13"/>
      <c r="BKK1053" s="13"/>
      <c r="BKL1053" s="13"/>
      <c r="BKM1053" s="13"/>
      <c r="BKN1053" s="13"/>
      <c r="BKO1053" s="13"/>
      <c r="BKP1053" s="13"/>
      <c r="BKQ1053" s="13"/>
      <c r="BKR1053" s="13"/>
      <c r="BKS1053" s="13"/>
      <c r="BKT1053" s="13"/>
      <c r="BKU1053" s="13"/>
      <c r="BKV1053" s="13"/>
      <c r="BKW1053" s="13"/>
      <c r="BKX1053" s="13"/>
      <c r="BKY1053" s="13"/>
      <c r="BKZ1053" s="13"/>
      <c r="BLA1053" s="13"/>
      <c r="BLB1053" s="13"/>
      <c r="BLC1053" s="13"/>
      <c r="BLD1053" s="13"/>
      <c r="BLE1053" s="13"/>
      <c r="BLF1053" s="13"/>
      <c r="BLG1053" s="13"/>
      <c r="BLH1053" s="13"/>
      <c r="BLI1053" s="13"/>
      <c r="BLJ1053" s="13"/>
      <c r="BLK1053" s="13"/>
      <c r="BLL1053" s="13"/>
      <c r="BLM1053" s="13"/>
      <c r="BLN1053" s="13"/>
      <c r="BLO1053" s="13"/>
      <c r="BLP1053" s="13"/>
      <c r="BLQ1053" s="13"/>
      <c r="BLR1053" s="13"/>
      <c r="BLS1053" s="13"/>
      <c r="BLT1053" s="13"/>
      <c r="BLU1053" s="13"/>
      <c r="BLV1053" s="13"/>
      <c r="BLW1053" s="13"/>
      <c r="BLX1053" s="13"/>
      <c r="BLY1053" s="13"/>
      <c r="BLZ1053" s="13"/>
      <c r="BMA1053" s="13"/>
      <c r="BMB1053" s="13"/>
      <c r="BMC1053" s="13"/>
      <c r="BMD1053" s="13"/>
      <c r="BME1053" s="13"/>
      <c r="BMF1053" s="13"/>
      <c r="BMG1053" s="13"/>
      <c r="BMH1053" s="13"/>
      <c r="BMI1053" s="13"/>
      <c r="BMJ1053" s="13"/>
      <c r="BMK1053" s="13"/>
      <c r="BML1053" s="13"/>
      <c r="BMM1053" s="13"/>
      <c r="BMN1053" s="13"/>
      <c r="BMO1053" s="13"/>
      <c r="BMP1053" s="13"/>
      <c r="BMQ1053" s="13"/>
      <c r="BMR1053" s="13"/>
      <c r="BMS1053" s="13"/>
      <c r="BMT1053" s="13"/>
      <c r="BMU1053" s="13"/>
      <c r="BMV1053" s="13"/>
      <c r="BMW1053" s="13"/>
      <c r="BMX1053" s="13"/>
      <c r="BMY1053" s="13"/>
      <c r="BMZ1053" s="13"/>
      <c r="BNA1053" s="13"/>
      <c r="BNB1053" s="13"/>
      <c r="BNC1053" s="13"/>
      <c r="BND1053" s="13"/>
      <c r="BNE1053" s="13"/>
      <c r="BNF1053" s="13"/>
      <c r="BNG1053" s="13"/>
      <c r="BNH1053" s="13"/>
      <c r="BNI1053" s="13"/>
      <c r="BNJ1053" s="13"/>
      <c r="BNK1053" s="13"/>
      <c r="BNL1053" s="13"/>
      <c r="BNM1053" s="13"/>
      <c r="BNN1053" s="13"/>
      <c r="BNO1053" s="13"/>
      <c r="BNP1053" s="13"/>
      <c r="BNQ1053" s="13"/>
      <c r="BNR1053" s="13"/>
      <c r="BNS1053" s="13"/>
      <c r="BNT1053" s="13"/>
      <c r="BNU1053" s="13"/>
      <c r="BNV1053" s="13"/>
      <c r="BNW1053" s="13"/>
      <c r="BNX1053" s="13"/>
      <c r="BNY1053" s="13"/>
      <c r="BNZ1053" s="13"/>
      <c r="BOA1053" s="13"/>
      <c r="BOB1053" s="13"/>
      <c r="BOC1053" s="13"/>
      <c r="BOD1053" s="13"/>
      <c r="BOE1053" s="13"/>
      <c r="BOF1053" s="13"/>
      <c r="BOG1053" s="13"/>
      <c r="BOH1053" s="13"/>
      <c r="BOI1053" s="13"/>
      <c r="BOJ1053" s="13"/>
      <c r="BOK1053" s="13"/>
      <c r="BOL1053" s="13"/>
      <c r="BOM1053" s="13"/>
      <c r="BON1053" s="13"/>
      <c r="BOO1053" s="13"/>
      <c r="BOP1053" s="13"/>
      <c r="BOQ1053" s="13"/>
      <c r="BOR1053" s="13"/>
      <c r="BOS1053" s="13"/>
      <c r="BOT1053" s="13"/>
      <c r="BOU1053" s="13"/>
      <c r="BOV1053" s="13"/>
      <c r="BOW1053" s="13"/>
      <c r="BOX1053" s="13"/>
      <c r="BOY1053" s="13"/>
      <c r="BOZ1053" s="13"/>
      <c r="BPA1053" s="13"/>
      <c r="BPB1053" s="13"/>
      <c r="BPC1053" s="13"/>
      <c r="BPD1053" s="13"/>
      <c r="BPE1053" s="13"/>
      <c r="BPF1053" s="13"/>
      <c r="BPG1053" s="13"/>
      <c r="BPH1053" s="13"/>
      <c r="BPI1053" s="13"/>
      <c r="BPJ1053" s="13"/>
      <c r="BPK1053" s="13"/>
      <c r="BPL1053" s="13"/>
      <c r="BPM1053" s="13"/>
      <c r="BPN1053" s="13"/>
      <c r="BPO1053" s="13"/>
      <c r="BPP1053" s="13"/>
      <c r="BPQ1053" s="13"/>
      <c r="BPR1053" s="13"/>
      <c r="BPS1053" s="13"/>
      <c r="BPT1053" s="13"/>
      <c r="BPU1053" s="13"/>
      <c r="BPV1053" s="13"/>
      <c r="BPW1053" s="13"/>
      <c r="BPX1053" s="13"/>
      <c r="BPY1053" s="13"/>
      <c r="BPZ1053" s="13"/>
      <c r="BQA1053" s="13"/>
      <c r="BQB1053" s="13"/>
      <c r="BQC1053" s="13"/>
      <c r="BQD1053" s="13"/>
      <c r="BQE1053" s="13"/>
      <c r="BQF1053" s="13"/>
      <c r="BQG1053" s="13"/>
      <c r="BQH1053" s="13"/>
      <c r="BQI1053" s="13"/>
      <c r="BQJ1053" s="13"/>
      <c r="BQK1053" s="13"/>
      <c r="BQL1053" s="13"/>
      <c r="BQM1053" s="13"/>
      <c r="BQN1053" s="13"/>
      <c r="BQO1053" s="13"/>
      <c r="BQP1053" s="13"/>
      <c r="BQQ1053" s="13"/>
      <c r="BQR1053" s="13"/>
      <c r="BQS1053" s="13"/>
      <c r="BQT1053" s="13"/>
      <c r="BQU1053" s="13"/>
      <c r="BQV1053" s="13"/>
      <c r="BQW1053" s="13"/>
      <c r="BQX1053" s="13"/>
      <c r="BQY1053" s="13"/>
      <c r="BQZ1053" s="13"/>
      <c r="BRA1053" s="13"/>
      <c r="BRB1053" s="13"/>
      <c r="BRC1053" s="13"/>
      <c r="BRD1053" s="13"/>
      <c r="BRE1053" s="13"/>
      <c r="BRF1053" s="13"/>
      <c r="BRG1053" s="13"/>
      <c r="BRH1053" s="13"/>
      <c r="BRI1053" s="13"/>
      <c r="BRJ1053" s="13"/>
      <c r="BRK1053" s="13"/>
      <c r="BRL1053" s="13"/>
      <c r="BRM1053" s="13"/>
      <c r="BRN1053" s="13"/>
      <c r="BRO1053" s="13"/>
      <c r="BRP1053" s="13"/>
      <c r="BRQ1053" s="13"/>
      <c r="BRR1053" s="13"/>
      <c r="BRS1053" s="13"/>
      <c r="BRT1053" s="13"/>
      <c r="BRU1053" s="13"/>
      <c r="BRV1053" s="13"/>
      <c r="BRW1053" s="13"/>
      <c r="BRX1053" s="13"/>
      <c r="BRY1053" s="13"/>
      <c r="BRZ1053" s="13"/>
      <c r="BSA1053" s="13"/>
      <c r="BSB1053" s="13"/>
      <c r="BSC1053" s="13"/>
      <c r="BSD1053" s="13"/>
      <c r="BSE1053" s="13"/>
      <c r="BSF1053" s="13"/>
      <c r="BSG1053" s="13"/>
      <c r="BSH1053" s="13"/>
      <c r="BSI1053" s="13"/>
      <c r="BSJ1053" s="13"/>
      <c r="BSK1053" s="13"/>
      <c r="BSL1053" s="13"/>
      <c r="BSM1053" s="13"/>
      <c r="BSN1053" s="13"/>
      <c r="BSO1053" s="13"/>
      <c r="BSP1053" s="13"/>
      <c r="BSQ1053" s="13"/>
      <c r="BSR1053" s="13"/>
      <c r="BSS1053" s="13"/>
      <c r="BST1053" s="13"/>
      <c r="BSU1053" s="13"/>
      <c r="BSV1053" s="13"/>
      <c r="BSW1053" s="13"/>
      <c r="BSX1053" s="13"/>
      <c r="BSY1053" s="13"/>
      <c r="BSZ1053" s="13"/>
      <c r="BTA1053" s="13"/>
      <c r="BTB1053" s="13"/>
      <c r="BTC1053" s="13"/>
      <c r="BTD1053" s="13"/>
      <c r="BTE1053" s="13"/>
      <c r="BTF1053" s="13"/>
      <c r="BTG1053" s="13"/>
      <c r="BTH1053" s="13"/>
      <c r="BTI1053" s="13"/>
      <c r="BTJ1053" s="13"/>
      <c r="BTK1053" s="13"/>
      <c r="BTL1053" s="13"/>
      <c r="BTM1053" s="13"/>
      <c r="BTN1053" s="13"/>
      <c r="BTO1053" s="13"/>
      <c r="BTP1053" s="13"/>
      <c r="BTQ1053" s="13"/>
      <c r="BTR1053" s="13"/>
      <c r="BTS1053" s="13"/>
      <c r="BTT1053" s="13"/>
      <c r="BTU1053" s="13"/>
      <c r="BTV1053" s="13"/>
      <c r="BTW1053" s="13"/>
      <c r="BTX1053" s="13"/>
      <c r="BTY1053" s="13"/>
      <c r="BTZ1053" s="13"/>
      <c r="BUA1053" s="13"/>
      <c r="BUB1053" s="13"/>
      <c r="BUC1053" s="13"/>
      <c r="BUD1053" s="13"/>
      <c r="BUE1053" s="13"/>
      <c r="BUF1053" s="13"/>
      <c r="BUG1053" s="13"/>
      <c r="BUH1053" s="13"/>
      <c r="BUI1053" s="13"/>
      <c r="BUJ1053" s="13"/>
      <c r="BUK1053" s="13"/>
      <c r="BUL1053" s="13"/>
      <c r="BUM1053" s="13"/>
      <c r="BUN1053" s="13"/>
      <c r="BUO1053" s="13"/>
      <c r="BUP1053" s="13"/>
      <c r="BUQ1053" s="13"/>
      <c r="BUR1053" s="13"/>
      <c r="BUS1053" s="13"/>
      <c r="BUT1053" s="13"/>
      <c r="BUU1053" s="13"/>
      <c r="BUV1053" s="13"/>
      <c r="BUW1053" s="13"/>
      <c r="BUX1053" s="13"/>
      <c r="BUY1053" s="13"/>
      <c r="BUZ1053" s="13"/>
      <c r="BVA1053" s="13"/>
      <c r="BVB1053" s="13"/>
      <c r="BVC1053" s="13"/>
      <c r="BVD1053" s="13"/>
      <c r="BVE1053" s="13"/>
      <c r="BVF1053" s="13"/>
      <c r="BVG1053" s="13"/>
      <c r="BVH1053" s="13"/>
      <c r="BVI1053" s="13"/>
      <c r="BVJ1053" s="13"/>
      <c r="BVK1053" s="13"/>
      <c r="BVL1053" s="13"/>
      <c r="BVM1053" s="13"/>
      <c r="BVN1053" s="13"/>
      <c r="BVO1053" s="13"/>
      <c r="BVP1053" s="13"/>
      <c r="BVQ1053" s="13"/>
      <c r="BVR1053" s="13"/>
      <c r="BVS1053" s="13"/>
      <c r="BVT1053" s="13"/>
      <c r="BVU1053" s="13"/>
      <c r="BVV1053" s="13"/>
      <c r="BVW1053" s="13"/>
      <c r="BVX1053" s="13"/>
      <c r="BVY1053" s="13"/>
      <c r="BVZ1053" s="13"/>
      <c r="BWA1053" s="13"/>
      <c r="BWB1053" s="13"/>
      <c r="BWC1053" s="13"/>
      <c r="BWD1053" s="13"/>
      <c r="BWE1053" s="13"/>
      <c r="BWF1053" s="13"/>
      <c r="BWG1053" s="13"/>
      <c r="BWH1053" s="13"/>
      <c r="BWI1053" s="13"/>
      <c r="BWJ1053" s="13"/>
      <c r="BWK1053" s="13"/>
      <c r="BWL1053" s="13"/>
      <c r="BWM1053" s="13"/>
      <c r="BWN1053" s="13"/>
      <c r="BWO1053" s="13"/>
      <c r="BWP1053" s="13"/>
      <c r="BWQ1053" s="13"/>
      <c r="BWR1053" s="13"/>
      <c r="BWS1053" s="13"/>
      <c r="BWT1053" s="13"/>
      <c r="BWU1053" s="13"/>
      <c r="BWV1053" s="13"/>
      <c r="BWW1053" s="13"/>
      <c r="BWX1053" s="13"/>
      <c r="BWY1053" s="13"/>
      <c r="BWZ1053" s="13"/>
      <c r="BXA1053" s="13"/>
      <c r="BXB1053" s="13"/>
      <c r="BXC1053" s="13"/>
      <c r="BXD1053" s="13"/>
      <c r="BXE1053" s="13"/>
      <c r="BXF1053" s="13"/>
      <c r="BXG1053" s="13"/>
      <c r="BXH1053" s="13"/>
      <c r="BXI1053" s="13"/>
      <c r="BXJ1053" s="13"/>
      <c r="BXK1053" s="13"/>
      <c r="BXL1053" s="13"/>
      <c r="BXM1053" s="13"/>
      <c r="BXN1053" s="13"/>
      <c r="BXO1053" s="13"/>
      <c r="BXP1053" s="13"/>
      <c r="BXQ1053" s="13"/>
      <c r="BXR1053" s="13"/>
      <c r="BXS1053" s="13"/>
      <c r="BXT1053" s="13"/>
      <c r="BXU1053" s="13"/>
      <c r="BXV1053" s="13"/>
      <c r="BXW1053" s="13"/>
      <c r="BXX1053" s="13"/>
      <c r="BXY1053" s="13"/>
      <c r="BXZ1053" s="13"/>
      <c r="BYA1053" s="13"/>
      <c r="BYB1053" s="13"/>
      <c r="BYC1053" s="13"/>
      <c r="BYD1053" s="13"/>
      <c r="BYE1053" s="13"/>
      <c r="BYF1053" s="13"/>
      <c r="BYG1053" s="13"/>
      <c r="BYH1053" s="13"/>
      <c r="BYI1053" s="13"/>
      <c r="BYJ1053" s="13"/>
      <c r="BYK1053" s="13"/>
      <c r="BYL1053" s="13"/>
      <c r="BYM1053" s="13"/>
      <c r="BYN1053" s="13"/>
      <c r="BYO1053" s="13"/>
      <c r="BYP1053" s="13"/>
      <c r="BYQ1053" s="13"/>
      <c r="BYR1053" s="13"/>
      <c r="BYS1053" s="13"/>
      <c r="BYT1053" s="13"/>
      <c r="BYU1053" s="13"/>
      <c r="BYV1053" s="13"/>
      <c r="BYW1053" s="13"/>
      <c r="BYX1053" s="13"/>
      <c r="BYY1053" s="13"/>
      <c r="BYZ1053" s="13"/>
      <c r="BZA1053" s="13"/>
      <c r="BZB1053" s="13"/>
      <c r="BZC1053" s="13"/>
      <c r="BZD1053" s="13"/>
      <c r="BZE1053" s="13"/>
      <c r="BZF1053" s="13"/>
      <c r="BZG1053" s="13"/>
      <c r="BZH1053" s="13"/>
      <c r="BZI1053" s="13"/>
      <c r="BZJ1053" s="13"/>
      <c r="BZK1053" s="13"/>
      <c r="BZL1053" s="13"/>
      <c r="BZM1053" s="13"/>
      <c r="BZN1053" s="13"/>
      <c r="BZO1053" s="13"/>
      <c r="BZP1053" s="13"/>
      <c r="BZQ1053" s="13"/>
      <c r="BZR1053" s="13"/>
      <c r="BZS1053" s="13"/>
      <c r="BZT1053" s="13"/>
      <c r="BZU1053" s="13"/>
      <c r="BZV1053" s="13"/>
      <c r="BZW1053" s="13"/>
      <c r="BZX1053" s="13"/>
      <c r="BZY1053" s="13"/>
      <c r="BZZ1053" s="13"/>
      <c r="CAA1053" s="13"/>
      <c r="CAB1053" s="13"/>
      <c r="CAC1053" s="13"/>
      <c r="CAD1053" s="13"/>
      <c r="CAE1053" s="13"/>
      <c r="CAF1053" s="13"/>
      <c r="CAG1053" s="13"/>
      <c r="CAH1053" s="13"/>
      <c r="CAI1053" s="13"/>
      <c r="CAJ1053" s="13"/>
      <c r="CAK1053" s="13"/>
      <c r="CAL1053" s="13"/>
      <c r="CAM1053" s="13"/>
      <c r="CAN1053" s="13"/>
      <c r="CAO1053" s="13"/>
      <c r="CAP1053" s="13"/>
      <c r="CAQ1053" s="13"/>
      <c r="CAR1053" s="13"/>
      <c r="CAS1053" s="13"/>
      <c r="CAT1053" s="13"/>
      <c r="CAU1053" s="13"/>
      <c r="CAV1053" s="13"/>
      <c r="CAW1053" s="13"/>
      <c r="CAX1053" s="13"/>
      <c r="CAY1053" s="13"/>
      <c r="CAZ1053" s="13"/>
      <c r="CBA1053" s="13"/>
      <c r="CBB1053" s="13"/>
      <c r="CBC1053" s="13"/>
      <c r="CBD1053" s="13"/>
      <c r="CBE1053" s="13"/>
      <c r="CBF1053" s="13"/>
      <c r="CBG1053" s="13"/>
      <c r="CBH1053" s="13"/>
      <c r="CBI1053" s="13"/>
      <c r="CBJ1053" s="13"/>
      <c r="CBK1053" s="13"/>
      <c r="CBL1053" s="13"/>
      <c r="CBM1053" s="13"/>
      <c r="CBN1053" s="13"/>
      <c r="CBO1053" s="13"/>
      <c r="CBP1053" s="13"/>
      <c r="CBQ1053" s="13"/>
      <c r="CBR1053" s="13"/>
      <c r="CBS1053" s="13"/>
      <c r="CBT1053" s="13"/>
      <c r="CBU1053" s="13"/>
      <c r="CBV1053" s="13"/>
      <c r="CBW1053" s="13"/>
      <c r="CBX1053" s="13"/>
      <c r="CBY1053" s="13"/>
      <c r="CBZ1053" s="13"/>
      <c r="CCA1053" s="13"/>
      <c r="CCB1053" s="13"/>
      <c r="CCC1053" s="13"/>
      <c r="CCD1053" s="13"/>
      <c r="CCE1053" s="13"/>
      <c r="CCF1053" s="13"/>
      <c r="CCG1053" s="13"/>
      <c r="CCH1053" s="13"/>
      <c r="CCI1053" s="13"/>
      <c r="CCJ1053" s="13"/>
      <c r="CCK1053" s="13"/>
      <c r="CCL1053" s="13"/>
      <c r="CCM1053" s="13"/>
      <c r="CCN1053" s="13"/>
      <c r="CCO1053" s="13"/>
      <c r="CCP1053" s="13"/>
      <c r="CCQ1053" s="13"/>
      <c r="CCR1053" s="13"/>
      <c r="CCS1053" s="13"/>
      <c r="CCT1053" s="13"/>
      <c r="CCU1053" s="13"/>
      <c r="CCV1053" s="13"/>
      <c r="CCW1053" s="13"/>
      <c r="CCX1053" s="13"/>
      <c r="CCY1053" s="13"/>
      <c r="CCZ1053" s="13"/>
      <c r="CDA1053" s="13"/>
      <c r="CDB1053" s="13"/>
      <c r="CDC1053" s="13"/>
      <c r="CDD1053" s="13"/>
      <c r="CDE1053" s="13"/>
      <c r="CDF1053" s="13"/>
      <c r="CDG1053" s="13"/>
      <c r="CDH1053" s="13"/>
      <c r="CDI1053" s="13"/>
      <c r="CDJ1053" s="13"/>
      <c r="CDK1053" s="13"/>
      <c r="CDL1053" s="13"/>
      <c r="CDM1053" s="13"/>
      <c r="CDN1053" s="13"/>
      <c r="CDO1053" s="13"/>
      <c r="CDP1053" s="13"/>
      <c r="CDQ1053" s="13"/>
      <c r="CDR1053" s="13"/>
      <c r="CDS1053" s="13"/>
      <c r="CDT1053" s="13"/>
      <c r="CDU1053" s="13"/>
      <c r="CDV1053" s="13"/>
      <c r="CDW1053" s="13"/>
      <c r="CDX1053" s="13"/>
      <c r="CDY1053" s="13"/>
      <c r="CDZ1053" s="13"/>
      <c r="CEA1053" s="13"/>
      <c r="CEB1053" s="13"/>
      <c r="CEC1053" s="13"/>
      <c r="CED1053" s="13"/>
      <c r="CEE1053" s="13"/>
      <c r="CEF1053" s="13"/>
      <c r="CEG1053" s="13"/>
      <c r="CEH1053" s="13"/>
      <c r="CEI1053" s="13"/>
      <c r="CEJ1053" s="13"/>
      <c r="CEK1053" s="13"/>
      <c r="CEL1053" s="13"/>
      <c r="CEM1053" s="13"/>
      <c r="CEN1053" s="13"/>
      <c r="CEO1053" s="13"/>
      <c r="CEP1053" s="13"/>
      <c r="CEQ1053" s="13"/>
      <c r="CER1053" s="13"/>
      <c r="CES1053" s="13"/>
      <c r="CET1053" s="13"/>
      <c r="CEU1053" s="13"/>
      <c r="CEV1053" s="13"/>
      <c r="CEW1053" s="13"/>
      <c r="CEX1053" s="13"/>
      <c r="CEY1053" s="13"/>
      <c r="CEZ1053" s="13"/>
      <c r="CFA1053" s="13"/>
      <c r="CFB1053" s="13"/>
      <c r="CFC1053" s="13"/>
      <c r="CFD1053" s="13"/>
      <c r="CFE1053" s="13"/>
      <c r="CFF1053" s="13"/>
      <c r="CFG1053" s="13"/>
      <c r="CFH1053" s="13"/>
      <c r="CFI1053" s="13"/>
      <c r="CFJ1053" s="13"/>
      <c r="CFK1053" s="13"/>
      <c r="CFL1053" s="13"/>
      <c r="CFM1053" s="13"/>
      <c r="CFN1053" s="13"/>
      <c r="CFO1053" s="13"/>
      <c r="CFP1053" s="13"/>
      <c r="CFQ1053" s="13"/>
      <c r="CFR1053" s="13"/>
      <c r="CFS1053" s="13"/>
      <c r="CFT1053" s="13"/>
      <c r="CFU1053" s="13"/>
      <c r="CFV1053" s="13"/>
      <c r="CFW1053" s="13"/>
      <c r="CFX1053" s="13"/>
      <c r="CFY1053" s="13"/>
      <c r="CFZ1053" s="13"/>
      <c r="CGA1053" s="13"/>
      <c r="CGB1053" s="13"/>
      <c r="CGC1053" s="13"/>
      <c r="CGD1053" s="13"/>
      <c r="CGE1053" s="13"/>
      <c r="CGF1053" s="13"/>
      <c r="CGG1053" s="13"/>
      <c r="CGH1053" s="13"/>
      <c r="CGI1053" s="13"/>
      <c r="CGJ1053" s="13"/>
      <c r="CGK1053" s="13"/>
      <c r="CGL1053" s="13"/>
      <c r="CGM1053" s="13"/>
      <c r="CGN1053" s="13"/>
      <c r="CGO1053" s="13"/>
      <c r="CGP1053" s="13"/>
      <c r="CGQ1053" s="13"/>
      <c r="CGR1053" s="13"/>
      <c r="CGS1053" s="13"/>
      <c r="CGT1053" s="13"/>
      <c r="CGU1053" s="13"/>
      <c r="CGV1053" s="13"/>
      <c r="CGW1053" s="13"/>
      <c r="CGX1053" s="13"/>
      <c r="CGY1053" s="13"/>
      <c r="CGZ1053" s="13"/>
      <c r="CHA1053" s="13"/>
      <c r="CHB1053" s="13"/>
      <c r="CHC1053" s="13"/>
      <c r="CHD1053" s="13"/>
      <c r="CHE1053" s="13"/>
      <c r="CHF1053" s="13"/>
      <c r="CHG1053" s="13"/>
      <c r="CHH1053" s="13"/>
      <c r="CHI1053" s="13"/>
      <c r="CHJ1053" s="13"/>
      <c r="CHK1053" s="13"/>
      <c r="CHL1053" s="13"/>
      <c r="CHM1053" s="13"/>
      <c r="CHN1053" s="13"/>
      <c r="CHO1053" s="13"/>
      <c r="CHP1053" s="13"/>
      <c r="CHQ1053" s="13"/>
      <c r="CHR1053" s="13"/>
      <c r="CHS1053" s="13"/>
      <c r="CHT1053" s="13"/>
      <c r="CHU1053" s="13"/>
      <c r="CHV1053" s="13"/>
      <c r="CHW1053" s="13"/>
      <c r="CHX1053" s="13"/>
      <c r="CHY1053" s="13"/>
      <c r="CHZ1053" s="13"/>
      <c r="CIA1053" s="13"/>
      <c r="CIB1053" s="13"/>
      <c r="CIC1053" s="13"/>
      <c r="CID1053" s="13"/>
      <c r="CIE1053" s="13"/>
      <c r="CIF1053" s="13"/>
      <c r="CIG1053" s="13"/>
      <c r="CIH1053" s="13"/>
      <c r="CII1053" s="13"/>
      <c r="CIJ1053" s="13"/>
      <c r="CIK1053" s="13"/>
      <c r="CIL1053" s="13"/>
      <c r="CIM1053" s="13"/>
      <c r="CIN1053" s="13"/>
      <c r="CIO1053" s="13"/>
      <c r="CIP1053" s="13"/>
      <c r="CIQ1053" s="13"/>
      <c r="CIR1053" s="13"/>
      <c r="CIS1053" s="13"/>
      <c r="CIT1053" s="13"/>
      <c r="CIU1053" s="13"/>
      <c r="CIV1053" s="13"/>
      <c r="CIW1053" s="13"/>
      <c r="CIX1053" s="13"/>
      <c r="CIY1053" s="13"/>
      <c r="CIZ1053" s="13"/>
      <c r="CJA1053" s="13"/>
      <c r="CJB1053" s="13"/>
      <c r="CJC1053" s="13"/>
      <c r="CJD1053" s="13"/>
      <c r="CJE1053" s="13"/>
      <c r="CJF1053" s="13"/>
      <c r="CJG1053" s="13"/>
      <c r="CJH1053" s="13"/>
      <c r="CJI1053" s="13"/>
      <c r="CJJ1053" s="13"/>
      <c r="CJK1053" s="13"/>
      <c r="CJL1053" s="13"/>
      <c r="CJM1053" s="13"/>
      <c r="CJN1053" s="13"/>
      <c r="CJO1053" s="13"/>
      <c r="CJP1053" s="13"/>
      <c r="CJQ1053" s="13"/>
      <c r="CJR1053" s="13"/>
      <c r="CJS1053" s="13"/>
      <c r="CJT1053" s="13"/>
      <c r="CJU1053" s="13"/>
      <c r="CJV1053" s="13"/>
      <c r="CJW1053" s="13"/>
      <c r="CJX1053" s="13"/>
      <c r="CJY1053" s="13"/>
      <c r="CJZ1053" s="13"/>
      <c r="CKA1053" s="13"/>
      <c r="CKB1053" s="13"/>
      <c r="CKC1053" s="13"/>
      <c r="CKD1053" s="13"/>
      <c r="CKE1053" s="13"/>
      <c r="CKF1053" s="13"/>
      <c r="CKG1053" s="13"/>
      <c r="CKH1053" s="13"/>
      <c r="CKI1053" s="13"/>
      <c r="CKJ1053" s="13"/>
      <c r="CKK1053" s="13"/>
      <c r="CKL1053" s="13"/>
      <c r="CKM1053" s="13"/>
      <c r="CKN1053" s="13"/>
      <c r="CKO1053" s="13"/>
      <c r="CKP1053" s="13"/>
      <c r="CKQ1053" s="13"/>
      <c r="CKR1053" s="13"/>
      <c r="CKS1053" s="13"/>
      <c r="CKT1053" s="13"/>
      <c r="CKU1053" s="13"/>
      <c r="CKV1053" s="13"/>
      <c r="CKW1053" s="13"/>
      <c r="CKX1053" s="13"/>
      <c r="CKY1053" s="13"/>
      <c r="CKZ1053" s="13"/>
      <c r="CLA1053" s="13"/>
      <c r="CLB1053" s="13"/>
      <c r="CLC1053" s="13"/>
      <c r="CLD1053" s="13"/>
      <c r="CLE1053" s="13"/>
      <c r="CLF1053" s="13"/>
      <c r="CLG1053" s="13"/>
      <c r="CLH1053" s="13"/>
      <c r="CLI1053" s="13"/>
      <c r="CLJ1053" s="13"/>
      <c r="CLK1053" s="13"/>
      <c r="CLL1053" s="13"/>
      <c r="CLM1053" s="13"/>
      <c r="CLN1053" s="13"/>
      <c r="CLO1053" s="13"/>
      <c r="CLP1053" s="13"/>
      <c r="CLQ1053" s="13"/>
      <c r="CLR1053" s="13"/>
      <c r="CLS1053" s="13"/>
      <c r="CLT1053" s="13"/>
      <c r="CLU1053" s="13"/>
      <c r="CLV1053" s="13"/>
      <c r="CLW1053" s="13"/>
      <c r="CLX1053" s="13"/>
      <c r="CLY1053" s="13"/>
      <c r="CLZ1053" s="13"/>
      <c r="CMA1053" s="13"/>
      <c r="CMB1053" s="13"/>
      <c r="CMC1053" s="13"/>
      <c r="CMD1053" s="13"/>
      <c r="CME1053" s="13"/>
      <c r="CMF1053" s="13"/>
      <c r="CMG1053" s="13"/>
      <c r="CMH1053" s="13"/>
      <c r="CMI1053" s="13"/>
      <c r="CMJ1053" s="13"/>
      <c r="CMK1053" s="13"/>
      <c r="CML1053" s="13"/>
      <c r="CMM1053" s="13"/>
      <c r="CMN1053" s="13"/>
      <c r="CMO1053" s="13"/>
      <c r="CMP1053" s="13"/>
      <c r="CMQ1053" s="13"/>
      <c r="CMR1053" s="13"/>
      <c r="CMS1053" s="13"/>
      <c r="CMT1053" s="13"/>
      <c r="CMU1053" s="13"/>
      <c r="CMV1053" s="13"/>
      <c r="CMW1053" s="13"/>
      <c r="CMX1053" s="13"/>
      <c r="CMY1053" s="13"/>
      <c r="CMZ1053" s="13"/>
      <c r="CNA1053" s="13"/>
      <c r="CNB1053" s="13"/>
      <c r="CNC1053" s="13"/>
      <c r="CND1053" s="13"/>
      <c r="CNE1053" s="13"/>
      <c r="CNF1053" s="13"/>
      <c r="CNG1053" s="13"/>
      <c r="CNH1053" s="13"/>
      <c r="CNI1053" s="13"/>
      <c r="CNJ1053" s="13"/>
      <c r="CNK1053" s="13"/>
      <c r="CNL1053" s="13"/>
      <c r="CNM1053" s="13"/>
      <c r="CNN1053" s="13"/>
      <c r="CNO1053" s="13"/>
      <c r="CNP1053" s="13"/>
      <c r="CNQ1053" s="13"/>
      <c r="CNR1053" s="13"/>
      <c r="CNS1053" s="13"/>
      <c r="CNT1053" s="13"/>
      <c r="CNU1053" s="13"/>
      <c r="CNV1053" s="13"/>
      <c r="CNW1053" s="13"/>
      <c r="CNX1053" s="13"/>
      <c r="CNY1053" s="13"/>
      <c r="CNZ1053" s="13"/>
      <c r="COA1053" s="13"/>
      <c r="COB1053" s="13"/>
      <c r="COC1053" s="13"/>
      <c r="COD1053" s="13"/>
      <c r="COE1053" s="13"/>
      <c r="COF1053" s="13"/>
      <c r="COG1053" s="13"/>
      <c r="COH1053" s="13"/>
      <c r="COI1053" s="13"/>
      <c r="COJ1053" s="13"/>
      <c r="COK1053" s="13"/>
      <c r="COL1053" s="13"/>
      <c r="COM1053" s="13"/>
      <c r="CON1053" s="13"/>
      <c r="COO1053" s="13"/>
      <c r="COP1053" s="13"/>
      <c r="COQ1053" s="13"/>
      <c r="COR1053" s="13"/>
      <c r="COS1053" s="13"/>
      <c r="COT1053" s="13"/>
      <c r="COU1053" s="13"/>
      <c r="COV1053" s="13"/>
      <c r="COW1053" s="13"/>
      <c r="COX1053" s="13"/>
      <c r="COY1053" s="13"/>
      <c r="COZ1053" s="13"/>
      <c r="CPA1053" s="13"/>
      <c r="CPB1053" s="13"/>
      <c r="CPC1053" s="13"/>
      <c r="CPD1053" s="13"/>
      <c r="CPE1053" s="13"/>
      <c r="CPF1053" s="13"/>
      <c r="CPG1053" s="13"/>
      <c r="CPH1053" s="13"/>
      <c r="CPI1053" s="13"/>
      <c r="CPJ1053" s="13"/>
      <c r="CPK1053" s="13"/>
      <c r="CPL1053" s="13"/>
      <c r="CPM1053" s="13"/>
      <c r="CPN1053" s="13"/>
      <c r="CPO1053" s="13"/>
      <c r="CPP1053" s="13"/>
      <c r="CPQ1053" s="13"/>
      <c r="CPR1053" s="13"/>
      <c r="CPS1053" s="13"/>
      <c r="CPT1053" s="13"/>
      <c r="CPU1053" s="13"/>
      <c r="CPV1053" s="13"/>
      <c r="CPW1053" s="13"/>
      <c r="CPX1053" s="13"/>
      <c r="CPY1053" s="13"/>
      <c r="CPZ1053" s="13"/>
      <c r="CQA1053" s="13"/>
      <c r="CQB1053" s="13"/>
      <c r="CQC1053" s="13"/>
      <c r="CQD1053" s="13"/>
      <c r="CQE1053" s="13"/>
      <c r="CQF1053" s="13"/>
      <c r="CQG1053" s="13"/>
      <c r="CQH1053" s="13"/>
      <c r="CQI1053" s="13"/>
      <c r="CQJ1053" s="13"/>
      <c r="CQK1053" s="13"/>
      <c r="CQL1053" s="13"/>
      <c r="CQM1053" s="13"/>
      <c r="CQN1053" s="13"/>
      <c r="CQO1053" s="13"/>
      <c r="CQP1053" s="13"/>
      <c r="CQQ1053" s="13"/>
      <c r="CQR1053" s="13"/>
      <c r="CQS1053" s="13"/>
      <c r="CQT1053" s="13"/>
      <c r="CQU1053" s="13"/>
      <c r="CQV1053" s="13"/>
      <c r="CQW1053" s="13"/>
      <c r="CQX1053" s="13"/>
      <c r="CQY1053" s="13"/>
      <c r="CQZ1053" s="13"/>
      <c r="CRA1053" s="13"/>
      <c r="CRB1053" s="13"/>
      <c r="CRC1053" s="13"/>
      <c r="CRD1053" s="13"/>
      <c r="CRE1053" s="13"/>
      <c r="CRF1053" s="13"/>
      <c r="CRG1053" s="13"/>
      <c r="CRH1053" s="13"/>
      <c r="CRI1053" s="13"/>
      <c r="CRJ1053" s="13"/>
      <c r="CRK1053" s="13"/>
      <c r="CRL1053" s="13"/>
      <c r="CRM1053" s="13"/>
      <c r="CRN1053" s="13"/>
      <c r="CRO1053" s="13"/>
      <c r="CRP1053" s="13"/>
      <c r="CRQ1053" s="13"/>
      <c r="CRR1053" s="13"/>
      <c r="CRS1053" s="13"/>
      <c r="CRT1053" s="13"/>
      <c r="CRU1053" s="13"/>
      <c r="CRV1053" s="13"/>
      <c r="CRW1053" s="13"/>
      <c r="CRX1053" s="13"/>
      <c r="CRY1053" s="13"/>
      <c r="CRZ1053" s="13"/>
      <c r="CSA1053" s="13"/>
      <c r="CSB1053" s="13"/>
      <c r="CSC1053" s="13"/>
      <c r="CSD1053" s="13"/>
      <c r="CSE1053" s="13"/>
      <c r="CSF1053" s="13"/>
      <c r="CSG1053" s="13"/>
      <c r="CSH1053" s="13"/>
      <c r="CSI1053" s="13"/>
      <c r="CSJ1053" s="13"/>
      <c r="CSK1053" s="13"/>
      <c r="CSL1053" s="13"/>
      <c r="CSM1053" s="13"/>
      <c r="CSN1053" s="13"/>
      <c r="CSO1053" s="13"/>
      <c r="CSP1053" s="13"/>
      <c r="CSQ1053" s="13"/>
      <c r="CSR1053" s="13"/>
      <c r="CSS1053" s="13"/>
      <c r="CST1053" s="13"/>
      <c r="CSU1053" s="13"/>
      <c r="CSV1053" s="13"/>
      <c r="CSW1053" s="13"/>
      <c r="CSX1053" s="13"/>
      <c r="CSY1053" s="13"/>
      <c r="CSZ1053" s="13"/>
      <c r="CTA1053" s="13"/>
      <c r="CTB1053" s="13"/>
      <c r="CTC1053" s="13"/>
      <c r="CTD1053" s="13"/>
      <c r="CTE1053" s="13"/>
      <c r="CTF1053" s="13"/>
      <c r="CTG1053" s="13"/>
      <c r="CTH1053" s="13"/>
      <c r="CTI1053" s="13"/>
      <c r="CTJ1053" s="13"/>
      <c r="CTK1053" s="13"/>
      <c r="CTL1053" s="13"/>
      <c r="CTM1053" s="13"/>
      <c r="CTN1053" s="13"/>
      <c r="CTO1053" s="13"/>
      <c r="CTP1053" s="13"/>
      <c r="CTQ1053" s="13"/>
      <c r="CTR1053" s="13"/>
      <c r="CTS1053" s="13"/>
      <c r="CTT1053" s="13"/>
      <c r="CTU1053" s="13"/>
      <c r="CTV1053" s="13"/>
      <c r="CTW1053" s="13"/>
      <c r="CTX1053" s="13"/>
      <c r="CTY1053" s="13"/>
      <c r="CTZ1053" s="13"/>
      <c r="CUA1053" s="13"/>
      <c r="CUB1053" s="13"/>
      <c r="CUC1053" s="13"/>
      <c r="CUD1053" s="13"/>
      <c r="CUE1053" s="13"/>
      <c r="CUF1053" s="13"/>
      <c r="CUG1053" s="13"/>
      <c r="CUH1053" s="13"/>
      <c r="CUI1053" s="13"/>
      <c r="CUJ1053" s="13"/>
      <c r="CUK1053" s="13"/>
      <c r="CUL1053" s="13"/>
      <c r="CUM1053" s="13"/>
      <c r="CUN1053" s="13"/>
      <c r="CUO1053" s="13"/>
      <c r="CUP1053" s="13"/>
      <c r="CUQ1053" s="13"/>
      <c r="CUR1053" s="13"/>
      <c r="CUS1053" s="13"/>
      <c r="CUT1053" s="13"/>
      <c r="CUU1053" s="13"/>
      <c r="CUV1053" s="13"/>
      <c r="CUW1053" s="13"/>
      <c r="CUX1053" s="13"/>
      <c r="CUY1053" s="13"/>
      <c r="CUZ1053" s="13"/>
      <c r="CVA1053" s="13"/>
      <c r="CVB1053" s="13"/>
      <c r="CVC1053" s="13"/>
      <c r="CVD1053" s="13"/>
      <c r="CVE1053" s="13"/>
      <c r="CVF1053" s="13"/>
      <c r="CVG1053" s="13"/>
      <c r="CVH1053" s="13"/>
      <c r="CVI1053" s="13"/>
      <c r="CVJ1053" s="13"/>
      <c r="CVK1053" s="13"/>
      <c r="CVL1053" s="13"/>
      <c r="CVM1053" s="13"/>
      <c r="CVN1053" s="13"/>
      <c r="CVO1053" s="13"/>
      <c r="CVP1053" s="13"/>
      <c r="CVQ1053" s="13"/>
      <c r="CVR1053" s="13"/>
      <c r="CVS1053" s="13"/>
      <c r="CVT1053" s="13"/>
      <c r="CVU1053" s="13"/>
      <c r="CVV1053" s="13"/>
      <c r="CVW1053" s="13"/>
      <c r="CVX1053" s="13"/>
      <c r="CVY1053" s="13"/>
      <c r="CVZ1053" s="13"/>
      <c r="CWA1053" s="13"/>
      <c r="CWB1053" s="13"/>
      <c r="CWC1053" s="13"/>
      <c r="CWD1053" s="13"/>
      <c r="CWE1053" s="13"/>
      <c r="CWF1053" s="13"/>
      <c r="CWG1053" s="13"/>
      <c r="CWH1053" s="13"/>
      <c r="CWI1053" s="13"/>
      <c r="CWJ1053" s="13"/>
      <c r="CWK1053" s="13"/>
      <c r="CWL1053" s="13"/>
      <c r="CWM1053" s="13"/>
      <c r="CWN1053" s="13"/>
      <c r="CWO1053" s="13"/>
      <c r="CWP1053" s="13"/>
      <c r="CWQ1053" s="13"/>
      <c r="CWR1053" s="13"/>
      <c r="CWS1053" s="13"/>
      <c r="CWT1053" s="13"/>
      <c r="CWU1053" s="13"/>
      <c r="CWV1053" s="13"/>
      <c r="CWW1053" s="13"/>
      <c r="CWX1053" s="13"/>
      <c r="CWY1053" s="13"/>
      <c r="CWZ1053" s="13"/>
      <c r="CXA1053" s="13"/>
      <c r="CXB1053" s="13"/>
      <c r="CXC1053" s="13"/>
      <c r="CXD1053" s="13"/>
      <c r="CXE1053" s="13"/>
      <c r="CXF1053" s="13"/>
      <c r="CXG1053" s="13"/>
      <c r="CXH1053" s="13"/>
      <c r="CXI1053" s="13"/>
      <c r="CXJ1053" s="13"/>
      <c r="CXK1053" s="13"/>
      <c r="CXL1053" s="13"/>
      <c r="CXM1053" s="13"/>
      <c r="CXN1053" s="13"/>
      <c r="CXO1053" s="13"/>
      <c r="CXP1053" s="13"/>
      <c r="CXQ1053" s="13"/>
      <c r="CXR1053" s="13"/>
      <c r="CXS1053" s="13"/>
      <c r="CXT1053" s="13"/>
      <c r="CXU1053" s="13"/>
      <c r="CXV1053" s="13"/>
      <c r="CXW1053" s="13"/>
      <c r="CXX1053" s="13"/>
      <c r="CXY1053" s="13"/>
      <c r="CXZ1053" s="13"/>
      <c r="CYA1053" s="13"/>
      <c r="CYB1053" s="13"/>
      <c r="CYC1053" s="13"/>
      <c r="CYD1053" s="13"/>
      <c r="CYE1053" s="13"/>
      <c r="CYF1053" s="13"/>
      <c r="CYG1053" s="13"/>
      <c r="CYH1053" s="13"/>
      <c r="CYI1053" s="13"/>
      <c r="CYJ1053" s="13"/>
      <c r="CYK1053" s="13"/>
      <c r="CYL1053" s="13"/>
      <c r="CYM1053" s="13"/>
      <c r="CYN1053" s="13"/>
      <c r="CYO1053" s="13"/>
      <c r="CYP1053" s="13"/>
      <c r="CYQ1053" s="13"/>
      <c r="CYR1053" s="13"/>
      <c r="CYS1053" s="13"/>
      <c r="CYT1053" s="13"/>
      <c r="CYU1053" s="13"/>
      <c r="CYV1053" s="13"/>
      <c r="CYW1053" s="13"/>
      <c r="CYX1053" s="13"/>
      <c r="CYY1053" s="13"/>
      <c r="CYZ1053" s="13"/>
      <c r="CZA1053" s="13"/>
      <c r="CZB1053" s="13"/>
      <c r="CZC1053" s="13"/>
      <c r="CZD1053" s="13"/>
      <c r="CZE1053" s="13"/>
      <c r="CZF1053" s="13"/>
      <c r="CZG1053" s="13"/>
      <c r="CZH1053" s="13"/>
      <c r="CZI1053" s="13"/>
      <c r="CZJ1053" s="13"/>
      <c r="CZK1053" s="13"/>
      <c r="CZL1053" s="13"/>
      <c r="CZM1053" s="13"/>
      <c r="CZN1053" s="13"/>
      <c r="CZO1053" s="13"/>
      <c r="CZP1053" s="13"/>
      <c r="CZQ1053" s="13"/>
      <c r="CZR1053" s="13"/>
      <c r="CZS1053" s="13"/>
      <c r="CZT1053" s="13"/>
      <c r="CZU1053" s="13"/>
      <c r="CZV1053" s="13"/>
      <c r="CZW1053" s="13"/>
      <c r="CZX1053" s="13"/>
      <c r="CZY1053" s="13"/>
      <c r="CZZ1053" s="13"/>
      <c r="DAA1053" s="13"/>
      <c r="DAB1053" s="13"/>
      <c r="DAC1053" s="13"/>
      <c r="DAD1053" s="13"/>
      <c r="DAE1053" s="13"/>
      <c r="DAF1053" s="13"/>
      <c r="DAG1053" s="13"/>
      <c r="DAH1053" s="13"/>
      <c r="DAI1053" s="13"/>
      <c r="DAJ1053" s="13"/>
      <c r="DAK1053" s="13"/>
      <c r="DAL1053" s="13"/>
      <c r="DAM1053" s="13"/>
      <c r="DAN1053" s="13"/>
      <c r="DAO1053" s="13"/>
      <c r="DAP1053" s="13"/>
      <c r="DAQ1053" s="13"/>
      <c r="DAR1053" s="13"/>
      <c r="DAS1053" s="13"/>
      <c r="DAT1053" s="13"/>
      <c r="DAU1053" s="13"/>
      <c r="DAV1053" s="13"/>
      <c r="DAW1053" s="13"/>
      <c r="DAX1053" s="13"/>
      <c r="DAY1053" s="13"/>
      <c r="DAZ1053" s="13"/>
      <c r="DBA1053" s="13"/>
      <c r="DBB1053" s="13"/>
      <c r="DBC1053" s="13"/>
      <c r="DBD1053" s="13"/>
      <c r="DBE1053" s="13"/>
      <c r="DBF1053" s="13"/>
      <c r="DBG1053" s="13"/>
      <c r="DBH1053" s="13"/>
      <c r="DBI1053" s="13"/>
      <c r="DBJ1053" s="13"/>
      <c r="DBK1053" s="13"/>
      <c r="DBL1053" s="13"/>
      <c r="DBM1053" s="13"/>
      <c r="DBN1053" s="13"/>
      <c r="DBO1053" s="13"/>
      <c r="DBP1053" s="13"/>
      <c r="DBQ1053" s="13"/>
      <c r="DBR1053" s="13"/>
      <c r="DBS1053" s="13"/>
      <c r="DBT1053" s="13"/>
      <c r="DBU1053" s="13"/>
      <c r="DBV1053" s="13"/>
      <c r="DBW1053" s="13"/>
      <c r="DBX1053" s="13"/>
      <c r="DBY1053" s="13"/>
      <c r="DBZ1053" s="13"/>
      <c r="DCA1053" s="13"/>
      <c r="DCB1053" s="13"/>
      <c r="DCC1053" s="13"/>
      <c r="DCD1053" s="13"/>
      <c r="DCE1053" s="13"/>
      <c r="DCF1053" s="13"/>
      <c r="DCG1053" s="13"/>
      <c r="DCH1053" s="13"/>
      <c r="DCI1053" s="13"/>
      <c r="DCJ1053" s="13"/>
      <c r="DCK1053" s="13"/>
      <c r="DCL1053" s="13"/>
      <c r="DCM1053" s="13"/>
      <c r="DCN1053" s="13"/>
      <c r="DCO1053" s="13"/>
      <c r="DCP1053" s="13"/>
      <c r="DCQ1053" s="13"/>
      <c r="DCR1053" s="13"/>
      <c r="DCS1053" s="13"/>
      <c r="DCT1053" s="13"/>
      <c r="DCU1053" s="13"/>
      <c r="DCV1053" s="13"/>
      <c r="DCW1053" s="13"/>
      <c r="DCX1053" s="13"/>
      <c r="DCY1053" s="13"/>
      <c r="DCZ1053" s="13"/>
      <c r="DDA1053" s="13"/>
      <c r="DDB1053" s="13"/>
      <c r="DDC1053" s="13"/>
      <c r="DDD1053" s="13"/>
      <c r="DDE1053" s="13"/>
      <c r="DDF1053" s="13"/>
      <c r="DDG1053" s="13"/>
      <c r="DDH1053" s="13"/>
      <c r="DDI1053" s="13"/>
      <c r="DDJ1053" s="13"/>
      <c r="DDK1053" s="13"/>
      <c r="DDL1053" s="13"/>
      <c r="DDM1053" s="13"/>
      <c r="DDN1053" s="13"/>
      <c r="DDO1053" s="13"/>
      <c r="DDP1053" s="13"/>
      <c r="DDQ1053" s="13"/>
      <c r="DDR1053" s="13"/>
      <c r="DDS1053" s="13"/>
      <c r="DDT1053" s="13"/>
      <c r="DDU1053" s="13"/>
      <c r="DDV1053" s="13"/>
      <c r="DDW1053" s="13"/>
      <c r="DDX1053" s="13"/>
      <c r="DDY1053" s="13"/>
      <c r="DDZ1053" s="13"/>
      <c r="DEA1053" s="13"/>
      <c r="DEB1053" s="13"/>
      <c r="DEC1053" s="13"/>
      <c r="DED1053" s="13"/>
      <c r="DEE1053" s="13"/>
      <c r="DEF1053" s="13"/>
      <c r="DEG1053" s="13"/>
      <c r="DEH1053" s="13"/>
      <c r="DEI1053" s="13"/>
      <c r="DEJ1053" s="13"/>
      <c r="DEK1053" s="13"/>
      <c r="DEL1053" s="13"/>
      <c r="DEM1053" s="13"/>
      <c r="DEN1053" s="13"/>
      <c r="DEO1053" s="13"/>
      <c r="DEP1053" s="13"/>
      <c r="DEQ1053" s="13"/>
      <c r="DER1053" s="13"/>
      <c r="DES1053" s="13"/>
      <c r="DET1053" s="13"/>
      <c r="DEU1053" s="13"/>
      <c r="DEV1053" s="13"/>
      <c r="DEW1053" s="13"/>
      <c r="DEX1053" s="13"/>
      <c r="DEY1053" s="13"/>
      <c r="DEZ1053" s="13"/>
      <c r="DFA1053" s="13"/>
      <c r="DFB1053" s="13"/>
      <c r="DFC1053" s="13"/>
      <c r="DFD1053" s="13"/>
      <c r="DFE1053" s="13"/>
      <c r="DFF1053" s="13"/>
      <c r="DFG1053" s="13"/>
      <c r="DFH1053" s="13"/>
      <c r="DFI1053" s="13"/>
      <c r="DFJ1053" s="13"/>
      <c r="DFK1053" s="13"/>
      <c r="DFL1053" s="13"/>
      <c r="DFM1053" s="13"/>
      <c r="DFN1053" s="13"/>
      <c r="DFO1053" s="13"/>
      <c r="DFP1053" s="13"/>
      <c r="DFQ1053" s="13"/>
      <c r="DFR1053" s="13"/>
      <c r="DFS1053" s="13"/>
      <c r="DFT1053" s="13"/>
      <c r="DFU1053" s="13"/>
      <c r="DFV1053" s="13"/>
      <c r="DFW1053" s="13"/>
      <c r="DFX1053" s="13"/>
      <c r="DFY1053" s="13"/>
      <c r="DFZ1053" s="13"/>
      <c r="DGA1053" s="13"/>
      <c r="DGB1053" s="13"/>
      <c r="DGC1053" s="13"/>
      <c r="DGD1053" s="13"/>
      <c r="DGE1053" s="13"/>
      <c r="DGF1053" s="13"/>
      <c r="DGG1053" s="13"/>
      <c r="DGH1053" s="13"/>
      <c r="DGI1053" s="13"/>
      <c r="DGJ1053" s="13"/>
      <c r="DGK1053" s="13"/>
      <c r="DGL1053" s="13"/>
      <c r="DGM1053" s="13"/>
      <c r="DGN1053" s="13"/>
      <c r="DGO1053" s="13"/>
      <c r="DGP1053" s="13"/>
      <c r="DGQ1053" s="13"/>
      <c r="DGR1053" s="13"/>
      <c r="DGS1053" s="13"/>
      <c r="DGT1053" s="13"/>
      <c r="DGU1053" s="13"/>
      <c r="DGV1053" s="13"/>
      <c r="DGW1053" s="13"/>
      <c r="DGX1053" s="13"/>
      <c r="DGY1053" s="13"/>
      <c r="DGZ1053" s="13"/>
      <c r="DHA1053" s="13"/>
      <c r="DHB1053" s="13"/>
      <c r="DHC1053" s="13"/>
      <c r="DHD1053" s="13"/>
      <c r="DHE1053" s="13"/>
      <c r="DHF1053" s="13"/>
      <c r="DHG1053" s="13"/>
      <c r="DHH1053" s="13"/>
      <c r="DHI1053" s="13"/>
      <c r="DHJ1053" s="13"/>
      <c r="DHK1053" s="13"/>
      <c r="DHL1053" s="13"/>
      <c r="DHM1053" s="13"/>
      <c r="DHN1053" s="13"/>
      <c r="DHO1053" s="13"/>
      <c r="DHP1053" s="13"/>
      <c r="DHQ1053" s="13"/>
      <c r="DHR1053" s="13"/>
      <c r="DHS1053" s="13"/>
      <c r="DHT1053" s="13"/>
      <c r="DHU1053" s="13"/>
      <c r="DHV1053" s="13"/>
      <c r="DHW1053" s="13"/>
      <c r="DHX1053" s="13"/>
      <c r="DHY1053" s="13"/>
      <c r="DHZ1053" s="13"/>
      <c r="DIA1053" s="13"/>
      <c r="DIB1053" s="13"/>
      <c r="DIC1053" s="13"/>
      <c r="DID1053" s="13"/>
      <c r="DIE1053" s="13"/>
      <c r="DIF1053" s="13"/>
      <c r="DIG1053" s="13"/>
      <c r="DIH1053" s="13"/>
      <c r="DII1053" s="13"/>
      <c r="DIJ1053" s="13"/>
      <c r="DIK1053" s="13"/>
      <c r="DIL1053" s="13"/>
      <c r="DIM1053" s="13"/>
      <c r="DIN1053" s="13"/>
      <c r="DIO1053" s="13"/>
      <c r="DIP1053" s="13"/>
      <c r="DIQ1053" s="13"/>
      <c r="DIR1053" s="13"/>
      <c r="DIS1053" s="13"/>
      <c r="DIT1053" s="13"/>
      <c r="DIU1053" s="13"/>
      <c r="DIV1053" s="13"/>
      <c r="DIW1053" s="13"/>
      <c r="DIX1053" s="13"/>
      <c r="DIY1053" s="13"/>
      <c r="DIZ1053" s="13"/>
      <c r="DJA1053" s="13"/>
      <c r="DJB1053" s="13"/>
      <c r="DJC1053" s="13"/>
      <c r="DJD1053" s="13"/>
      <c r="DJE1053" s="13"/>
      <c r="DJF1053" s="13"/>
      <c r="DJG1053" s="13"/>
      <c r="DJH1053" s="13"/>
      <c r="DJI1053" s="13"/>
      <c r="DJJ1053" s="13"/>
      <c r="DJK1053" s="13"/>
      <c r="DJL1053" s="13"/>
      <c r="DJM1053" s="13"/>
      <c r="DJN1053" s="13"/>
      <c r="DJO1053" s="13"/>
      <c r="DJP1053" s="13"/>
      <c r="DJQ1053" s="13"/>
      <c r="DJR1053" s="13"/>
      <c r="DJS1053" s="13"/>
      <c r="DJT1053" s="13"/>
      <c r="DJU1053" s="13"/>
      <c r="DJV1053" s="13"/>
      <c r="DJW1053" s="13"/>
      <c r="DJX1053" s="13"/>
      <c r="DJY1053" s="13"/>
      <c r="DJZ1053" s="13"/>
      <c r="DKA1053" s="13"/>
      <c r="DKB1053" s="13"/>
      <c r="DKC1053" s="13"/>
      <c r="DKD1053" s="13"/>
      <c r="DKE1053" s="13"/>
      <c r="DKF1053" s="13"/>
      <c r="DKG1053" s="13"/>
      <c r="DKH1053" s="13"/>
      <c r="DKI1053" s="13"/>
      <c r="DKJ1053" s="13"/>
      <c r="DKK1053" s="13"/>
      <c r="DKL1053" s="13"/>
      <c r="DKM1053" s="13"/>
      <c r="DKN1053" s="13"/>
      <c r="DKO1053" s="13"/>
      <c r="DKP1053" s="13"/>
      <c r="DKQ1053" s="13"/>
      <c r="DKR1053" s="13"/>
      <c r="DKS1053" s="13"/>
      <c r="DKT1053" s="13"/>
      <c r="DKU1053" s="13"/>
      <c r="DKV1053" s="13"/>
      <c r="DKW1053" s="13"/>
      <c r="DKX1053" s="13"/>
      <c r="DKY1053" s="13"/>
      <c r="DKZ1053" s="13"/>
      <c r="DLA1053" s="13"/>
      <c r="DLB1053" s="13"/>
      <c r="DLC1053" s="13"/>
      <c r="DLD1053" s="13"/>
      <c r="DLE1053" s="13"/>
      <c r="DLF1053" s="13"/>
      <c r="DLG1053" s="13"/>
      <c r="DLH1053" s="13"/>
      <c r="DLI1053" s="13"/>
      <c r="DLJ1053" s="13"/>
      <c r="DLK1053" s="13"/>
      <c r="DLL1053" s="13"/>
      <c r="DLM1053" s="13"/>
      <c r="DLN1053" s="13"/>
      <c r="DLO1053" s="13"/>
      <c r="DLP1053" s="13"/>
      <c r="DLQ1053" s="13"/>
      <c r="DLR1053" s="13"/>
      <c r="DLS1053" s="13"/>
      <c r="DLT1053" s="13"/>
      <c r="DLU1053" s="13"/>
      <c r="DLV1053" s="13"/>
      <c r="DLW1053" s="13"/>
      <c r="DLX1053" s="13"/>
      <c r="DLY1053" s="13"/>
      <c r="DLZ1053" s="13"/>
      <c r="DMA1053" s="13"/>
      <c r="DMB1053" s="13"/>
      <c r="DMC1053" s="13"/>
      <c r="DMD1053" s="13"/>
      <c r="DME1053" s="13"/>
      <c r="DMF1053" s="13"/>
      <c r="DMG1053" s="13"/>
      <c r="DMH1053" s="13"/>
      <c r="DMI1053" s="13"/>
      <c r="DMJ1053" s="13"/>
      <c r="DMK1053" s="13"/>
      <c r="DML1053" s="13"/>
      <c r="DMM1053" s="13"/>
      <c r="DMN1053" s="13"/>
      <c r="DMO1053" s="13"/>
      <c r="DMP1053" s="13"/>
      <c r="DMQ1053" s="13"/>
      <c r="DMR1053" s="13"/>
      <c r="DMS1053" s="13"/>
      <c r="DMT1053" s="13"/>
      <c r="DMU1053" s="13"/>
      <c r="DMV1053" s="13"/>
      <c r="DMW1053" s="13"/>
      <c r="DMX1053" s="13"/>
      <c r="DMY1053" s="13"/>
      <c r="DMZ1053" s="13"/>
      <c r="DNA1053" s="13"/>
      <c r="DNB1053" s="13"/>
      <c r="DNC1053" s="13"/>
      <c r="DND1053" s="13"/>
      <c r="DNE1053" s="13"/>
      <c r="DNF1053" s="13"/>
      <c r="DNG1053" s="13"/>
      <c r="DNH1053" s="13"/>
      <c r="DNI1053" s="13"/>
      <c r="DNJ1053" s="13"/>
      <c r="DNK1053" s="13"/>
      <c r="DNL1053" s="13"/>
      <c r="DNM1053" s="13"/>
      <c r="DNN1053" s="13"/>
      <c r="DNO1053" s="13"/>
      <c r="DNP1053" s="13"/>
      <c r="DNQ1053" s="13"/>
      <c r="DNR1053" s="13"/>
      <c r="DNS1053" s="13"/>
      <c r="DNT1053" s="13"/>
      <c r="DNU1053" s="13"/>
      <c r="DNV1053" s="13"/>
      <c r="DNW1053" s="13"/>
      <c r="DNX1053" s="13"/>
      <c r="DNY1053" s="13"/>
      <c r="DNZ1053" s="13"/>
      <c r="DOA1053" s="13"/>
      <c r="DOB1053" s="13"/>
      <c r="DOC1053" s="13"/>
      <c r="DOD1053" s="13"/>
      <c r="DOE1053" s="13"/>
      <c r="DOF1053" s="13"/>
      <c r="DOG1053" s="13"/>
      <c r="DOH1053" s="13"/>
      <c r="DOI1053" s="13"/>
      <c r="DOJ1053" s="13"/>
      <c r="DOK1053" s="13"/>
      <c r="DOL1053" s="13"/>
      <c r="DOM1053" s="13"/>
      <c r="DON1053" s="13"/>
      <c r="DOO1053" s="13"/>
      <c r="DOP1053" s="13"/>
      <c r="DOQ1053" s="13"/>
      <c r="DOR1053" s="13"/>
      <c r="DOS1053" s="13"/>
      <c r="DOT1053" s="13"/>
      <c r="DOU1053" s="13"/>
      <c r="DOV1053" s="13"/>
      <c r="DOW1053" s="13"/>
      <c r="DOX1053" s="13"/>
      <c r="DOY1053" s="13"/>
      <c r="DOZ1053" s="13"/>
      <c r="DPA1053" s="13"/>
      <c r="DPB1053" s="13"/>
      <c r="DPC1053" s="13"/>
      <c r="DPD1053" s="13"/>
      <c r="DPE1053" s="13"/>
      <c r="DPF1053" s="13"/>
      <c r="DPG1053" s="13"/>
      <c r="DPH1053" s="13"/>
      <c r="DPI1053" s="13"/>
      <c r="DPJ1053" s="13"/>
      <c r="DPK1053" s="13"/>
      <c r="DPL1053" s="13"/>
      <c r="DPM1053" s="13"/>
      <c r="DPN1053" s="13"/>
      <c r="DPO1053" s="13"/>
      <c r="DPP1053" s="13"/>
      <c r="DPQ1053" s="13"/>
      <c r="DPR1053" s="13"/>
      <c r="DPS1053" s="13"/>
      <c r="DPT1053" s="13"/>
      <c r="DPU1053" s="13"/>
      <c r="DPV1053" s="13"/>
      <c r="DPW1053" s="13"/>
      <c r="DPX1053" s="13"/>
      <c r="DPY1053" s="13"/>
      <c r="DPZ1053" s="13"/>
      <c r="DQA1053" s="13"/>
      <c r="DQB1053" s="13"/>
      <c r="DQC1053" s="13"/>
      <c r="DQD1053" s="13"/>
      <c r="DQE1053" s="13"/>
      <c r="DQF1053" s="13"/>
      <c r="DQG1053" s="13"/>
      <c r="DQH1053" s="13"/>
      <c r="DQI1053" s="13"/>
      <c r="DQJ1053" s="13"/>
      <c r="DQK1053" s="13"/>
      <c r="DQL1053" s="13"/>
      <c r="DQM1053" s="13"/>
      <c r="DQN1053" s="13"/>
      <c r="DQO1053" s="13"/>
      <c r="DQP1053" s="13"/>
      <c r="DQQ1053" s="13"/>
      <c r="DQR1053" s="13"/>
      <c r="DQS1053" s="13"/>
      <c r="DQT1053" s="13"/>
      <c r="DQU1053" s="13"/>
      <c r="DQV1053" s="13"/>
      <c r="DQW1053" s="13"/>
      <c r="DQX1053" s="13"/>
      <c r="DQY1053" s="13"/>
      <c r="DQZ1053" s="13"/>
      <c r="DRA1053" s="13"/>
      <c r="DRB1053" s="13"/>
      <c r="DRC1053" s="13"/>
      <c r="DRD1053" s="13"/>
      <c r="DRE1053" s="13"/>
      <c r="DRF1053" s="13"/>
      <c r="DRG1053" s="13"/>
      <c r="DRH1053" s="13"/>
      <c r="DRI1053" s="13"/>
      <c r="DRJ1053" s="13"/>
      <c r="DRK1053" s="13"/>
      <c r="DRL1053" s="13"/>
      <c r="DRM1053" s="13"/>
      <c r="DRN1053" s="13"/>
      <c r="DRO1053" s="13"/>
      <c r="DRP1053" s="13"/>
      <c r="DRQ1053" s="13"/>
      <c r="DRR1053" s="13"/>
      <c r="DRS1053" s="13"/>
      <c r="DRT1053" s="13"/>
      <c r="DRU1053" s="13"/>
      <c r="DRV1053" s="13"/>
      <c r="DRW1053" s="13"/>
      <c r="DRX1053" s="13"/>
      <c r="DRY1053" s="13"/>
      <c r="DRZ1053" s="13"/>
      <c r="DSA1053" s="13"/>
      <c r="DSB1053" s="13"/>
      <c r="DSC1053" s="13"/>
      <c r="DSD1053" s="13"/>
      <c r="DSE1053" s="13"/>
      <c r="DSF1053" s="13"/>
      <c r="DSG1053" s="13"/>
      <c r="DSH1053" s="13"/>
      <c r="DSI1053" s="13"/>
      <c r="DSJ1053" s="13"/>
      <c r="DSK1053" s="13"/>
      <c r="DSL1053" s="13"/>
      <c r="DSM1053" s="13"/>
      <c r="DSN1053" s="13"/>
      <c r="DSO1053" s="13"/>
      <c r="DSP1053" s="13"/>
      <c r="DSQ1053" s="13"/>
      <c r="DSR1053" s="13"/>
      <c r="DSS1053" s="13"/>
      <c r="DST1053" s="13"/>
      <c r="DSU1053" s="13"/>
      <c r="DSV1053" s="13"/>
      <c r="DSW1053" s="13"/>
      <c r="DSX1053" s="13"/>
      <c r="DSY1053" s="13"/>
      <c r="DSZ1053" s="13"/>
      <c r="DTA1053" s="13"/>
      <c r="DTB1053" s="13"/>
      <c r="DTC1053" s="13"/>
      <c r="DTD1053" s="13"/>
      <c r="DTE1053" s="13"/>
      <c r="DTF1053" s="13"/>
      <c r="DTG1053" s="13"/>
      <c r="DTH1053" s="13"/>
      <c r="DTI1053" s="13"/>
      <c r="DTJ1053" s="13"/>
      <c r="DTK1053" s="13"/>
      <c r="DTL1053" s="13"/>
      <c r="DTM1053" s="13"/>
      <c r="DTN1053" s="13"/>
      <c r="DTO1053" s="13"/>
      <c r="DTP1053" s="13"/>
      <c r="DTQ1053" s="13"/>
      <c r="DTR1053" s="13"/>
      <c r="DTS1053" s="13"/>
      <c r="DTT1053" s="13"/>
      <c r="DTU1053" s="13"/>
      <c r="DTV1053" s="13"/>
      <c r="DTW1053" s="13"/>
      <c r="DTX1053" s="13"/>
      <c r="DTY1053" s="13"/>
      <c r="DTZ1053" s="13"/>
      <c r="DUA1053" s="13"/>
      <c r="DUB1053" s="13"/>
      <c r="DUC1053" s="13"/>
      <c r="DUD1053" s="13"/>
      <c r="DUE1053" s="13"/>
      <c r="DUF1053" s="13"/>
      <c r="DUG1053" s="13"/>
      <c r="DUH1053" s="13"/>
      <c r="DUI1053" s="13"/>
      <c r="DUJ1053" s="13"/>
      <c r="DUK1053" s="13"/>
      <c r="DUL1053" s="13"/>
      <c r="DUM1053" s="13"/>
      <c r="DUN1053" s="13"/>
      <c r="DUO1053" s="13"/>
      <c r="DUP1053" s="13"/>
      <c r="DUQ1053" s="13"/>
      <c r="DUR1053" s="13"/>
      <c r="DUS1053" s="13"/>
      <c r="DUT1053" s="13"/>
      <c r="DUU1053" s="13"/>
      <c r="DUV1053" s="13"/>
      <c r="DUW1053" s="13"/>
      <c r="DUX1053" s="13"/>
      <c r="DUY1053" s="13"/>
      <c r="DUZ1053" s="13"/>
      <c r="DVA1053" s="13"/>
      <c r="DVB1053" s="13"/>
      <c r="DVC1053" s="13"/>
      <c r="DVD1053" s="13"/>
      <c r="DVE1053" s="13"/>
      <c r="DVF1053" s="13"/>
      <c r="DVG1053" s="13"/>
      <c r="DVH1053" s="13"/>
      <c r="DVI1053" s="13"/>
      <c r="DVJ1053" s="13"/>
      <c r="DVK1053" s="13"/>
      <c r="DVL1053" s="13"/>
      <c r="DVM1053" s="13"/>
      <c r="DVN1053" s="13"/>
      <c r="DVO1053" s="13"/>
      <c r="DVP1053" s="13"/>
      <c r="DVQ1053" s="13"/>
      <c r="DVR1053" s="13"/>
      <c r="DVS1053" s="13"/>
      <c r="DVT1053" s="13"/>
      <c r="DVU1053" s="13"/>
      <c r="DVV1053" s="13"/>
      <c r="DVW1053" s="13"/>
      <c r="DVX1053" s="13"/>
      <c r="DVY1053" s="13"/>
      <c r="DVZ1053" s="13"/>
      <c r="DWA1053" s="13"/>
      <c r="DWB1053" s="13"/>
      <c r="DWC1053" s="13"/>
      <c r="DWD1053" s="13"/>
      <c r="DWE1053" s="13"/>
      <c r="DWF1053" s="13"/>
      <c r="DWG1053" s="13"/>
      <c r="DWH1053" s="13"/>
      <c r="DWI1053" s="13"/>
      <c r="DWJ1053" s="13"/>
      <c r="DWK1053" s="13"/>
      <c r="DWL1053" s="13"/>
      <c r="DWM1053" s="13"/>
      <c r="DWN1053" s="13"/>
      <c r="DWO1053" s="13"/>
      <c r="DWP1053" s="13"/>
      <c r="DWQ1053" s="13"/>
      <c r="DWR1053" s="13"/>
      <c r="DWS1053" s="13"/>
      <c r="DWT1053" s="13"/>
      <c r="DWU1053" s="13"/>
      <c r="DWV1053" s="13"/>
      <c r="DWW1053" s="13"/>
      <c r="DWX1053" s="13"/>
      <c r="DWY1053" s="13"/>
      <c r="DWZ1053" s="13"/>
      <c r="DXA1053" s="13"/>
      <c r="DXB1053" s="13"/>
      <c r="DXC1053" s="13"/>
      <c r="DXD1053" s="13"/>
      <c r="DXE1053" s="13"/>
      <c r="DXF1053" s="13"/>
      <c r="DXG1053" s="13"/>
      <c r="DXH1053" s="13"/>
      <c r="DXI1053" s="13"/>
      <c r="DXJ1053" s="13"/>
      <c r="DXK1053" s="13"/>
      <c r="DXL1053" s="13"/>
      <c r="DXM1053" s="13"/>
      <c r="DXN1053" s="13"/>
      <c r="DXO1053" s="13"/>
      <c r="DXP1053" s="13"/>
      <c r="DXQ1053" s="13"/>
      <c r="DXR1053" s="13"/>
      <c r="DXS1053" s="13"/>
      <c r="DXT1053" s="13"/>
      <c r="DXU1053" s="13"/>
      <c r="DXV1053" s="13"/>
      <c r="DXW1053" s="13"/>
      <c r="DXX1053" s="13"/>
      <c r="DXY1053" s="13"/>
      <c r="DXZ1053" s="13"/>
      <c r="DYA1053" s="13"/>
      <c r="DYB1053" s="13"/>
      <c r="DYC1053" s="13"/>
      <c r="DYD1053" s="13"/>
      <c r="DYE1053" s="13"/>
      <c r="DYF1053" s="13"/>
      <c r="DYG1053" s="13"/>
      <c r="DYH1053" s="13"/>
      <c r="DYI1053" s="13"/>
      <c r="DYJ1053" s="13"/>
      <c r="DYK1053" s="13"/>
      <c r="DYL1053" s="13"/>
      <c r="DYM1053" s="13"/>
      <c r="DYN1053" s="13"/>
      <c r="DYO1053" s="13"/>
      <c r="DYP1053" s="13"/>
      <c r="DYQ1053" s="13"/>
      <c r="DYR1053" s="13"/>
      <c r="DYS1053" s="13"/>
      <c r="DYT1053" s="13"/>
      <c r="DYU1053" s="13"/>
      <c r="DYV1053" s="13"/>
      <c r="DYW1053" s="13"/>
      <c r="DYX1053" s="13"/>
      <c r="DYY1053" s="13"/>
      <c r="DYZ1053" s="13"/>
      <c r="DZA1053" s="13"/>
      <c r="DZB1053" s="13"/>
      <c r="DZC1053" s="13"/>
      <c r="DZD1053" s="13"/>
      <c r="DZE1053" s="13"/>
      <c r="DZF1053" s="13"/>
      <c r="DZG1053" s="13"/>
      <c r="DZH1053" s="13"/>
      <c r="DZI1053" s="13"/>
      <c r="DZJ1053" s="13"/>
      <c r="DZK1053" s="13"/>
      <c r="DZL1053" s="13"/>
      <c r="DZM1053" s="13"/>
      <c r="DZN1053" s="13"/>
      <c r="DZO1053" s="13"/>
      <c r="DZP1053" s="13"/>
      <c r="DZQ1053" s="13"/>
      <c r="DZR1053" s="13"/>
      <c r="DZS1053" s="13"/>
      <c r="DZT1053" s="13"/>
      <c r="DZU1053" s="13"/>
      <c r="DZV1053" s="13"/>
      <c r="DZW1053" s="13"/>
      <c r="DZX1053" s="13"/>
      <c r="DZY1053" s="13"/>
      <c r="DZZ1053" s="13"/>
      <c r="EAA1053" s="13"/>
      <c r="EAB1053" s="13"/>
      <c r="EAC1053" s="13"/>
      <c r="EAD1053" s="13"/>
      <c r="EAE1053" s="13"/>
      <c r="EAF1053" s="13"/>
      <c r="EAG1053" s="13"/>
      <c r="EAH1053" s="13"/>
      <c r="EAI1053" s="13"/>
      <c r="EAJ1053" s="13"/>
      <c r="EAK1053" s="13"/>
      <c r="EAL1053" s="13"/>
      <c r="EAM1053" s="13"/>
      <c r="EAN1053" s="13"/>
      <c r="EAO1053" s="13"/>
      <c r="EAP1053" s="13"/>
      <c r="EAQ1053" s="13"/>
      <c r="EAR1053" s="13"/>
      <c r="EAS1053" s="13"/>
      <c r="EAT1053" s="13"/>
      <c r="EAU1053" s="13"/>
      <c r="EAV1053" s="13"/>
      <c r="EAW1053" s="13"/>
      <c r="EAX1053" s="13"/>
      <c r="EAY1053" s="13"/>
      <c r="EAZ1053" s="13"/>
      <c r="EBA1053" s="13"/>
      <c r="EBB1053" s="13"/>
      <c r="EBC1053" s="13"/>
      <c r="EBD1053" s="13"/>
      <c r="EBE1053" s="13"/>
      <c r="EBF1053" s="13"/>
      <c r="EBG1053" s="13"/>
      <c r="EBH1053" s="13"/>
      <c r="EBI1053" s="13"/>
      <c r="EBJ1053" s="13"/>
      <c r="EBK1053" s="13"/>
      <c r="EBL1053" s="13"/>
      <c r="EBM1053" s="13"/>
      <c r="EBN1053" s="13"/>
      <c r="EBO1053" s="13"/>
      <c r="EBP1053" s="13"/>
      <c r="EBQ1053" s="13"/>
      <c r="EBR1053" s="13"/>
      <c r="EBS1053" s="13"/>
      <c r="EBT1053" s="13"/>
      <c r="EBU1053" s="13"/>
      <c r="EBV1053" s="13"/>
      <c r="EBW1053" s="13"/>
      <c r="EBX1053" s="13"/>
      <c r="EBY1053" s="13"/>
      <c r="EBZ1053" s="13"/>
      <c r="ECA1053" s="13"/>
      <c r="ECB1053" s="13"/>
      <c r="ECC1053" s="13"/>
      <c r="ECD1053" s="13"/>
      <c r="ECE1053" s="13"/>
      <c r="ECF1053" s="13"/>
      <c r="ECG1053" s="13"/>
      <c r="ECH1053" s="13"/>
      <c r="ECI1053" s="13"/>
      <c r="ECJ1053" s="13"/>
      <c r="ECK1053" s="13"/>
      <c r="ECL1053" s="13"/>
      <c r="ECM1053" s="13"/>
      <c r="ECN1053" s="13"/>
      <c r="ECO1053" s="13"/>
      <c r="ECP1053" s="13"/>
      <c r="ECQ1053" s="13"/>
      <c r="ECR1053" s="13"/>
      <c r="ECS1053" s="13"/>
      <c r="ECT1053" s="13"/>
      <c r="ECU1053" s="13"/>
      <c r="ECV1053" s="13"/>
      <c r="ECW1053" s="13"/>
      <c r="ECX1053" s="13"/>
      <c r="ECY1053" s="13"/>
      <c r="ECZ1053" s="13"/>
      <c r="EDA1053" s="13"/>
      <c r="EDB1053" s="13"/>
      <c r="EDC1053" s="13"/>
      <c r="EDD1053" s="13"/>
      <c r="EDE1053" s="13"/>
      <c r="EDF1053" s="13"/>
      <c r="EDG1053" s="13"/>
      <c r="EDH1053" s="13"/>
      <c r="EDI1053" s="13"/>
      <c r="EDJ1053" s="13"/>
      <c r="EDK1053" s="13"/>
      <c r="EDL1053" s="13"/>
      <c r="EDM1053" s="13"/>
      <c r="EDN1053" s="13"/>
      <c r="EDO1053" s="13"/>
      <c r="EDP1053" s="13"/>
      <c r="EDQ1053" s="13"/>
      <c r="EDR1053" s="13"/>
      <c r="EDS1053" s="13"/>
      <c r="EDT1053" s="13"/>
      <c r="EDU1053" s="13"/>
      <c r="EDV1053" s="13"/>
      <c r="EDW1053" s="13"/>
      <c r="EDX1053" s="13"/>
      <c r="EDY1053" s="13"/>
      <c r="EDZ1053" s="13"/>
      <c r="EEA1053" s="13"/>
      <c r="EEB1053" s="13"/>
      <c r="EEC1053" s="13"/>
      <c r="EED1053" s="13"/>
      <c r="EEE1053" s="13"/>
      <c r="EEF1053" s="13"/>
      <c r="EEG1053" s="13"/>
      <c r="EEH1053" s="13"/>
      <c r="EEI1053" s="13"/>
      <c r="EEJ1053" s="13"/>
      <c r="EEK1053" s="13"/>
      <c r="EEL1053" s="13"/>
      <c r="EEM1053" s="13"/>
      <c r="EEN1053" s="13"/>
      <c r="EEO1053" s="13"/>
      <c r="EEP1053" s="13"/>
      <c r="EEQ1053" s="13"/>
      <c r="EER1053" s="13"/>
      <c r="EES1053" s="13"/>
      <c r="EET1053" s="13"/>
      <c r="EEU1053" s="13"/>
      <c r="EEV1053" s="13"/>
      <c r="EEW1053" s="13"/>
      <c r="EEX1053" s="13"/>
      <c r="EEY1053" s="13"/>
      <c r="EEZ1053" s="13"/>
      <c r="EFA1053" s="13"/>
      <c r="EFB1053" s="13"/>
      <c r="EFC1053" s="13"/>
      <c r="EFD1053" s="13"/>
      <c r="EFE1053" s="13"/>
      <c r="EFF1053" s="13"/>
      <c r="EFG1053" s="13"/>
      <c r="EFH1053" s="13"/>
      <c r="EFI1053" s="13"/>
      <c r="EFJ1053" s="13"/>
      <c r="EFK1053" s="13"/>
      <c r="EFL1053" s="13"/>
      <c r="EFM1053" s="13"/>
      <c r="EFN1053" s="13"/>
      <c r="EFO1053" s="13"/>
      <c r="EFP1053" s="13"/>
      <c r="EFQ1053" s="13"/>
      <c r="EFR1053" s="13"/>
      <c r="EFS1053" s="13"/>
      <c r="EFT1053" s="13"/>
      <c r="EFU1053" s="13"/>
      <c r="EFV1053" s="13"/>
      <c r="EFW1053" s="13"/>
      <c r="EFX1053" s="13"/>
      <c r="EFY1053" s="13"/>
      <c r="EFZ1053" s="13"/>
      <c r="EGA1053" s="13"/>
      <c r="EGB1053" s="13"/>
      <c r="EGC1053" s="13"/>
      <c r="EGD1053" s="13"/>
      <c r="EGE1053" s="13"/>
      <c r="EGF1053" s="13"/>
      <c r="EGG1053" s="13"/>
      <c r="EGH1053" s="13"/>
      <c r="EGI1053" s="13"/>
      <c r="EGJ1053" s="13"/>
      <c r="EGK1053" s="13"/>
      <c r="EGL1053" s="13"/>
      <c r="EGM1053" s="13"/>
      <c r="EGN1053" s="13"/>
      <c r="EGO1053" s="13"/>
      <c r="EGP1053" s="13"/>
      <c r="EGQ1053" s="13"/>
      <c r="EGR1053" s="13"/>
      <c r="EGS1053" s="13"/>
      <c r="EGT1053" s="13"/>
      <c r="EGU1053" s="13"/>
      <c r="EGV1053" s="13"/>
      <c r="EGW1053" s="13"/>
      <c r="EGX1053" s="13"/>
      <c r="EGY1053" s="13"/>
      <c r="EGZ1053" s="13"/>
      <c r="EHA1053" s="13"/>
      <c r="EHB1053" s="13"/>
      <c r="EHC1053" s="13"/>
      <c r="EHD1053" s="13"/>
      <c r="EHE1053" s="13"/>
      <c r="EHF1053" s="13"/>
      <c r="EHG1053" s="13"/>
      <c r="EHH1053" s="13"/>
      <c r="EHI1053" s="13"/>
      <c r="EHJ1053" s="13"/>
      <c r="EHK1053" s="13"/>
      <c r="EHL1053" s="13"/>
      <c r="EHM1053" s="13"/>
      <c r="EHN1053" s="13"/>
      <c r="EHO1053" s="13"/>
      <c r="EHP1053" s="13"/>
      <c r="EHQ1053" s="13"/>
      <c r="EHR1053" s="13"/>
      <c r="EHS1053" s="13"/>
      <c r="EHT1053" s="13"/>
      <c r="EHU1053" s="13"/>
      <c r="EHV1053" s="13"/>
      <c r="EHW1053" s="13"/>
      <c r="EHX1053" s="13"/>
      <c r="EHY1053" s="13"/>
      <c r="EHZ1053" s="13"/>
      <c r="EIA1053" s="13"/>
      <c r="EIB1053" s="13"/>
      <c r="EIC1053" s="13"/>
      <c r="EID1053" s="13"/>
      <c r="EIE1053" s="13"/>
      <c r="EIF1053" s="13"/>
      <c r="EIG1053" s="13"/>
      <c r="EIH1053" s="13"/>
      <c r="EII1053" s="13"/>
      <c r="EIJ1053" s="13"/>
      <c r="EIK1053" s="13"/>
      <c r="EIL1053" s="13"/>
      <c r="EIM1053" s="13"/>
      <c r="EIN1053" s="13"/>
      <c r="EIO1053" s="13"/>
      <c r="EIP1053" s="13"/>
      <c r="EIQ1053" s="13"/>
      <c r="EIR1053" s="13"/>
      <c r="EIS1053" s="13"/>
      <c r="EIT1053" s="13"/>
      <c r="EIU1053" s="13"/>
      <c r="EIV1053" s="13"/>
      <c r="EIW1053" s="13"/>
      <c r="EIX1053" s="13"/>
      <c r="EIY1053" s="13"/>
      <c r="EIZ1053" s="13"/>
      <c r="EJA1053" s="13"/>
      <c r="EJB1053" s="13"/>
      <c r="EJC1053" s="13"/>
      <c r="EJD1053" s="13"/>
      <c r="EJE1053" s="13"/>
      <c r="EJF1053" s="13"/>
      <c r="EJG1053" s="13"/>
      <c r="EJH1053" s="13"/>
      <c r="EJI1053" s="13"/>
      <c r="EJJ1053" s="13"/>
      <c r="EJK1053" s="13"/>
      <c r="EJL1053" s="13"/>
      <c r="EJM1053" s="13"/>
      <c r="EJN1053" s="13"/>
      <c r="EJO1053" s="13"/>
      <c r="EJP1053" s="13"/>
      <c r="EJQ1053" s="13"/>
      <c r="EJR1053" s="13"/>
      <c r="EJS1053" s="13"/>
      <c r="EJT1053" s="13"/>
      <c r="EJU1053" s="13"/>
      <c r="EJV1053" s="13"/>
      <c r="EJW1053" s="13"/>
      <c r="EJX1053" s="13"/>
      <c r="EJY1053" s="13"/>
      <c r="EJZ1053" s="13"/>
      <c r="EKA1053" s="13"/>
      <c r="EKB1053" s="13"/>
      <c r="EKC1053" s="13"/>
      <c r="EKD1053" s="13"/>
      <c r="EKE1053" s="13"/>
      <c r="EKF1053" s="13"/>
      <c r="EKG1053" s="13"/>
      <c r="EKH1053" s="13"/>
      <c r="EKI1053" s="13"/>
      <c r="EKJ1053" s="13"/>
      <c r="EKK1053" s="13"/>
      <c r="EKL1053" s="13"/>
      <c r="EKM1053" s="13"/>
      <c r="EKN1053" s="13"/>
      <c r="EKO1053" s="13"/>
      <c r="EKP1053" s="13"/>
      <c r="EKQ1053" s="13"/>
      <c r="EKR1053" s="13"/>
      <c r="EKS1053" s="13"/>
      <c r="EKT1053" s="13"/>
      <c r="EKU1053" s="13"/>
      <c r="EKV1053" s="13"/>
      <c r="EKW1053" s="13"/>
      <c r="EKX1053" s="13"/>
      <c r="EKY1053" s="13"/>
      <c r="EKZ1053" s="13"/>
      <c r="ELA1053" s="13"/>
      <c r="ELB1053" s="13"/>
      <c r="ELC1053" s="13"/>
      <c r="ELD1053" s="13"/>
      <c r="ELE1053" s="13"/>
      <c r="ELF1053" s="13"/>
      <c r="ELG1053" s="13"/>
      <c r="ELH1053" s="13"/>
      <c r="ELI1053" s="13"/>
      <c r="ELJ1053" s="13"/>
      <c r="ELK1053" s="13"/>
      <c r="ELL1053" s="13"/>
      <c r="ELM1053" s="13"/>
      <c r="ELN1053" s="13"/>
      <c r="ELO1053" s="13"/>
      <c r="ELP1053" s="13"/>
      <c r="ELQ1053" s="13"/>
      <c r="ELR1053" s="13"/>
      <c r="ELS1053" s="13"/>
      <c r="ELT1053" s="13"/>
      <c r="ELU1053" s="13"/>
      <c r="ELV1053" s="13"/>
      <c r="ELW1053" s="13"/>
      <c r="ELX1053" s="13"/>
      <c r="ELY1053" s="13"/>
      <c r="ELZ1053" s="13"/>
      <c r="EMA1053" s="13"/>
      <c r="EMB1053" s="13"/>
      <c r="EMC1053" s="13"/>
      <c r="EMD1053" s="13"/>
      <c r="EME1053" s="13"/>
      <c r="EMF1053" s="13"/>
      <c r="EMG1053" s="13"/>
      <c r="EMH1053" s="13"/>
      <c r="EMI1053" s="13"/>
      <c r="EMJ1053" s="13"/>
      <c r="EMK1053" s="13"/>
      <c r="EML1053" s="13"/>
      <c r="EMM1053" s="13"/>
      <c r="EMN1053" s="13"/>
      <c r="EMO1053" s="13"/>
      <c r="EMP1053" s="13"/>
      <c r="EMQ1053" s="13"/>
      <c r="EMR1053" s="13"/>
      <c r="EMS1053" s="13"/>
      <c r="EMT1053" s="13"/>
      <c r="EMU1053" s="13"/>
      <c r="EMV1053" s="13"/>
      <c r="EMW1053" s="13"/>
      <c r="EMX1053" s="13"/>
      <c r="EMY1053" s="13"/>
      <c r="EMZ1053" s="13"/>
      <c r="ENA1053" s="13"/>
      <c r="ENB1053" s="13"/>
      <c r="ENC1053" s="13"/>
      <c r="END1053" s="13"/>
      <c r="ENE1053" s="13"/>
      <c r="ENF1053" s="13"/>
      <c r="ENG1053" s="13"/>
      <c r="ENH1053" s="13"/>
      <c r="ENI1053" s="13"/>
      <c r="ENJ1053" s="13"/>
      <c r="ENK1053" s="13"/>
      <c r="ENL1053" s="13"/>
      <c r="ENM1053" s="13"/>
      <c r="ENN1053" s="13"/>
      <c r="ENO1053" s="13"/>
      <c r="ENP1053" s="13"/>
      <c r="ENQ1053" s="13"/>
      <c r="ENR1053" s="13"/>
      <c r="ENS1053" s="13"/>
      <c r="ENT1053" s="13"/>
      <c r="ENU1053" s="13"/>
      <c r="ENV1053" s="13"/>
      <c r="ENW1053" s="13"/>
      <c r="ENX1053" s="13"/>
      <c r="ENY1053" s="13"/>
      <c r="ENZ1053" s="13"/>
      <c r="EOA1053" s="13"/>
      <c r="EOB1053" s="13"/>
      <c r="EOC1053" s="13"/>
      <c r="EOD1053" s="13"/>
      <c r="EOE1053" s="13"/>
      <c r="EOF1053" s="13"/>
      <c r="EOG1053" s="13"/>
      <c r="EOH1053" s="13"/>
      <c r="EOI1053" s="13"/>
      <c r="EOJ1053" s="13"/>
      <c r="EOK1053" s="13"/>
      <c r="EOL1053" s="13"/>
      <c r="EOM1053" s="13"/>
      <c r="EON1053" s="13"/>
      <c r="EOO1053" s="13"/>
      <c r="EOP1053" s="13"/>
      <c r="EOQ1053" s="13"/>
      <c r="EOR1053" s="13"/>
      <c r="EOS1053" s="13"/>
      <c r="EOT1053" s="13"/>
      <c r="EOU1053" s="13"/>
      <c r="EOV1053" s="13"/>
      <c r="EOW1053" s="13"/>
      <c r="EOX1053" s="13"/>
      <c r="EOY1053" s="13"/>
      <c r="EOZ1053" s="13"/>
      <c r="EPA1053" s="13"/>
      <c r="EPB1053" s="13"/>
      <c r="EPC1053" s="13"/>
      <c r="EPD1053" s="13"/>
      <c r="EPE1053" s="13"/>
      <c r="EPF1053" s="13"/>
      <c r="EPG1053" s="13"/>
      <c r="EPH1053" s="13"/>
      <c r="EPI1053" s="13"/>
      <c r="EPJ1053" s="13"/>
      <c r="EPK1053" s="13"/>
      <c r="EPL1053" s="13"/>
      <c r="EPM1053" s="13"/>
      <c r="EPN1053" s="13"/>
      <c r="EPO1053" s="13"/>
      <c r="EPP1053" s="13"/>
      <c r="EPQ1053" s="13"/>
      <c r="EPR1053" s="13"/>
      <c r="EPS1053" s="13"/>
      <c r="EPT1053" s="13"/>
      <c r="EPU1053" s="13"/>
      <c r="EPV1053" s="13"/>
      <c r="EPW1053" s="13"/>
      <c r="EPX1053" s="13"/>
      <c r="EPY1053" s="13"/>
      <c r="EPZ1053" s="13"/>
      <c r="EQA1053" s="13"/>
      <c r="EQB1053" s="13"/>
      <c r="EQC1053" s="13"/>
      <c r="EQD1053" s="13"/>
      <c r="EQE1053" s="13"/>
      <c r="EQF1053" s="13"/>
      <c r="EQG1053" s="13"/>
      <c r="EQH1053" s="13"/>
      <c r="EQI1053" s="13"/>
      <c r="EQJ1053" s="13"/>
      <c r="EQK1053" s="13"/>
      <c r="EQL1053" s="13"/>
      <c r="EQM1053" s="13"/>
      <c r="EQN1053" s="13"/>
      <c r="EQO1053" s="13"/>
      <c r="EQP1053" s="13"/>
      <c r="EQQ1053" s="13"/>
      <c r="EQR1053" s="13"/>
      <c r="EQS1053" s="13"/>
      <c r="EQT1053" s="13"/>
      <c r="EQU1053" s="13"/>
      <c r="EQV1053" s="13"/>
      <c r="EQW1053" s="13"/>
      <c r="EQX1053" s="13"/>
      <c r="EQY1053" s="13"/>
      <c r="EQZ1053" s="13"/>
      <c r="ERA1053" s="13"/>
      <c r="ERB1053" s="13"/>
      <c r="ERC1053" s="13"/>
      <c r="ERD1053" s="13"/>
      <c r="ERE1053" s="13"/>
      <c r="ERF1053" s="13"/>
      <c r="ERG1053" s="13"/>
      <c r="ERH1053" s="13"/>
      <c r="ERI1053" s="13"/>
      <c r="ERJ1053" s="13"/>
      <c r="ERK1053" s="13"/>
      <c r="ERL1053" s="13"/>
      <c r="ERM1053" s="13"/>
      <c r="ERN1053" s="13"/>
      <c r="ERO1053" s="13"/>
      <c r="ERP1053" s="13"/>
      <c r="ERQ1053" s="13"/>
      <c r="ERR1053" s="13"/>
      <c r="ERS1053" s="13"/>
      <c r="ERT1053" s="13"/>
      <c r="ERU1053" s="13"/>
      <c r="ERV1053" s="13"/>
      <c r="ERW1053" s="13"/>
      <c r="ERX1053" s="13"/>
      <c r="ERY1053" s="13"/>
      <c r="ERZ1053" s="13"/>
      <c r="ESA1053" s="13"/>
      <c r="ESB1053" s="13"/>
      <c r="ESC1053" s="13"/>
      <c r="ESD1053" s="13"/>
      <c r="ESE1053" s="13"/>
      <c r="ESF1053" s="13"/>
      <c r="ESG1053" s="13"/>
      <c r="ESH1053" s="13"/>
      <c r="ESI1053" s="13"/>
      <c r="ESJ1053" s="13"/>
      <c r="ESK1053" s="13"/>
      <c r="ESL1053" s="13"/>
      <c r="ESM1053" s="13"/>
      <c r="ESN1053" s="13"/>
      <c r="ESO1053" s="13"/>
      <c r="ESP1053" s="13"/>
      <c r="ESQ1053" s="13"/>
      <c r="ESR1053" s="13"/>
      <c r="ESS1053" s="13"/>
      <c r="EST1053" s="13"/>
      <c r="ESU1053" s="13"/>
      <c r="ESV1053" s="13"/>
      <c r="ESW1053" s="13"/>
      <c r="ESX1053" s="13"/>
      <c r="ESY1053" s="13"/>
      <c r="ESZ1053" s="13"/>
      <c r="ETA1053" s="13"/>
      <c r="ETB1053" s="13"/>
      <c r="ETC1053" s="13"/>
      <c r="ETD1053" s="13"/>
      <c r="ETE1053" s="13"/>
      <c r="ETF1053" s="13"/>
      <c r="ETG1053" s="13"/>
      <c r="ETH1053" s="13"/>
      <c r="ETI1053" s="13"/>
      <c r="ETJ1053" s="13"/>
      <c r="ETK1053" s="13"/>
      <c r="ETL1053" s="13"/>
      <c r="ETM1053" s="13"/>
      <c r="ETN1053" s="13"/>
      <c r="ETO1053" s="13"/>
      <c r="ETP1053" s="13"/>
      <c r="ETQ1053" s="13"/>
      <c r="ETR1053" s="13"/>
      <c r="ETS1053" s="13"/>
      <c r="ETT1053" s="13"/>
      <c r="ETU1053" s="13"/>
      <c r="ETV1053" s="13"/>
      <c r="ETW1053" s="13"/>
      <c r="ETX1053" s="13"/>
      <c r="ETY1053" s="13"/>
      <c r="ETZ1053" s="13"/>
      <c r="EUA1053" s="13"/>
      <c r="EUB1053" s="13"/>
      <c r="EUC1053" s="13"/>
      <c r="EUD1053" s="13"/>
      <c r="EUE1053" s="13"/>
      <c r="EUF1053" s="13"/>
      <c r="EUG1053" s="13"/>
      <c r="EUH1053" s="13"/>
      <c r="EUI1053" s="13"/>
      <c r="EUJ1053" s="13"/>
      <c r="EUK1053" s="13"/>
      <c r="EUL1053" s="13"/>
      <c r="EUM1053" s="13"/>
      <c r="EUN1053" s="13"/>
      <c r="EUO1053" s="13"/>
      <c r="EUP1053" s="13"/>
      <c r="EUQ1053" s="13"/>
      <c r="EUR1053" s="13"/>
      <c r="EUS1053" s="13"/>
      <c r="EUT1053" s="13"/>
      <c r="EUU1053" s="13"/>
      <c r="EUV1053" s="13"/>
      <c r="EUW1053" s="13"/>
      <c r="EUX1053" s="13"/>
      <c r="EUY1053" s="13"/>
      <c r="EUZ1053" s="13"/>
      <c r="EVA1053" s="13"/>
      <c r="EVB1053" s="13"/>
      <c r="EVC1053" s="13"/>
      <c r="EVD1053" s="13"/>
      <c r="EVE1053" s="13"/>
      <c r="EVF1053" s="13"/>
      <c r="EVG1053" s="13"/>
      <c r="EVH1053" s="13"/>
      <c r="EVI1053" s="13"/>
      <c r="EVJ1053" s="13"/>
      <c r="EVK1053" s="13"/>
      <c r="EVL1053" s="13"/>
      <c r="EVM1053" s="13"/>
      <c r="EVN1053" s="13"/>
      <c r="EVO1053" s="13"/>
      <c r="EVP1053" s="13"/>
      <c r="EVQ1053" s="13"/>
      <c r="EVR1053" s="13"/>
      <c r="EVS1053" s="13"/>
      <c r="EVT1053" s="13"/>
      <c r="EVU1053" s="13"/>
      <c r="EVV1053" s="13"/>
      <c r="EVW1053" s="13"/>
      <c r="EVX1053" s="13"/>
      <c r="EVY1053" s="13"/>
      <c r="EVZ1053" s="13"/>
      <c r="EWA1053" s="13"/>
      <c r="EWB1053" s="13"/>
      <c r="EWC1053" s="13"/>
      <c r="EWD1053" s="13"/>
      <c r="EWE1053" s="13"/>
      <c r="EWF1053" s="13"/>
      <c r="EWG1053" s="13"/>
      <c r="EWH1053" s="13"/>
      <c r="EWI1053" s="13"/>
      <c r="EWJ1053" s="13"/>
      <c r="EWK1053" s="13"/>
      <c r="EWL1053" s="13"/>
      <c r="EWM1053" s="13"/>
      <c r="EWN1053" s="13"/>
      <c r="EWO1053" s="13"/>
      <c r="EWP1053" s="13"/>
      <c r="EWQ1053" s="13"/>
      <c r="EWR1053" s="13"/>
      <c r="EWS1053" s="13"/>
      <c r="EWT1053" s="13"/>
      <c r="EWU1053" s="13"/>
      <c r="EWV1053" s="13"/>
      <c r="EWW1053" s="13"/>
      <c r="EWX1053" s="13"/>
      <c r="EWY1053" s="13"/>
      <c r="EWZ1053" s="13"/>
      <c r="EXA1053" s="13"/>
      <c r="EXB1053" s="13"/>
      <c r="EXC1053" s="13"/>
      <c r="EXD1053" s="13"/>
      <c r="EXE1053" s="13"/>
      <c r="EXF1053" s="13"/>
      <c r="EXG1053" s="13"/>
      <c r="EXH1053" s="13"/>
      <c r="EXI1053" s="13"/>
      <c r="EXJ1053" s="13"/>
      <c r="EXK1053" s="13"/>
      <c r="EXL1053" s="13"/>
      <c r="EXM1053" s="13"/>
      <c r="EXN1053" s="13"/>
      <c r="EXO1053" s="13"/>
      <c r="EXP1053" s="13"/>
      <c r="EXQ1053" s="13"/>
      <c r="EXR1053" s="13"/>
      <c r="EXS1053" s="13"/>
      <c r="EXT1053" s="13"/>
      <c r="EXU1053" s="13"/>
      <c r="EXV1053" s="13"/>
      <c r="EXW1053" s="13"/>
      <c r="EXX1053" s="13"/>
      <c r="EXY1053" s="13"/>
      <c r="EXZ1053" s="13"/>
      <c r="EYA1053" s="13"/>
      <c r="EYB1053" s="13"/>
      <c r="EYC1053" s="13"/>
      <c r="EYD1053" s="13"/>
      <c r="EYE1053" s="13"/>
      <c r="EYF1053" s="13"/>
      <c r="EYG1053" s="13"/>
      <c r="EYH1053" s="13"/>
      <c r="EYI1053" s="13"/>
      <c r="EYJ1053" s="13"/>
      <c r="EYK1053" s="13"/>
      <c r="EYL1053" s="13"/>
      <c r="EYM1053" s="13"/>
      <c r="EYN1053" s="13"/>
      <c r="EYO1053" s="13"/>
      <c r="EYP1053" s="13"/>
      <c r="EYQ1053" s="13"/>
      <c r="EYR1053" s="13"/>
      <c r="EYS1053" s="13"/>
      <c r="EYT1053" s="13"/>
      <c r="EYU1053" s="13"/>
      <c r="EYV1053" s="13"/>
      <c r="EYW1053" s="13"/>
      <c r="EYX1053" s="13"/>
      <c r="EYY1053" s="13"/>
      <c r="EYZ1053" s="13"/>
      <c r="EZA1053" s="13"/>
      <c r="EZB1053" s="13"/>
      <c r="EZC1053" s="13"/>
      <c r="EZD1053" s="13"/>
      <c r="EZE1053" s="13"/>
      <c r="EZF1053" s="13"/>
      <c r="EZG1053" s="13"/>
      <c r="EZH1053" s="13"/>
      <c r="EZI1053" s="13"/>
      <c r="EZJ1053" s="13"/>
      <c r="EZK1053" s="13"/>
      <c r="EZL1053" s="13"/>
      <c r="EZM1053" s="13"/>
      <c r="EZN1053" s="13"/>
      <c r="EZO1053" s="13"/>
      <c r="EZP1053" s="13"/>
      <c r="EZQ1053" s="13"/>
      <c r="EZR1053" s="13"/>
      <c r="EZS1053" s="13"/>
      <c r="EZT1053" s="13"/>
      <c r="EZU1053" s="13"/>
      <c r="EZV1053" s="13"/>
      <c r="EZW1053" s="13"/>
      <c r="EZX1053" s="13"/>
      <c r="EZY1053" s="13"/>
      <c r="EZZ1053" s="13"/>
      <c r="FAA1053" s="13"/>
      <c r="FAB1053" s="13"/>
      <c r="FAC1053" s="13"/>
      <c r="FAD1053" s="13"/>
      <c r="FAE1053" s="13"/>
      <c r="FAF1053" s="13"/>
      <c r="FAG1053" s="13"/>
      <c r="FAH1053" s="13"/>
      <c r="FAI1053" s="13"/>
      <c r="FAJ1053" s="13"/>
      <c r="FAK1053" s="13"/>
      <c r="FAL1053" s="13"/>
      <c r="FAM1053" s="13"/>
      <c r="FAN1053" s="13"/>
      <c r="FAO1053" s="13"/>
      <c r="FAP1053" s="13"/>
      <c r="FAQ1053" s="13"/>
      <c r="FAR1053" s="13"/>
      <c r="FAS1053" s="13"/>
      <c r="FAT1053" s="13"/>
      <c r="FAU1053" s="13"/>
      <c r="FAV1053" s="13"/>
      <c r="FAW1053" s="13"/>
      <c r="FAX1053" s="13"/>
      <c r="FAY1053" s="13"/>
      <c r="FAZ1053" s="13"/>
      <c r="FBA1053" s="13"/>
      <c r="FBB1053" s="13"/>
      <c r="FBC1053" s="13"/>
      <c r="FBD1053" s="13"/>
      <c r="FBE1053" s="13"/>
      <c r="FBF1053" s="13"/>
      <c r="FBG1053" s="13"/>
      <c r="FBH1053" s="13"/>
      <c r="FBI1053" s="13"/>
      <c r="FBJ1053" s="13"/>
      <c r="FBK1053" s="13"/>
      <c r="FBL1053" s="13"/>
      <c r="FBM1053" s="13"/>
      <c r="FBN1053" s="13"/>
      <c r="FBO1053" s="13"/>
      <c r="FBP1053" s="13"/>
      <c r="FBQ1053" s="13"/>
      <c r="FBR1053" s="13"/>
      <c r="FBS1053" s="13"/>
      <c r="FBT1053" s="13"/>
      <c r="FBU1053" s="13"/>
      <c r="FBV1053" s="13"/>
      <c r="FBW1053" s="13"/>
      <c r="FBX1053" s="13"/>
      <c r="FBY1053" s="13"/>
      <c r="FBZ1053" s="13"/>
      <c r="FCA1053" s="13"/>
      <c r="FCB1053" s="13"/>
      <c r="FCC1053" s="13"/>
      <c r="FCD1053" s="13"/>
      <c r="FCE1053" s="13"/>
      <c r="FCF1053" s="13"/>
      <c r="FCG1053" s="13"/>
      <c r="FCH1053" s="13"/>
      <c r="FCI1053" s="13"/>
      <c r="FCJ1053" s="13"/>
      <c r="FCK1053" s="13"/>
      <c r="FCL1053" s="13"/>
      <c r="FCM1053" s="13"/>
      <c r="FCN1053" s="13"/>
      <c r="FCO1053" s="13"/>
      <c r="FCP1053" s="13"/>
      <c r="FCQ1053" s="13"/>
      <c r="FCR1053" s="13"/>
      <c r="FCS1053" s="13"/>
      <c r="FCT1053" s="13"/>
      <c r="FCU1053" s="13"/>
      <c r="FCV1053" s="13"/>
      <c r="FCW1053" s="13"/>
      <c r="FCX1053" s="13"/>
      <c r="FCY1053" s="13"/>
      <c r="FCZ1053" s="13"/>
      <c r="FDA1053" s="13"/>
      <c r="FDB1053" s="13"/>
      <c r="FDC1053" s="13"/>
      <c r="FDD1053" s="13"/>
      <c r="FDE1053" s="13"/>
      <c r="FDF1053" s="13"/>
      <c r="FDG1053" s="13"/>
      <c r="FDH1053" s="13"/>
      <c r="FDI1053" s="13"/>
      <c r="FDJ1053" s="13"/>
      <c r="FDK1053" s="13"/>
      <c r="FDL1053" s="13"/>
      <c r="FDM1053" s="13"/>
      <c r="FDN1053" s="13"/>
      <c r="FDO1053" s="13"/>
      <c r="FDP1053" s="13"/>
      <c r="FDQ1053" s="13"/>
      <c r="FDR1053" s="13"/>
      <c r="FDS1053" s="13"/>
      <c r="FDT1053" s="13"/>
      <c r="FDU1053" s="13"/>
      <c r="FDV1053" s="13"/>
      <c r="FDW1053" s="13"/>
      <c r="FDX1053" s="13"/>
      <c r="FDY1053" s="13"/>
      <c r="FDZ1053" s="13"/>
      <c r="FEA1053" s="13"/>
      <c r="FEB1053" s="13"/>
      <c r="FEC1053" s="13"/>
      <c r="FED1053" s="13"/>
      <c r="FEE1053" s="13"/>
      <c r="FEF1053" s="13"/>
      <c r="FEG1053" s="13"/>
      <c r="FEH1053" s="13"/>
      <c r="FEI1053" s="13"/>
      <c r="FEJ1053" s="13"/>
      <c r="FEK1053" s="13"/>
      <c r="FEL1053" s="13"/>
      <c r="FEM1053" s="13"/>
      <c r="FEN1053" s="13"/>
      <c r="FEO1053" s="13"/>
      <c r="FEP1053" s="13"/>
      <c r="FEQ1053" s="13"/>
      <c r="FER1053" s="13"/>
      <c r="FES1053" s="13"/>
      <c r="FET1053" s="13"/>
      <c r="FEU1053" s="13"/>
      <c r="FEV1053" s="13"/>
      <c r="FEW1053" s="13"/>
      <c r="FEX1053" s="13"/>
      <c r="FEY1053" s="13"/>
      <c r="FEZ1053" s="13"/>
      <c r="FFA1053" s="13"/>
      <c r="FFB1053" s="13"/>
      <c r="FFC1053" s="13"/>
      <c r="FFD1053" s="13"/>
      <c r="FFE1053" s="13"/>
      <c r="FFF1053" s="13"/>
      <c r="FFG1053" s="13"/>
      <c r="FFH1053" s="13"/>
      <c r="FFI1053" s="13"/>
      <c r="FFJ1053" s="13"/>
      <c r="FFK1053" s="13"/>
      <c r="FFL1053" s="13"/>
      <c r="FFM1053" s="13"/>
      <c r="FFN1053" s="13"/>
      <c r="FFO1053" s="13"/>
      <c r="FFP1053" s="13"/>
      <c r="FFQ1053" s="13"/>
      <c r="FFR1053" s="13"/>
      <c r="FFS1053" s="13"/>
      <c r="FFT1053" s="13"/>
      <c r="FFU1053" s="13"/>
      <c r="FFV1053" s="13"/>
      <c r="FFW1053" s="13"/>
      <c r="FFX1053" s="13"/>
      <c r="FFY1053" s="13"/>
      <c r="FFZ1053" s="13"/>
      <c r="FGA1053" s="13"/>
      <c r="FGB1053" s="13"/>
      <c r="FGC1053" s="13"/>
      <c r="FGD1053" s="13"/>
      <c r="FGE1053" s="13"/>
      <c r="FGF1053" s="13"/>
      <c r="FGG1053" s="13"/>
      <c r="FGH1053" s="13"/>
      <c r="FGI1053" s="13"/>
      <c r="FGJ1053" s="13"/>
      <c r="FGK1053" s="13"/>
      <c r="FGL1053" s="13"/>
      <c r="FGM1053" s="13"/>
      <c r="FGN1053" s="13"/>
      <c r="FGO1053" s="13"/>
      <c r="FGP1053" s="13"/>
      <c r="FGQ1053" s="13"/>
      <c r="FGR1053" s="13"/>
      <c r="FGS1053" s="13"/>
      <c r="FGT1053" s="13"/>
      <c r="FGU1053" s="13"/>
      <c r="FGV1053" s="13"/>
      <c r="FGW1053" s="13"/>
      <c r="FGX1053" s="13"/>
      <c r="FGY1053" s="13"/>
      <c r="FGZ1053" s="13"/>
      <c r="FHA1053" s="13"/>
      <c r="FHB1053" s="13"/>
      <c r="FHC1053" s="13"/>
      <c r="FHD1053" s="13"/>
      <c r="FHE1053" s="13"/>
      <c r="FHF1053" s="13"/>
      <c r="FHG1053" s="13"/>
      <c r="FHH1053" s="13"/>
      <c r="FHI1053" s="13"/>
      <c r="FHJ1053" s="13"/>
      <c r="FHK1053" s="13"/>
      <c r="FHL1053" s="13"/>
      <c r="FHM1053" s="13"/>
      <c r="FHN1053" s="13"/>
      <c r="FHO1053" s="13"/>
      <c r="FHP1053" s="13"/>
      <c r="FHQ1053" s="13"/>
      <c r="FHR1053" s="13"/>
      <c r="FHS1053" s="13"/>
      <c r="FHT1053" s="13"/>
      <c r="FHU1053" s="13"/>
      <c r="FHV1053" s="13"/>
      <c r="FHW1053" s="13"/>
      <c r="FHX1053" s="13"/>
      <c r="FHY1053" s="13"/>
      <c r="FHZ1053" s="13"/>
      <c r="FIA1053" s="13"/>
      <c r="FIB1053" s="13"/>
      <c r="FIC1053" s="13"/>
      <c r="FID1053" s="13"/>
      <c r="FIE1053" s="13"/>
      <c r="FIF1053" s="13"/>
      <c r="FIG1053" s="13"/>
      <c r="FIH1053" s="13"/>
      <c r="FII1053" s="13"/>
      <c r="FIJ1053" s="13"/>
      <c r="FIK1053" s="13"/>
      <c r="FIL1053" s="13"/>
      <c r="FIM1053" s="13"/>
      <c r="FIN1053" s="13"/>
      <c r="FIO1053" s="13"/>
      <c r="FIP1053" s="13"/>
      <c r="FIQ1053" s="13"/>
      <c r="FIR1053" s="13"/>
      <c r="FIS1053" s="13"/>
      <c r="FIT1053" s="13"/>
      <c r="FIU1053" s="13"/>
      <c r="FIV1053" s="13"/>
      <c r="FIW1053" s="13"/>
      <c r="FIX1053" s="13"/>
      <c r="FIY1053" s="13"/>
      <c r="FIZ1053" s="13"/>
      <c r="FJA1053" s="13"/>
      <c r="FJB1053" s="13"/>
      <c r="FJC1053" s="13"/>
      <c r="FJD1053" s="13"/>
      <c r="FJE1053" s="13"/>
      <c r="FJF1053" s="13"/>
      <c r="FJG1053" s="13"/>
      <c r="FJH1053" s="13"/>
      <c r="FJI1053" s="13"/>
      <c r="FJJ1053" s="13"/>
      <c r="FJK1053" s="13"/>
      <c r="FJL1053" s="13"/>
      <c r="FJM1053" s="13"/>
      <c r="FJN1053" s="13"/>
      <c r="FJO1053" s="13"/>
      <c r="FJP1053" s="13"/>
      <c r="FJQ1053" s="13"/>
      <c r="FJR1053" s="13"/>
      <c r="FJS1053" s="13"/>
      <c r="FJT1053" s="13"/>
      <c r="FJU1053" s="13"/>
      <c r="FJV1053" s="13"/>
      <c r="FJW1053" s="13"/>
      <c r="FJX1053" s="13"/>
      <c r="FJY1053" s="13"/>
      <c r="FJZ1053" s="13"/>
      <c r="FKA1053" s="13"/>
      <c r="FKB1053" s="13"/>
      <c r="FKC1053" s="13"/>
      <c r="FKD1053" s="13"/>
      <c r="FKE1053" s="13"/>
      <c r="FKF1053" s="13"/>
      <c r="FKG1053" s="13"/>
      <c r="FKH1053" s="13"/>
      <c r="FKI1053" s="13"/>
      <c r="FKJ1053" s="13"/>
      <c r="FKK1053" s="13"/>
      <c r="FKL1053" s="13"/>
      <c r="FKM1053" s="13"/>
      <c r="FKN1053" s="13"/>
      <c r="FKO1053" s="13"/>
      <c r="FKP1053" s="13"/>
      <c r="FKQ1053" s="13"/>
      <c r="FKR1053" s="13"/>
      <c r="FKS1053" s="13"/>
      <c r="FKT1053" s="13"/>
      <c r="FKU1053" s="13"/>
      <c r="FKV1053" s="13"/>
      <c r="FKW1053" s="13"/>
      <c r="FKX1053" s="13"/>
      <c r="FKY1053" s="13"/>
      <c r="FKZ1053" s="13"/>
      <c r="FLA1053" s="13"/>
      <c r="FLB1053" s="13"/>
      <c r="FLC1053" s="13"/>
      <c r="FLD1053" s="13"/>
      <c r="FLE1053" s="13"/>
      <c r="FLF1053" s="13"/>
      <c r="FLG1053" s="13"/>
      <c r="FLH1053" s="13"/>
      <c r="FLI1053" s="13"/>
      <c r="FLJ1053" s="13"/>
      <c r="FLK1053" s="13"/>
      <c r="FLL1053" s="13"/>
      <c r="FLM1053" s="13"/>
      <c r="FLN1053" s="13"/>
      <c r="FLO1053" s="13"/>
      <c r="FLP1053" s="13"/>
      <c r="FLQ1053" s="13"/>
      <c r="FLR1053" s="13"/>
      <c r="FLS1053" s="13"/>
      <c r="FLT1053" s="13"/>
      <c r="FLU1053" s="13"/>
      <c r="FLV1053" s="13"/>
      <c r="FLW1053" s="13"/>
      <c r="FLX1053" s="13"/>
      <c r="FLY1053" s="13"/>
      <c r="FLZ1053" s="13"/>
      <c r="FMA1053" s="13"/>
      <c r="FMB1053" s="13"/>
      <c r="FMC1053" s="13"/>
      <c r="FMD1053" s="13"/>
      <c r="FME1053" s="13"/>
      <c r="FMF1053" s="13"/>
      <c r="FMG1053" s="13"/>
      <c r="FMH1053" s="13"/>
      <c r="FMI1053" s="13"/>
      <c r="FMJ1053" s="13"/>
      <c r="FMK1053" s="13"/>
      <c r="FML1053" s="13"/>
      <c r="FMM1053" s="13"/>
      <c r="FMN1053" s="13"/>
      <c r="FMO1053" s="13"/>
      <c r="FMP1053" s="13"/>
      <c r="FMQ1053" s="13"/>
      <c r="FMR1053" s="13"/>
      <c r="FMS1053" s="13"/>
      <c r="FMT1053" s="13"/>
      <c r="FMU1053" s="13"/>
      <c r="FMV1053" s="13"/>
      <c r="FMW1053" s="13"/>
      <c r="FMX1053" s="13"/>
      <c r="FMY1053" s="13"/>
      <c r="FMZ1053" s="13"/>
      <c r="FNA1053" s="13"/>
      <c r="FNB1053" s="13"/>
      <c r="FNC1053" s="13"/>
      <c r="FND1053" s="13"/>
      <c r="FNE1053" s="13"/>
      <c r="FNF1053" s="13"/>
      <c r="FNG1053" s="13"/>
      <c r="FNH1053" s="13"/>
      <c r="FNI1053" s="13"/>
      <c r="FNJ1053" s="13"/>
      <c r="FNK1053" s="13"/>
      <c r="FNL1053" s="13"/>
      <c r="FNM1053" s="13"/>
      <c r="FNN1053" s="13"/>
      <c r="FNO1053" s="13"/>
      <c r="FNP1053" s="13"/>
      <c r="FNQ1053" s="13"/>
      <c r="FNR1053" s="13"/>
      <c r="FNS1053" s="13"/>
      <c r="FNT1053" s="13"/>
      <c r="FNU1053" s="13"/>
      <c r="FNV1053" s="13"/>
      <c r="FNW1053" s="13"/>
      <c r="FNX1053" s="13"/>
      <c r="FNY1053" s="13"/>
      <c r="FNZ1053" s="13"/>
      <c r="FOA1053" s="13"/>
      <c r="FOB1053" s="13"/>
      <c r="FOC1053" s="13"/>
      <c r="FOD1053" s="13"/>
      <c r="FOE1053" s="13"/>
      <c r="FOF1053" s="13"/>
      <c r="FOG1053" s="13"/>
      <c r="FOH1053" s="13"/>
      <c r="FOI1053" s="13"/>
      <c r="FOJ1053" s="13"/>
      <c r="FOK1053" s="13"/>
      <c r="FOL1053" s="13"/>
      <c r="FOM1053" s="13"/>
      <c r="FON1053" s="13"/>
      <c r="FOO1053" s="13"/>
      <c r="FOP1053" s="13"/>
      <c r="FOQ1053" s="13"/>
      <c r="FOR1053" s="13"/>
      <c r="FOS1053" s="13"/>
      <c r="FOT1053" s="13"/>
      <c r="FOU1053" s="13"/>
      <c r="FOV1053" s="13"/>
      <c r="FOW1053" s="13"/>
      <c r="FOX1053" s="13"/>
      <c r="FOY1053" s="13"/>
      <c r="FOZ1053" s="13"/>
      <c r="FPA1053" s="13"/>
      <c r="FPB1053" s="13"/>
      <c r="FPC1053" s="13"/>
      <c r="FPD1053" s="13"/>
      <c r="FPE1053" s="13"/>
      <c r="FPF1053" s="13"/>
      <c r="FPG1053" s="13"/>
      <c r="FPH1053" s="13"/>
      <c r="FPI1053" s="13"/>
      <c r="FPJ1053" s="13"/>
      <c r="FPK1053" s="13"/>
      <c r="FPL1053" s="13"/>
      <c r="FPM1053" s="13"/>
      <c r="FPN1053" s="13"/>
      <c r="FPO1053" s="13"/>
      <c r="FPP1053" s="13"/>
      <c r="FPQ1053" s="13"/>
      <c r="FPR1053" s="13"/>
      <c r="FPS1053" s="13"/>
      <c r="FPT1053" s="13"/>
      <c r="FPU1053" s="13"/>
      <c r="FPV1053" s="13"/>
      <c r="FPW1053" s="13"/>
      <c r="FPX1053" s="13"/>
      <c r="FPY1053" s="13"/>
      <c r="FPZ1053" s="13"/>
      <c r="FQA1053" s="13"/>
      <c r="FQB1053" s="13"/>
      <c r="FQC1053" s="13"/>
      <c r="FQD1053" s="13"/>
      <c r="FQE1053" s="13"/>
      <c r="FQF1053" s="13"/>
      <c r="FQG1053" s="13"/>
      <c r="FQH1053" s="13"/>
      <c r="FQI1053" s="13"/>
      <c r="FQJ1053" s="13"/>
      <c r="FQK1053" s="13"/>
      <c r="FQL1053" s="13"/>
      <c r="FQM1053" s="13"/>
      <c r="FQN1053" s="13"/>
      <c r="FQO1053" s="13"/>
      <c r="FQP1053" s="13"/>
      <c r="FQQ1053" s="13"/>
      <c r="FQR1053" s="13"/>
      <c r="FQS1053" s="13"/>
      <c r="FQT1053" s="13"/>
      <c r="FQU1053" s="13"/>
      <c r="FQV1053" s="13"/>
      <c r="FQW1053" s="13"/>
      <c r="FQX1053" s="13"/>
      <c r="FQY1053" s="13"/>
      <c r="FQZ1053" s="13"/>
      <c r="FRA1053" s="13"/>
      <c r="FRB1053" s="13"/>
      <c r="FRC1053" s="13"/>
      <c r="FRD1053" s="13"/>
      <c r="FRE1053" s="13"/>
      <c r="FRF1053" s="13"/>
      <c r="FRG1053" s="13"/>
      <c r="FRH1053" s="13"/>
      <c r="FRI1053" s="13"/>
      <c r="FRJ1053" s="13"/>
      <c r="FRK1053" s="13"/>
      <c r="FRL1053" s="13"/>
      <c r="FRM1053" s="13"/>
      <c r="FRN1053" s="13"/>
      <c r="FRO1053" s="13"/>
      <c r="FRP1053" s="13"/>
      <c r="FRQ1053" s="13"/>
      <c r="FRR1053" s="13"/>
      <c r="FRS1053" s="13"/>
      <c r="FRT1053" s="13"/>
      <c r="FRU1053" s="13"/>
      <c r="FRV1053" s="13"/>
      <c r="FRW1053" s="13"/>
      <c r="FRX1053" s="13"/>
      <c r="FRY1053" s="13"/>
      <c r="FRZ1053" s="13"/>
      <c r="FSA1053" s="13"/>
      <c r="FSB1053" s="13"/>
      <c r="FSC1053" s="13"/>
      <c r="FSD1053" s="13"/>
      <c r="FSE1053" s="13"/>
      <c r="FSF1053" s="13"/>
      <c r="FSG1053" s="13"/>
      <c r="FSH1053" s="13"/>
      <c r="FSI1053" s="13"/>
      <c r="FSJ1053" s="13"/>
      <c r="FSK1053" s="13"/>
      <c r="FSL1053" s="13"/>
      <c r="FSM1053" s="13"/>
      <c r="FSN1053" s="13"/>
      <c r="FSO1053" s="13"/>
      <c r="FSP1053" s="13"/>
      <c r="FSQ1053" s="13"/>
      <c r="FSR1053" s="13"/>
      <c r="FSS1053" s="13"/>
      <c r="FST1053" s="13"/>
      <c r="FSU1053" s="13"/>
      <c r="FSV1053" s="13"/>
      <c r="FSW1053" s="13"/>
      <c r="FSX1053" s="13"/>
      <c r="FSY1053" s="13"/>
      <c r="FSZ1053" s="13"/>
      <c r="FTA1053" s="13"/>
      <c r="FTB1053" s="13"/>
      <c r="FTC1053" s="13"/>
      <c r="FTD1053" s="13"/>
      <c r="FTE1053" s="13"/>
      <c r="FTF1053" s="13"/>
      <c r="FTG1053" s="13"/>
      <c r="FTH1053" s="13"/>
      <c r="FTI1053" s="13"/>
      <c r="FTJ1053" s="13"/>
      <c r="FTK1053" s="13"/>
      <c r="FTL1053" s="13"/>
      <c r="FTM1053" s="13"/>
      <c r="FTN1053" s="13"/>
      <c r="FTO1053" s="13"/>
      <c r="FTP1053" s="13"/>
      <c r="FTQ1053" s="13"/>
      <c r="FTR1053" s="13"/>
      <c r="FTS1053" s="13"/>
      <c r="FTT1053" s="13"/>
      <c r="FTU1053" s="13"/>
      <c r="FTV1053" s="13"/>
      <c r="FTW1053" s="13"/>
      <c r="FTX1053" s="13"/>
      <c r="FTY1053" s="13"/>
      <c r="FTZ1053" s="13"/>
      <c r="FUA1053" s="13"/>
      <c r="FUB1053" s="13"/>
      <c r="FUC1053" s="13"/>
      <c r="FUD1053" s="13"/>
      <c r="FUE1053" s="13"/>
      <c r="FUF1053" s="13"/>
      <c r="FUG1053" s="13"/>
      <c r="FUH1053" s="13"/>
      <c r="FUI1053" s="13"/>
      <c r="FUJ1053" s="13"/>
      <c r="FUK1053" s="13"/>
      <c r="FUL1053" s="13"/>
      <c r="FUM1053" s="13"/>
      <c r="FUN1053" s="13"/>
      <c r="FUO1053" s="13"/>
      <c r="FUP1053" s="13"/>
      <c r="FUQ1053" s="13"/>
      <c r="FUR1053" s="13"/>
      <c r="FUS1053" s="13"/>
      <c r="FUT1053" s="13"/>
      <c r="FUU1053" s="13"/>
      <c r="FUV1053" s="13"/>
      <c r="FUW1053" s="13"/>
      <c r="FUX1053" s="13"/>
      <c r="FUY1053" s="13"/>
      <c r="FUZ1053" s="13"/>
      <c r="FVA1053" s="13"/>
      <c r="FVB1053" s="13"/>
      <c r="FVC1053" s="13"/>
      <c r="FVD1053" s="13"/>
      <c r="FVE1053" s="13"/>
      <c r="FVF1053" s="13"/>
      <c r="FVG1053" s="13"/>
      <c r="FVH1053" s="13"/>
      <c r="FVI1053" s="13"/>
      <c r="FVJ1053" s="13"/>
      <c r="FVK1053" s="13"/>
      <c r="FVL1053" s="13"/>
      <c r="FVM1053" s="13"/>
      <c r="FVN1053" s="13"/>
      <c r="FVO1053" s="13"/>
      <c r="FVP1053" s="13"/>
      <c r="FVQ1053" s="13"/>
      <c r="FVR1053" s="13"/>
      <c r="FVS1053" s="13"/>
      <c r="FVT1053" s="13"/>
      <c r="FVU1053" s="13"/>
      <c r="FVV1053" s="13"/>
      <c r="FVW1053" s="13"/>
      <c r="FVX1053" s="13"/>
      <c r="FVY1053" s="13"/>
      <c r="FVZ1053" s="13"/>
      <c r="FWA1053" s="13"/>
      <c r="FWB1053" s="13"/>
      <c r="FWC1053" s="13"/>
      <c r="FWD1053" s="13"/>
      <c r="FWE1053" s="13"/>
      <c r="FWF1053" s="13"/>
      <c r="FWG1053" s="13"/>
      <c r="FWH1053" s="13"/>
      <c r="FWI1053" s="13"/>
      <c r="FWJ1053" s="13"/>
      <c r="FWK1053" s="13"/>
      <c r="FWL1053" s="13"/>
      <c r="FWM1053" s="13"/>
      <c r="FWN1053" s="13"/>
      <c r="FWO1053" s="13"/>
      <c r="FWP1053" s="13"/>
      <c r="FWQ1053" s="13"/>
      <c r="FWR1053" s="13"/>
      <c r="FWS1053" s="13"/>
      <c r="FWT1053" s="13"/>
      <c r="FWU1053" s="13"/>
      <c r="FWV1053" s="13"/>
      <c r="FWW1053" s="13"/>
      <c r="FWX1053" s="13"/>
      <c r="FWY1053" s="13"/>
      <c r="FWZ1053" s="13"/>
      <c r="FXA1053" s="13"/>
      <c r="FXB1053" s="13"/>
      <c r="FXC1053" s="13"/>
      <c r="FXD1053" s="13"/>
      <c r="FXE1053" s="13"/>
      <c r="FXF1053" s="13"/>
      <c r="FXG1053" s="13"/>
      <c r="FXH1053" s="13"/>
      <c r="FXI1053" s="13"/>
      <c r="FXJ1053" s="13"/>
      <c r="FXK1053" s="13"/>
      <c r="FXL1053" s="13"/>
      <c r="FXM1053" s="13"/>
      <c r="FXN1053" s="13"/>
      <c r="FXO1053" s="13"/>
      <c r="FXP1053" s="13"/>
      <c r="FXQ1053" s="13"/>
      <c r="FXR1053" s="13"/>
      <c r="FXS1053" s="13"/>
      <c r="FXT1053" s="13"/>
      <c r="FXU1053" s="13"/>
      <c r="FXV1053" s="13"/>
      <c r="FXW1053" s="13"/>
      <c r="FXX1053" s="13"/>
      <c r="FXY1053" s="13"/>
      <c r="FXZ1053" s="13"/>
      <c r="FYA1053" s="13"/>
      <c r="FYB1053" s="13"/>
      <c r="FYC1053" s="13"/>
      <c r="FYD1053" s="13"/>
      <c r="FYE1053" s="13"/>
      <c r="FYF1053" s="13"/>
      <c r="FYG1053" s="13"/>
      <c r="FYH1053" s="13"/>
      <c r="FYI1053" s="13"/>
      <c r="FYJ1053" s="13"/>
      <c r="FYK1053" s="13"/>
      <c r="FYL1053" s="13"/>
      <c r="FYM1053" s="13"/>
      <c r="FYN1053" s="13"/>
      <c r="FYO1053" s="13"/>
      <c r="FYP1053" s="13"/>
      <c r="FYQ1053" s="13"/>
      <c r="FYR1053" s="13"/>
      <c r="FYS1053" s="13"/>
      <c r="FYT1053" s="13"/>
      <c r="FYU1053" s="13"/>
      <c r="FYV1053" s="13"/>
      <c r="FYW1053" s="13"/>
      <c r="FYX1053" s="13"/>
      <c r="FYY1053" s="13"/>
      <c r="FYZ1053" s="13"/>
      <c r="FZA1053" s="13"/>
      <c r="FZB1053" s="13"/>
      <c r="FZC1053" s="13"/>
      <c r="FZD1053" s="13"/>
      <c r="FZE1053" s="13"/>
      <c r="FZF1053" s="13"/>
      <c r="FZG1053" s="13"/>
      <c r="FZH1053" s="13"/>
      <c r="FZI1053" s="13"/>
      <c r="FZJ1053" s="13"/>
      <c r="FZK1053" s="13"/>
      <c r="FZL1053" s="13"/>
      <c r="FZM1053" s="13"/>
      <c r="FZN1053" s="13"/>
      <c r="FZO1053" s="13"/>
      <c r="FZP1053" s="13"/>
      <c r="FZQ1053" s="13"/>
      <c r="FZR1053" s="13"/>
      <c r="FZS1053" s="13"/>
      <c r="FZT1053" s="13"/>
      <c r="FZU1053" s="13"/>
      <c r="FZV1053" s="13"/>
      <c r="FZW1053" s="13"/>
      <c r="FZX1053" s="13"/>
      <c r="FZY1053" s="13"/>
      <c r="FZZ1053" s="13"/>
      <c r="GAA1053" s="13"/>
      <c r="GAB1053" s="13"/>
      <c r="GAC1053" s="13"/>
      <c r="GAD1053" s="13"/>
      <c r="GAE1053" s="13"/>
      <c r="GAF1053" s="13"/>
      <c r="GAG1053" s="13"/>
      <c r="GAH1053" s="13"/>
      <c r="GAI1053" s="13"/>
      <c r="GAJ1053" s="13"/>
      <c r="GAK1053" s="13"/>
      <c r="GAL1053" s="13"/>
      <c r="GAM1053" s="13"/>
      <c r="GAN1053" s="13"/>
      <c r="GAO1053" s="13"/>
      <c r="GAP1053" s="13"/>
      <c r="GAQ1053" s="13"/>
      <c r="GAR1053" s="13"/>
      <c r="GAS1053" s="13"/>
      <c r="GAT1053" s="13"/>
      <c r="GAU1053" s="13"/>
      <c r="GAV1053" s="13"/>
      <c r="GAW1053" s="13"/>
      <c r="GAX1053" s="13"/>
      <c r="GAY1053" s="13"/>
      <c r="GAZ1053" s="13"/>
      <c r="GBA1053" s="13"/>
      <c r="GBB1053" s="13"/>
      <c r="GBC1053" s="13"/>
      <c r="GBD1053" s="13"/>
      <c r="GBE1053" s="13"/>
      <c r="GBF1053" s="13"/>
      <c r="GBG1053" s="13"/>
      <c r="GBH1053" s="13"/>
      <c r="GBI1053" s="13"/>
      <c r="GBJ1053" s="13"/>
      <c r="GBK1053" s="13"/>
      <c r="GBL1053" s="13"/>
      <c r="GBM1053" s="13"/>
      <c r="GBN1053" s="13"/>
      <c r="GBO1053" s="13"/>
      <c r="GBP1053" s="13"/>
      <c r="GBQ1053" s="13"/>
      <c r="GBR1053" s="13"/>
      <c r="GBS1053" s="13"/>
      <c r="GBT1053" s="13"/>
      <c r="GBU1053" s="13"/>
      <c r="GBV1053" s="13"/>
      <c r="GBW1053" s="13"/>
      <c r="GBX1053" s="13"/>
      <c r="GBY1053" s="13"/>
      <c r="GBZ1053" s="13"/>
      <c r="GCA1053" s="13"/>
      <c r="GCB1053" s="13"/>
      <c r="GCC1053" s="13"/>
      <c r="GCD1053" s="13"/>
      <c r="GCE1053" s="13"/>
      <c r="GCF1053" s="13"/>
      <c r="GCG1053" s="13"/>
      <c r="GCH1053" s="13"/>
      <c r="GCI1053" s="13"/>
      <c r="GCJ1053" s="13"/>
      <c r="GCK1053" s="13"/>
      <c r="GCL1053" s="13"/>
      <c r="GCM1053" s="13"/>
      <c r="GCN1053" s="13"/>
      <c r="GCO1053" s="13"/>
      <c r="GCP1053" s="13"/>
      <c r="GCQ1053" s="13"/>
      <c r="GCR1053" s="13"/>
      <c r="GCS1053" s="13"/>
      <c r="GCT1053" s="13"/>
      <c r="GCU1053" s="13"/>
      <c r="GCV1053" s="13"/>
      <c r="GCW1053" s="13"/>
      <c r="GCX1053" s="13"/>
      <c r="GCY1053" s="13"/>
      <c r="GCZ1053" s="13"/>
      <c r="GDA1053" s="13"/>
      <c r="GDB1053" s="13"/>
      <c r="GDC1053" s="13"/>
      <c r="GDD1053" s="13"/>
      <c r="GDE1053" s="13"/>
      <c r="GDF1053" s="13"/>
      <c r="GDG1053" s="13"/>
      <c r="GDH1053" s="13"/>
      <c r="GDI1053" s="13"/>
      <c r="GDJ1053" s="13"/>
      <c r="GDK1053" s="13"/>
      <c r="GDL1053" s="13"/>
      <c r="GDM1053" s="13"/>
      <c r="GDN1053" s="13"/>
      <c r="GDO1053" s="13"/>
      <c r="GDP1053" s="13"/>
      <c r="GDQ1053" s="13"/>
      <c r="GDR1053" s="13"/>
      <c r="GDS1053" s="13"/>
      <c r="GDT1053" s="13"/>
      <c r="GDU1053" s="13"/>
      <c r="GDV1053" s="13"/>
      <c r="GDW1053" s="13"/>
      <c r="GDX1053" s="13"/>
      <c r="GDY1053" s="13"/>
      <c r="GDZ1053" s="13"/>
      <c r="GEA1053" s="13"/>
      <c r="GEB1053" s="13"/>
      <c r="GEC1053" s="13"/>
      <c r="GED1053" s="13"/>
      <c r="GEE1053" s="13"/>
      <c r="GEF1053" s="13"/>
      <c r="GEG1053" s="13"/>
      <c r="GEH1053" s="13"/>
      <c r="GEI1053" s="13"/>
      <c r="GEJ1053" s="13"/>
      <c r="GEK1053" s="13"/>
      <c r="GEL1053" s="13"/>
      <c r="GEM1053" s="13"/>
      <c r="GEN1053" s="13"/>
      <c r="GEO1053" s="13"/>
      <c r="GEP1053" s="13"/>
      <c r="GEQ1053" s="13"/>
      <c r="GER1053" s="13"/>
      <c r="GES1053" s="13"/>
      <c r="GET1053" s="13"/>
      <c r="GEU1053" s="13"/>
      <c r="GEV1053" s="13"/>
      <c r="GEW1053" s="13"/>
      <c r="GEX1053" s="13"/>
      <c r="GEY1053" s="13"/>
      <c r="GEZ1053" s="13"/>
      <c r="GFA1053" s="13"/>
      <c r="GFB1053" s="13"/>
      <c r="GFC1053" s="13"/>
      <c r="GFD1053" s="13"/>
      <c r="GFE1053" s="13"/>
      <c r="GFF1053" s="13"/>
      <c r="GFG1053" s="13"/>
      <c r="GFH1053" s="13"/>
      <c r="GFI1053" s="13"/>
      <c r="GFJ1053" s="13"/>
      <c r="GFK1053" s="13"/>
      <c r="GFL1053" s="13"/>
      <c r="GFM1053" s="13"/>
      <c r="GFN1053" s="13"/>
      <c r="GFO1053" s="13"/>
      <c r="GFP1053" s="13"/>
      <c r="GFQ1053" s="13"/>
      <c r="GFR1053" s="13"/>
      <c r="GFS1053" s="13"/>
      <c r="GFT1053" s="13"/>
      <c r="GFU1053" s="13"/>
      <c r="GFV1053" s="13"/>
      <c r="GFW1053" s="13"/>
      <c r="GFX1053" s="13"/>
      <c r="GFY1053" s="13"/>
      <c r="GFZ1053" s="13"/>
      <c r="GGA1053" s="13"/>
      <c r="GGB1053" s="13"/>
      <c r="GGC1053" s="13"/>
      <c r="GGD1053" s="13"/>
      <c r="GGE1053" s="13"/>
      <c r="GGF1053" s="13"/>
      <c r="GGG1053" s="13"/>
      <c r="GGH1053" s="13"/>
      <c r="GGI1053" s="13"/>
      <c r="GGJ1053" s="13"/>
      <c r="GGK1053" s="13"/>
      <c r="GGL1053" s="13"/>
      <c r="GGM1053" s="13"/>
      <c r="GGN1053" s="13"/>
      <c r="GGO1053" s="13"/>
      <c r="GGP1053" s="13"/>
      <c r="GGQ1053" s="13"/>
      <c r="GGR1053" s="13"/>
      <c r="GGS1053" s="13"/>
      <c r="GGT1053" s="13"/>
      <c r="GGU1053" s="13"/>
      <c r="GGV1053" s="13"/>
      <c r="GGW1053" s="13"/>
      <c r="GGX1053" s="13"/>
      <c r="GGY1053" s="13"/>
      <c r="GGZ1053" s="13"/>
      <c r="GHA1053" s="13"/>
      <c r="GHB1053" s="13"/>
      <c r="GHC1053" s="13"/>
      <c r="GHD1053" s="13"/>
      <c r="GHE1053" s="13"/>
      <c r="GHF1053" s="13"/>
      <c r="GHG1053" s="13"/>
      <c r="GHH1053" s="13"/>
      <c r="GHI1053" s="13"/>
      <c r="GHJ1053" s="13"/>
      <c r="GHK1053" s="13"/>
      <c r="GHL1053" s="13"/>
      <c r="GHM1053" s="13"/>
      <c r="GHN1053" s="13"/>
      <c r="GHO1053" s="13"/>
      <c r="GHP1053" s="13"/>
      <c r="GHQ1053" s="13"/>
      <c r="GHR1053" s="13"/>
      <c r="GHS1053" s="13"/>
      <c r="GHT1053" s="13"/>
      <c r="GHU1053" s="13"/>
      <c r="GHV1053" s="13"/>
      <c r="GHW1053" s="13"/>
      <c r="GHX1053" s="13"/>
      <c r="GHY1053" s="13"/>
      <c r="GHZ1053" s="13"/>
      <c r="GIA1053" s="13"/>
      <c r="GIB1053" s="13"/>
      <c r="GIC1053" s="13"/>
      <c r="GID1053" s="13"/>
      <c r="GIE1053" s="13"/>
      <c r="GIF1053" s="13"/>
      <c r="GIG1053" s="13"/>
      <c r="GIH1053" s="13"/>
      <c r="GII1053" s="13"/>
      <c r="GIJ1053" s="13"/>
      <c r="GIK1053" s="13"/>
      <c r="GIL1053" s="13"/>
      <c r="GIM1053" s="13"/>
      <c r="GIN1053" s="13"/>
      <c r="GIO1053" s="13"/>
      <c r="GIP1053" s="13"/>
      <c r="GIQ1053" s="13"/>
      <c r="GIR1053" s="13"/>
      <c r="GIS1053" s="13"/>
      <c r="GIT1053" s="13"/>
      <c r="GIU1053" s="13"/>
      <c r="GIV1053" s="13"/>
      <c r="GIW1053" s="13"/>
      <c r="GIX1053" s="13"/>
      <c r="GIY1053" s="13"/>
      <c r="GIZ1053" s="13"/>
      <c r="GJA1053" s="13"/>
      <c r="GJB1053" s="13"/>
      <c r="GJC1053" s="13"/>
      <c r="GJD1053" s="13"/>
      <c r="GJE1053" s="13"/>
      <c r="GJF1053" s="13"/>
      <c r="GJG1053" s="13"/>
      <c r="GJH1053" s="13"/>
      <c r="GJI1053" s="13"/>
      <c r="GJJ1053" s="13"/>
      <c r="GJK1053" s="13"/>
      <c r="GJL1053" s="13"/>
      <c r="GJM1053" s="13"/>
      <c r="GJN1053" s="13"/>
      <c r="GJO1053" s="13"/>
      <c r="GJP1053" s="13"/>
      <c r="GJQ1053" s="13"/>
      <c r="GJR1053" s="13"/>
      <c r="GJS1053" s="13"/>
      <c r="GJT1053" s="13"/>
      <c r="GJU1053" s="13"/>
      <c r="GJV1053" s="13"/>
      <c r="GJW1053" s="13"/>
      <c r="GJX1053" s="13"/>
      <c r="GJY1053" s="13"/>
      <c r="GJZ1053" s="13"/>
      <c r="GKA1053" s="13"/>
      <c r="GKB1053" s="13"/>
      <c r="GKC1053" s="13"/>
      <c r="GKD1053" s="13"/>
      <c r="GKE1053" s="13"/>
      <c r="GKF1053" s="13"/>
      <c r="GKG1053" s="13"/>
      <c r="GKH1053" s="13"/>
      <c r="GKI1053" s="13"/>
      <c r="GKJ1053" s="13"/>
      <c r="GKK1053" s="13"/>
      <c r="GKL1053" s="13"/>
      <c r="GKM1053" s="13"/>
      <c r="GKN1053" s="13"/>
      <c r="GKO1053" s="13"/>
      <c r="GKP1053" s="13"/>
      <c r="GKQ1053" s="13"/>
      <c r="GKR1053" s="13"/>
      <c r="GKS1053" s="13"/>
      <c r="GKT1053" s="13"/>
      <c r="GKU1053" s="13"/>
      <c r="GKV1053" s="13"/>
      <c r="GKW1053" s="13"/>
      <c r="GKX1053" s="13"/>
      <c r="GKY1053" s="13"/>
      <c r="GKZ1053" s="13"/>
      <c r="GLA1053" s="13"/>
      <c r="GLB1053" s="13"/>
      <c r="GLC1053" s="13"/>
      <c r="GLD1053" s="13"/>
      <c r="GLE1053" s="13"/>
      <c r="GLF1053" s="13"/>
      <c r="GLG1053" s="13"/>
      <c r="GLH1053" s="13"/>
      <c r="GLI1053" s="13"/>
      <c r="GLJ1053" s="13"/>
      <c r="GLK1053" s="13"/>
      <c r="GLL1053" s="13"/>
      <c r="GLM1053" s="13"/>
      <c r="GLN1053" s="13"/>
      <c r="GLO1053" s="13"/>
      <c r="GLP1053" s="13"/>
      <c r="GLQ1053" s="13"/>
      <c r="GLR1053" s="13"/>
      <c r="GLS1053" s="13"/>
      <c r="GLT1053" s="13"/>
      <c r="GLU1053" s="13"/>
      <c r="GLV1053" s="13"/>
      <c r="GLW1053" s="13"/>
      <c r="GLX1053" s="13"/>
      <c r="GLY1053" s="13"/>
      <c r="GLZ1053" s="13"/>
      <c r="GMA1053" s="13"/>
      <c r="GMB1053" s="13"/>
      <c r="GMC1053" s="13"/>
      <c r="GMD1053" s="13"/>
      <c r="GME1053" s="13"/>
      <c r="GMF1053" s="13"/>
      <c r="GMG1053" s="13"/>
      <c r="GMH1053" s="13"/>
      <c r="GMI1053" s="13"/>
      <c r="GMJ1053" s="13"/>
      <c r="GMK1053" s="13"/>
      <c r="GML1053" s="13"/>
      <c r="GMM1053" s="13"/>
      <c r="GMN1053" s="13"/>
      <c r="GMO1053" s="13"/>
      <c r="GMP1053" s="13"/>
      <c r="GMQ1053" s="13"/>
      <c r="GMR1053" s="13"/>
      <c r="GMS1053" s="13"/>
      <c r="GMT1053" s="13"/>
      <c r="GMU1053" s="13"/>
      <c r="GMV1053" s="13"/>
      <c r="GMW1053" s="13"/>
      <c r="GMX1053" s="13"/>
      <c r="GMY1053" s="13"/>
      <c r="GMZ1053" s="13"/>
      <c r="GNA1053" s="13"/>
      <c r="GNB1053" s="13"/>
      <c r="GNC1053" s="13"/>
      <c r="GND1053" s="13"/>
      <c r="GNE1053" s="13"/>
      <c r="GNF1053" s="13"/>
      <c r="GNG1053" s="13"/>
      <c r="GNH1053" s="13"/>
      <c r="GNI1053" s="13"/>
      <c r="GNJ1053" s="13"/>
      <c r="GNK1053" s="13"/>
      <c r="GNL1053" s="13"/>
      <c r="GNM1053" s="13"/>
      <c r="GNN1053" s="13"/>
      <c r="GNO1053" s="13"/>
      <c r="GNP1053" s="13"/>
      <c r="GNQ1053" s="13"/>
      <c r="GNR1053" s="13"/>
      <c r="GNS1053" s="13"/>
      <c r="GNT1053" s="13"/>
      <c r="GNU1053" s="13"/>
      <c r="GNV1053" s="13"/>
      <c r="GNW1053" s="13"/>
      <c r="GNX1053" s="13"/>
      <c r="GNY1053" s="13"/>
      <c r="GNZ1053" s="13"/>
      <c r="GOA1053" s="13"/>
      <c r="GOB1053" s="13"/>
      <c r="GOC1053" s="13"/>
      <c r="GOD1053" s="13"/>
      <c r="GOE1053" s="13"/>
      <c r="GOF1053" s="13"/>
      <c r="GOG1053" s="13"/>
      <c r="GOH1053" s="13"/>
      <c r="GOI1053" s="13"/>
      <c r="GOJ1053" s="13"/>
      <c r="GOK1053" s="13"/>
      <c r="GOL1053" s="13"/>
      <c r="GOM1053" s="13"/>
      <c r="GON1053" s="13"/>
      <c r="GOO1053" s="13"/>
      <c r="GOP1053" s="13"/>
      <c r="GOQ1053" s="13"/>
      <c r="GOR1053" s="13"/>
      <c r="GOS1053" s="13"/>
      <c r="GOT1053" s="13"/>
      <c r="GOU1053" s="13"/>
      <c r="GOV1053" s="13"/>
      <c r="GOW1053" s="13"/>
      <c r="GOX1053" s="13"/>
      <c r="GOY1053" s="13"/>
      <c r="GOZ1053" s="13"/>
      <c r="GPA1053" s="13"/>
      <c r="GPB1053" s="13"/>
      <c r="GPC1053" s="13"/>
      <c r="GPD1053" s="13"/>
      <c r="GPE1053" s="13"/>
      <c r="GPF1053" s="13"/>
      <c r="GPG1053" s="13"/>
      <c r="GPH1053" s="13"/>
      <c r="GPI1053" s="13"/>
      <c r="GPJ1053" s="13"/>
      <c r="GPK1053" s="13"/>
      <c r="GPL1053" s="13"/>
      <c r="GPM1053" s="13"/>
      <c r="GPN1053" s="13"/>
      <c r="GPO1053" s="13"/>
      <c r="GPP1053" s="13"/>
      <c r="GPQ1053" s="13"/>
      <c r="GPR1053" s="13"/>
      <c r="GPS1053" s="13"/>
      <c r="GPT1053" s="13"/>
      <c r="GPU1053" s="13"/>
      <c r="GPV1053" s="13"/>
      <c r="GPW1053" s="13"/>
      <c r="GPX1053" s="13"/>
      <c r="GPY1053" s="13"/>
      <c r="GPZ1053" s="13"/>
      <c r="GQA1053" s="13"/>
      <c r="GQB1053" s="13"/>
      <c r="GQC1053" s="13"/>
      <c r="GQD1053" s="13"/>
      <c r="GQE1053" s="13"/>
      <c r="GQF1053" s="13"/>
      <c r="GQG1053" s="13"/>
      <c r="GQH1053" s="13"/>
      <c r="GQI1053" s="13"/>
      <c r="GQJ1053" s="13"/>
      <c r="GQK1053" s="13"/>
      <c r="GQL1053" s="13"/>
      <c r="GQM1053" s="13"/>
      <c r="GQN1053" s="13"/>
      <c r="GQO1053" s="13"/>
      <c r="GQP1053" s="13"/>
      <c r="GQQ1053" s="13"/>
      <c r="GQR1053" s="13"/>
      <c r="GQS1053" s="13"/>
      <c r="GQT1053" s="13"/>
      <c r="GQU1053" s="13"/>
      <c r="GQV1053" s="13"/>
      <c r="GQW1053" s="13"/>
      <c r="GQX1053" s="13"/>
      <c r="GQY1053" s="13"/>
      <c r="GQZ1053" s="13"/>
      <c r="GRA1053" s="13"/>
      <c r="GRB1053" s="13"/>
      <c r="GRC1053" s="13"/>
      <c r="GRD1053" s="13"/>
      <c r="GRE1053" s="13"/>
      <c r="GRF1053" s="13"/>
      <c r="GRG1053" s="13"/>
      <c r="GRH1053" s="13"/>
      <c r="GRI1053" s="13"/>
      <c r="GRJ1053" s="13"/>
      <c r="GRK1053" s="13"/>
      <c r="GRL1053" s="13"/>
      <c r="GRM1053" s="13"/>
      <c r="GRN1053" s="13"/>
      <c r="GRO1053" s="13"/>
      <c r="GRP1053" s="13"/>
      <c r="GRQ1053" s="13"/>
      <c r="GRR1053" s="13"/>
      <c r="GRS1053" s="13"/>
      <c r="GRT1053" s="13"/>
      <c r="GRU1053" s="13"/>
      <c r="GRV1053" s="13"/>
      <c r="GRW1053" s="13"/>
      <c r="GRX1053" s="13"/>
      <c r="GRY1053" s="13"/>
      <c r="GRZ1053" s="13"/>
      <c r="GSA1053" s="13"/>
      <c r="GSB1053" s="13"/>
      <c r="GSC1053" s="13"/>
      <c r="GSD1053" s="13"/>
      <c r="GSE1053" s="13"/>
      <c r="GSF1053" s="13"/>
      <c r="GSG1053" s="13"/>
      <c r="GSH1053" s="13"/>
      <c r="GSI1053" s="13"/>
      <c r="GSJ1053" s="13"/>
      <c r="GSK1053" s="13"/>
      <c r="GSL1053" s="13"/>
      <c r="GSM1053" s="13"/>
      <c r="GSN1053" s="13"/>
      <c r="GSO1053" s="13"/>
      <c r="GSP1053" s="13"/>
      <c r="GSQ1053" s="13"/>
      <c r="GSR1053" s="13"/>
      <c r="GSS1053" s="13"/>
      <c r="GST1053" s="13"/>
      <c r="GSU1053" s="13"/>
      <c r="GSV1053" s="13"/>
      <c r="GSW1053" s="13"/>
      <c r="GSX1053" s="13"/>
      <c r="GSY1053" s="13"/>
      <c r="GSZ1053" s="13"/>
      <c r="GTA1053" s="13"/>
      <c r="GTB1053" s="13"/>
      <c r="GTC1053" s="13"/>
      <c r="GTD1053" s="13"/>
      <c r="GTE1053" s="13"/>
      <c r="GTF1053" s="13"/>
      <c r="GTG1053" s="13"/>
      <c r="GTH1053" s="13"/>
      <c r="GTI1053" s="13"/>
      <c r="GTJ1053" s="13"/>
      <c r="GTK1053" s="13"/>
      <c r="GTL1053" s="13"/>
      <c r="GTM1053" s="13"/>
      <c r="GTN1053" s="13"/>
      <c r="GTO1053" s="13"/>
      <c r="GTP1053" s="13"/>
      <c r="GTQ1053" s="13"/>
      <c r="GTR1053" s="13"/>
      <c r="GTS1053" s="13"/>
      <c r="GTT1053" s="13"/>
      <c r="GTU1053" s="13"/>
      <c r="GTV1053" s="13"/>
      <c r="GTW1053" s="13"/>
      <c r="GTX1053" s="13"/>
      <c r="GTY1053" s="13"/>
      <c r="GTZ1053" s="13"/>
      <c r="GUA1053" s="13"/>
      <c r="GUB1053" s="13"/>
      <c r="GUC1053" s="13"/>
      <c r="GUD1053" s="13"/>
      <c r="GUE1053" s="13"/>
      <c r="GUF1053" s="13"/>
      <c r="GUG1053" s="13"/>
      <c r="GUH1053" s="13"/>
      <c r="GUI1053" s="13"/>
      <c r="GUJ1053" s="13"/>
      <c r="GUK1053" s="13"/>
      <c r="GUL1053" s="13"/>
      <c r="GUM1053" s="13"/>
      <c r="GUN1053" s="13"/>
      <c r="GUO1053" s="13"/>
      <c r="GUP1053" s="13"/>
      <c r="GUQ1053" s="13"/>
      <c r="GUR1053" s="13"/>
      <c r="GUS1053" s="13"/>
      <c r="GUT1053" s="13"/>
      <c r="GUU1053" s="13"/>
      <c r="GUV1053" s="13"/>
      <c r="GUW1053" s="13"/>
      <c r="GUX1053" s="13"/>
      <c r="GUY1053" s="13"/>
      <c r="GUZ1053" s="13"/>
      <c r="GVA1053" s="13"/>
      <c r="GVB1053" s="13"/>
      <c r="GVC1053" s="13"/>
      <c r="GVD1053" s="13"/>
      <c r="GVE1053" s="13"/>
      <c r="GVF1053" s="13"/>
      <c r="GVG1053" s="13"/>
      <c r="GVH1053" s="13"/>
      <c r="GVI1053" s="13"/>
      <c r="GVJ1053" s="13"/>
      <c r="GVK1053" s="13"/>
      <c r="GVL1053" s="13"/>
      <c r="GVM1053" s="13"/>
      <c r="GVN1053" s="13"/>
      <c r="GVO1053" s="13"/>
      <c r="GVP1053" s="13"/>
      <c r="GVQ1053" s="13"/>
      <c r="GVR1053" s="13"/>
      <c r="GVS1053" s="13"/>
      <c r="GVT1053" s="13"/>
      <c r="GVU1053" s="13"/>
      <c r="GVV1053" s="13"/>
      <c r="GVW1053" s="13"/>
      <c r="GVX1053" s="13"/>
      <c r="GVY1053" s="13"/>
      <c r="GVZ1053" s="13"/>
      <c r="GWA1053" s="13"/>
      <c r="GWB1053" s="13"/>
      <c r="GWC1053" s="13"/>
      <c r="GWD1053" s="13"/>
      <c r="GWE1053" s="13"/>
      <c r="GWF1053" s="13"/>
      <c r="GWG1053" s="13"/>
      <c r="GWH1053" s="13"/>
      <c r="GWI1053" s="13"/>
      <c r="GWJ1053" s="13"/>
      <c r="GWK1053" s="13"/>
      <c r="GWL1053" s="13"/>
      <c r="GWM1053" s="13"/>
      <c r="GWN1053" s="13"/>
      <c r="GWO1053" s="13"/>
      <c r="GWP1053" s="13"/>
      <c r="GWQ1053" s="13"/>
      <c r="GWR1053" s="13"/>
      <c r="GWS1053" s="13"/>
      <c r="GWT1053" s="13"/>
      <c r="GWU1053" s="13"/>
      <c r="GWV1053" s="13"/>
      <c r="GWW1053" s="13"/>
      <c r="GWX1053" s="13"/>
      <c r="GWY1053" s="13"/>
      <c r="GWZ1053" s="13"/>
      <c r="GXA1053" s="13"/>
      <c r="GXB1053" s="13"/>
      <c r="GXC1053" s="13"/>
      <c r="GXD1053" s="13"/>
      <c r="GXE1053" s="13"/>
      <c r="GXF1053" s="13"/>
      <c r="GXG1053" s="13"/>
      <c r="GXH1053" s="13"/>
      <c r="GXI1053" s="13"/>
      <c r="GXJ1053" s="13"/>
      <c r="GXK1053" s="13"/>
      <c r="GXL1053" s="13"/>
      <c r="GXM1053" s="13"/>
      <c r="GXN1053" s="13"/>
      <c r="GXO1053" s="13"/>
      <c r="GXP1053" s="13"/>
      <c r="GXQ1053" s="13"/>
      <c r="GXR1053" s="13"/>
      <c r="GXS1053" s="13"/>
      <c r="GXT1053" s="13"/>
      <c r="GXU1053" s="13"/>
      <c r="GXV1053" s="13"/>
      <c r="GXW1053" s="13"/>
      <c r="GXX1053" s="13"/>
      <c r="GXY1053" s="13"/>
      <c r="GXZ1053" s="13"/>
      <c r="GYA1053" s="13"/>
      <c r="GYB1053" s="13"/>
      <c r="GYC1053" s="13"/>
      <c r="GYD1053" s="13"/>
      <c r="GYE1053" s="13"/>
      <c r="GYF1053" s="13"/>
      <c r="GYG1053" s="13"/>
      <c r="GYH1053" s="13"/>
      <c r="GYI1053" s="13"/>
      <c r="GYJ1053" s="13"/>
      <c r="GYK1053" s="13"/>
      <c r="GYL1053" s="13"/>
      <c r="GYM1053" s="13"/>
      <c r="GYN1053" s="13"/>
      <c r="GYO1053" s="13"/>
      <c r="GYP1053" s="13"/>
      <c r="GYQ1053" s="13"/>
      <c r="GYR1053" s="13"/>
      <c r="GYS1053" s="13"/>
      <c r="GYT1053" s="13"/>
      <c r="GYU1053" s="13"/>
      <c r="GYV1053" s="13"/>
      <c r="GYW1053" s="13"/>
      <c r="GYX1053" s="13"/>
      <c r="GYY1053" s="13"/>
      <c r="GYZ1053" s="13"/>
      <c r="GZA1053" s="13"/>
      <c r="GZB1053" s="13"/>
      <c r="GZC1053" s="13"/>
      <c r="GZD1053" s="13"/>
      <c r="GZE1053" s="13"/>
      <c r="GZF1053" s="13"/>
      <c r="GZG1053" s="13"/>
      <c r="GZH1053" s="13"/>
      <c r="GZI1053" s="13"/>
      <c r="GZJ1053" s="13"/>
      <c r="GZK1053" s="13"/>
      <c r="GZL1053" s="13"/>
      <c r="GZM1053" s="13"/>
      <c r="GZN1053" s="13"/>
      <c r="GZO1053" s="13"/>
      <c r="GZP1053" s="13"/>
      <c r="GZQ1053" s="13"/>
      <c r="GZR1053" s="13"/>
      <c r="GZS1053" s="13"/>
      <c r="GZT1053" s="13"/>
      <c r="GZU1053" s="13"/>
      <c r="GZV1053" s="13"/>
      <c r="GZW1053" s="13"/>
      <c r="GZX1053" s="13"/>
      <c r="GZY1053" s="13"/>
      <c r="GZZ1053" s="13"/>
      <c r="HAA1053" s="13"/>
      <c r="HAB1053" s="13"/>
      <c r="HAC1053" s="13"/>
      <c r="HAD1053" s="13"/>
      <c r="HAE1053" s="13"/>
      <c r="HAF1053" s="13"/>
      <c r="HAG1053" s="13"/>
      <c r="HAH1053" s="13"/>
      <c r="HAI1053" s="13"/>
      <c r="HAJ1053" s="13"/>
      <c r="HAK1053" s="13"/>
      <c r="HAL1053" s="13"/>
      <c r="HAM1053" s="13"/>
      <c r="HAN1053" s="13"/>
      <c r="HAO1053" s="13"/>
      <c r="HAP1053" s="13"/>
      <c r="HAQ1053" s="13"/>
      <c r="HAR1053" s="13"/>
      <c r="HAS1053" s="13"/>
      <c r="HAT1053" s="13"/>
      <c r="HAU1053" s="13"/>
      <c r="HAV1053" s="13"/>
      <c r="HAW1053" s="13"/>
      <c r="HAX1053" s="13"/>
      <c r="HAY1053" s="13"/>
      <c r="HAZ1053" s="13"/>
      <c r="HBA1053" s="13"/>
      <c r="HBB1053" s="13"/>
      <c r="HBC1053" s="13"/>
      <c r="HBD1053" s="13"/>
      <c r="HBE1053" s="13"/>
      <c r="HBF1053" s="13"/>
      <c r="HBG1053" s="13"/>
      <c r="HBH1053" s="13"/>
      <c r="HBI1053" s="13"/>
      <c r="HBJ1053" s="13"/>
      <c r="HBK1053" s="13"/>
      <c r="HBL1053" s="13"/>
      <c r="HBM1053" s="13"/>
      <c r="HBN1053" s="13"/>
      <c r="HBO1053" s="13"/>
      <c r="HBP1053" s="13"/>
      <c r="HBQ1053" s="13"/>
      <c r="HBR1053" s="13"/>
      <c r="HBS1053" s="13"/>
      <c r="HBT1053" s="13"/>
      <c r="HBU1053" s="13"/>
      <c r="HBV1053" s="13"/>
      <c r="HBW1053" s="13"/>
      <c r="HBX1053" s="13"/>
      <c r="HBY1053" s="13"/>
      <c r="HBZ1053" s="13"/>
      <c r="HCA1053" s="13"/>
      <c r="HCB1053" s="13"/>
      <c r="HCC1053" s="13"/>
      <c r="HCD1053" s="13"/>
      <c r="HCE1053" s="13"/>
      <c r="HCF1053" s="13"/>
      <c r="HCG1053" s="13"/>
      <c r="HCH1053" s="13"/>
      <c r="HCI1053" s="13"/>
      <c r="HCJ1053" s="13"/>
      <c r="HCK1053" s="13"/>
      <c r="HCL1053" s="13"/>
      <c r="HCM1053" s="13"/>
      <c r="HCN1053" s="13"/>
      <c r="HCO1053" s="13"/>
      <c r="HCP1053" s="13"/>
      <c r="HCQ1053" s="13"/>
      <c r="HCR1053" s="13"/>
      <c r="HCS1053" s="13"/>
      <c r="HCT1053" s="13"/>
      <c r="HCU1053" s="13"/>
      <c r="HCV1053" s="13"/>
      <c r="HCW1053" s="13"/>
      <c r="HCX1053" s="13"/>
      <c r="HCY1053" s="13"/>
      <c r="HCZ1053" s="13"/>
      <c r="HDA1053" s="13"/>
      <c r="HDB1053" s="13"/>
      <c r="HDC1053" s="13"/>
      <c r="HDD1053" s="13"/>
      <c r="HDE1053" s="13"/>
      <c r="HDF1053" s="13"/>
      <c r="HDG1053" s="13"/>
      <c r="HDH1053" s="13"/>
      <c r="HDI1053" s="13"/>
      <c r="HDJ1053" s="13"/>
      <c r="HDK1053" s="13"/>
      <c r="HDL1053" s="13"/>
      <c r="HDM1053" s="13"/>
      <c r="HDN1053" s="13"/>
      <c r="HDO1053" s="13"/>
      <c r="HDP1053" s="13"/>
      <c r="HDQ1053" s="13"/>
      <c r="HDR1053" s="13"/>
      <c r="HDS1053" s="13"/>
      <c r="HDT1053" s="13"/>
      <c r="HDU1053" s="13"/>
      <c r="HDV1053" s="13"/>
      <c r="HDW1053" s="13"/>
      <c r="HDX1053" s="13"/>
      <c r="HDY1053" s="13"/>
      <c r="HDZ1053" s="13"/>
      <c r="HEA1053" s="13"/>
      <c r="HEB1053" s="13"/>
      <c r="HEC1053" s="13"/>
      <c r="HED1053" s="13"/>
      <c r="HEE1053" s="13"/>
      <c r="HEF1053" s="13"/>
      <c r="HEG1053" s="13"/>
      <c r="HEH1053" s="13"/>
      <c r="HEI1053" s="13"/>
      <c r="HEJ1053" s="13"/>
      <c r="HEK1053" s="13"/>
      <c r="HEL1053" s="13"/>
      <c r="HEM1053" s="13"/>
      <c r="HEN1053" s="13"/>
      <c r="HEO1053" s="13"/>
      <c r="HEP1053" s="13"/>
      <c r="HEQ1053" s="13"/>
      <c r="HER1053" s="13"/>
      <c r="HES1053" s="13"/>
      <c r="HET1053" s="13"/>
      <c r="HEU1053" s="13"/>
      <c r="HEV1053" s="13"/>
      <c r="HEW1053" s="13"/>
      <c r="HEX1053" s="13"/>
      <c r="HEY1053" s="13"/>
      <c r="HEZ1053" s="13"/>
      <c r="HFA1053" s="13"/>
      <c r="HFB1053" s="13"/>
      <c r="HFC1053" s="13"/>
      <c r="HFD1053" s="13"/>
      <c r="HFE1053" s="13"/>
      <c r="HFF1053" s="13"/>
      <c r="HFG1053" s="13"/>
      <c r="HFH1053" s="13"/>
      <c r="HFI1053" s="13"/>
      <c r="HFJ1053" s="13"/>
      <c r="HFK1053" s="13"/>
      <c r="HFL1053" s="13"/>
      <c r="HFM1053" s="13"/>
      <c r="HFN1053" s="13"/>
      <c r="HFO1053" s="13"/>
      <c r="HFP1053" s="13"/>
      <c r="HFQ1053" s="13"/>
      <c r="HFR1053" s="13"/>
      <c r="HFS1053" s="13"/>
      <c r="HFT1053" s="13"/>
      <c r="HFU1053" s="13"/>
      <c r="HFV1053" s="13"/>
      <c r="HFW1053" s="13"/>
      <c r="HFX1053" s="13"/>
      <c r="HFY1053" s="13"/>
      <c r="HFZ1053" s="13"/>
      <c r="HGA1053" s="13"/>
      <c r="HGB1053" s="13"/>
      <c r="HGC1053" s="13"/>
      <c r="HGD1053" s="13"/>
      <c r="HGE1053" s="13"/>
      <c r="HGF1053" s="13"/>
      <c r="HGG1053" s="13"/>
      <c r="HGH1053" s="13"/>
      <c r="HGI1053" s="13"/>
      <c r="HGJ1053" s="13"/>
      <c r="HGK1053" s="13"/>
      <c r="HGL1053" s="13"/>
      <c r="HGM1053" s="13"/>
      <c r="HGN1053" s="13"/>
      <c r="HGO1053" s="13"/>
      <c r="HGP1053" s="13"/>
      <c r="HGQ1053" s="13"/>
      <c r="HGR1053" s="13"/>
      <c r="HGS1053" s="13"/>
      <c r="HGT1053" s="13"/>
      <c r="HGU1053" s="13"/>
      <c r="HGV1053" s="13"/>
      <c r="HGW1053" s="13"/>
      <c r="HGX1053" s="13"/>
      <c r="HGY1053" s="13"/>
      <c r="HGZ1053" s="13"/>
      <c r="HHA1053" s="13"/>
      <c r="HHB1053" s="13"/>
      <c r="HHC1053" s="13"/>
      <c r="HHD1053" s="13"/>
      <c r="HHE1053" s="13"/>
      <c r="HHF1053" s="13"/>
      <c r="HHG1053" s="13"/>
      <c r="HHH1053" s="13"/>
      <c r="HHI1053" s="13"/>
      <c r="HHJ1053" s="13"/>
      <c r="HHK1053" s="13"/>
      <c r="HHL1053" s="13"/>
      <c r="HHM1053" s="13"/>
      <c r="HHN1053" s="13"/>
      <c r="HHO1053" s="13"/>
      <c r="HHP1053" s="13"/>
      <c r="HHQ1053" s="13"/>
      <c r="HHR1053" s="13"/>
      <c r="HHS1053" s="13"/>
      <c r="HHT1053" s="13"/>
      <c r="HHU1053" s="13"/>
      <c r="HHV1053" s="13"/>
      <c r="HHW1053" s="13"/>
      <c r="HHX1053" s="13"/>
      <c r="HHY1053" s="13"/>
      <c r="HHZ1053" s="13"/>
      <c r="HIA1053" s="13"/>
      <c r="HIB1053" s="13"/>
      <c r="HIC1053" s="13"/>
      <c r="HID1053" s="13"/>
      <c r="HIE1053" s="13"/>
      <c r="HIF1053" s="13"/>
      <c r="HIG1053" s="13"/>
      <c r="HIH1053" s="13"/>
      <c r="HII1053" s="13"/>
      <c r="HIJ1053" s="13"/>
      <c r="HIK1053" s="13"/>
      <c r="HIL1053" s="13"/>
      <c r="HIM1053" s="13"/>
      <c r="HIN1053" s="13"/>
      <c r="HIO1053" s="13"/>
      <c r="HIP1053" s="13"/>
      <c r="HIQ1053" s="13"/>
      <c r="HIR1053" s="13"/>
      <c r="HIS1053" s="13"/>
      <c r="HIT1053" s="13"/>
      <c r="HIU1053" s="13"/>
      <c r="HIV1053" s="13"/>
      <c r="HIW1053" s="13"/>
      <c r="HIX1053" s="13"/>
      <c r="HIY1053" s="13"/>
      <c r="HIZ1053" s="13"/>
      <c r="HJA1053" s="13"/>
      <c r="HJB1053" s="13"/>
      <c r="HJC1053" s="13"/>
      <c r="HJD1053" s="13"/>
      <c r="HJE1053" s="13"/>
      <c r="HJF1053" s="13"/>
      <c r="HJG1053" s="13"/>
      <c r="HJH1053" s="13"/>
      <c r="HJI1053" s="13"/>
      <c r="HJJ1053" s="13"/>
      <c r="HJK1053" s="13"/>
      <c r="HJL1053" s="13"/>
      <c r="HJM1053" s="13"/>
      <c r="HJN1053" s="13"/>
      <c r="HJO1053" s="13"/>
      <c r="HJP1053" s="13"/>
      <c r="HJQ1053" s="13"/>
      <c r="HJR1053" s="13"/>
      <c r="HJS1053" s="13"/>
      <c r="HJT1053" s="13"/>
      <c r="HJU1053" s="13"/>
      <c r="HJV1053" s="13"/>
      <c r="HJW1053" s="13"/>
      <c r="HJX1053" s="13"/>
      <c r="HJY1053" s="13"/>
      <c r="HJZ1053" s="13"/>
      <c r="HKA1053" s="13"/>
      <c r="HKB1053" s="13"/>
      <c r="HKC1053" s="13"/>
      <c r="HKD1053" s="13"/>
      <c r="HKE1053" s="13"/>
      <c r="HKF1053" s="13"/>
      <c r="HKG1053" s="13"/>
      <c r="HKH1053" s="13"/>
      <c r="HKI1053" s="13"/>
      <c r="HKJ1053" s="13"/>
      <c r="HKK1053" s="13"/>
      <c r="HKL1053" s="13"/>
      <c r="HKM1053" s="13"/>
      <c r="HKN1053" s="13"/>
      <c r="HKO1053" s="13"/>
      <c r="HKP1053" s="13"/>
      <c r="HKQ1053" s="13"/>
      <c r="HKR1053" s="13"/>
      <c r="HKS1053" s="13"/>
      <c r="HKT1053" s="13"/>
      <c r="HKU1053" s="13"/>
      <c r="HKV1053" s="13"/>
      <c r="HKW1053" s="13"/>
      <c r="HKX1053" s="13"/>
      <c r="HKY1053" s="13"/>
      <c r="HKZ1053" s="13"/>
      <c r="HLA1053" s="13"/>
      <c r="HLB1053" s="13"/>
      <c r="HLC1053" s="13"/>
      <c r="HLD1053" s="13"/>
      <c r="HLE1053" s="13"/>
      <c r="HLF1053" s="13"/>
      <c r="HLG1053" s="13"/>
      <c r="HLH1053" s="13"/>
      <c r="HLI1053" s="13"/>
      <c r="HLJ1053" s="13"/>
      <c r="HLK1053" s="13"/>
      <c r="HLL1053" s="13"/>
      <c r="HLM1053" s="13"/>
      <c r="HLN1053" s="13"/>
      <c r="HLO1053" s="13"/>
      <c r="HLP1053" s="13"/>
      <c r="HLQ1053" s="13"/>
      <c r="HLR1053" s="13"/>
      <c r="HLS1053" s="13"/>
      <c r="HLT1053" s="13"/>
      <c r="HLU1053" s="13"/>
      <c r="HLV1053" s="13"/>
      <c r="HLW1053" s="13"/>
      <c r="HLX1053" s="13"/>
      <c r="HLY1053" s="13"/>
      <c r="HLZ1053" s="13"/>
      <c r="HMA1053" s="13"/>
      <c r="HMB1053" s="13"/>
      <c r="HMC1053" s="13"/>
      <c r="HMD1053" s="13"/>
      <c r="HME1053" s="13"/>
      <c r="HMF1053" s="13"/>
      <c r="HMG1053" s="13"/>
      <c r="HMH1053" s="13"/>
      <c r="HMI1053" s="13"/>
      <c r="HMJ1053" s="13"/>
      <c r="HMK1053" s="13"/>
      <c r="HML1053" s="13"/>
      <c r="HMM1053" s="13"/>
      <c r="HMN1053" s="13"/>
      <c r="HMO1053" s="13"/>
      <c r="HMP1053" s="13"/>
      <c r="HMQ1053" s="13"/>
      <c r="HMR1053" s="13"/>
      <c r="HMS1053" s="13"/>
      <c r="HMT1053" s="13"/>
      <c r="HMU1053" s="13"/>
      <c r="HMV1053" s="13"/>
      <c r="HMW1053" s="13"/>
      <c r="HMX1053" s="13"/>
      <c r="HMY1053" s="13"/>
      <c r="HMZ1053" s="13"/>
      <c r="HNA1053" s="13"/>
      <c r="HNB1053" s="13"/>
      <c r="HNC1053" s="13"/>
      <c r="HND1053" s="13"/>
      <c r="HNE1053" s="13"/>
      <c r="HNF1053" s="13"/>
      <c r="HNG1053" s="13"/>
      <c r="HNH1053" s="13"/>
      <c r="HNI1053" s="13"/>
      <c r="HNJ1053" s="13"/>
      <c r="HNK1053" s="13"/>
      <c r="HNL1053" s="13"/>
      <c r="HNM1053" s="13"/>
      <c r="HNN1053" s="13"/>
      <c r="HNO1053" s="13"/>
      <c r="HNP1053" s="13"/>
      <c r="HNQ1053" s="13"/>
      <c r="HNR1053" s="13"/>
      <c r="HNS1053" s="13"/>
      <c r="HNT1053" s="13"/>
      <c r="HNU1053" s="13"/>
      <c r="HNV1053" s="13"/>
      <c r="HNW1053" s="13"/>
      <c r="HNX1053" s="13"/>
      <c r="HNY1053" s="13"/>
      <c r="HNZ1053" s="13"/>
      <c r="HOA1053" s="13"/>
      <c r="HOB1053" s="13"/>
      <c r="HOC1053" s="13"/>
      <c r="HOD1053" s="13"/>
      <c r="HOE1053" s="13"/>
      <c r="HOF1053" s="13"/>
      <c r="HOG1053" s="13"/>
      <c r="HOH1053" s="13"/>
      <c r="HOI1053" s="13"/>
      <c r="HOJ1053" s="13"/>
      <c r="HOK1053" s="13"/>
      <c r="HOL1053" s="13"/>
      <c r="HOM1053" s="13"/>
      <c r="HON1053" s="13"/>
      <c r="HOO1053" s="13"/>
      <c r="HOP1053" s="13"/>
      <c r="HOQ1053" s="13"/>
      <c r="HOR1053" s="13"/>
      <c r="HOS1053" s="13"/>
      <c r="HOT1053" s="13"/>
      <c r="HOU1053" s="13"/>
      <c r="HOV1053" s="13"/>
      <c r="HOW1053" s="13"/>
      <c r="HOX1053" s="13"/>
      <c r="HOY1053" s="13"/>
      <c r="HOZ1053" s="13"/>
      <c r="HPA1053" s="13"/>
      <c r="HPB1053" s="13"/>
      <c r="HPC1053" s="13"/>
      <c r="HPD1053" s="13"/>
      <c r="HPE1053" s="13"/>
      <c r="HPF1053" s="13"/>
      <c r="HPG1053" s="13"/>
      <c r="HPH1053" s="13"/>
      <c r="HPI1053" s="13"/>
      <c r="HPJ1053" s="13"/>
      <c r="HPK1053" s="13"/>
      <c r="HPL1053" s="13"/>
      <c r="HPM1053" s="13"/>
      <c r="HPN1053" s="13"/>
      <c r="HPO1053" s="13"/>
      <c r="HPP1053" s="13"/>
      <c r="HPQ1053" s="13"/>
      <c r="HPR1053" s="13"/>
      <c r="HPS1053" s="13"/>
      <c r="HPT1053" s="13"/>
      <c r="HPU1053" s="13"/>
      <c r="HPV1053" s="13"/>
      <c r="HPW1053" s="13"/>
      <c r="HPX1053" s="13"/>
      <c r="HPY1053" s="13"/>
      <c r="HPZ1053" s="13"/>
      <c r="HQA1053" s="13"/>
      <c r="HQB1053" s="13"/>
      <c r="HQC1053" s="13"/>
      <c r="HQD1053" s="13"/>
      <c r="HQE1053" s="13"/>
      <c r="HQF1053" s="13"/>
      <c r="HQG1053" s="13"/>
      <c r="HQH1053" s="13"/>
      <c r="HQI1053" s="13"/>
      <c r="HQJ1053" s="13"/>
      <c r="HQK1053" s="13"/>
      <c r="HQL1053" s="13"/>
      <c r="HQM1053" s="13"/>
      <c r="HQN1053" s="13"/>
      <c r="HQO1053" s="13"/>
      <c r="HQP1053" s="13"/>
      <c r="HQQ1053" s="13"/>
      <c r="HQR1053" s="13"/>
      <c r="HQS1053" s="13"/>
      <c r="HQT1053" s="13"/>
      <c r="HQU1053" s="13"/>
      <c r="HQV1053" s="13"/>
      <c r="HQW1053" s="13"/>
      <c r="HQX1053" s="13"/>
      <c r="HQY1053" s="13"/>
      <c r="HQZ1053" s="13"/>
      <c r="HRA1053" s="13"/>
      <c r="HRB1053" s="13"/>
      <c r="HRC1053" s="13"/>
      <c r="HRD1053" s="13"/>
      <c r="HRE1053" s="13"/>
      <c r="HRF1053" s="13"/>
      <c r="HRG1053" s="13"/>
      <c r="HRH1053" s="13"/>
      <c r="HRI1053" s="13"/>
      <c r="HRJ1053" s="13"/>
      <c r="HRK1053" s="13"/>
      <c r="HRL1053" s="13"/>
      <c r="HRM1053" s="13"/>
      <c r="HRN1053" s="13"/>
      <c r="HRO1053" s="13"/>
      <c r="HRP1053" s="13"/>
      <c r="HRQ1053" s="13"/>
      <c r="HRR1053" s="13"/>
      <c r="HRS1053" s="13"/>
      <c r="HRT1053" s="13"/>
      <c r="HRU1053" s="13"/>
      <c r="HRV1053" s="13"/>
      <c r="HRW1053" s="13"/>
      <c r="HRX1053" s="13"/>
      <c r="HRY1053" s="13"/>
      <c r="HRZ1053" s="13"/>
      <c r="HSA1053" s="13"/>
      <c r="HSB1053" s="13"/>
      <c r="HSC1053" s="13"/>
      <c r="HSD1053" s="13"/>
      <c r="HSE1053" s="13"/>
      <c r="HSF1053" s="13"/>
      <c r="HSG1053" s="13"/>
      <c r="HSH1053" s="13"/>
      <c r="HSI1053" s="13"/>
      <c r="HSJ1053" s="13"/>
      <c r="HSK1053" s="13"/>
      <c r="HSL1053" s="13"/>
      <c r="HSM1053" s="13"/>
      <c r="HSN1053" s="13"/>
      <c r="HSO1053" s="13"/>
      <c r="HSP1053" s="13"/>
      <c r="HSQ1053" s="13"/>
      <c r="HSR1053" s="13"/>
      <c r="HSS1053" s="13"/>
      <c r="HST1053" s="13"/>
      <c r="HSU1053" s="13"/>
      <c r="HSV1053" s="13"/>
      <c r="HSW1053" s="13"/>
      <c r="HSX1053" s="13"/>
      <c r="HSY1053" s="13"/>
      <c r="HSZ1053" s="13"/>
      <c r="HTA1053" s="13"/>
      <c r="HTB1053" s="13"/>
      <c r="HTC1053" s="13"/>
      <c r="HTD1053" s="13"/>
      <c r="HTE1053" s="13"/>
      <c r="HTF1053" s="13"/>
      <c r="HTG1053" s="13"/>
      <c r="HTH1053" s="13"/>
      <c r="HTI1053" s="13"/>
      <c r="HTJ1053" s="13"/>
      <c r="HTK1053" s="13"/>
      <c r="HTL1053" s="13"/>
      <c r="HTM1053" s="13"/>
      <c r="HTN1053" s="13"/>
      <c r="HTO1053" s="13"/>
      <c r="HTP1053" s="13"/>
      <c r="HTQ1053" s="13"/>
      <c r="HTR1053" s="13"/>
      <c r="HTS1053" s="13"/>
      <c r="HTT1053" s="13"/>
      <c r="HTU1053" s="13"/>
      <c r="HTV1053" s="13"/>
      <c r="HTW1053" s="13"/>
      <c r="HTX1053" s="13"/>
      <c r="HTY1053" s="13"/>
      <c r="HTZ1053" s="13"/>
      <c r="HUA1053" s="13"/>
      <c r="HUB1053" s="13"/>
      <c r="HUC1053" s="13"/>
      <c r="HUD1053" s="13"/>
      <c r="HUE1053" s="13"/>
      <c r="HUF1053" s="13"/>
      <c r="HUG1053" s="13"/>
      <c r="HUH1053" s="13"/>
      <c r="HUI1053" s="13"/>
      <c r="HUJ1053" s="13"/>
      <c r="HUK1053" s="13"/>
      <c r="HUL1053" s="13"/>
      <c r="HUM1053" s="13"/>
      <c r="HUN1053" s="13"/>
      <c r="HUO1053" s="13"/>
      <c r="HUP1053" s="13"/>
      <c r="HUQ1053" s="13"/>
      <c r="HUR1053" s="13"/>
      <c r="HUS1053" s="13"/>
      <c r="HUT1053" s="13"/>
      <c r="HUU1053" s="13"/>
      <c r="HUV1053" s="13"/>
      <c r="HUW1053" s="13"/>
      <c r="HUX1053" s="13"/>
      <c r="HUY1053" s="13"/>
      <c r="HUZ1053" s="13"/>
      <c r="HVA1053" s="13"/>
      <c r="HVB1053" s="13"/>
      <c r="HVC1053" s="13"/>
      <c r="HVD1053" s="13"/>
      <c r="HVE1053" s="13"/>
      <c r="HVF1053" s="13"/>
      <c r="HVG1053" s="13"/>
      <c r="HVH1053" s="13"/>
      <c r="HVI1053" s="13"/>
      <c r="HVJ1053" s="13"/>
      <c r="HVK1053" s="13"/>
      <c r="HVL1053" s="13"/>
      <c r="HVM1053" s="13"/>
      <c r="HVN1053" s="13"/>
      <c r="HVO1053" s="13"/>
      <c r="HVP1053" s="13"/>
      <c r="HVQ1053" s="13"/>
      <c r="HVR1053" s="13"/>
      <c r="HVS1053" s="13"/>
      <c r="HVT1053" s="13"/>
      <c r="HVU1053" s="13"/>
      <c r="HVV1053" s="13"/>
      <c r="HVW1053" s="13"/>
      <c r="HVX1053" s="13"/>
      <c r="HVY1053" s="13"/>
      <c r="HVZ1053" s="13"/>
      <c r="HWA1053" s="13"/>
      <c r="HWB1053" s="13"/>
      <c r="HWC1053" s="13"/>
      <c r="HWD1053" s="13"/>
      <c r="HWE1053" s="13"/>
      <c r="HWF1053" s="13"/>
      <c r="HWG1053" s="13"/>
      <c r="HWH1053" s="13"/>
      <c r="HWI1053" s="13"/>
      <c r="HWJ1053" s="13"/>
      <c r="HWK1053" s="13"/>
      <c r="HWL1053" s="13"/>
      <c r="HWM1053" s="13"/>
      <c r="HWN1053" s="13"/>
      <c r="HWO1053" s="13"/>
      <c r="HWP1053" s="13"/>
      <c r="HWQ1053" s="13"/>
      <c r="HWR1053" s="13"/>
      <c r="HWS1053" s="13"/>
      <c r="HWT1053" s="13"/>
      <c r="HWU1053" s="13"/>
      <c r="HWV1053" s="13"/>
      <c r="HWW1053" s="13"/>
      <c r="HWX1053" s="13"/>
      <c r="HWY1053" s="13"/>
      <c r="HWZ1053" s="13"/>
      <c r="HXA1053" s="13"/>
      <c r="HXB1053" s="13"/>
      <c r="HXC1053" s="13"/>
      <c r="HXD1053" s="13"/>
      <c r="HXE1053" s="13"/>
      <c r="HXF1053" s="13"/>
      <c r="HXG1053" s="13"/>
      <c r="HXH1053" s="13"/>
      <c r="HXI1053" s="13"/>
      <c r="HXJ1053" s="13"/>
      <c r="HXK1053" s="13"/>
      <c r="HXL1053" s="13"/>
      <c r="HXM1053" s="13"/>
      <c r="HXN1053" s="13"/>
      <c r="HXO1053" s="13"/>
      <c r="HXP1053" s="13"/>
      <c r="HXQ1053" s="13"/>
      <c r="HXR1053" s="13"/>
      <c r="HXS1053" s="13"/>
      <c r="HXT1053" s="13"/>
      <c r="HXU1053" s="13"/>
      <c r="HXV1053" s="13"/>
      <c r="HXW1053" s="13"/>
      <c r="HXX1053" s="13"/>
      <c r="HXY1053" s="13"/>
      <c r="HXZ1053" s="13"/>
      <c r="HYA1053" s="13"/>
      <c r="HYB1053" s="13"/>
      <c r="HYC1053" s="13"/>
      <c r="HYD1053" s="13"/>
      <c r="HYE1053" s="13"/>
      <c r="HYF1053" s="13"/>
      <c r="HYG1053" s="13"/>
      <c r="HYH1053" s="13"/>
      <c r="HYI1053" s="13"/>
      <c r="HYJ1053" s="13"/>
      <c r="HYK1053" s="13"/>
      <c r="HYL1053" s="13"/>
      <c r="HYM1053" s="13"/>
      <c r="HYN1053" s="13"/>
      <c r="HYO1053" s="13"/>
      <c r="HYP1053" s="13"/>
      <c r="HYQ1053" s="13"/>
      <c r="HYR1053" s="13"/>
      <c r="HYS1053" s="13"/>
      <c r="HYT1053" s="13"/>
      <c r="HYU1053" s="13"/>
      <c r="HYV1053" s="13"/>
      <c r="HYW1053" s="13"/>
      <c r="HYX1053" s="13"/>
      <c r="HYY1053" s="13"/>
      <c r="HYZ1053" s="13"/>
      <c r="HZA1053" s="13"/>
      <c r="HZB1053" s="13"/>
      <c r="HZC1053" s="13"/>
      <c r="HZD1053" s="13"/>
      <c r="HZE1053" s="13"/>
      <c r="HZF1053" s="13"/>
      <c r="HZG1053" s="13"/>
      <c r="HZH1053" s="13"/>
      <c r="HZI1053" s="13"/>
      <c r="HZJ1053" s="13"/>
      <c r="HZK1053" s="13"/>
      <c r="HZL1053" s="13"/>
      <c r="HZM1053" s="13"/>
      <c r="HZN1053" s="13"/>
      <c r="HZO1053" s="13"/>
      <c r="HZP1053" s="13"/>
      <c r="HZQ1053" s="13"/>
      <c r="HZR1053" s="13"/>
      <c r="HZS1053" s="13"/>
      <c r="HZT1053" s="13"/>
      <c r="HZU1053" s="13"/>
      <c r="HZV1053" s="13"/>
      <c r="HZW1053" s="13"/>
      <c r="HZX1053" s="13"/>
      <c r="HZY1053" s="13"/>
      <c r="HZZ1053" s="13"/>
      <c r="IAA1053" s="13"/>
      <c r="IAB1053" s="13"/>
      <c r="IAC1053" s="13"/>
      <c r="IAD1053" s="13"/>
      <c r="IAE1053" s="13"/>
      <c r="IAF1053" s="13"/>
      <c r="IAG1053" s="13"/>
      <c r="IAH1053" s="13"/>
      <c r="IAI1053" s="13"/>
      <c r="IAJ1053" s="13"/>
      <c r="IAK1053" s="13"/>
      <c r="IAL1053" s="13"/>
      <c r="IAM1053" s="13"/>
      <c r="IAN1053" s="13"/>
      <c r="IAO1053" s="13"/>
      <c r="IAP1053" s="13"/>
      <c r="IAQ1053" s="13"/>
      <c r="IAR1053" s="13"/>
      <c r="IAS1053" s="13"/>
      <c r="IAT1053" s="13"/>
      <c r="IAU1053" s="13"/>
      <c r="IAV1053" s="13"/>
      <c r="IAW1053" s="13"/>
      <c r="IAX1053" s="13"/>
      <c r="IAY1053" s="13"/>
      <c r="IAZ1053" s="13"/>
      <c r="IBA1053" s="13"/>
      <c r="IBB1053" s="13"/>
      <c r="IBC1053" s="13"/>
      <c r="IBD1053" s="13"/>
      <c r="IBE1053" s="13"/>
      <c r="IBF1053" s="13"/>
      <c r="IBG1053" s="13"/>
      <c r="IBH1053" s="13"/>
      <c r="IBI1053" s="13"/>
      <c r="IBJ1053" s="13"/>
      <c r="IBK1053" s="13"/>
      <c r="IBL1053" s="13"/>
      <c r="IBM1053" s="13"/>
      <c r="IBN1053" s="13"/>
      <c r="IBO1053" s="13"/>
      <c r="IBP1053" s="13"/>
      <c r="IBQ1053" s="13"/>
      <c r="IBR1053" s="13"/>
      <c r="IBS1053" s="13"/>
      <c r="IBT1053" s="13"/>
      <c r="IBU1053" s="13"/>
      <c r="IBV1053" s="13"/>
      <c r="IBW1053" s="13"/>
      <c r="IBX1053" s="13"/>
      <c r="IBY1053" s="13"/>
      <c r="IBZ1053" s="13"/>
      <c r="ICA1053" s="13"/>
      <c r="ICB1053" s="13"/>
      <c r="ICC1053" s="13"/>
      <c r="ICD1053" s="13"/>
      <c r="ICE1053" s="13"/>
      <c r="ICF1053" s="13"/>
      <c r="ICG1053" s="13"/>
      <c r="ICH1053" s="13"/>
      <c r="ICI1053" s="13"/>
      <c r="ICJ1053" s="13"/>
      <c r="ICK1053" s="13"/>
      <c r="ICL1053" s="13"/>
      <c r="ICM1053" s="13"/>
      <c r="ICN1053" s="13"/>
      <c r="ICO1053" s="13"/>
      <c r="ICP1053" s="13"/>
      <c r="ICQ1053" s="13"/>
      <c r="ICR1053" s="13"/>
      <c r="ICS1053" s="13"/>
      <c r="ICT1053" s="13"/>
      <c r="ICU1053" s="13"/>
      <c r="ICV1053" s="13"/>
      <c r="ICW1053" s="13"/>
      <c r="ICX1053" s="13"/>
      <c r="ICY1053" s="13"/>
      <c r="ICZ1053" s="13"/>
      <c r="IDA1053" s="13"/>
      <c r="IDB1053" s="13"/>
      <c r="IDC1053" s="13"/>
      <c r="IDD1053" s="13"/>
      <c r="IDE1053" s="13"/>
      <c r="IDF1053" s="13"/>
      <c r="IDG1053" s="13"/>
      <c r="IDH1053" s="13"/>
      <c r="IDI1053" s="13"/>
      <c r="IDJ1053" s="13"/>
      <c r="IDK1053" s="13"/>
      <c r="IDL1053" s="13"/>
      <c r="IDM1053" s="13"/>
      <c r="IDN1053" s="13"/>
      <c r="IDO1053" s="13"/>
      <c r="IDP1053" s="13"/>
      <c r="IDQ1053" s="13"/>
      <c r="IDR1053" s="13"/>
      <c r="IDS1053" s="13"/>
      <c r="IDT1053" s="13"/>
      <c r="IDU1053" s="13"/>
      <c r="IDV1053" s="13"/>
      <c r="IDW1053" s="13"/>
      <c r="IDX1053" s="13"/>
      <c r="IDY1053" s="13"/>
      <c r="IDZ1053" s="13"/>
      <c r="IEA1053" s="13"/>
      <c r="IEB1053" s="13"/>
      <c r="IEC1053" s="13"/>
      <c r="IED1053" s="13"/>
      <c r="IEE1053" s="13"/>
      <c r="IEF1053" s="13"/>
      <c r="IEG1053" s="13"/>
      <c r="IEH1053" s="13"/>
      <c r="IEI1053" s="13"/>
      <c r="IEJ1053" s="13"/>
      <c r="IEK1053" s="13"/>
      <c r="IEL1053" s="13"/>
      <c r="IEM1053" s="13"/>
      <c r="IEN1053" s="13"/>
      <c r="IEO1053" s="13"/>
      <c r="IEP1053" s="13"/>
      <c r="IEQ1053" s="13"/>
      <c r="IER1053" s="13"/>
      <c r="IES1053" s="13"/>
      <c r="IET1053" s="13"/>
      <c r="IEU1053" s="13"/>
      <c r="IEV1053" s="13"/>
      <c r="IEW1053" s="13"/>
      <c r="IEX1053" s="13"/>
      <c r="IEY1053" s="13"/>
      <c r="IEZ1053" s="13"/>
      <c r="IFA1053" s="13"/>
      <c r="IFB1053" s="13"/>
      <c r="IFC1053" s="13"/>
      <c r="IFD1053" s="13"/>
      <c r="IFE1053" s="13"/>
      <c r="IFF1053" s="13"/>
      <c r="IFG1053" s="13"/>
      <c r="IFH1053" s="13"/>
      <c r="IFI1053" s="13"/>
      <c r="IFJ1053" s="13"/>
      <c r="IFK1053" s="13"/>
      <c r="IFL1053" s="13"/>
      <c r="IFM1053" s="13"/>
      <c r="IFN1053" s="13"/>
      <c r="IFO1053" s="13"/>
      <c r="IFP1053" s="13"/>
      <c r="IFQ1053" s="13"/>
      <c r="IFR1053" s="13"/>
      <c r="IFS1053" s="13"/>
      <c r="IFT1053" s="13"/>
      <c r="IFU1053" s="13"/>
      <c r="IFV1053" s="13"/>
      <c r="IFW1053" s="13"/>
      <c r="IFX1053" s="13"/>
      <c r="IFY1053" s="13"/>
      <c r="IFZ1053" s="13"/>
      <c r="IGA1053" s="13"/>
      <c r="IGB1053" s="13"/>
      <c r="IGC1053" s="13"/>
      <c r="IGD1053" s="13"/>
      <c r="IGE1053" s="13"/>
      <c r="IGF1053" s="13"/>
      <c r="IGG1053" s="13"/>
      <c r="IGH1053" s="13"/>
      <c r="IGI1053" s="13"/>
      <c r="IGJ1053" s="13"/>
      <c r="IGK1053" s="13"/>
      <c r="IGL1053" s="13"/>
      <c r="IGM1053" s="13"/>
      <c r="IGN1053" s="13"/>
      <c r="IGO1053" s="13"/>
      <c r="IGP1053" s="13"/>
      <c r="IGQ1053" s="13"/>
      <c r="IGR1053" s="13"/>
      <c r="IGS1053" s="13"/>
      <c r="IGT1053" s="13"/>
      <c r="IGU1053" s="13"/>
      <c r="IGV1053" s="13"/>
      <c r="IGW1053" s="13"/>
      <c r="IGX1053" s="13"/>
      <c r="IGY1053" s="13"/>
      <c r="IGZ1053" s="13"/>
      <c r="IHA1053" s="13"/>
      <c r="IHB1053" s="13"/>
      <c r="IHC1053" s="13"/>
      <c r="IHD1053" s="13"/>
      <c r="IHE1053" s="13"/>
      <c r="IHF1053" s="13"/>
      <c r="IHG1053" s="13"/>
      <c r="IHH1053" s="13"/>
      <c r="IHI1053" s="13"/>
      <c r="IHJ1053" s="13"/>
      <c r="IHK1053" s="13"/>
      <c r="IHL1053" s="13"/>
      <c r="IHM1053" s="13"/>
      <c r="IHN1053" s="13"/>
      <c r="IHO1053" s="13"/>
      <c r="IHP1053" s="13"/>
      <c r="IHQ1053" s="13"/>
      <c r="IHR1053" s="13"/>
      <c r="IHS1053" s="13"/>
      <c r="IHT1053" s="13"/>
      <c r="IHU1053" s="13"/>
      <c r="IHV1053" s="13"/>
      <c r="IHW1053" s="13"/>
      <c r="IHX1053" s="13"/>
      <c r="IHY1053" s="13"/>
      <c r="IHZ1053" s="13"/>
      <c r="IIA1053" s="13"/>
      <c r="IIB1053" s="13"/>
      <c r="IIC1053" s="13"/>
      <c r="IID1053" s="13"/>
      <c r="IIE1053" s="13"/>
      <c r="IIF1053" s="13"/>
      <c r="IIG1053" s="13"/>
      <c r="IIH1053" s="13"/>
      <c r="III1053" s="13"/>
      <c r="IIJ1053" s="13"/>
      <c r="IIK1053" s="13"/>
      <c r="IIL1053" s="13"/>
      <c r="IIM1053" s="13"/>
      <c r="IIN1053" s="13"/>
      <c r="IIO1053" s="13"/>
      <c r="IIP1053" s="13"/>
      <c r="IIQ1053" s="13"/>
      <c r="IIR1053" s="13"/>
      <c r="IIS1053" s="13"/>
      <c r="IIT1053" s="13"/>
      <c r="IIU1053" s="13"/>
      <c r="IIV1053" s="13"/>
      <c r="IIW1053" s="13"/>
      <c r="IIX1053" s="13"/>
      <c r="IIY1053" s="13"/>
      <c r="IIZ1053" s="13"/>
      <c r="IJA1053" s="13"/>
      <c r="IJB1053" s="13"/>
      <c r="IJC1053" s="13"/>
      <c r="IJD1053" s="13"/>
      <c r="IJE1053" s="13"/>
      <c r="IJF1053" s="13"/>
      <c r="IJG1053" s="13"/>
      <c r="IJH1053" s="13"/>
      <c r="IJI1053" s="13"/>
      <c r="IJJ1053" s="13"/>
      <c r="IJK1053" s="13"/>
      <c r="IJL1053" s="13"/>
      <c r="IJM1053" s="13"/>
      <c r="IJN1053" s="13"/>
      <c r="IJO1053" s="13"/>
      <c r="IJP1053" s="13"/>
      <c r="IJQ1053" s="13"/>
      <c r="IJR1053" s="13"/>
      <c r="IJS1053" s="13"/>
      <c r="IJT1053" s="13"/>
      <c r="IJU1053" s="13"/>
      <c r="IJV1053" s="13"/>
      <c r="IJW1053" s="13"/>
      <c r="IJX1053" s="13"/>
      <c r="IJY1053" s="13"/>
      <c r="IJZ1053" s="13"/>
      <c r="IKA1053" s="13"/>
      <c r="IKB1053" s="13"/>
      <c r="IKC1053" s="13"/>
      <c r="IKD1053" s="13"/>
      <c r="IKE1053" s="13"/>
      <c r="IKF1053" s="13"/>
      <c r="IKG1053" s="13"/>
      <c r="IKH1053" s="13"/>
      <c r="IKI1053" s="13"/>
      <c r="IKJ1053" s="13"/>
      <c r="IKK1053" s="13"/>
      <c r="IKL1053" s="13"/>
      <c r="IKM1053" s="13"/>
      <c r="IKN1053" s="13"/>
      <c r="IKO1053" s="13"/>
      <c r="IKP1053" s="13"/>
      <c r="IKQ1053" s="13"/>
      <c r="IKR1053" s="13"/>
      <c r="IKS1053" s="13"/>
      <c r="IKT1053" s="13"/>
      <c r="IKU1053" s="13"/>
      <c r="IKV1053" s="13"/>
      <c r="IKW1053" s="13"/>
      <c r="IKX1053" s="13"/>
      <c r="IKY1053" s="13"/>
      <c r="IKZ1053" s="13"/>
      <c r="ILA1053" s="13"/>
      <c r="ILB1053" s="13"/>
      <c r="ILC1053" s="13"/>
      <c r="ILD1053" s="13"/>
      <c r="ILE1053" s="13"/>
      <c r="ILF1053" s="13"/>
      <c r="ILG1053" s="13"/>
      <c r="ILH1053" s="13"/>
      <c r="ILI1053" s="13"/>
      <c r="ILJ1053" s="13"/>
      <c r="ILK1053" s="13"/>
      <c r="ILL1053" s="13"/>
      <c r="ILM1053" s="13"/>
      <c r="ILN1053" s="13"/>
      <c r="ILO1053" s="13"/>
      <c r="ILP1053" s="13"/>
      <c r="ILQ1053" s="13"/>
      <c r="ILR1053" s="13"/>
      <c r="ILS1053" s="13"/>
      <c r="ILT1053" s="13"/>
      <c r="ILU1053" s="13"/>
      <c r="ILV1053" s="13"/>
      <c r="ILW1053" s="13"/>
      <c r="ILX1053" s="13"/>
      <c r="ILY1053" s="13"/>
      <c r="ILZ1053" s="13"/>
      <c r="IMA1053" s="13"/>
      <c r="IMB1053" s="13"/>
      <c r="IMC1053" s="13"/>
      <c r="IMD1053" s="13"/>
      <c r="IME1053" s="13"/>
      <c r="IMF1053" s="13"/>
      <c r="IMG1053" s="13"/>
      <c r="IMH1053" s="13"/>
      <c r="IMI1053" s="13"/>
      <c r="IMJ1053" s="13"/>
      <c r="IMK1053" s="13"/>
      <c r="IML1053" s="13"/>
      <c r="IMM1053" s="13"/>
      <c r="IMN1053" s="13"/>
      <c r="IMO1053" s="13"/>
      <c r="IMP1053" s="13"/>
      <c r="IMQ1053" s="13"/>
      <c r="IMR1053" s="13"/>
      <c r="IMS1053" s="13"/>
      <c r="IMT1053" s="13"/>
      <c r="IMU1053" s="13"/>
      <c r="IMV1053" s="13"/>
      <c r="IMW1053" s="13"/>
      <c r="IMX1053" s="13"/>
      <c r="IMY1053" s="13"/>
      <c r="IMZ1053" s="13"/>
      <c r="INA1053" s="13"/>
      <c r="INB1053" s="13"/>
      <c r="INC1053" s="13"/>
      <c r="IND1053" s="13"/>
      <c r="INE1053" s="13"/>
      <c r="INF1053" s="13"/>
      <c r="ING1053" s="13"/>
      <c r="INH1053" s="13"/>
      <c r="INI1053" s="13"/>
      <c r="INJ1053" s="13"/>
      <c r="INK1053" s="13"/>
      <c r="INL1053" s="13"/>
      <c r="INM1053" s="13"/>
      <c r="INN1053" s="13"/>
      <c r="INO1053" s="13"/>
      <c r="INP1053" s="13"/>
      <c r="INQ1053" s="13"/>
      <c r="INR1053" s="13"/>
      <c r="INS1053" s="13"/>
      <c r="INT1053" s="13"/>
      <c r="INU1053" s="13"/>
      <c r="INV1053" s="13"/>
      <c r="INW1053" s="13"/>
      <c r="INX1053" s="13"/>
      <c r="INY1053" s="13"/>
      <c r="INZ1053" s="13"/>
      <c r="IOA1053" s="13"/>
      <c r="IOB1053" s="13"/>
      <c r="IOC1053" s="13"/>
      <c r="IOD1053" s="13"/>
      <c r="IOE1053" s="13"/>
      <c r="IOF1053" s="13"/>
      <c r="IOG1053" s="13"/>
      <c r="IOH1053" s="13"/>
      <c r="IOI1053" s="13"/>
      <c r="IOJ1053" s="13"/>
      <c r="IOK1053" s="13"/>
      <c r="IOL1053" s="13"/>
      <c r="IOM1053" s="13"/>
      <c r="ION1053" s="13"/>
      <c r="IOO1053" s="13"/>
      <c r="IOP1053" s="13"/>
      <c r="IOQ1053" s="13"/>
      <c r="IOR1053" s="13"/>
      <c r="IOS1053" s="13"/>
      <c r="IOT1053" s="13"/>
      <c r="IOU1053" s="13"/>
      <c r="IOV1053" s="13"/>
      <c r="IOW1053" s="13"/>
      <c r="IOX1053" s="13"/>
      <c r="IOY1053" s="13"/>
      <c r="IOZ1053" s="13"/>
      <c r="IPA1053" s="13"/>
      <c r="IPB1053" s="13"/>
      <c r="IPC1053" s="13"/>
      <c r="IPD1053" s="13"/>
      <c r="IPE1053" s="13"/>
      <c r="IPF1053" s="13"/>
      <c r="IPG1053" s="13"/>
      <c r="IPH1053" s="13"/>
      <c r="IPI1053" s="13"/>
      <c r="IPJ1053" s="13"/>
      <c r="IPK1053" s="13"/>
      <c r="IPL1053" s="13"/>
      <c r="IPM1053" s="13"/>
      <c r="IPN1053" s="13"/>
      <c r="IPO1053" s="13"/>
      <c r="IPP1053" s="13"/>
      <c r="IPQ1053" s="13"/>
      <c r="IPR1053" s="13"/>
      <c r="IPS1053" s="13"/>
      <c r="IPT1053" s="13"/>
      <c r="IPU1053" s="13"/>
      <c r="IPV1053" s="13"/>
      <c r="IPW1053" s="13"/>
      <c r="IPX1053" s="13"/>
      <c r="IPY1053" s="13"/>
      <c r="IPZ1053" s="13"/>
      <c r="IQA1053" s="13"/>
      <c r="IQB1053" s="13"/>
      <c r="IQC1053" s="13"/>
      <c r="IQD1053" s="13"/>
      <c r="IQE1053" s="13"/>
      <c r="IQF1053" s="13"/>
      <c r="IQG1053" s="13"/>
      <c r="IQH1053" s="13"/>
      <c r="IQI1053" s="13"/>
      <c r="IQJ1053" s="13"/>
      <c r="IQK1053" s="13"/>
      <c r="IQL1053" s="13"/>
      <c r="IQM1053" s="13"/>
      <c r="IQN1053" s="13"/>
      <c r="IQO1053" s="13"/>
      <c r="IQP1053" s="13"/>
      <c r="IQQ1053" s="13"/>
      <c r="IQR1053" s="13"/>
      <c r="IQS1053" s="13"/>
      <c r="IQT1053" s="13"/>
      <c r="IQU1053" s="13"/>
      <c r="IQV1053" s="13"/>
      <c r="IQW1053" s="13"/>
      <c r="IQX1053" s="13"/>
      <c r="IQY1053" s="13"/>
      <c r="IQZ1053" s="13"/>
      <c r="IRA1053" s="13"/>
      <c r="IRB1053" s="13"/>
      <c r="IRC1053" s="13"/>
      <c r="IRD1053" s="13"/>
      <c r="IRE1053" s="13"/>
      <c r="IRF1053" s="13"/>
      <c r="IRG1053" s="13"/>
      <c r="IRH1053" s="13"/>
      <c r="IRI1053" s="13"/>
      <c r="IRJ1053" s="13"/>
      <c r="IRK1053" s="13"/>
      <c r="IRL1053" s="13"/>
      <c r="IRM1053" s="13"/>
      <c r="IRN1053" s="13"/>
      <c r="IRO1053" s="13"/>
      <c r="IRP1053" s="13"/>
      <c r="IRQ1053" s="13"/>
      <c r="IRR1053" s="13"/>
      <c r="IRS1053" s="13"/>
      <c r="IRT1053" s="13"/>
      <c r="IRU1053" s="13"/>
      <c r="IRV1053" s="13"/>
      <c r="IRW1053" s="13"/>
      <c r="IRX1053" s="13"/>
      <c r="IRY1053" s="13"/>
      <c r="IRZ1053" s="13"/>
      <c r="ISA1053" s="13"/>
      <c r="ISB1053" s="13"/>
      <c r="ISC1053" s="13"/>
      <c r="ISD1053" s="13"/>
      <c r="ISE1053" s="13"/>
      <c r="ISF1053" s="13"/>
      <c r="ISG1053" s="13"/>
      <c r="ISH1053" s="13"/>
      <c r="ISI1053" s="13"/>
      <c r="ISJ1053" s="13"/>
      <c r="ISK1053" s="13"/>
      <c r="ISL1053" s="13"/>
      <c r="ISM1053" s="13"/>
      <c r="ISN1053" s="13"/>
      <c r="ISO1053" s="13"/>
      <c r="ISP1053" s="13"/>
      <c r="ISQ1053" s="13"/>
      <c r="ISR1053" s="13"/>
      <c r="ISS1053" s="13"/>
      <c r="IST1053" s="13"/>
      <c r="ISU1053" s="13"/>
      <c r="ISV1053" s="13"/>
      <c r="ISW1053" s="13"/>
      <c r="ISX1053" s="13"/>
      <c r="ISY1053" s="13"/>
      <c r="ISZ1053" s="13"/>
      <c r="ITA1053" s="13"/>
      <c r="ITB1053" s="13"/>
      <c r="ITC1053" s="13"/>
      <c r="ITD1053" s="13"/>
      <c r="ITE1053" s="13"/>
      <c r="ITF1053" s="13"/>
      <c r="ITG1053" s="13"/>
      <c r="ITH1053" s="13"/>
      <c r="ITI1053" s="13"/>
      <c r="ITJ1053" s="13"/>
      <c r="ITK1053" s="13"/>
      <c r="ITL1053" s="13"/>
      <c r="ITM1053" s="13"/>
      <c r="ITN1053" s="13"/>
      <c r="ITO1053" s="13"/>
      <c r="ITP1053" s="13"/>
      <c r="ITQ1053" s="13"/>
      <c r="ITR1053" s="13"/>
      <c r="ITS1053" s="13"/>
      <c r="ITT1053" s="13"/>
      <c r="ITU1053" s="13"/>
      <c r="ITV1053" s="13"/>
      <c r="ITW1053" s="13"/>
      <c r="ITX1053" s="13"/>
      <c r="ITY1053" s="13"/>
      <c r="ITZ1053" s="13"/>
      <c r="IUA1053" s="13"/>
      <c r="IUB1053" s="13"/>
      <c r="IUC1053" s="13"/>
      <c r="IUD1053" s="13"/>
      <c r="IUE1053" s="13"/>
      <c r="IUF1053" s="13"/>
      <c r="IUG1053" s="13"/>
      <c r="IUH1053" s="13"/>
      <c r="IUI1053" s="13"/>
      <c r="IUJ1053" s="13"/>
      <c r="IUK1053" s="13"/>
      <c r="IUL1053" s="13"/>
      <c r="IUM1053" s="13"/>
      <c r="IUN1053" s="13"/>
      <c r="IUO1053" s="13"/>
      <c r="IUP1053" s="13"/>
      <c r="IUQ1053" s="13"/>
      <c r="IUR1053" s="13"/>
      <c r="IUS1053" s="13"/>
      <c r="IUT1053" s="13"/>
      <c r="IUU1053" s="13"/>
      <c r="IUV1053" s="13"/>
      <c r="IUW1053" s="13"/>
      <c r="IUX1053" s="13"/>
      <c r="IUY1053" s="13"/>
      <c r="IUZ1053" s="13"/>
      <c r="IVA1053" s="13"/>
      <c r="IVB1053" s="13"/>
      <c r="IVC1053" s="13"/>
      <c r="IVD1053" s="13"/>
      <c r="IVE1053" s="13"/>
      <c r="IVF1053" s="13"/>
      <c r="IVG1053" s="13"/>
      <c r="IVH1053" s="13"/>
      <c r="IVI1053" s="13"/>
      <c r="IVJ1053" s="13"/>
      <c r="IVK1053" s="13"/>
      <c r="IVL1053" s="13"/>
      <c r="IVM1053" s="13"/>
      <c r="IVN1053" s="13"/>
      <c r="IVO1053" s="13"/>
      <c r="IVP1053" s="13"/>
      <c r="IVQ1053" s="13"/>
      <c r="IVR1053" s="13"/>
      <c r="IVS1053" s="13"/>
      <c r="IVT1053" s="13"/>
      <c r="IVU1053" s="13"/>
      <c r="IVV1053" s="13"/>
      <c r="IVW1053" s="13"/>
      <c r="IVX1053" s="13"/>
      <c r="IVY1053" s="13"/>
      <c r="IVZ1053" s="13"/>
      <c r="IWA1053" s="13"/>
      <c r="IWB1053" s="13"/>
      <c r="IWC1053" s="13"/>
      <c r="IWD1053" s="13"/>
      <c r="IWE1053" s="13"/>
      <c r="IWF1053" s="13"/>
      <c r="IWG1053" s="13"/>
      <c r="IWH1053" s="13"/>
      <c r="IWI1053" s="13"/>
      <c r="IWJ1053" s="13"/>
      <c r="IWK1053" s="13"/>
      <c r="IWL1053" s="13"/>
      <c r="IWM1053" s="13"/>
      <c r="IWN1053" s="13"/>
      <c r="IWO1053" s="13"/>
      <c r="IWP1053" s="13"/>
      <c r="IWQ1053" s="13"/>
      <c r="IWR1053" s="13"/>
      <c r="IWS1053" s="13"/>
      <c r="IWT1053" s="13"/>
      <c r="IWU1053" s="13"/>
      <c r="IWV1053" s="13"/>
      <c r="IWW1053" s="13"/>
      <c r="IWX1053" s="13"/>
      <c r="IWY1053" s="13"/>
      <c r="IWZ1053" s="13"/>
      <c r="IXA1053" s="13"/>
      <c r="IXB1053" s="13"/>
      <c r="IXC1053" s="13"/>
      <c r="IXD1053" s="13"/>
      <c r="IXE1053" s="13"/>
      <c r="IXF1053" s="13"/>
      <c r="IXG1053" s="13"/>
      <c r="IXH1053" s="13"/>
      <c r="IXI1053" s="13"/>
      <c r="IXJ1053" s="13"/>
      <c r="IXK1053" s="13"/>
      <c r="IXL1053" s="13"/>
      <c r="IXM1053" s="13"/>
      <c r="IXN1053" s="13"/>
      <c r="IXO1053" s="13"/>
      <c r="IXP1053" s="13"/>
      <c r="IXQ1053" s="13"/>
      <c r="IXR1053" s="13"/>
      <c r="IXS1053" s="13"/>
      <c r="IXT1053" s="13"/>
      <c r="IXU1053" s="13"/>
      <c r="IXV1053" s="13"/>
      <c r="IXW1053" s="13"/>
      <c r="IXX1053" s="13"/>
      <c r="IXY1053" s="13"/>
      <c r="IXZ1053" s="13"/>
      <c r="IYA1053" s="13"/>
      <c r="IYB1053" s="13"/>
      <c r="IYC1053" s="13"/>
      <c r="IYD1053" s="13"/>
      <c r="IYE1053" s="13"/>
      <c r="IYF1053" s="13"/>
      <c r="IYG1053" s="13"/>
      <c r="IYH1053" s="13"/>
      <c r="IYI1053" s="13"/>
      <c r="IYJ1053" s="13"/>
      <c r="IYK1053" s="13"/>
      <c r="IYL1053" s="13"/>
      <c r="IYM1053" s="13"/>
      <c r="IYN1053" s="13"/>
      <c r="IYO1053" s="13"/>
      <c r="IYP1053" s="13"/>
      <c r="IYQ1053" s="13"/>
      <c r="IYR1053" s="13"/>
      <c r="IYS1053" s="13"/>
      <c r="IYT1053" s="13"/>
      <c r="IYU1053" s="13"/>
      <c r="IYV1053" s="13"/>
      <c r="IYW1053" s="13"/>
      <c r="IYX1053" s="13"/>
      <c r="IYY1053" s="13"/>
      <c r="IYZ1053" s="13"/>
      <c r="IZA1053" s="13"/>
      <c r="IZB1053" s="13"/>
      <c r="IZC1053" s="13"/>
      <c r="IZD1053" s="13"/>
      <c r="IZE1053" s="13"/>
      <c r="IZF1053" s="13"/>
      <c r="IZG1053" s="13"/>
      <c r="IZH1053" s="13"/>
      <c r="IZI1053" s="13"/>
      <c r="IZJ1053" s="13"/>
      <c r="IZK1053" s="13"/>
      <c r="IZL1053" s="13"/>
      <c r="IZM1053" s="13"/>
      <c r="IZN1053" s="13"/>
      <c r="IZO1053" s="13"/>
      <c r="IZP1053" s="13"/>
      <c r="IZQ1053" s="13"/>
      <c r="IZR1053" s="13"/>
      <c r="IZS1053" s="13"/>
      <c r="IZT1053" s="13"/>
      <c r="IZU1053" s="13"/>
      <c r="IZV1053" s="13"/>
      <c r="IZW1053" s="13"/>
      <c r="IZX1053" s="13"/>
      <c r="IZY1053" s="13"/>
      <c r="IZZ1053" s="13"/>
      <c r="JAA1053" s="13"/>
      <c r="JAB1053" s="13"/>
      <c r="JAC1053" s="13"/>
      <c r="JAD1053" s="13"/>
      <c r="JAE1053" s="13"/>
      <c r="JAF1053" s="13"/>
      <c r="JAG1053" s="13"/>
      <c r="JAH1053" s="13"/>
      <c r="JAI1053" s="13"/>
      <c r="JAJ1053" s="13"/>
      <c r="JAK1053" s="13"/>
      <c r="JAL1053" s="13"/>
      <c r="JAM1053" s="13"/>
      <c r="JAN1053" s="13"/>
      <c r="JAO1053" s="13"/>
      <c r="JAP1053" s="13"/>
      <c r="JAQ1053" s="13"/>
      <c r="JAR1053" s="13"/>
      <c r="JAS1053" s="13"/>
      <c r="JAT1053" s="13"/>
      <c r="JAU1053" s="13"/>
      <c r="JAV1053" s="13"/>
      <c r="JAW1053" s="13"/>
      <c r="JAX1053" s="13"/>
      <c r="JAY1053" s="13"/>
      <c r="JAZ1053" s="13"/>
      <c r="JBA1053" s="13"/>
      <c r="JBB1053" s="13"/>
      <c r="JBC1053" s="13"/>
      <c r="JBD1053" s="13"/>
      <c r="JBE1053" s="13"/>
      <c r="JBF1053" s="13"/>
      <c r="JBG1053" s="13"/>
      <c r="JBH1053" s="13"/>
      <c r="JBI1053" s="13"/>
      <c r="JBJ1053" s="13"/>
      <c r="JBK1053" s="13"/>
      <c r="JBL1053" s="13"/>
      <c r="JBM1053" s="13"/>
      <c r="JBN1053" s="13"/>
      <c r="JBO1053" s="13"/>
      <c r="JBP1053" s="13"/>
      <c r="JBQ1053" s="13"/>
      <c r="JBR1053" s="13"/>
      <c r="JBS1053" s="13"/>
      <c r="JBT1053" s="13"/>
      <c r="JBU1053" s="13"/>
      <c r="JBV1053" s="13"/>
      <c r="JBW1053" s="13"/>
      <c r="JBX1053" s="13"/>
      <c r="JBY1053" s="13"/>
      <c r="JBZ1053" s="13"/>
      <c r="JCA1053" s="13"/>
      <c r="JCB1053" s="13"/>
      <c r="JCC1053" s="13"/>
      <c r="JCD1053" s="13"/>
      <c r="JCE1053" s="13"/>
      <c r="JCF1053" s="13"/>
      <c r="JCG1053" s="13"/>
      <c r="JCH1053" s="13"/>
      <c r="JCI1053" s="13"/>
      <c r="JCJ1053" s="13"/>
      <c r="JCK1053" s="13"/>
      <c r="JCL1053" s="13"/>
      <c r="JCM1053" s="13"/>
      <c r="JCN1053" s="13"/>
      <c r="JCO1053" s="13"/>
      <c r="JCP1053" s="13"/>
      <c r="JCQ1053" s="13"/>
      <c r="JCR1053" s="13"/>
      <c r="JCS1053" s="13"/>
      <c r="JCT1053" s="13"/>
      <c r="JCU1053" s="13"/>
      <c r="JCV1053" s="13"/>
      <c r="JCW1053" s="13"/>
      <c r="JCX1053" s="13"/>
      <c r="JCY1053" s="13"/>
      <c r="JCZ1053" s="13"/>
      <c r="JDA1053" s="13"/>
      <c r="JDB1053" s="13"/>
      <c r="JDC1053" s="13"/>
      <c r="JDD1053" s="13"/>
      <c r="JDE1053" s="13"/>
      <c r="JDF1053" s="13"/>
      <c r="JDG1053" s="13"/>
      <c r="JDH1053" s="13"/>
      <c r="JDI1053" s="13"/>
      <c r="JDJ1053" s="13"/>
      <c r="JDK1053" s="13"/>
      <c r="JDL1053" s="13"/>
      <c r="JDM1053" s="13"/>
      <c r="JDN1053" s="13"/>
      <c r="JDO1053" s="13"/>
      <c r="JDP1053" s="13"/>
      <c r="JDQ1053" s="13"/>
      <c r="JDR1053" s="13"/>
      <c r="JDS1053" s="13"/>
      <c r="JDT1053" s="13"/>
      <c r="JDU1053" s="13"/>
      <c r="JDV1053" s="13"/>
      <c r="JDW1053" s="13"/>
      <c r="JDX1053" s="13"/>
      <c r="JDY1053" s="13"/>
      <c r="JDZ1053" s="13"/>
      <c r="JEA1053" s="13"/>
      <c r="JEB1053" s="13"/>
      <c r="JEC1053" s="13"/>
      <c r="JED1053" s="13"/>
      <c r="JEE1053" s="13"/>
      <c r="JEF1053" s="13"/>
      <c r="JEG1053" s="13"/>
      <c r="JEH1053" s="13"/>
      <c r="JEI1053" s="13"/>
      <c r="JEJ1053" s="13"/>
      <c r="JEK1053" s="13"/>
      <c r="JEL1053" s="13"/>
      <c r="JEM1053" s="13"/>
      <c r="JEN1053" s="13"/>
      <c r="JEO1053" s="13"/>
      <c r="JEP1053" s="13"/>
      <c r="JEQ1053" s="13"/>
      <c r="JER1053" s="13"/>
      <c r="JES1053" s="13"/>
      <c r="JET1053" s="13"/>
      <c r="JEU1053" s="13"/>
      <c r="JEV1053" s="13"/>
      <c r="JEW1053" s="13"/>
      <c r="JEX1053" s="13"/>
      <c r="JEY1053" s="13"/>
      <c r="JEZ1053" s="13"/>
      <c r="JFA1053" s="13"/>
      <c r="JFB1053" s="13"/>
      <c r="JFC1053" s="13"/>
      <c r="JFD1053" s="13"/>
      <c r="JFE1053" s="13"/>
      <c r="JFF1053" s="13"/>
      <c r="JFG1053" s="13"/>
      <c r="JFH1053" s="13"/>
      <c r="JFI1053" s="13"/>
      <c r="JFJ1053" s="13"/>
      <c r="JFK1053" s="13"/>
      <c r="JFL1053" s="13"/>
      <c r="JFM1053" s="13"/>
      <c r="JFN1053" s="13"/>
      <c r="JFO1053" s="13"/>
      <c r="JFP1053" s="13"/>
      <c r="JFQ1053" s="13"/>
      <c r="JFR1053" s="13"/>
      <c r="JFS1053" s="13"/>
      <c r="JFT1053" s="13"/>
      <c r="JFU1053" s="13"/>
      <c r="JFV1053" s="13"/>
      <c r="JFW1053" s="13"/>
      <c r="JFX1053" s="13"/>
      <c r="JFY1053" s="13"/>
      <c r="JFZ1053" s="13"/>
      <c r="JGA1053" s="13"/>
      <c r="JGB1053" s="13"/>
      <c r="JGC1053" s="13"/>
      <c r="JGD1053" s="13"/>
      <c r="JGE1053" s="13"/>
      <c r="JGF1053" s="13"/>
      <c r="JGG1053" s="13"/>
      <c r="JGH1053" s="13"/>
      <c r="JGI1053" s="13"/>
      <c r="JGJ1053" s="13"/>
      <c r="JGK1053" s="13"/>
      <c r="JGL1053" s="13"/>
      <c r="JGM1053" s="13"/>
      <c r="JGN1053" s="13"/>
      <c r="JGO1053" s="13"/>
      <c r="JGP1053" s="13"/>
      <c r="JGQ1053" s="13"/>
      <c r="JGR1053" s="13"/>
      <c r="JGS1053" s="13"/>
      <c r="JGT1053" s="13"/>
      <c r="JGU1053" s="13"/>
      <c r="JGV1053" s="13"/>
      <c r="JGW1053" s="13"/>
      <c r="JGX1053" s="13"/>
      <c r="JGY1053" s="13"/>
      <c r="JGZ1053" s="13"/>
      <c r="JHA1053" s="13"/>
      <c r="JHB1053" s="13"/>
      <c r="JHC1053" s="13"/>
      <c r="JHD1053" s="13"/>
      <c r="JHE1053" s="13"/>
      <c r="JHF1053" s="13"/>
      <c r="JHG1053" s="13"/>
      <c r="JHH1053" s="13"/>
      <c r="JHI1053" s="13"/>
      <c r="JHJ1053" s="13"/>
      <c r="JHK1053" s="13"/>
      <c r="JHL1053" s="13"/>
      <c r="JHM1053" s="13"/>
      <c r="JHN1053" s="13"/>
      <c r="JHO1053" s="13"/>
      <c r="JHP1053" s="13"/>
      <c r="JHQ1053" s="13"/>
      <c r="JHR1053" s="13"/>
      <c r="JHS1053" s="13"/>
      <c r="JHT1053" s="13"/>
      <c r="JHU1053" s="13"/>
      <c r="JHV1053" s="13"/>
      <c r="JHW1053" s="13"/>
      <c r="JHX1053" s="13"/>
      <c r="JHY1053" s="13"/>
      <c r="JHZ1053" s="13"/>
      <c r="JIA1053" s="13"/>
      <c r="JIB1053" s="13"/>
      <c r="JIC1053" s="13"/>
      <c r="JID1053" s="13"/>
      <c r="JIE1053" s="13"/>
      <c r="JIF1053" s="13"/>
      <c r="JIG1053" s="13"/>
      <c r="JIH1053" s="13"/>
      <c r="JII1053" s="13"/>
      <c r="JIJ1053" s="13"/>
      <c r="JIK1053" s="13"/>
      <c r="JIL1053" s="13"/>
      <c r="JIM1053" s="13"/>
      <c r="JIN1053" s="13"/>
      <c r="JIO1053" s="13"/>
      <c r="JIP1053" s="13"/>
      <c r="JIQ1053" s="13"/>
      <c r="JIR1053" s="13"/>
      <c r="JIS1053" s="13"/>
      <c r="JIT1053" s="13"/>
      <c r="JIU1053" s="13"/>
      <c r="JIV1053" s="13"/>
      <c r="JIW1053" s="13"/>
      <c r="JIX1053" s="13"/>
      <c r="JIY1053" s="13"/>
      <c r="JIZ1053" s="13"/>
      <c r="JJA1053" s="13"/>
      <c r="JJB1053" s="13"/>
      <c r="JJC1053" s="13"/>
      <c r="JJD1053" s="13"/>
      <c r="JJE1053" s="13"/>
      <c r="JJF1053" s="13"/>
      <c r="JJG1053" s="13"/>
      <c r="JJH1053" s="13"/>
      <c r="JJI1053" s="13"/>
      <c r="JJJ1053" s="13"/>
      <c r="JJK1053" s="13"/>
      <c r="JJL1053" s="13"/>
      <c r="JJM1053" s="13"/>
      <c r="JJN1053" s="13"/>
      <c r="JJO1053" s="13"/>
      <c r="JJP1053" s="13"/>
      <c r="JJQ1053" s="13"/>
      <c r="JJR1053" s="13"/>
      <c r="JJS1053" s="13"/>
      <c r="JJT1053" s="13"/>
      <c r="JJU1053" s="13"/>
      <c r="JJV1053" s="13"/>
      <c r="JJW1053" s="13"/>
      <c r="JJX1053" s="13"/>
      <c r="JJY1053" s="13"/>
      <c r="JJZ1053" s="13"/>
      <c r="JKA1053" s="13"/>
      <c r="JKB1053" s="13"/>
      <c r="JKC1053" s="13"/>
      <c r="JKD1053" s="13"/>
      <c r="JKE1053" s="13"/>
      <c r="JKF1053" s="13"/>
      <c r="JKG1053" s="13"/>
      <c r="JKH1053" s="13"/>
      <c r="JKI1053" s="13"/>
      <c r="JKJ1053" s="13"/>
      <c r="JKK1053" s="13"/>
      <c r="JKL1053" s="13"/>
      <c r="JKM1053" s="13"/>
      <c r="JKN1053" s="13"/>
      <c r="JKO1053" s="13"/>
      <c r="JKP1053" s="13"/>
      <c r="JKQ1053" s="13"/>
      <c r="JKR1053" s="13"/>
      <c r="JKS1053" s="13"/>
      <c r="JKT1053" s="13"/>
      <c r="JKU1053" s="13"/>
      <c r="JKV1053" s="13"/>
      <c r="JKW1053" s="13"/>
      <c r="JKX1053" s="13"/>
      <c r="JKY1053" s="13"/>
      <c r="JKZ1053" s="13"/>
      <c r="JLA1053" s="13"/>
      <c r="JLB1053" s="13"/>
      <c r="JLC1053" s="13"/>
      <c r="JLD1053" s="13"/>
      <c r="JLE1053" s="13"/>
      <c r="JLF1053" s="13"/>
      <c r="JLG1053" s="13"/>
      <c r="JLH1053" s="13"/>
      <c r="JLI1053" s="13"/>
      <c r="JLJ1053" s="13"/>
      <c r="JLK1053" s="13"/>
      <c r="JLL1053" s="13"/>
      <c r="JLM1053" s="13"/>
      <c r="JLN1053" s="13"/>
      <c r="JLO1053" s="13"/>
      <c r="JLP1053" s="13"/>
      <c r="JLQ1053" s="13"/>
      <c r="JLR1053" s="13"/>
      <c r="JLS1053" s="13"/>
      <c r="JLT1053" s="13"/>
      <c r="JLU1053" s="13"/>
      <c r="JLV1053" s="13"/>
      <c r="JLW1053" s="13"/>
      <c r="JLX1053" s="13"/>
      <c r="JLY1053" s="13"/>
      <c r="JLZ1053" s="13"/>
      <c r="JMA1053" s="13"/>
      <c r="JMB1053" s="13"/>
      <c r="JMC1053" s="13"/>
      <c r="JMD1053" s="13"/>
      <c r="JME1053" s="13"/>
      <c r="JMF1053" s="13"/>
      <c r="JMG1053" s="13"/>
      <c r="JMH1053" s="13"/>
      <c r="JMI1053" s="13"/>
      <c r="JMJ1053" s="13"/>
      <c r="JMK1053" s="13"/>
      <c r="JML1053" s="13"/>
      <c r="JMM1053" s="13"/>
      <c r="JMN1053" s="13"/>
      <c r="JMO1053" s="13"/>
      <c r="JMP1053" s="13"/>
      <c r="JMQ1053" s="13"/>
      <c r="JMR1053" s="13"/>
      <c r="JMS1053" s="13"/>
      <c r="JMT1053" s="13"/>
      <c r="JMU1053" s="13"/>
      <c r="JMV1053" s="13"/>
      <c r="JMW1053" s="13"/>
      <c r="JMX1053" s="13"/>
      <c r="JMY1053" s="13"/>
      <c r="JMZ1053" s="13"/>
      <c r="JNA1053" s="13"/>
      <c r="JNB1053" s="13"/>
      <c r="JNC1053" s="13"/>
      <c r="JND1053" s="13"/>
      <c r="JNE1053" s="13"/>
      <c r="JNF1053" s="13"/>
      <c r="JNG1053" s="13"/>
      <c r="JNH1053" s="13"/>
      <c r="JNI1053" s="13"/>
      <c r="JNJ1053" s="13"/>
      <c r="JNK1053" s="13"/>
      <c r="JNL1053" s="13"/>
      <c r="JNM1053" s="13"/>
      <c r="JNN1053" s="13"/>
      <c r="JNO1053" s="13"/>
      <c r="JNP1053" s="13"/>
      <c r="JNQ1053" s="13"/>
      <c r="JNR1053" s="13"/>
      <c r="JNS1053" s="13"/>
      <c r="JNT1053" s="13"/>
      <c r="JNU1053" s="13"/>
      <c r="JNV1053" s="13"/>
      <c r="JNW1053" s="13"/>
      <c r="JNX1053" s="13"/>
      <c r="JNY1053" s="13"/>
      <c r="JNZ1053" s="13"/>
      <c r="JOA1053" s="13"/>
      <c r="JOB1053" s="13"/>
      <c r="JOC1053" s="13"/>
      <c r="JOD1053" s="13"/>
      <c r="JOE1053" s="13"/>
      <c r="JOF1053" s="13"/>
      <c r="JOG1053" s="13"/>
      <c r="JOH1053" s="13"/>
      <c r="JOI1053" s="13"/>
      <c r="JOJ1053" s="13"/>
      <c r="JOK1053" s="13"/>
      <c r="JOL1053" s="13"/>
      <c r="JOM1053" s="13"/>
      <c r="JON1053" s="13"/>
      <c r="JOO1053" s="13"/>
      <c r="JOP1053" s="13"/>
      <c r="JOQ1053" s="13"/>
      <c r="JOR1053" s="13"/>
      <c r="JOS1053" s="13"/>
      <c r="JOT1053" s="13"/>
      <c r="JOU1053" s="13"/>
      <c r="JOV1053" s="13"/>
      <c r="JOW1053" s="13"/>
      <c r="JOX1053" s="13"/>
      <c r="JOY1053" s="13"/>
      <c r="JOZ1053" s="13"/>
      <c r="JPA1053" s="13"/>
      <c r="JPB1053" s="13"/>
      <c r="JPC1053" s="13"/>
      <c r="JPD1053" s="13"/>
      <c r="JPE1053" s="13"/>
      <c r="JPF1053" s="13"/>
      <c r="JPG1053" s="13"/>
      <c r="JPH1053" s="13"/>
      <c r="JPI1053" s="13"/>
      <c r="JPJ1053" s="13"/>
      <c r="JPK1053" s="13"/>
      <c r="JPL1053" s="13"/>
      <c r="JPM1053" s="13"/>
      <c r="JPN1053" s="13"/>
      <c r="JPO1053" s="13"/>
      <c r="JPP1053" s="13"/>
      <c r="JPQ1053" s="13"/>
      <c r="JPR1053" s="13"/>
      <c r="JPS1053" s="13"/>
      <c r="JPT1053" s="13"/>
      <c r="JPU1053" s="13"/>
      <c r="JPV1053" s="13"/>
      <c r="JPW1053" s="13"/>
      <c r="JPX1053" s="13"/>
      <c r="JPY1053" s="13"/>
      <c r="JPZ1053" s="13"/>
      <c r="JQA1053" s="13"/>
      <c r="JQB1053" s="13"/>
      <c r="JQC1053" s="13"/>
      <c r="JQD1053" s="13"/>
      <c r="JQE1053" s="13"/>
      <c r="JQF1053" s="13"/>
      <c r="JQG1053" s="13"/>
      <c r="JQH1053" s="13"/>
      <c r="JQI1053" s="13"/>
      <c r="JQJ1053" s="13"/>
      <c r="JQK1053" s="13"/>
      <c r="JQL1053" s="13"/>
      <c r="JQM1053" s="13"/>
      <c r="JQN1053" s="13"/>
      <c r="JQO1053" s="13"/>
      <c r="JQP1053" s="13"/>
      <c r="JQQ1053" s="13"/>
      <c r="JQR1053" s="13"/>
      <c r="JQS1053" s="13"/>
      <c r="JQT1053" s="13"/>
      <c r="JQU1053" s="13"/>
      <c r="JQV1053" s="13"/>
      <c r="JQW1053" s="13"/>
      <c r="JQX1053" s="13"/>
      <c r="JQY1053" s="13"/>
      <c r="JQZ1053" s="13"/>
      <c r="JRA1053" s="13"/>
      <c r="JRB1053" s="13"/>
      <c r="JRC1053" s="13"/>
      <c r="JRD1053" s="13"/>
      <c r="JRE1053" s="13"/>
      <c r="JRF1053" s="13"/>
      <c r="JRG1053" s="13"/>
      <c r="JRH1053" s="13"/>
      <c r="JRI1053" s="13"/>
      <c r="JRJ1053" s="13"/>
      <c r="JRK1053" s="13"/>
      <c r="JRL1053" s="13"/>
      <c r="JRM1053" s="13"/>
      <c r="JRN1053" s="13"/>
      <c r="JRO1053" s="13"/>
      <c r="JRP1053" s="13"/>
      <c r="JRQ1053" s="13"/>
      <c r="JRR1053" s="13"/>
      <c r="JRS1053" s="13"/>
      <c r="JRT1053" s="13"/>
      <c r="JRU1053" s="13"/>
      <c r="JRV1053" s="13"/>
      <c r="JRW1053" s="13"/>
      <c r="JRX1053" s="13"/>
      <c r="JRY1053" s="13"/>
      <c r="JRZ1053" s="13"/>
      <c r="JSA1053" s="13"/>
      <c r="JSB1053" s="13"/>
      <c r="JSC1053" s="13"/>
      <c r="JSD1053" s="13"/>
      <c r="JSE1053" s="13"/>
      <c r="JSF1053" s="13"/>
      <c r="JSG1053" s="13"/>
      <c r="JSH1053" s="13"/>
      <c r="JSI1053" s="13"/>
      <c r="JSJ1053" s="13"/>
      <c r="JSK1053" s="13"/>
      <c r="JSL1053" s="13"/>
      <c r="JSM1053" s="13"/>
      <c r="JSN1053" s="13"/>
      <c r="JSO1053" s="13"/>
      <c r="JSP1053" s="13"/>
      <c r="JSQ1053" s="13"/>
      <c r="JSR1053" s="13"/>
      <c r="JSS1053" s="13"/>
      <c r="JST1053" s="13"/>
      <c r="JSU1053" s="13"/>
      <c r="JSV1053" s="13"/>
      <c r="JSW1053" s="13"/>
      <c r="JSX1053" s="13"/>
      <c r="JSY1053" s="13"/>
      <c r="JSZ1053" s="13"/>
      <c r="JTA1053" s="13"/>
      <c r="JTB1053" s="13"/>
      <c r="JTC1053" s="13"/>
      <c r="JTD1053" s="13"/>
      <c r="JTE1053" s="13"/>
      <c r="JTF1053" s="13"/>
      <c r="JTG1053" s="13"/>
      <c r="JTH1053" s="13"/>
      <c r="JTI1053" s="13"/>
      <c r="JTJ1053" s="13"/>
      <c r="JTK1053" s="13"/>
      <c r="JTL1053" s="13"/>
      <c r="JTM1053" s="13"/>
      <c r="JTN1053" s="13"/>
      <c r="JTO1053" s="13"/>
      <c r="JTP1053" s="13"/>
      <c r="JTQ1053" s="13"/>
      <c r="JTR1053" s="13"/>
      <c r="JTS1053" s="13"/>
      <c r="JTT1053" s="13"/>
      <c r="JTU1053" s="13"/>
      <c r="JTV1053" s="13"/>
      <c r="JTW1053" s="13"/>
      <c r="JTX1053" s="13"/>
      <c r="JTY1053" s="13"/>
      <c r="JTZ1053" s="13"/>
      <c r="JUA1053" s="13"/>
      <c r="JUB1053" s="13"/>
      <c r="JUC1053" s="13"/>
      <c r="JUD1053" s="13"/>
      <c r="JUE1053" s="13"/>
      <c r="JUF1053" s="13"/>
      <c r="JUG1053" s="13"/>
      <c r="JUH1053" s="13"/>
      <c r="JUI1053" s="13"/>
      <c r="JUJ1053" s="13"/>
      <c r="JUK1053" s="13"/>
      <c r="JUL1053" s="13"/>
      <c r="JUM1053" s="13"/>
      <c r="JUN1053" s="13"/>
      <c r="JUO1053" s="13"/>
      <c r="JUP1053" s="13"/>
      <c r="JUQ1053" s="13"/>
      <c r="JUR1053" s="13"/>
      <c r="JUS1053" s="13"/>
      <c r="JUT1053" s="13"/>
      <c r="JUU1053" s="13"/>
      <c r="JUV1053" s="13"/>
      <c r="JUW1053" s="13"/>
      <c r="JUX1053" s="13"/>
      <c r="JUY1053" s="13"/>
      <c r="JUZ1053" s="13"/>
      <c r="JVA1053" s="13"/>
      <c r="JVB1053" s="13"/>
      <c r="JVC1053" s="13"/>
      <c r="JVD1053" s="13"/>
      <c r="JVE1053" s="13"/>
      <c r="JVF1053" s="13"/>
      <c r="JVG1053" s="13"/>
      <c r="JVH1053" s="13"/>
      <c r="JVI1053" s="13"/>
      <c r="JVJ1053" s="13"/>
      <c r="JVK1053" s="13"/>
      <c r="JVL1053" s="13"/>
      <c r="JVM1053" s="13"/>
      <c r="JVN1053" s="13"/>
      <c r="JVO1053" s="13"/>
      <c r="JVP1053" s="13"/>
      <c r="JVQ1053" s="13"/>
      <c r="JVR1053" s="13"/>
      <c r="JVS1053" s="13"/>
      <c r="JVT1053" s="13"/>
      <c r="JVU1053" s="13"/>
      <c r="JVV1053" s="13"/>
      <c r="JVW1053" s="13"/>
      <c r="JVX1053" s="13"/>
      <c r="JVY1053" s="13"/>
      <c r="JVZ1053" s="13"/>
      <c r="JWA1053" s="13"/>
      <c r="JWB1053" s="13"/>
      <c r="JWC1053" s="13"/>
      <c r="JWD1053" s="13"/>
      <c r="JWE1053" s="13"/>
      <c r="JWF1053" s="13"/>
      <c r="JWG1053" s="13"/>
      <c r="JWH1053" s="13"/>
      <c r="JWI1053" s="13"/>
      <c r="JWJ1053" s="13"/>
      <c r="JWK1053" s="13"/>
      <c r="JWL1053" s="13"/>
      <c r="JWM1053" s="13"/>
      <c r="JWN1053" s="13"/>
      <c r="JWO1053" s="13"/>
      <c r="JWP1053" s="13"/>
      <c r="JWQ1053" s="13"/>
      <c r="JWR1053" s="13"/>
      <c r="JWS1053" s="13"/>
      <c r="JWT1053" s="13"/>
      <c r="JWU1053" s="13"/>
      <c r="JWV1053" s="13"/>
      <c r="JWW1053" s="13"/>
      <c r="JWX1053" s="13"/>
      <c r="JWY1053" s="13"/>
      <c r="JWZ1053" s="13"/>
      <c r="JXA1053" s="13"/>
      <c r="JXB1053" s="13"/>
      <c r="JXC1053" s="13"/>
      <c r="JXD1053" s="13"/>
      <c r="JXE1053" s="13"/>
      <c r="JXF1053" s="13"/>
      <c r="JXG1053" s="13"/>
      <c r="JXH1053" s="13"/>
      <c r="JXI1053" s="13"/>
      <c r="JXJ1053" s="13"/>
      <c r="JXK1053" s="13"/>
      <c r="JXL1053" s="13"/>
      <c r="JXM1053" s="13"/>
      <c r="JXN1053" s="13"/>
      <c r="JXO1053" s="13"/>
      <c r="JXP1053" s="13"/>
      <c r="JXQ1053" s="13"/>
      <c r="JXR1053" s="13"/>
      <c r="JXS1053" s="13"/>
      <c r="JXT1053" s="13"/>
      <c r="JXU1053" s="13"/>
      <c r="JXV1053" s="13"/>
      <c r="JXW1053" s="13"/>
      <c r="JXX1053" s="13"/>
      <c r="JXY1053" s="13"/>
      <c r="JXZ1053" s="13"/>
      <c r="JYA1053" s="13"/>
      <c r="JYB1053" s="13"/>
      <c r="JYC1053" s="13"/>
      <c r="JYD1053" s="13"/>
      <c r="JYE1053" s="13"/>
      <c r="JYF1053" s="13"/>
      <c r="JYG1053" s="13"/>
      <c r="JYH1053" s="13"/>
      <c r="JYI1053" s="13"/>
      <c r="JYJ1053" s="13"/>
      <c r="JYK1053" s="13"/>
      <c r="JYL1053" s="13"/>
      <c r="JYM1053" s="13"/>
      <c r="JYN1053" s="13"/>
      <c r="JYO1053" s="13"/>
      <c r="JYP1053" s="13"/>
      <c r="JYQ1053" s="13"/>
      <c r="JYR1053" s="13"/>
      <c r="JYS1053" s="13"/>
      <c r="JYT1053" s="13"/>
      <c r="JYU1053" s="13"/>
      <c r="JYV1053" s="13"/>
      <c r="JYW1053" s="13"/>
      <c r="JYX1053" s="13"/>
      <c r="JYY1053" s="13"/>
      <c r="JYZ1053" s="13"/>
      <c r="JZA1053" s="13"/>
      <c r="JZB1053" s="13"/>
      <c r="JZC1053" s="13"/>
      <c r="JZD1053" s="13"/>
      <c r="JZE1053" s="13"/>
      <c r="JZF1053" s="13"/>
      <c r="JZG1053" s="13"/>
      <c r="JZH1053" s="13"/>
      <c r="JZI1053" s="13"/>
      <c r="JZJ1053" s="13"/>
      <c r="JZK1053" s="13"/>
      <c r="JZL1053" s="13"/>
      <c r="JZM1053" s="13"/>
      <c r="JZN1053" s="13"/>
      <c r="JZO1053" s="13"/>
      <c r="JZP1053" s="13"/>
      <c r="JZQ1053" s="13"/>
      <c r="JZR1053" s="13"/>
      <c r="JZS1053" s="13"/>
      <c r="JZT1053" s="13"/>
      <c r="JZU1053" s="13"/>
      <c r="JZV1053" s="13"/>
      <c r="JZW1053" s="13"/>
      <c r="JZX1053" s="13"/>
      <c r="JZY1053" s="13"/>
      <c r="JZZ1053" s="13"/>
      <c r="KAA1053" s="13"/>
      <c r="KAB1053" s="13"/>
      <c r="KAC1053" s="13"/>
      <c r="KAD1053" s="13"/>
      <c r="KAE1053" s="13"/>
      <c r="KAF1053" s="13"/>
      <c r="KAG1053" s="13"/>
      <c r="KAH1053" s="13"/>
      <c r="KAI1053" s="13"/>
      <c r="KAJ1053" s="13"/>
      <c r="KAK1053" s="13"/>
      <c r="KAL1053" s="13"/>
      <c r="KAM1053" s="13"/>
      <c r="KAN1053" s="13"/>
      <c r="KAO1053" s="13"/>
      <c r="KAP1053" s="13"/>
      <c r="KAQ1053" s="13"/>
      <c r="KAR1053" s="13"/>
      <c r="KAS1053" s="13"/>
      <c r="KAT1053" s="13"/>
      <c r="KAU1053" s="13"/>
      <c r="KAV1053" s="13"/>
      <c r="KAW1053" s="13"/>
      <c r="KAX1053" s="13"/>
      <c r="KAY1053" s="13"/>
      <c r="KAZ1053" s="13"/>
      <c r="KBA1053" s="13"/>
      <c r="KBB1053" s="13"/>
      <c r="KBC1053" s="13"/>
      <c r="KBD1053" s="13"/>
      <c r="KBE1053" s="13"/>
      <c r="KBF1053" s="13"/>
      <c r="KBG1053" s="13"/>
      <c r="KBH1053" s="13"/>
      <c r="KBI1053" s="13"/>
      <c r="KBJ1053" s="13"/>
      <c r="KBK1053" s="13"/>
      <c r="KBL1053" s="13"/>
      <c r="KBM1053" s="13"/>
      <c r="KBN1053" s="13"/>
      <c r="KBO1053" s="13"/>
      <c r="KBP1053" s="13"/>
      <c r="KBQ1053" s="13"/>
      <c r="KBR1053" s="13"/>
      <c r="KBS1053" s="13"/>
      <c r="KBT1053" s="13"/>
      <c r="KBU1053" s="13"/>
      <c r="KBV1053" s="13"/>
      <c r="KBW1053" s="13"/>
      <c r="KBX1053" s="13"/>
      <c r="KBY1053" s="13"/>
      <c r="KBZ1053" s="13"/>
      <c r="KCA1053" s="13"/>
      <c r="KCB1053" s="13"/>
      <c r="KCC1053" s="13"/>
      <c r="KCD1053" s="13"/>
      <c r="KCE1053" s="13"/>
      <c r="KCF1053" s="13"/>
      <c r="KCG1053" s="13"/>
      <c r="KCH1053" s="13"/>
      <c r="KCI1053" s="13"/>
      <c r="KCJ1053" s="13"/>
      <c r="KCK1053" s="13"/>
      <c r="KCL1053" s="13"/>
      <c r="KCM1053" s="13"/>
      <c r="KCN1053" s="13"/>
      <c r="KCO1053" s="13"/>
      <c r="KCP1053" s="13"/>
      <c r="KCQ1053" s="13"/>
      <c r="KCR1053" s="13"/>
      <c r="KCS1053" s="13"/>
      <c r="KCT1053" s="13"/>
      <c r="KCU1053" s="13"/>
      <c r="KCV1053" s="13"/>
      <c r="KCW1053" s="13"/>
      <c r="KCX1053" s="13"/>
      <c r="KCY1053" s="13"/>
      <c r="KCZ1053" s="13"/>
      <c r="KDA1053" s="13"/>
      <c r="KDB1053" s="13"/>
      <c r="KDC1053" s="13"/>
      <c r="KDD1053" s="13"/>
      <c r="KDE1053" s="13"/>
      <c r="KDF1053" s="13"/>
      <c r="KDG1053" s="13"/>
      <c r="KDH1053" s="13"/>
      <c r="KDI1053" s="13"/>
      <c r="KDJ1053" s="13"/>
      <c r="KDK1053" s="13"/>
      <c r="KDL1053" s="13"/>
      <c r="KDM1053" s="13"/>
      <c r="KDN1053" s="13"/>
      <c r="KDO1053" s="13"/>
      <c r="KDP1053" s="13"/>
      <c r="KDQ1053" s="13"/>
      <c r="KDR1053" s="13"/>
      <c r="KDS1053" s="13"/>
      <c r="KDT1053" s="13"/>
      <c r="KDU1053" s="13"/>
      <c r="KDV1053" s="13"/>
      <c r="KDW1053" s="13"/>
      <c r="KDX1053" s="13"/>
      <c r="KDY1053" s="13"/>
      <c r="KDZ1053" s="13"/>
      <c r="KEA1053" s="13"/>
      <c r="KEB1053" s="13"/>
      <c r="KEC1053" s="13"/>
      <c r="KED1053" s="13"/>
      <c r="KEE1053" s="13"/>
      <c r="KEF1053" s="13"/>
      <c r="KEG1053" s="13"/>
      <c r="KEH1053" s="13"/>
      <c r="KEI1053" s="13"/>
      <c r="KEJ1053" s="13"/>
      <c r="KEK1053" s="13"/>
      <c r="KEL1053" s="13"/>
      <c r="KEM1053" s="13"/>
      <c r="KEN1053" s="13"/>
      <c r="KEO1053" s="13"/>
      <c r="KEP1053" s="13"/>
      <c r="KEQ1053" s="13"/>
      <c r="KER1053" s="13"/>
      <c r="KES1053" s="13"/>
      <c r="KET1053" s="13"/>
      <c r="KEU1053" s="13"/>
      <c r="KEV1053" s="13"/>
      <c r="KEW1053" s="13"/>
      <c r="KEX1053" s="13"/>
      <c r="KEY1053" s="13"/>
      <c r="KEZ1053" s="13"/>
      <c r="KFA1053" s="13"/>
      <c r="KFB1053" s="13"/>
      <c r="KFC1053" s="13"/>
      <c r="KFD1053" s="13"/>
      <c r="KFE1053" s="13"/>
      <c r="KFF1053" s="13"/>
      <c r="KFG1053" s="13"/>
      <c r="KFH1053" s="13"/>
      <c r="KFI1053" s="13"/>
      <c r="KFJ1053" s="13"/>
      <c r="KFK1053" s="13"/>
      <c r="KFL1053" s="13"/>
      <c r="KFM1053" s="13"/>
      <c r="KFN1053" s="13"/>
      <c r="KFO1053" s="13"/>
      <c r="KFP1053" s="13"/>
      <c r="KFQ1053" s="13"/>
      <c r="KFR1053" s="13"/>
      <c r="KFS1053" s="13"/>
      <c r="KFT1053" s="13"/>
      <c r="KFU1053" s="13"/>
      <c r="KFV1053" s="13"/>
      <c r="KFW1053" s="13"/>
      <c r="KFX1053" s="13"/>
      <c r="KFY1053" s="13"/>
      <c r="KFZ1053" s="13"/>
      <c r="KGA1053" s="13"/>
      <c r="KGB1053" s="13"/>
      <c r="KGC1053" s="13"/>
      <c r="KGD1053" s="13"/>
      <c r="KGE1053" s="13"/>
      <c r="KGF1053" s="13"/>
      <c r="KGG1053" s="13"/>
      <c r="KGH1053" s="13"/>
      <c r="KGI1053" s="13"/>
      <c r="KGJ1053" s="13"/>
      <c r="KGK1053" s="13"/>
      <c r="KGL1053" s="13"/>
      <c r="KGM1053" s="13"/>
      <c r="KGN1053" s="13"/>
      <c r="KGO1053" s="13"/>
      <c r="KGP1053" s="13"/>
      <c r="KGQ1053" s="13"/>
      <c r="KGR1053" s="13"/>
      <c r="KGS1053" s="13"/>
      <c r="KGT1053" s="13"/>
      <c r="KGU1053" s="13"/>
      <c r="KGV1053" s="13"/>
      <c r="KGW1053" s="13"/>
      <c r="KGX1053" s="13"/>
      <c r="KGY1053" s="13"/>
      <c r="KGZ1053" s="13"/>
      <c r="KHA1053" s="13"/>
      <c r="KHB1053" s="13"/>
      <c r="KHC1053" s="13"/>
      <c r="KHD1053" s="13"/>
      <c r="KHE1053" s="13"/>
      <c r="KHF1053" s="13"/>
      <c r="KHG1053" s="13"/>
      <c r="KHH1053" s="13"/>
      <c r="KHI1053" s="13"/>
      <c r="KHJ1053" s="13"/>
      <c r="KHK1053" s="13"/>
      <c r="KHL1053" s="13"/>
      <c r="KHM1053" s="13"/>
      <c r="KHN1053" s="13"/>
      <c r="KHO1053" s="13"/>
      <c r="KHP1053" s="13"/>
      <c r="KHQ1053" s="13"/>
      <c r="KHR1053" s="13"/>
      <c r="KHS1053" s="13"/>
      <c r="KHT1053" s="13"/>
      <c r="KHU1053" s="13"/>
      <c r="KHV1053" s="13"/>
      <c r="KHW1053" s="13"/>
      <c r="KHX1053" s="13"/>
      <c r="KHY1053" s="13"/>
      <c r="KHZ1053" s="13"/>
      <c r="KIA1053" s="13"/>
      <c r="KIB1053" s="13"/>
      <c r="KIC1053" s="13"/>
      <c r="KID1053" s="13"/>
      <c r="KIE1053" s="13"/>
      <c r="KIF1053" s="13"/>
      <c r="KIG1053" s="13"/>
      <c r="KIH1053" s="13"/>
      <c r="KII1053" s="13"/>
      <c r="KIJ1053" s="13"/>
      <c r="KIK1053" s="13"/>
      <c r="KIL1053" s="13"/>
      <c r="KIM1053" s="13"/>
      <c r="KIN1053" s="13"/>
      <c r="KIO1053" s="13"/>
      <c r="KIP1053" s="13"/>
      <c r="KIQ1053" s="13"/>
      <c r="KIR1053" s="13"/>
      <c r="KIS1053" s="13"/>
      <c r="KIT1053" s="13"/>
      <c r="KIU1053" s="13"/>
      <c r="KIV1053" s="13"/>
      <c r="KIW1053" s="13"/>
      <c r="KIX1053" s="13"/>
      <c r="KIY1053" s="13"/>
      <c r="KIZ1053" s="13"/>
      <c r="KJA1053" s="13"/>
      <c r="KJB1053" s="13"/>
      <c r="KJC1053" s="13"/>
      <c r="KJD1053" s="13"/>
      <c r="KJE1053" s="13"/>
      <c r="KJF1053" s="13"/>
      <c r="KJG1053" s="13"/>
      <c r="KJH1053" s="13"/>
      <c r="KJI1053" s="13"/>
      <c r="KJJ1053" s="13"/>
      <c r="KJK1053" s="13"/>
      <c r="KJL1053" s="13"/>
      <c r="KJM1053" s="13"/>
      <c r="KJN1053" s="13"/>
      <c r="KJO1053" s="13"/>
      <c r="KJP1053" s="13"/>
      <c r="KJQ1053" s="13"/>
      <c r="KJR1053" s="13"/>
      <c r="KJS1053" s="13"/>
      <c r="KJT1053" s="13"/>
      <c r="KJU1053" s="13"/>
      <c r="KJV1053" s="13"/>
      <c r="KJW1053" s="13"/>
      <c r="KJX1053" s="13"/>
      <c r="KJY1053" s="13"/>
      <c r="KJZ1053" s="13"/>
      <c r="KKA1053" s="13"/>
      <c r="KKB1053" s="13"/>
      <c r="KKC1053" s="13"/>
      <c r="KKD1053" s="13"/>
      <c r="KKE1053" s="13"/>
      <c r="KKF1053" s="13"/>
      <c r="KKG1053" s="13"/>
      <c r="KKH1053" s="13"/>
      <c r="KKI1053" s="13"/>
      <c r="KKJ1053" s="13"/>
      <c r="KKK1053" s="13"/>
      <c r="KKL1053" s="13"/>
      <c r="KKM1053" s="13"/>
      <c r="KKN1053" s="13"/>
      <c r="KKO1053" s="13"/>
      <c r="KKP1053" s="13"/>
      <c r="KKQ1053" s="13"/>
      <c r="KKR1053" s="13"/>
      <c r="KKS1053" s="13"/>
      <c r="KKT1053" s="13"/>
      <c r="KKU1053" s="13"/>
      <c r="KKV1053" s="13"/>
      <c r="KKW1053" s="13"/>
      <c r="KKX1053" s="13"/>
      <c r="KKY1053" s="13"/>
      <c r="KKZ1053" s="13"/>
      <c r="KLA1053" s="13"/>
      <c r="KLB1053" s="13"/>
      <c r="KLC1053" s="13"/>
      <c r="KLD1053" s="13"/>
      <c r="KLE1053" s="13"/>
      <c r="KLF1053" s="13"/>
      <c r="KLG1053" s="13"/>
      <c r="KLH1053" s="13"/>
      <c r="KLI1053" s="13"/>
      <c r="KLJ1053" s="13"/>
      <c r="KLK1053" s="13"/>
      <c r="KLL1053" s="13"/>
      <c r="KLM1053" s="13"/>
      <c r="KLN1053" s="13"/>
      <c r="KLO1053" s="13"/>
      <c r="KLP1053" s="13"/>
      <c r="KLQ1053" s="13"/>
      <c r="KLR1053" s="13"/>
      <c r="KLS1053" s="13"/>
      <c r="KLT1053" s="13"/>
      <c r="KLU1053" s="13"/>
      <c r="KLV1053" s="13"/>
      <c r="KLW1053" s="13"/>
      <c r="KLX1053" s="13"/>
      <c r="KLY1053" s="13"/>
      <c r="KLZ1053" s="13"/>
      <c r="KMA1053" s="13"/>
      <c r="KMB1053" s="13"/>
      <c r="KMC1053" s="13"/>
      <c r="KMD1053" s="13"/>
      <c r="KME1053" s="13"/>
      <c r="KMF1053" s="13"/>
      <c r="KMG1053" s="13"/>
      <c r="KMH1053" s="13"/>
      <c r="KMI1053" s="13"/>
      <c r="KMJ1053" s="13"/>
      <c r="KMK1053" s="13"/>
      <c r="KML1053" s="13"/>
      <c r="KMM1053" s="13"/>
      <c r="KMN1053" s="13"/>
      <c r="KMO1053" s="13"/>
      <c r="KMP1053" s="13"/>
      <c r="KMQ1053" s="13"/>
      <c r="KMR1053" s="13"/>
      <c r="KMS1053" s="13"/>
      <c r="KMT1053" s="13"/>
      <c r="KMU1053" s="13"/>
      <c r="KMV1053" s="13"/>
      <c r="KMW1053" s="13"/>
      <c r="KMX1053" s="13"/>
      <c r="KMY1053" s="13"/>
      <c r="KMZ1053" s="13"/>
      <c r="KNA1053" s="13"/>
      <c r="KNB1053" s="13"/>
      <c r="KNC1053" s="13"/>
      <c r="KND1053" s="13"/>
      <c r="KNE1053" s="13"/>
      <c r="KNF1053" s="13"/>
      <c r="KNG1053" s="13"/>
      <c r="KNH1053" s="13"/>
      <c r="KNI1053" s="13"/>
      <c r="KNJ1053" s="13"/>
      <c r="KNK1053" s="13"/>
      <c r="KNL1053" s="13"/>
      <c r="KNM1053" s="13"/>
      <c r="KNN1053" s="13"/>
      <c r="KNO1053" s="13"/>
      <c r="KNP1053" s="13"/>
      <c r="KNQ1053" s="13"/>
      <c r="KNR1053" s="13"/>
      <c r="KNS1053" s="13"/>
      <c r="KNT1053" s="13"/>
      <c r="KNU1053" s="13"/>
      <c r="KNV1053" s="13"/>
      <c r="KNW1053" s="13"/>
      <c r="KNX1053" s="13"/>
      <c r="KNY1053" s="13"/>
      <c r="KNZ1053" s="13"/>
      <c r="KOA1053" s="13"/>
      <c r="KOB1053" s="13"/>
      <c r="KOC1053" s="13"/>
      <c r="KOD1053" s="13"/>
      <c r="KOE1053" s="13"/>
      <c r="KOF1053" s="13"/>
      <c r="KOG1053" s="13"/>
      <c r="KOH1053" s="13"/>
      <c r="KOI1053" s="13"/>
      <c r="KOJ1053" s="13"/>
      <c r="KOK1053" s="13"/>
      <c r="KOL1053" s="13"/>
      <c r="KOM1053" s="13"/>
      <c r="KON1053" s="13"/>
      <c r="KOO1053" s="13"/>
      <c r="KOP1053" s="13"/>
      <c r="KOQ1053" s="13"/>
      <c r="KOR1053" s="13"/>
      <c r="KOS1053" s="13"/>
      <c r="KOT1053" s="13"/>
      <c r="KOU1053" s="13"/>
      <c r="KOV1053" s="13"/>
      <c r="KOW1053" s="13"/>
      <c r="KOX1053" s="13"/>
      <c r="KOY1053" s="13"/>
      <c r="KOZ1053" s="13"/>
      <c r="KPA1053" s="13"/>
      <c r="KPB1053" s="13"/>
      <c r="KPC1053" s="13"/>
      <c r="KPD1053" s="13"/>
      <c r="KPE1053" s="13"/>
      <c r="KPF1053" s="13"/>
      <c r="KPG1053" s="13"/>
      <c r="KPH1053" s="13"/>
      <c r="KPI1053" s="13"/>
      <c r="KPJ1053" s="13"/>
      <c r="KPK1053" s="13"/>
      <c r="KPL1053" s="13"/>
      <c r="KPM1053" s="13"/>
      <c r="KPN1053" s="13"/>
      <c r="KPO1053" s="13"/>
      <c r="KPP1053" s="13"/>
      <c r="KPQ1053" s="13"/>
      <c r="KPR1053" s="13"/>
      <c r="KPS1053" s="13"/>
      <c r="KPT1053" s="13"/>
      <c r="KPU1053" s="13"/>
      <c r="KPV1053" s="13"/>
      <c r="KPW1053" s="13"/>
      <c r="KPX1053" s="13"/>
      <c r="KPY1053" s="13"/>
      <c r="KPZ1053" s="13"/>
      <c r="KQA1053" s="13"/>
      <c r="KQB1053" s="13"/>
      <c r="KQC1053" s="13"/>
      <c r="KQD1053" s="13"/>
      <c r="KQE1053" s="13"/>
      <c r="KQF1053" s="13"/>
      <c r="KQG1053" s="13"/>
      <c r="KQH1053" s="13"/>
      <c r="KQI1053" s="13"/>
      <c r="KQJ1053" s="13"/>
      <c r="KQK1053" s="13"/>
      <c r="KQL1053" s="13"/>
      <c r="KQM1053" s="13"/>
      <c r="KQN1053" s="13"/>
      <c r="KQO1053" s="13"/>
      <c r="KQP1053" s="13"/>
      <c r="KQQ1053" s="13"/>
      <c r="KQR1053" s="13"/>
      <c r="KQS1053" s="13"/>
      <c r="KQT1053" s="13"/>
      <c r="KQU1053" s="13"/>
      <c r="KQV1053" s="13"/>
      <c r="KQW1053" s="13"/>
      <c r="KQX1053" s="13"/>
      <c r="KQY1053" s="13"/>
      <c r="KQZ1053" s="13"/>
      <c r="KRA1053" s="13"/>
      <c r="KRB1053" s="13"/>
      <c r="KRC1053" s="13"/>
      <c r="KRD1053" s="13"/>
      <c r="KRE1053" s="13"/>
      <c r="KRF1053" s="13"/>
      <c r="KRG1053" s="13"/>
      <c r="KRH1053" s="13"/>
      <c r="KRI1053" s="13"/>
      <c r="KRJ1053" s="13"/>
      <c r="KRK1053" s="13"/>
      <c r="KRL1053" s="13"/>
      <c r="KRM1053" s="13"/>
      <c r="KRN1053" s="13"/>
      <c r="KRO1053" s="13"/>
      <c r="KRP1053" s="13"/>
      <c r="KRQ1053" s="13"/>
      <c r="KRR1053" s="13"/>
      <c r="KRS1053" s="13"/>
      <c r="KRT1053" s="13"/>
      <c r="KRU1053" s="13"/>
      <c r="KRV1053" s="13"/>
      <c r="KRW1053" s="13"/>
      <c r="KRX1053" s="13"/>
      <c r="KRY1053" s="13"/>
      <c r="KRZ1053" s="13"/>
      <c r="KSA1053" s="13"/>
      <c r="KSB1053" s="13"/>
      <c r="KSC1053" s="13"/>
      <c r="KSD1053" s="13"/>
      <c r="KSE1053" s="13"/>
      <c r="KSF1053" s="13"/>
      <c r="KSG1053" s="13"/>
      <c r="KSH1053" s="13"/>
      <c r="KSI1053" s="13"/>
      <c r="KSJ1053" s="13"/>
      <c r="KSK1053" s="13"/>
      <c r="KSL1053" s="13"/>
      <c r="KSM1053" s="13"/>
      <c r="KSN1053" s="13"/>
      <c r="KSO1053" s="13"/>
      <c r="KSP1053" s="13"/>
      <c r="KSQ1053" s="13"/>
      <c r="KSR1053" s="13"/>
      <c r="KSS1053" s="13"/>
      <c r="KST1053" s="13"/>
      <c r="KSU1053" s="13"/>
      <c r="KSV1053" s="13"/>
      <c r="KSW1053" s="13"/>
      <c r="KSX1053" s="13"/>
      <c r="KSY1053" s="13"/>
      <c r="KSZ1053" s="13"/>
      <c r="KTA1053" s="13"/>
      <c r="KTB1053" s="13"/>
      <c r="KTC1053" s="13"/>
      <c r="KTD1053" s="13"/>
      <c r="KTE1053" s="13"/>
      <c r="KTF1053" s="13"/>
      <c r="KTG1053" s="13"/>
      <c r="KTH1053" s="13"/>
      <c r="KTI1053" s="13"/>
      <c r="KTJ1053" s="13"/>
      <c r="KTK1053" s="13"/>
      <c r="KTL1053" s="13"/>
      <c r="KTM1053" s="13"/>
      <c r="KTN1053" s="13"/>
      <c r="KTO1053" s="13"/>
      <c r="KTP1053" s="13"/>
      <c r="KTQ1053" s="13"/>
      <c r="KTR1053" s="13"/>
      <c r="KTS1053" s="13"/>
      <c r="KTT1053" s="13"/>
      <c r="KTU1053" s="13"/>
      <c r="KTV1053" s="13"/>
      <c r="KTW1053" s="13"/>
      <c r="KTX1053" s="13"/>
      <c r="KTY1053" s="13"/>
      <c r="KTZ1053" s="13"/>
      <c r="KUA1053" s="13"/>
      <c r="KUB1053" s="13"/>
      <c r="KUC1053" s="13"/>
      <c r="KUD1053" s="13"/>
      <c r="KUE1053" s="13"/>
      <c r="KUF1053" s="13"/>
      <c r="KUG1053" s="13"/>
      <c r="KUH1053" s="13"/>
      <c r="KUI1053" s="13"/>
      <c r="KUJ1053" s="13"/>
      <c r="KUK1053" s="13"/>
      <c r="KUL1053" s="13"/>
      <c r="KUM1053" s="13"/>
      <c r="KUN1053" s="13"/>
      <c r="KUO1053" s="13"/>
      <c r="KUP1053" s="13"/>
      <c r="KUQ1053" s="13"/>
      <c r="KUR1053" s="13"/>
      <c r="KUS1053" s="13"/>
      <c r="KUT1053" s="13"/>
      <c r="KUU1053" s="13"/>
      <c r="KUV1053" s="13"/>
      <c r="KUW1053" s="13"/>
      <c r="KUX1053" s="13"/>
      <c r="KUY1053" s="13"/>
      <c r="KUZ1053" s="13"/>
      <c r="KVA1053" s="13"/>
      <c r="KVB1053" s="13"/>
      <c r="KVC1053" s="13"/>
      <c r="KVD1053" s="13"/>
      <c r="KVE1053" s="13"/>
      <c r="KVF1053" s="13"/>
      <c r="KVG1053" s="13"/>
      <c r="KVH1053" s="13"/>
      <c r="KVI1053" s="13"/>
      <c r="KVJ1053" s="13"/>
      <c r="KVK1053" s="13"/>
      <c r="KVL1053" s="13"/>
      <c r="KVM1053" s="13"/>
      <c r="KVN1053" s="13"/>
      <c r="KVO1053" s="13"/>
      <c r="KVP1053" s="13"/>
      <c r="KVQ1053" s="13"/>
      <c r="KVR1053" s="13"/>
      <c r="KVS1053" s="13"/>
      <c r="KVT1053" s="13"/>
      <c r="KVU1053" s="13"/>
      <c r="KVV1053" s="13"/>
      <c r="KVW1053" s="13"/>
      <c r="KVX1053" s="13"/>
      <c r="KVY1053" s="13"/>
      <c r="KVZ1053" s="13"/>
      <c r="KWA1053" s="13"/>
      <c r="KWB1053" s="13"/>
      <c r="KWC1053" s="13"/>
      <c r="KWD1053" s="13"/>
      <c r="KWE1053" s="13"/>
      <c r="KWF1053" s="13"/>
      <c r="KWG1053" s="13"/>
      <c r="KWH1053" s="13"/>
      <c r="KWI1053" s="13"/>
      <c r="KWJ1053" s="13"/>
      <c r="KWK1053" s="13"/>
      <c r="KWL1053" s="13"/>
      <c r="KWM1053" s="13"/>
      <c r="KWN1053" s="13"/>
      <c r="KWO1053" s="13"/>
      <c r="KWP1053" s="13"/>
      <c r="KWQ1053" s="13"/>
      <c r="KWR1053" s="13"/>
      <c r="KWS1053" s="13"/>
      <c r="KWT1053" s="13"/>
      <c r="KWU1053" s="13"/>
      <c r="KWV1053" s="13"/>
      <c r="KWW1053" s="13"/>
      <c r="KWX1053" s="13"/>
      <c r="KWY1053" s="13"/>
      <c r="KWZ1053" s="13"/>
      <c r="KXA1053" s="13"/>
      <c r="KXB1053" s="13"/>
      <c r="KXC1053" s="13"/>
      <c r="KXD1053" s="13"/>
      <c r="KXE1053" s="13"/>
      <c r="KXF1053" s="13"/>
      <c r="KXG1053" s="13"/>
      <c r="KXH1053" s="13"/>
      <c r="KXI1053" s="13"/>
      <c r="KXJ1053" s="13"/>
      <c r="KXK1053" s="13"/>
      <c r="KXL1053" s="13"/>
      <c r="KXM1053" s="13"/>
      <c r="KXN1053" s="13"/>
      <c r="KXO1053" s="13"/>
      <c r="KXP1053" s="13"/>
      <c r="KXQ1053" s="13"/>
      <c r="KXR1053" s="13"/>
      <c r="KXS1053" s="13"/>
      <c r="KXT1053" s="13"/>
      <c r="KXU1053" s="13"/>
      <c r="KXV1053" s="13"/>
      <c r="KXW1053" s="13"/>
      <c r="KXX1053" s="13"/>
      <c r="KXY1053" s="13"/>
      <c r="KXZ1053" s="13"/>
      <c r="KYA1053" s="13"/>
      <c r="KYB1053" s="13"/>
      <c r="KYC1053" s="13"/>
      <c r="KYD1053" s="13"/>
      <c r="KYE1053" s="13"/>
      <c r="KYF1053" s="13"/>
      <c r="KYG1053" s="13"/>
      <c r="KYH1053" s="13"/>
      <c r="KYI1053" s="13"/>
      <c r="KYJ1053" s="13"/>
      <c r="KYK1053" s="13"/>
      <c r="KYL1053" s="13"/>
      <c r="KYM1053" s="13"/>
      <c r="KYN1053" s="13"/>
      <c r="KYO1053" s="13"/>
      <c r="KYP1053" s="13"/>
      <c r="KYQ1053" s="13"/>
      <c r="KYR1053" s="13"/>
      <c r="KYS1053" s="13"/>
      <c r="KYT1053" s="13"/>
      <c r="KYU1053" s="13"/>
      <c r="KYV1053" s="13"/>
      <c r="KYW1053" s="13"/>
      <c r="KYX1053" s="13"/>
      <c r="KYY1053" s="13"/>
      <c r="KYZ1053" s="13"/>
      <c r="KZA1053" s="13"/>
      <c r="KZB1053" s="13"/>
      <c r="KZC1053" s="13"/>
      <c r="KZD1053" s="13"/>
      <c r="KZE1053" s="13"/>
      <c r="KZF1053" s="13"/>
      <c r="KZG1053" s="13"/>
      <c r="KZH1053" s="13"/>
      <c r="KZI1053" s="13"/>
      <c r="KZJ1053" s="13"/>
      <c r="KZK1053" s="13"/>
      <c r="KZL1053" s="13"/>
      <c r="KZM1053" s="13"/>
      <c r="KZN1053" s="13"/>
      <c r="KZO1053" s="13"/>
      <c r="KZP1053" s="13"/>
      <c r="KZQ1053" s="13"/>
      <c r="KZR1053" s="13"/>
      <c r="KZS1053" s="13"/>
      <c r="KZT1053" s="13"/>
      <c r="KZU1053" s="13"/>
      <c r="KZV1053" s="13"/>
      <c r="KZW1053" s="13"/>
      <c r="KZX1053" s="13"/>
      <c r="KZY1053" s="13"/>
      <c r="KZZ1053" s="13"/>
      <c r="LAA1053" s="13"/>
      <c r="LAB1053" s="13"/>
      <c r="LAC1053" s="13"/>
      <c r="LAD1053" s="13"/>
      <c r="LAE1053" s="13"/>
      <c r="LAF1053" s="13"/>
      <c r="LAG1053" s="13"/>
      <c r="LAH1053" s="13"/>
      <c r="LAI1053" s="13"/>
      <c r="LAJ1053" s="13"/>
      <c r="LAK1053" s="13"/>
      <c r="LAL1053" s="13"/>
      <c r="LAM1053" s="13"/>
      <c r="LAN1053" s="13"/>
      <c r="LAO1053" s="13"/>
      <c r="LAP1053" s="13"/>
      <c r="LAQ1053" s="13"/>
      <c r="LAR1053" s="13"/>
      <c r="LAS1053" s="13"/>
      <c r="LAT1053" s="13"/>
      <c r="LAU1053" s="13"/>
      <c r="LAV1053" s="13"/>
      <c r="LAW1053" s="13"/>
      <c r="LAX1053" s="13"/>
      <c r="LAY1053" s="13"/>
      <c r="LAZ1053" s="13"/>
      <c r="LBA1053" s="13"/>
      <c r="LBB1053" s="13"/>
      <c r="LBC1053" s="13"/>
      <c r="LBD1053" s="13"/>
      <c r="LBE1053" s="13"/>
      <c r="LBF1053" s="13"/>
      <c r="LBG1053" s="13"/>
      <c r="LBH1053" s="13"/>
      <c r="LBI1053" s="13"/>
      <c r="LBJ1053" s="13"/>
      <c r="LBK1053" s="13"/>
      <c r="LBL1053" s="13"/>
      <c r="LBM1053" s="13"/>
      <c r="LBN1053" s="13"/>
      <c r="LBO1053" s="13"/>
      <c r="LBP1053" s="13"/>
      <c r="LBQ1053" s="13"/>
      <c r="LBR1053" s="13"/>
      <c r="LBS1053" s="13"/>
      <c r="LBT1053" s="13"/>
      <c r="LBU1053" s="13"/>
      <c r="LBV1053" s="13"/>
      <c r="LBW1053" s="13"/>
      <c r="LBX1053" s="13"/>
      <c r="LBY1053" s="13"/>
      <c r="LBZ1053" s="13"/>
      <c r="LCA1053" s="13"/>
      <c r="LCB1053" s="13"/>
      <c r="LCC1053" s="13"/>
      <c r="LCD1053" s="13"/>
      <c r="LCE1053" s="13"/>
      <c r="LCF1053" s="13"/>
      <c r="LCG1053" s="13"/>
      <c r="LCH1053" s="13"/>
      <c r="LCI1053" s="13"/>
      <c r="LCJ1053" s="13"/>
      <c r="LCK1053" s="13"/>
      <c r="LCL1053" s="13"/>
      <c r="LCM1053" s="13"/>
      <c r="LCN1053" s="13"/>
      <c r="LCO1053" s="13"/>
      <c r="LCP1053" s="13"/>
      <c r="LCQ1053" s="13"/>
      <c r="LCR1053" s="13"/>
      <c r="LCS1053" s="13"/>
      <c r="LCT1053" s="13"/>
      <c r="LCU1053" s="13"/>
      <c r="LCV1053" s="13"/>
      <c r="LCW1053" s="13"/>
      <c r="LCX1053" s="13"/>
      <c r="LCY1053" s="13"/>
      <c r="LCZ1053" s="13"/>
      <c r="LDA1053" s="13"/>
      <c r="LDB1053" s="13"/>
      <c r="LDC1053" s="13"/>
      <c r="LDD1053" s="13"/>
      <c r="LDE1053" s="13"/>
      <c r="LDF1053" s="13"/>
      <c r="LDG1053" s="13"/>
      <c r="LDH1053" s="13"/>
      <c r="LDI1053" s="13"/>
      <c r="LDJ1053" s="13"/>
      <c r="LDK1053" s="13"/>
      <c r="LDL1053" s="13"/>
      <c r="LDM1053" s="13"/>
      <c r="LDN1053" s="13"/>
      <c r="LDO1053" s="13"/>
      <c r="LDP1053" s="13"/>
      <c r="LDQ1053" s="13"/>
      <c r="LDR1053" s="13"/>
      <c r="LDS1053" s="13"/>
      <c r="LDT1053" s="13"/>
      <c r="LDU1053" s="13"/>
      <c r="LDV1053" s="13"/>
      <c r="LDW1053" s="13"/>
      <c r="LDX1053" s="13"/>
      <c r="LDY1053" s="13"/>
      <c r="LDZ1053" s="13"/>
      <c r="LEA1053" s="13"/>
      <c r="LEB1053" s="13"/>
      <c r="LEC1053" s="13"/>
      <c r="LED1053" s="13"/>
      <c r="LEE1053" s="13"/>
      <c r="LEF1053" s="13"/>
      <c r="LEG1053" s="13"/>
      <c r="LEH1053" s="13"/>
      <c r="LEI1053" s="13"/>
      <c r="LEJ1053" s="13"/>
      <c r="LEK1053" s="13"/>
      <c r="LEL1053" s="13"/>
      <c r="LEM1053" s="13"/>
      <c r="LEN1053" s="13"/>
      <c r="LEO1053" s="13"/>
      <c r="LEP1053" s="13"/>
      <c r="LEQ1053" s="13"/>
      <c r="LER1053" s="13"/>
      <c r="LES1053" s="13"/>
      <c r="LET1053" s="13"/>
      <c r="LEU1053" s="13"/>
      <c r="LEV1053" s="13"/>
      <c r="LEW1053" s="13"/>
      <c r="LEX1053" s="13"/>
      <c r="LEY1053" s="13"/>
      <c r="LEZ1053" s="13"/>
      <c r="LFA1053" s="13"/>
      <c r="LFB1053" s="13"/>
      <c r="LFC1053" s="13"/>
      <c r="LFD1053" s="13"/>
      <c r="LFE1053" s="13"/>
      <c r="LFF1053" s="13"/>
      <c r="LFG1053" s="13"/>
      <c r="LFH1053" s="13"/>
      <c r="LFI1053" s="13"/>
      <c r="LFJ1053" s="13"/>
      <c r="LFK1053" s="13"/>
      <c r="LFL1053" s="13"/>
      <c r="LFM1053" s="13"/>
      <c r="LFN1053" s="13"/>
      <c r="LFO1053" s="13"/>
      <c r="LFP1053" s="13"/>
      <c r="LFQ1053" s="13"/>
      <c r="LFR1053" s="13"/>
      <c r="LFS1053" s="13"/>
      <c r="LFT1053" s="13"/>
      <c r="LFU1053" s="13"/>
      <c r="LFV1053" s="13"/>
      <c r="LFW1053" s="13"/>
      <c r="LFX1053" s="13"/>
      <c r="LFY1053" s="13"/>
      <c r="LFZ1053" s="13"/>
      <c r="LGA1053" s="13"/>
      <c r="LGB1053" s="13"/>
      <c r="LGC1053" s="13"/>
      <c r="LGD1053" s="13"/>
      <c r="LGE1053" s="13"/>
      <c r="LGF1053" s="13"/>
      <c r="LGG1053" s="13"/>
      <c r="LGH1053" s="13"/>
      <c r="LGI1053" s="13"/>
      <c r="LGJ1053" s="13"/>
      <c r="LGK1053" s="13"/>
      <c r="LGL1053" s="13"/>
      <c r="LGM1053" s="13"/>
      <c r="LGN1053" s="13"/>
      <c r="LGO1053" s="13"/>
      <c r="LGP1053" s="13"/>
      <c r="LGQ1053" s="13"/>
      <c r="LGR1053" s="13"/>
      <c r="LGS1053" s="13"/>
      <c r="LGT1053" s="13"/>
      <c r="LGU1053" s="13"/>
      <c r="LGV1053" s="13"/>
      <c r="LGW1053" s="13"/>
      <c r="LGX1053" s="13"/>
      <c r="LGY1053" s="13"/>
      <c r="LGZ1053" s="13"/>
      <c r="LHA1053" s="13"/>
      <c r="LHB1053" s="13"/>
      <c r="LHC1053" s="13"/>
      <c r="LHD1053" s="13"/>
      <c r="LHE1053" s="13"/>
      <c r="LHF1053" s="13"/>
      <c r="LHG1053" s="13"/>
      <c r="LHH1053" s="13"/>
      <c r="LHI1053" s="13"/>
      <c r="LHJ1053" s="13"/>
      <c r="LHK1053" s="13"/>
      <c r="LHL1053" s="13"/>
      <c r="LHM1053" s="13"/>
      <c r="LHN1053" s="13"/>
      <c r="LHO1053" s="13"/>
      <c r="LHP1053" s="13"/>
      <c r="LHQ1053" s="13"/>
      <c r="LHR1053" s="13"/>
      <c r="LHS1053" s="13"/>
      <c r="LHT1053" s="13"/>
      <c r="LHU1053" s="13"/>
      <c r="LHV1053" s="13"/>
      <c r="LHW1053" s="13"/>
      <c r="LHX1053" s="13"/>
      <c r="LHY1053" s="13"/>
      <c r="LHZ1053" s="13"/>
      <c r="LIA1053" s="13"/>
      <c r="LIB1053" s="13"/>
      <c r="LIC1053" s="13"/>
      <c r="LID1053" s="13"/>
      <c r="LIE1053" s="13"/>
      <c r="LIF1053" s="13"/>
      <c r="LIG1053" s="13"/>
      <c r="LIH1053" s="13"/>
      <c r="LII1053" s="13"/>
      <c r="LIJ1053" s="13"/>
      <c r="LIK1053" s="13"/>
      <c r="LIL1053" s="13"/>
      <c r="LIM1053" s="13"/>
      <c r="LIN1053" s="13"/>
      <c r="LIO1053" s="13"/>
      <c r="LIP1053" s="13"/>
      <c r="LIQ1053" s="13"/>
      <c r="LIR1053" s="13"/>
      <c r="LIS1053" s="13"/>
      <c r="LIT1053" s="13"/>
      <c r="LIU1053" s="13"/>
      <c r="LIV1053" s="13"/>
      <c r="LIW1053" s="13"/>
      <c r="LIX1053" s="13"/>
      <c r="LIY1053" s="13"/>
      <c r="LIZ1053" s="13"/>
      <c r="LJA1053" s="13"/>
      <c r="LJB1053" s="13"/>
      <c r="LJC1053" s="13"/>
      <c r="LJD1053" s="13"/>
      <c r="LJE1053" s="13"/>
      <c r="LJF1053" s="13"/>
      <c r="LJG1053" s="13"/>
      <c r="LJH1053" s="13"/>
      <c r="LJI1053" s="13"/>
      <c r="LJJ1053" s="13"/>
      <c r="LJK1053" s="13"/>
      <c r="LJL1053" s="13"/>
      <c r="LJM1053" s="13"/>
      <c r="LJN1053" s="13"/>
      <c r="LJO1053" s="13"/>
      <c r="LJP1053" s="13"/>
      <c r="LJQ1053" s="13"/>
      <c r="LJR1053" s="13"/>
      <c r="LJS1053" s="13"/>
      <c r="LJT1053" s="13"/>
      <c r="LJU1053" s="13"/>
      <c r="LJV1053" s="13"/>
      <c r="LJW1053" s="13"/>
      <c r="LJX1053" s="13"/>
      <c r="LJY1053" s="13"/>
      <c r="LJZ1053" s="13"/>
      <c r="LKA1053" s="13"/>
      <c r="LKB1053" s="13"/>
      <c r="LKC1053" s="13"/>
      <c r="LKD1053" s="13"/>
      <c r="LKE1053" s="13"/>
      <c r="LKF1053" s="13"/>
      <c r="LKG1053" s="13"/>
      <c r="LKH1053" s="13"/>
      <c r="LKI1053" s="13"/>
      <c r="LKJ1053" s="13"/>
      <c r="LKK1053" s="13"/>
      <c r="LKL1053" s="13"/>
      <c r="LKM1053" s="13"/>
      <c r="LKN1053" s="13"/>
      <c r="LKO1053" s="13"/>
      <c r="LKP1053" s="13"/>
      <c r="LKQ1053" s="13"/>
      <c r="LKR1053" s="13"/>
      <c r="LKS1053" s="13"/>
      <c r="LKT1053" s="13"/>
      <c r="LKU1053" s="13"/>
      <c r="LKV1053" s="13"/>
      <c r="LKW1053" s="13"/>
      <c r="LKX1053" s="13"/>
      <c r="LKY1053" s="13"/>
      <c r="LKZ1053" s="13"/>
      <c r="LLA1053" s="13"/>
      <c r="LLB1053" s="13"/>
      <c r="LLC1053" s="13"/>
      <c r="LLD1053" s="13"/>
      <c r="LLE1053" s="13"/>
      <c r="LLF1053" s="13"/>
      <c r="LLG1053" s="13"/>
      <c r="LLH1053" s="13"/>
      <c r="LLI1053" s="13"/>
      <c r="LLJ1053" s="13"/>
      <c r="LLK1053" s="13"/>
      <c r="LLL1053" s="13"/>
      <c r="LLM1053" s="13"/>
      <c r="LLN1053" s="13"/>
      <c r="LLO1053" s="13"/>
      <c r="LLP1053" s="13"/>
      <c r="LLQ1053" s="13"/>
      <c r="LLR1053" s="13"/>
      <c r="LLS1053" s="13"/>
      <c r="LLT1053" s="13"/>
      <c r="LLU1053" s="13"/>
      <c r="LLV1053" s="13"/>
      <c r="LLW1053" s="13"/>
      <c r="LLX1053" s="13"/>
      <c r="LLY1053" s="13"/>
      <c r="LLZ1053" s="13"/>
      <c r="LMA1053" s="13"/>
      <c r="LMB1053" s="13"/>
      <c r="LMC1053" s="13"/>
      <c r="LMD1053" s="13"/>
      <c r="LME1053" s="13"/>
      <c r="LMF1053" s="13"/>
      <c r="LMG1053" s="13"/>
      <c r="LMH1053" s="13"/>
      <c r="LMI1053" s="13"/>
      <c r="LMJ1053" s="13"/>
      <c r="LMK1053" s="13"/>
      <c r="LML1053" s="13"/>
      <c r="LMM1053" s="13"/>
      <c r="LMN1053" s="13"/>
      <c r="LMO1053" s="13"/>
      <c r="LMP1053" s="13"/>
      <c r="LMQ1053" s="13"/>
      <c r="LMR1053" s="13"/>
      <c r="LMS1053" s="13"/>
      <c r="LMT1053" s="13"/>
      <c r="LMU1053" s="13"/>
      <c r="LMV1053" s="13"/>
      <c r="LMW1053" s="13"/>
      <c r="LMX1053" s="13"/>
      <c r="LMY1053" s="13"/>
      <c r="LMZ1053" s="13"/>
      <c r="LNA1053" s="13"/>
      <c r="LNB1053" s="13"/>
      <c r="LNC1053" s="13"/>
      <c r="LND1053" s="13"/>
      <c r="LNE1053" s="13"/>
      <c r="LNF1053" s="13"/>
      <c r="LNG1053" s="13"/>
      <c r="LNH1053" s="13"/>
      <c r="LNI1053" s="13"/>
      <c r="LNJ1053" s="13"/>
      <c r="LNK1053" s="13"/>
      <c r="LNL1053" s="13"/>
      <c r="LNM1053" s="13"/>
      <c r="LNN1053" s="13"/>
      <c r="LNO1053" s="13"/>
      <c r="LNP1053" s="13"/>
      <c r="LNQ1053" s="13"/>
      <c r="LNR1053" s="13"/>
      <c r="LNS1053" s="13"/>
      <c r="LNT1053" s="13"/>
      <c r="LNU1053" s="13"/>
      <c r="LNV1053" s="13"/>
      <c r="LNW1053" s="13"/>
      <c r="LNX1053" s="13"/>
      <c r="LNY1053" s="13"/>
      <c r="LNZ1053" s="13"/>
      <c r="LOA1053" s="13"/>
      <c r="LOB1053" s="13"/>
      <c r="LOC1053" s="13"/>
      <c r="LOD1053" s="13"/>
      <c r="LOE1053" s="13"/>
      <c r="LOF1053" s="13"/>
      <c r="LOG1053" s="13"/>
      <c r="LOH1053" s="13"/>
      <c r="LOI1053" s="13"/>
      <c r="LOJ1053" s="13"/>
      <c r="LOK1053" s="13"/>
      <c r="LOL1053" s="13"/>
      <c r="LOM1053" s="13"/>
      <c r="LON1053" s="13"/>
      <c r="LOO1053" s="13"/>
      <c r="LOP1053" s="13"/>
      <c r="LOQ1053" s="13"/>
      <c r="LOR1053" s="13"/>
      <c r="LOS1053" s="13"/>
      <c r="LOT1053" s="13"/>
      <c r="LOU1053" s="13"/>
      <c r="LOV1053" s="13"/>
      <c r="LOW1053" s="13"/>
      <c r="LOX1053" s="13"/>
      <c r="LOY1053" s="13"/>
      <c r="LOZ1053" s="13"/>
      <c r="LPA1053" s="13"/>
      <c r="LPB1053" s="13"/>
      <c r="LPC1053" s="13"/>
      <c r="LPD1053" s="13"/>
      <c r="LPE1053" s="13"/>
      <c r="LPF1053" s="13"/>
      <c r="LPG1053" s="13"/>
      <c r="LPH1053" s="13"/>
      <c r="LPI1053" s="13"/>
      <c r="LPJ1053" s="13"/>
      <c r="LPK1053" s="13"/>
      <c r="LPL1053" s="13"/>
      <c r="LPM1053" s="13"/>
      <c r="LPN1053" s="13"/>
      <c r="LPO1053" s="13"/>
      <c r="LPP1053" s="13"/>
      <c r="LPQ1053" s="13"/>
      <c r="LPR1053" s="13"/>
      <c r="LPS1053" s="13"/>
      <c r="LPT1053" s="13"/>
      <c r="LPU1053" s="13"/>
      <c r="LPV1053" s="13"/>
      <c r="LPW1053" s="13"/>
      <c r="LPX1053" s="13"/>
      <c r="LPY1053" s="13"/>
      <c r="LPZ1053" s="13"/>
      <c r="LQA1053" s="13"/>
      <c r="LQB1053" s="13"/>
      <c r="LQC1053" s="13"/>
      <c r="LQD1053" s="13"/>
      <c r="LQE1053" s="13"/>
      <c r="LQF1053" s="13"/>
      <c r="LQG1053" s="13"/>
      <c r="LQH1053" s="13"/>
      <c r="LQI1053" s="13"/>
      <c r="LQJ1053" s="13"/>
      <c r="LQK1053" s="13"/>
      <c r="LQL1053" s="13"/>
      <c r="LQM1053" s="13"/>
      <c r="LQN1053" s="13"/>
      <c r="LQO1053" s="13"/>
      <c r="LQP1053" s="13"/>
      <c r="LQQ1053" s="13"/>
      <c r="LQR1053" s="13"/>
      <c r="LQS1053" s="13"/>
      <c r="LQT1053" s="13"/>
      <c r="LQU1053" s="13"/>
      <c r="LQV1053" s="13"/>
      <c r="LQW1053" s="13"/>
      <c r="LQX1053" s="13"/>
      <c r="LQY1053" s="13"/>
      <c r="LQZ1053" s="13"/>
      <c r="LRA1053" s="13"/>
      <c r="LRB1053" s="13"/>
      <c r="LRC1053" s="13"/>
      <c r="LRD1053" s="13"/>
      <c r="LRE1053" s="13"/>
      <c r="LRF1053" s="13"/>
      <c r="LRG1053" s="13"/>
      <c r="LRH1053" s="13"/>
      <c r="LRI1053" s="13"/>
      <c r="LRJ1053" s="13"/>
      <c r="LRK1053" s="13"/>
      <c r="LRL1053" s="13"/>
      <c r="LRM1053" s="13"/>
      <c r="LRN1053" s="13"/>
      <c r="LRO1053" s="13"/>
      <c r="LRP1053" s="13"/>
      <c r="LRQ1053" s="13"/>
      <c r="LRR1053" s="13"/>
      <c r="LRS1053" s="13"/>
      <c r="LRT1053" s="13"/>
      <c r="LRU1053" s="13"/>
      <c r="LRV1053" s="13"/>
      <c r="LRW1053" s="13"/>
      <c r="LRX1053" s="13"/>
      <c r="LRY1053" s="13"/>
      <c r="LRZ1053" s="13"/>
      <c r="LSA1053" s="13"/>
      <c r="LSB1053" s="13"/>
      <c r="LSC1053" s="13"/>
      <c r="LSD1053" s="13"/>
      <c r="LSE1053" s="13"/>
      <c r="LSF1053" s="13"/>
      <c r="LSG1053" s="13"/>
      <c r="LSH1053" s="13"/>
      <c r="LSI1053" s="13"/>
      <c r="LSJ1053" s="13"/>
      <c r="LSK1053" s="13"/>
      <c r="LSL1053" s="13"/>
      <c r="LSM1053" s="13"/>
      <c r="LSN1053" s="13"/>
      <c r="LSO1053" s="13"/>
      <c r="LSP1053" s="13"/>
      <c r="LSQ1053" s="13"/>
      <c r="LSR1053" s="13"/>
      <c r="LSS1053" s="13"/>
      <c r="LST1053" s="13"/>
      <c r="LSU1053" s="13"/>
      <c r="LSV1053" s="13"/>
      <c r="LSW1053" s="13"/>
      <c r="LSX1053" s="13"/>
      <c r="LSY1053" s="13"/>
      <c r="LSZ1053" s="13"/>
      <c r="LTA1053" s="13"/>
      <c r="LTB1053" s="13"/>
      <c r="LTC1053" s="13"/>
      <c r="LTD1053" s="13"/>
      <c r="LTE1053" s="13"/>
      <c r="LTF1053" s="13"/>
      <c r="LTG1053" s="13"/>
      <c r="LTH1053" s="13"/>
      <c r="LTI1053" s="13"/>
      <c r="LTJ1053" s="13"/>
      <c r="LTK1053" s="13"/>
      <c r="LTL1053" s="13"/>
      <c r="LTM1053" s="13"/>
      <c r="LTN1053" s="13"/>
      <c r="LTO1053" s="13"/>
      <c r="LTP1053" s="13"/>
      <c r="LTQ1053" s="13"/>
      <c r="LTR1053" s="13"/>
      <c r="LTS1053" s="13"/>
      <c r="LTT1053" s="13"/>
      <c r="LTU1053" s="13"/>
      <c r="LTV1053" s="13"/>
      <c r="LTW1053" s="13"/>
      <c r="LTX1053" s="13"/>
      <c r="LTY1053" s="13"/>
      <c r="LTZ1053" s="13"/>
      <c r="LUA1053" s="13"/>
      <c r="LUB1053" s="13"/>
      <c r="LUC1053" s="13"/>
      <c r="LUD1053" s="13"/>
      <c r="LUE1053" s="13"/>
      <c r="LUF1053" s="13"/>
      <c r="LUG1053" s="13"/>
      <c r="LUH1053" s="13"/>
      <c r="LUI1053" s="13"/>
      <c r="LUJ1053" s="13"/>
      <c r="LUK1053" s="13"/>
      <c r="LUL1053" s="13"/>
      <c r="LUM1053" s="13"/>
      <c r="LUN1053" s="13"/>
      <c r="LUO1053" s="13"/>
      <c r="LUP1053" s="13"/>
      <c r="LUQ1053" s="13"/>
      <c r="LUR1053" s="13"/>
      <c r="LUS1053" s="13"/>
      <c r="LUT1053" s="13"/>
      <c r="LUU1053" s="13"/>
      <c r="LUV1053" s="13"/>
      <c r="LUW1053" s="13"/>
      <c r="LUX1053" s="13"/>
      <c r="LUY1053" s="13"/>
      <c r="LUZ1053" s="13"/>
      <c r="LVA1053" s="13"/>
      <c r="LVB1053" s="13"/>
      <c r="LVC1053" s="13"/>
      <c r="LVD1053" s="13"/>
      <c r="LVE1053" s="13"/>
      <c r="LVF1053" s="13"/>
      <c r="LVG1053" s="13"/>
      <c r="LVH1053" s="13"/>
      <c r="LVI1053" s="13"/>
      <c r="LVJ1053" s="13"/>
      <c r="LVK1053" s="13"/>
      <c r="LVL1053" s="13"/>
      <c r="LVM1053" s="13"/>
      <c r="LVN1053" s="13"/>
      <c r="LVO1053" s="13"/>
      <c r="LVP1053" s="13"/>
      <c r="LVQ1053" s="13"/>
      <c r="LVR1053" s="13"/>
      <c r="LVS1053" s="13"/>
      <c r="LVT1053" s="13"/>
      <c r="LVU1053" s="13"/>
      <c r="LVV1053" s="13"/>
      <c r="LVW1053" s="13"/>
      <c r="LVX1053" s="13"/>
      <c r="LVY1053" s="13"/>
      <c r="LVZ1053" s="13"/>
      <c r="LWA1053" s="13"/>
      <c r="LWB1053" s="13"/>
      <c r="LWC1053" s="13"/>
      <c r="LWD1053" s="13"/>
      <c r="LWE1053" s="13"/>
      <c r="LWF1053" s="13"/>
      <c r="LWG1053" s="13"/>
      <c r="LWH1053" s="13"/>
      <c r="LWI1053" s="13"/>
      <c r="LWJ1053" s="13"/>
      <c r="LWK1053" s="13"/>
      <c r="LWL1053" s="13"/>
      <c r="LWM1053" s="13"/>
      <c r="LWN1053" s="13"/>
      <c r="LWO1053" s="13"/>
      <c r="LWP1053" s="13"/>
      <c r="LWQ1053" s="13"/>
      <c r="LWR1053" s="13"/>
      <c r="LWS1053" s="13"/>
      <c r="LWT1053" s="13"/>
      <c r="LWU1053" s="13"/>
      <c r="LWV1053" s="13"/>
      <c r="LWW1053" s="13"/>
      <c r="LWX1053" s="13"/>
      <c r="LWY1053" s="13"/>
      <c r="LWZ1053" s="13"/>
      <c r="LXA1053" s="13"/>
      <c r="LXB1053" s="13"/>
      <c r="LXC1053" s="13"/>
      <c r="LXD1053" s="13"/>
      <c r="LXE1053" s="13"/>
      <c r="LXF1053" s="13"/>
      <c r="LXG1053" s="13"/>
      <c r="LXH1053" s="13"/>
      <c r="LXI1053" s="13"/>
      <c r="LXJ1053" s="13"/>
      <c r="LXK1053" s="13"/>
      <c r="LXL1053" s="13"/>
      <c r="LXM1053" s="13"/>
      <c r="LXN1053" s="13"/>
      <c r="LXO1053" s="13"/>
      <c r="LXP1053" s="13"/>
      <c r="LXQ1053" s="13"/>
      <c r="LXR1053" s="13"/>
      <c r="LXS1053" s="13"/>
      <c r="LXT1053" s="13"/>
      <c r="LXU1053" s="13"/>
      <c r="LXV1053" s="13"/>
      <c r="LXW1053" s="13"/>
      <c r="LXX1053" s="13"/>
      <c r="LXY1053" s="13"/>
      <c r="LXZ1053" s="13"/>
      <c r="LYA1053" s="13"/>
      <c r="LYB1053" s="13"/>
      <c r="LYC1053" s="13"/>
      <c r="LYD1053" s="13"/>
      <c r="LYE1053" s="13"/>
      <c r="LYF1053" s="13"/>
      <c r="LYG1053" s="13"/>
      <c r="LYH1053" s="13"/>
      <c r="LYI1053" s="13"/>
      <c r="LYJ1053" s="13"/>
      <c r="LYK1053" s="13"/>
      <c r="LYL1053" s="13"/>
      <c r="LYM1053" s="13"/>
      <c r="LYN1053" s="13"/>
      <c r="LYO1053" s="13"/>
      <c r="LYP1053" s="13"/>
      <c r="LYQ1053" s="13"/>
      <c r="LYR1053" s="13"/>
      <c r="LYS1053" s="13"/>
      <c r="LYT1053" s="13"/>
      <c r="LYU1053" s="13"/>
      <c r="LYV1053" s="13"/>
      <c r="LYW1053" s="13"/>
      <c r="LYX1053" s="13"/>
      <c r="LYY1053" s="13"/>
      <c r="LYZ1053" s="13"/>
      <c r="LZA1053" s="13"/>
      <c r="LZB1053" s="13"/>
      <c r="LZC1053" s="13"/>
      <c r="LZD1053" s="13"/>
      <c r="LZE1053" s="13"/>
      <c r="LZF1053" s="13"/>
      <c r="LZG1053" s="13"/>
      <c r="LZH1053" s="13"/>
      <c r="LZI1053" s="13"/>
      <c r="LZJ1053" s="13"/>
      <c r="LZK1053" s="13"/>
      <c r="LZL1053" s="13"/>
      <c r="LZM1053" s="13"/>
      <c r="LZN1053" s="13"/>
      <c r="LZO1053" s="13"/>
      <c r="LZP1053" s="13"/>
      <c r="LZQ1053" s="13"/>
      <c r="LZR1053" s="13"/>
      <c r="LZS1053" s="13"/>
      <c r="LZT1053" s="13"/>
      <c r="LZU1053" s="13"/>
      <c r="LZV1053" s="13"/>
      <c r="LZW1053" s="13"/>
      <c r="LZX1053" s="13"/>
      <c r="LZY1053" s="13"/>
      <c r="LZZ1053" s="13"/>
      <c r="MAA1053" s="13"/>
      <c r="MAB1053" s="13"/>
      <c r="MAC1053" s="13"/>
      <c r="MAD1053" s="13"/>
      <c r="MAE1053" s="13"/>
      <c r="MAF1053" s="13"/>
      <c r="MAG1053" s="13"/>
      <c r="MAH1053" s="13"/>
      <c r="MAI1053" s="13"/>
      <c r="MAJ1053" s="13"/>
      <c r="MAK1053" s="13"/>
      <c r="MAL1053" s="13"/>
      <c r="MAM1053" s="13"/>
      <c r="MAN1053" s="13"/>
      <c r="MAO1053" s="13"/>
      <c r="MAP1053" s="13"/>
      <c r="MAQ1053" s="13"/>
      <c r="MAR1053" s="13"/>
      <c r="MAS1053" s="13"/>
      <c r="MAT1053" s="13"/>
      <c r="MAU1053" s="13"/>
      <c r="MAV1053" s="13"/>
      <c r="MAW1053" s="13"/>
      <c r="MAX1053" s="13"/>
      <c r="MAY1053" s="13"/>
      <c r="MAZ1053" s="13"/>
      <c r="MBA1053" s="13"/>
      <c r="MBB1053" s="13"/>
      <c r="MBC1053" s="13"/>
      <c r="MBD1053" s="13"/>
      <c r="MBE1053" s="13"/>
      <c r="MBF1053" s="13"/>
      <c r="MBG1053" s="13"/>
      <c r="MBH1053" s="13"/>
      <c r="MBI1053" s="13"/>
      <c r="MBJ1053" s="13"/>
      <c r="MBK1053" s="13"/>
      <c r="MBL1053" s="13"/>
      <c r="MBM1053" s="13"/>
      <c r="MBN1053" s="13"/>
      <c r="MBO1053" s="13"/>
      <c r="MBP1053" s="13"/>
      <c r="MBQ1053" s="13"/>
      <c r="MBR1053" s="13"/>
      <c r="MBS1053" s="13"/>
      <c r="MBT1053" s="13"/>
      <c r="MBU1053" s="13"/>
      <c r="MBV1053" s="13"/>
      <c r="MBW1053" s="13"/>
      <c r="MBX1053" s="13"/>
      <c r="MBY1053" s="13"/>
      <c r="MBZ1053" s="13"/>
      <c r="MCA1053" s="13"/>
      <c r="MCB1053" s="13"/>
      <c r="MCC1053" s="13"/>
      <c r="MCD1053" s="13"/>
      <c r="MCE1053" s="13"/>
      <c r="MCF1053" s="13"/>
      <c r="MCG1053" s="13"/>
      <c r="MCH1053" s="13"/>
      <c r="MCI1053" s="13"/>
      <c r="MCJ1053" s="13"/>
      <c r="MCK1053" s="13"/>
      <c r="MCL1053" s="13"/>
      <c r="MCM1053" s="13"/>
      <c r="MCN1053" s="13"/>
      <c r="MCO1053" s="13"/>
      <c r="MCP1053" s="13"/>
      <c r="MCQ1053" s="13"/>
      <c r="MCR1053" s="13"/>
      <c r="MCS1053" s="13"/>
      <c r="MCT1053" s="13"/>
      <c r="MCU1053" s="13"/>
      <c r="MCV1053" s="13"/>
      <c r="MCW1053" s="13"/>
      <c r="MCX1053" s="13"/>
      <c r="MCY1053" s="13"/>
      <c r="MCZ1053" s="13"/>
      <c r="MDA1053" s="13"/>
      <c r="MDB1053" s="13"/>
      <c r="MDC1053" s="13"/>
      <c r="MDD1053" s="13"/>
      <c r="MDE1053" s="13"/>
      <c r="MDF1053" s="13"/>
      <c r="MDG1053" s="13"/>
      <c r="MDH1053" s="13"/>
      <c r="MDI1053" s="13"/>
      <c r="MDJ1053" s="13"/>
      <c r="MDK1053" s="13"/>
      <c r="MDL1053" s="13"/>
      <c r="MDM1053" s="13"/>
      <c r="MDN1053" s="13"/>
      <c r="MDO1053" s="13"/>
      <c r="MDP1053" s="13"/>
      <c r="MDQ1053" s="13"/>
      <c r="MDR1053" s="13"/>
      <c r="MDS1053" s="13"/>
      <c r="MDT1053" s="13"/>
      <c r="MDU1053" s="13"/>
      <c r="MDV1053" s="13"/>
      <c r="MDW1053" s="13"/>
      <c r="MDX1053" s="13"/>
      <c r="MDY1053" s="13"/>
      <c r="MDZ1053" s="13"/>
      <c r="MEA1053" s="13"/>
      <c r="MEB1053" s="13"/>
      <c r="MEC1053" s="13"/>
      <c r="MED1053" s="13"/>
      <c r="MEE1053" s="13"/>
      <c r="MEF1053" s="13"/>
      <c r="MEG1053" s="13"/>
      <c r="MEH1053" s="13"/>
      <c r="MEI1053" s="13"/>
      <c r="MEJ1053" s="13"/>
      <c r="MEK1053" s="13"/>
      <c r="MEL1053" s="13"/>
      <c r="MEM1053" s="13"/>
      <c r="MEN1053" s="13"/>
      <c r="MEO1053" s="13"/>
      <c r="MEP1053" s="13"/>
      <c r="MEQ1053" s="13"/>
      <c r="MER1053" s="13"/>
      <c r="MES1053" s="13"/>
      <c r="MET1053" s="13"/>
      <c r="MEU1053" s="13"/>
      <c r="MEV1053" s="13"/>
      <c r="MEW1053" s="13"/>
      <c r="MEX1053" s="13"/>
      <c r="MEY1053" s="13"/>
      <c r="MEZ1053" s="13"/>
      <c r="MFA1053" s="13"/>
      <c r="MFB1053" s="13"/>
      <c r="MFC1053" s="13"/>
      <c r="MFD1053" s="13"/>
      <c r="MFE1053" s="13"/>
      <c r="MFF1053" s="13"/>
      <c r="MFG1053" s="13"/>
      <c r="MFH1053" s="13"/>
      <c r="MFI1053" s="13"/>
      <c r="MFJ1053" s="13"/>
      <c r="MFK1053" s="13"/>
      <c r="MFL1053" s="13"/>
      <c r="MFM1053" s="13"/>
      <c r="MFN1053" s="13"/>
      <c r="MFO1053" s="13"/>
      <c r="MFP1053" s="13"/>
      <c r="MFQ1053" s="13"/>
      <c r="MFR1053" s="13"/>
      <c r="MFS1053" s="13"/>
      <c r="MFT1053" s="13"/>
      <c r="MFU1053" s="13"/>
      <c r="MFV1053" s="13"/>
      <c r="MFW1053" s="13"/>
      <c r="MFX1053" s="13"/>
      <c r="MFY1053" s="13"/>
      <c r="MFZ1053" s="13"/>
      <c r="MGA1053" s="13"/>
      <c r="MGB1053" s="13"/>
      <c r="MGC1053" s="13"/>
      <c r="MGD1053" s="13"/>
      <c r="MGE1053" s="13"/>
      <c r="MGF1053" s="13"/>
      <c r="MGG1053" s="13"/>
      <c r="MGH1053" s="13"/>
      <c r="MGI1053" s="13"/>
      <c r="MGJ1053" s="13"/>
      <c r="MGK1053" s="13"/>
      <c r="MGL1053" s="13"/>
      <c r="MGM1053" s="13"/>
      <c r="MGN1053" s="13"/>
      <c r="MGO1053" s="13"/>
      <c r="MGP1053" s="13"/>
      <c r="MGQ1053" s="13"/>
      <c r="MGR1053" s="13"/>
      <c r="MGS1053" s="13"/>
      <c r="MGT1053" s="13"/>
      <c r="MGU1053" s="13"/>
      <c r="MGV1053" s="13"/>
      <c r="MGW1053" s="13"/>
      <c r="MGX1053" s="13"/>
      <c r="MGY1053" s="13"/>
      <c r="MGZ1053" s="13"/>
      <c r="MHA1053" s="13"/>
      <c r="MHB1053" s="13"/>
      <c r="MHC1053" s="13"/>
      <c r="MHD1053" s="13"/>
      <c r="MHE1053" s="13"/>
      <c r="MHF1053" s="13"/>
      <c r="MHG1053" s="13"/>
      <c r="MHH1053" s="13"/>
      <c r="MHI1053" s="13"/>
      <c r="MHJ1053" s="13"/>
      <c r="MHK1053" s="13"/>
      <c r="MHL1053" s="13"/>
      <c r="MHM1053" s="13"/>
      <c r="MHN1053" s="13"/>
      <c r="MHO1053" s="13"/>
      <c r="MHP1053" s="13"/>
      <c r="MHQ1053" s="13"/>
      <c r="MHR1053" s="13"/>
      <c r="MHS1053" s="13"/>
      <c r="MHT1053" s="13"/>
      <c r="MHU1053" s="13"/>
      <c r="MHV1053" s="13"/>
      <c r="MHW1053" s="13"/>
      <c r="MHX1053" s="13"/>
      <c r="MHY1053" s="13"/>
      <c r="MHZ1053" s="13"/>
      <c r="MIA1053" s="13"/>
      <c r="MIB1053" s="13"/>
      <c r="MIC1053" s="13"/>
      <c r="MID1053" s="13"/>
      <c r="MIE1053" s="13"/>
      <c r="MIF1053" s="13"/>
      <c r="MIG1053" s="13"/>
      <c r="MIH1053" s="13"/>
      <c r="MII1053" s="13"/>
      <c r="MIJ1053" s="13"/>
      <c r="MIK1053" s="13"/>
      <c r="MIL1053" s="13"/>
      <c r="MIM1053" s="13"/>
      <c r="MIN1053" s="13"/>
      <c r="MIO1053" s="13"/>
      <c r="MIP1053" s="13"/>
      <c r="MIQ1053" s="13"/>
      <c r="MIR1053" s="13"/>
      <c r="MIS1053" s="13"/>
      <c r="MIT1053" s="13"/>
      <c r="MIU1053" s="13"/>
      <c r="MIV1053" s="13"/>
      <c r="MIW1053" s="13"/>
      <c r="MIX1053" s="13"/>
      <c r="MIY1053" s="13"/>
      <c r="MIZ1053" s="13"/>
      <c r="MJA1053" s="13"/>
      <c r="MJB1053" s="13"/>
      <c r="MJC1053" s="13"/>
      <c r="MJD1053" s="13"/>
      <c r="MJE1053" s="13"/>
      <c r="MJF1053" s="13"/>
      <c r="MJG1053" s="13"/>
      <c r="MJH1053" s="13"/>
      <c r="MJI1053" s="13"/>
      <c r="MJJ1053" s="13"/>
      <c r="MJK1053" s="13"/>
      <c r="MJL1053" s="13"/>
      <c r="MJM1053" s="13"/>
      <c r="MJN1053" s="13"/>
      <c r="MJO1053" s="13"/>
      <c r="MJP1053" s="13"/>
      <c r="MJQ1053" s="13"/>
      <c r="MJR1053" s="13"/>
      <c r="MJS1053" s="13"/>
      <c r="MJT1053" s="13"/>
      <c r="MJU1053" s="13"/>
      <c r="MJV1053" s="13"/>
      <c r="MJW1053" s="13"/>
      <c r="MJX1053" s="13"/>
      <c r="MJY1053" s="13"/>
      <c r="MJZ1053" s="13"/>
      <c r="MKA1053" s="13"/>
      <c r="MKB1053" s="13"/>
      <c r="MKC1053" s="13"/>
      <c r="MKD1053" s="13"/>
      <c r="MKE1053" s="13"/>
      <c r="MKF1053" s="13"/>
      <c r="MKG1053" s="13"/>
      <c r="MKH1053" s="13"/>
      <c r="MKI1053" s="13"/>
      <c r="MKJ1053" s="13"/>
      <c r="MKK1053" s="13"/>
      <c r="MKL1053" s="13"/>
      <c r="MKM1053" s="13"/>
      <c r="MKN1053" s="13"/>
      <c r="MKO1053" s="13"/>
      <c r="MKP1053" s="13"/>
      <c r="MKQ1053" s="13"/>
      <c r="MKR1053" s="13"/>
      <c r="MKS1053" s="13"/>
      <c r="MKT1053" s="13"/>
      <c r="MKU1053" s="13"/>
      <c r="MKV1053" s="13"/>
      <c r="MKW1053" s="13"/>
      <c r="MKX1053" s="13"/>
      <c r="MKY1053" s="13"/>
      <c r="MKZ1053" s="13"/>
      <c r="MLA1053" s="13"/>
      <c r="MLB1053" s="13"/>
      <c r="MLC1053" s="13"/>
      <c r="MLD1053" s="13"/>
      <c r="MLE1053" s="13"/>
      <c r="MLF1053" s="13"/>
      <c r="MLG1053" s="13"/>
      <c r="MLH1053" s="13"/>
      <c r="MLI1053" s="13"/>
      <c r="MLJ1053" s="13"/>
      <c r="MLK1053" s="13"/>
      <c r="MLL1053" s="13"/>
      <c r="MLM1053" s="13"/>
      <c r="MLN1053" s="13"/>
      <c r="MLO1053" s="13"/>
      <c r="MLP1053" s="13"/>
      <c r="MLQ1053" s="13"/>
      <c r="MLR1053" s="13"/>
      <c r="MLS1053" s="13"/>
      <c r="MLT1053" s="13"/>
      <c r="MLU1053" s="13"/>
      <c r="MLV1053" s="13"/>
      <c r="MLW1053" s="13"/>
      <c r="MLX1053" s="13"/>
      <c r="MLY1053" s="13"/>
      <c r="MLZ1053" s="13"/>
      <c r="MMA1053" s="13"/>
      <c r="MMB1053" s="13"/>
      <c r="MMC1053" s="13"/>
      <c r="MMD1053" s="13"/>
      <c r="MME1053" s="13"/>
      <c r="MMF1053" s="13"/>
      <c r="MMG1053" s="13"/>
      <c r="MMH1053" s="13"/>
      <c r="MMI1053" s="13"/>
      <c r="MMJ1053" s="13"/>
      <c r="MMK1053" s="13"/>
      <c r="MML1053" s="13"/>
      <c r="MMM1053" s="13"/>
      <c r="MMN1053" s="13"/>
      <c r="MMO1053" s="13"/>
      <c r="MMP1053" s="13"/>
      <c r="MMQ1053" s="13"/>
      <c r="MMR1053" s="13"/>
      <c r="MMS1053" s="13"/>
      <c r="MMT1053" s="13"/>
      <c r="MMU1053" s="13"/>
      <c r="MMV1053" s="13"/>
      <c r="MMW1053" s="13"/>
      <c r="MMX1053" s="13"/>
      <c r="MMY1053" s="13"/>
      <c r="MMZ1053" s="13"/>
      <c r="MNA1053" s="13"/>
      <c r="MNB1053" s="13"/>
      <c r="MNC1053" s="13"/>
      <c r="MND1053" s="13"/>
      <c r="MNE1053" s="13"/>
      <c r="MNF1053" s="13"/>
      <c r="MNG1053" s="13"/>
      <c r="MNH1053" s="13"/>
      <c r="MNI1053" s="13"/>
      <c r="MNJ1053" s="13"/>
      <c r="MNK1053" s="13"/>
      <c r="MNL1053" s="13"/>
      <c r="MNM1053" s="13"/>
      <c r="MNN1053" s="13"/>
      <c r="MNO1053" s="13"/>
      <c r="MNP1053" s="13"/>
      <c r="MNQ1053" s="13"/>
      <c r="MNR1053" s="13"/>
      <c r="MNS1053" s="13"/>
      <c r="MNT1053" s="13"/>
      <c r="MNU1053" s="13"/>
      <c r="MNV1053" s="13"/>
      <c r="MNW1053" s="13"/>
      <c r="MNX1053" s="13"/>
      <c r="MNY1053" s="13"/>
      <c r="MNZ1053" s="13"/>
      <c r="MOA1053" s="13"/>
      <c r="MOB1053" s="13"/>
      <c r="MOC1053" s="13"/>
      <c r="MOD1053" s="13"/>
      <c r="MOE1053" s="13"/>
      <c r="MOF1053" s="13"/>
      <c r="MOG1053" s="13"/>
      <c r="MOH1053" s="13"/>
      <c r="MOI1053" s="13"/>
      <c r="MOJ1053" s="13"/>
      <c r="MOK1053" s="13"/>
      <c r="MOL1053" s="13"/>
      <c r="MOM1053" s="13"/>
      <c r="MON1053" s="13"/>
      <c r="MOO1053" s="13"/>
      <c r="MOP1053" s="13"/>
      <c r="MOQ1053" s="13"/>
      <c r="MOR1053" s="13"/>
      <c r="MOS1053" s="13"/>
      <c r="MOT1053" s="13"/>
      <c r="MOU1053" s="13"/>
      <c r="MOV1053" s="13"/>
      <c r="MOW1053" s="13"/>
      <c r="MOX1053" s="13"/>
      <c r="MOY1053" s="13"/>
      <c r="MOZ1053" s="13"/>
      <c r="MPA1053" s="13"/>
      <c r="MPB1053" s="13"/>
      <c r="MPC1053" s="13"/>
      <c r="MPD1053" s="13"/>
      <c r="MPE1053" s="13"/>
      <c r="MPF1053" s="13"/>
      <c r="MPG1053" s="13"/>
      <c r="MPH1053" s="13"/>
      <c r="MPI1053" s="13"/>
      <c r="MPJ1053" s="13"/>
      <c r="MPK1053" s="13"/>
      <c r="MPL1053" s="13"/>
      <c r="MPM1053" s="13"/>
      <c r="MPN1053" s="13"/>
      <c r="MPO1053" s="13"/>
      <c r="MPP1053" s="13"/>
      <c r="MPQ1053" s="13"/>
      <c r="MPR1053" s="13"/>
      <c r="MPS1053" s="13"/>
      <c r="MPT1053" s="13"/>
      <c r="MPU1053" s="13"/>
      <c r="MPV1053" s="13"/>
      <c r="MPW1053" s="13"/>
      <c r="MPX1053" s="13"/>
      <c r="MPY1053" s="13"/>
      <c r="MPZ1053" s="13"/>
      <c r="MQA1053" s="13"/>
      <c r="MQB1053" s="13"/>
      <c r="MQC1053" s="13"/>
      <c r="MQD1053" s="13"/>
      <c r="MQE1053" s="13"/>
      <c r="MQF1053" s="13"/>
      <c r="MQG1053" s="13"/>
      <c r="MQH1053" s="13"/>
      <c r="MQI1053" s="13"/>
      <c r="MQJ1053" s="13"/>
      <c r="MQK1053" s="13"/>
      <c r="MQL1053" s="13"/>
      <c r="MQM1053" s="13"/>
      <c r="MQN1053" s="13"/>
      <c r="MQO1053" s="13"/>
      <c r="MQP1053" s="13"/>
      <c r="MQQ1053" s="13"/>
      <c r="MQR1053" s="13"/>
      <c r="MQS1053" s="13"/>
      <c r="MQT1053" s="13"/>
      <c r="MQU1053" s="13"/>
      <c r="MQV1053" s="13"/>
      <c r="MQW1053" s="13"/>
      <c r="MQX1053" s="13"/>
      <c r="MQY1053" s="13"/>
      <c r="MQZ1053" s="13"/>
      <c r="MRA1053" s="13"/>
      <c r="MRB1053" s="13"/>
      <c r="MRC1053" s="13"/>
      <c r="MRD1053" s="13"/>
      <c r="MRE1053" s="13"/>
      <c r="MRF1053" s="13"/>
      <c r="MRG1053" s="13"/>
      <c r="MRH1053" s="13"/>
      <c r="MRI1053" s="13"/>
      <c r="MRJ1053" s="13"/>
      <c r="MRK1053" s="13"/>
      <c r="MRL1053" s="13"/>
      <c r="MRM1053" s="13"/>
      <c r="MRN1053" s="13"/>
      <c r="MRO1053" s="13"/>
      <c r="MRP1053" s="13"/>
      <c r="MRQ1053" s="13"/>
      <c r="MRR1053" s="13"/>
      <c r="MRS1053" s="13"/>
      <c r="MRT1053" s="13"/>
      <c r="MRU1053" s="13"/>
      <c r="MRV1053" s="13"/>
      <c r="MRW1053" s="13"/>
      <c r="MRX1053" s="13"/>
      <c r="MRY1053" s="13"/>
      <c r="MRZ1053" s="13"/>
      <c r="MSA1053" s="13"/>
      <c r="MSB1053" s="13"/>
      <c r="MSC1053" s="13"/>
      <c r="MSD1053" s="13"/>
      <c r="MSE1053" s="13"/>
      <c r="MSF1053" s="13"/>
      <c r="MSG1053" s="13"/>
      <c r="MSH1053" s="13"/>
      <c r="MSI1053" s="13"/>
      <c r="MSJ1053" s="13"/>
      <c r="MSK1053" s="13"/>
      <c r="MSL1053" s="13"/>
      <c r="MSM1053" s="13"/>
      <c r="MSN1053" s="13"/>
      <c r="MSO1053" s="13"/>
      <c r="MSP1053" s="13"/>
      <c r="MSQ1053" s="13"/>
      <c r="MSR1053" s="13"/>
      <c r="MSS1053" s="13"/>
      <c r="MST1053" s="13"/>
      <c r="MSU1053" s="13"/>
      <c r="MSV1053" s="13"/>
      <c r="MSW1053" s="13"/>
      <c r="MSX1053" s="13"/>
      <c r="MSY1053" s="13"/>
      <c r="MSZ1053" s="13"/>
      <c r="MTA1053" s="13"/>
      <c r="MTB1053" s="13"/>
      <c r="MTC1053" s="13"/>
      <c r="MTD1053" s="13"/>
      <c r="MTE1053" s="13"/>
      <c r="MTF1053" s="13"/>
      <c r="MTG1053" s="13"/>
      <c r="MTH1053" s="13"/>
      <c r="MTI1053" s="13"/>
      <c r="MTJ1053" s="13"/>
      <c r="MTK1053" s="13"/>
      <c r="MTL1053" s="13"/>
      <c r="MTM1053" s="13"/>
      <c r="MTN1053" s="13"/>
      <c r="MTO1053" s="13"/>
      <c r="MTP1053" s="13"/>
      <c r="MTQ1053" s="13"/>
      <c r="MTR1053" s="13"/>
      <c r="MTS1053" s="13"/>
      <c r="MTT1053" s="13"/>
      <c r="MTU1053" s="13"/>
      <c r="MTV1053" s="13"/>
      <c r="MTW1053" s="13"/>
      <c r="MTX1053" s="13"/>
      <c r="MTY1053" s="13"/>
      <c r="MTZ1053" s="13"/>
      <c r="MUA1053" s="13"/>
      <c r="MUB1053" s="13"/>
      <c r="MUC1053" s="13"/>
      <c r="MUD1053" s="13"/>
      <c r="MUE1053" s="13"/>
      <c r="MUF1053" s="13"/>
      <c r="MUG1053" s="13"/>
      <c r="MUH1053" s="13"/>
      <c r="MUI1053" s="13"/>
      <c r="MUJ1053" s="13"/>
      <c r="MUK1053" s="13"/>
      <c r="MUL1053" s="13"/>
      <c r="MUM1053" s="13"/>
      <c r="MUN1053" s="13"/>
      <c r="MUO1053" s="13"/>
      <c r="MUP1053" s="13"/>
      <c r="MUQ1053" s="13"/>
      <c r="MUR1053" s="13"/>
      <c r="MUS1053" s="13"/>
      <c r="MUT1053" s="13"/>
      <c r="MUU1053" s="13"/>
      <c r="MUV1053" s="13"/>
      <c r="MUW1053" s="13"/>
      <c r="MUX1053" s="13"/>
      <c r="MUY1053" s="13"/>
      <c r="MUZ1053" s="13"/>
      <c r="MVA1053" s="13"/>
      <c r="MVB1053" s="13"/>
      <c r="MVC1053" s="13"/>
      <c r="MVD1053" s="13"/>
      <c r="MVE1053" s="13"/>
      <c r="MVF1053" s="13"/>
      <c r="MVG1053" s="13"/>
      <c r="MVH1053" s="13"/>
      <c r="MVI1053" s="13"/>
      <c r="MVJ1053" s="13"/>
      <c r="MVK1053" s="13"/>
      <c r="MVL1053" s="13"/>
      <c r="MVM1053" s="13"/>
      <c r="MVN1053" s="13"/>
      <c r="MVO1053" s="13"/>
      <c r="MVP1053" s="13"/>
      <c r="MVQ1053" s="13"/>
      <c r="MVR1053" s="13"/>
      <c r="MVS1053" s="13"/>
      <c r="MVT1053" s="13"/>
      <c r="MVU1053" s="13"/>
      <c r="MVV1053" s="13"/>
      <c r="MVW1053" s="13"/>
      <c r="MVX1053" s="13"/>
      <c r="MVY1053" s="13"/>
      <c r="MVZ1053" s="13"/>
      <c r="MWA1053" s="13"/>
      <c r="MWB1053" s="13"/>
      <c r="MWC1053" s="13"/>
      <c r="MWD1053" s="13"/>
      <c r="MWE1053" s="13"/>
      <c r="MWF1053" s="13"/>
      <c r="MWG1053" s="13"/>
      <c r="MWH1053" s="13"/>
      <c r="MWI1053" s="13"/>
      <c r="MWJ1053" s="13"/>
      <c r="MWK1053" s="13"/>
      <c r="MWL1053" s="13"/>
      <c r="MWM1053" s="13"/>
      <c r="MWN1053" s="13"/>
      <c r="MWO1053" s="13"/>
      <c r="MWP1053" s="13"/>
      <c r="MWQ1053" s="13"/>
      <c r="MWR1053" s="13"/>
      <c r="MWS1053" s="13"/>
      <c r="MWT1053" s="13"/>
      <c r="MWU1053" s="13"/>
      <c r="MWV1053" s="13"/>
      <c r="MWW1053" s="13"/>
      <c r="MWX1053" s="13"/>
      <c r="MWY1053" s="13"/>
      <c r="MWZ1053" s="13"/>
      <c r="MXA1053" s="13"/>
      <c r="MXB1053" s="13"/>
      <c r="MXC1053" s="13"/>
      <c r="MXD1053" s="13"/>
      <c r="MXE1053" s="13"/>
      <c r="MXF1053" s="13"/>
      <c r="MXG1053" s="13"/>
      <c r="MXH1053" s="13"/>
      <c r="MXI1053" s="13"/>
      <c r="MXJ1053" s="13"/>
      <c r="MXK1053" s="13"/>
      <c r="MXL1053" s="13"/>
      <c r="MXM1053" s="13"/>
      <c r="MXN1053" s="13"/>
      <c r="MXO1053" s="13"/>
      <c r="MXP1053" s="13"/>
      <c r="MXQ1053" s="13"/>
      <c r="MXR1053" s="13"/>
      <c r="MXS1053" s="13"/>
      <c r="MXT1053" s="13"/>
      <c r="MXU1053" s="13"/>
      <c r="MXV1053" s="13"/>
      <c r="MXW1053" s="13"/>
      <c r="MXX1053" s="13"/>
      <c r="MXY1053" s="13"/>
      <c r="MXZ1053" s="13"/>
      <c r="MYA1053" s="13"/>
      <c r="MYB1053" s="13"/>
      <c r="MYC1053" s="13"/>
      <c r="MYD1053" s="13"/>
      <c r="MYE1053" s="13"/>
      <c r="MYF1053" s="13"/>
      <c r="MYG1053" s="13"/>
      <c r="MYH1053" s="13"/>
      <c r="MYI1053" s="13"/>
      <c r="MYJ1053" s="13"/>
      <c r="MYK1053" s="13"/>
      <c r="MYL1053" s="13"/>
      <c r="MYM1053" s="13"/>
      <c r="MYN1053" s="13"/>
      <c r="MYO1053" s="13"/>
      <c r="MYP1053" s="13"/>
      <c r="MYQ1053" s="13"/>
      <c r="MYR1053" s="13"/>
      <c r="MYS1053" s="13"/>
      <c r="MYT1053" s="13"/>
      <c r="MYU1053" s="13"/>
      <c r="MYV1053" s="13"/>
      <c r="MYW1053" s="13"/>
      <c r="MYX1053" s="13"/>
      <c r="MYY1053" s="13"/>
      <c r="MYZ1053" s="13"/>
      <c r="MZA1053" s="13"/>
      <c r="MZB1053" s="13"/>
      <c r="MZC1053" s="13"/>
      <c r="MZD1053" s="13"/>
      <c r="MZE1053" s="13"/>
      <c r="MZF1053" s="13"/>
      <c r="MZG1053" s="13"/>
      <c r="MZH1053" s="13"/>
      <c r="MZI1053" s="13"/>
      <c r="MZJ1053" s="13"/>
      <c r="MZK1053" s="13"/>
      <c r="MZL1053" s="13"/>
      <c r="MZM1053" s="13"/>
      <c r="MZN1053" s="13"/>
      <c r="MZO1053" s="13"/>
      <c r="MZP1053" s="13"/>
      <c r="MZQ1053" s="13"/>
      <c r="MZR1053" s="13"/>
      <c r="MZS1053" s="13"/>
      <c r="MZT1053" s="13"/>
      <c r="MZU1053" s="13"/>
      <c r="MZV1053" s="13"/>
      <c r="MZW1053" s="13"/>
      <c r="MZX1053" s="13"/>
      <c r="MZY1053" s="13"/>
      <c r="MZZ1053" s="13"/>
      <c r="NAA1053" s="13"/>
      <c r="NAB1053" s="13"/>
      <c r="NAC1053" s="13"/>
      <c r="NAD1053" s="13"/>
      <c r="NAE1053" s="13"/>
      <c r="NAF1053" s="13"/>
      <c r="NAG1053" s="13"/>
      <c r="NAH1053" s="13"/>
      <c r="NAI1053" s="13"/>
      <c r="NAJ1053" s="13"/>
      <c r="NAK1053" s="13"/>
      <c r="NAL1053" s="13"/>
      <c r="NAM1053" s="13"/>
      <c r="NAN1053" s="13"/>
      <c r="NAO1053" s="13"/>
      <c r="NAP1053" s="13"/>
      <c r="NAQ1053" s="13"/>
      <c r="NAR1053" s="13"/>
      <c r="NAS1053" s="13"/>
      <c r="NAT1053" s="13"/>
      <c r="NAU1053" s="13"/>
      <c r="NAV1053" s="13"/>
      <c r="NAW1053" s="13"/>
      <c r="NAX1053" s="13"/>
      <c r="NAY1053" s="13"/>
      <c r="NAZ1053" s="13"/>
      <c r="NBA1053" s="13"/>
      <c r="NBB1053" s="13"/>
      <c r="NBC1053" s="13"/>
      <c r="NBD1053" s="13"/>
      <c r="NBE1053" s="13"/>
      <c r="NBF1053" s="13"/>
      <c r="NBG1053" s="13"/>
      <c r="NBH1053" s="13"/>
      <c r="NBI1053" s="13"/>
      <c r="NBJ1053" s="13"/>
      <c r="NBK1053" s="13"/>
      <c r="NBL1053" s="13"/>
      <c r="NBM1053" s="13"/>
      <c r="NBN1053" s="13"/>
      <c r="NBO1053" s="13"/>
      <c r="NBP1053" s="13"/>
      <c r="NBQ1053" s="13"/>
      <c r="NBR1053" s="13"/>
      <c r="NBS1053" s="13"/>
      <c r="NBT1053" s="13"/>
      <c r="NBU1053" s="13"/>
      <c r="NBV1053" s="13"/>
      <c r="NBW1053" s="13"/>
      <c r="NBX1053" s="13"/>
      <c r="NBY1053" s="13"/>
      <c r="NBZ1053" s="13"/>
      <c r="NCA1053" s="13"/>
      <c r="NCB1053" s="13"/>
      <c r="NCC1053" s="13"/>
      <c r="NCD1053" s="13"/>
      <c r="NCE1053" s="13"/>
      <c r="NCF1053" s="13"/>
      <c r="NCG1053" s="13"/>
      <c r="NCH1053" s="13"/>
      <c r="NCI1053" s="13"/>
      <c r="NCJ1053" s="13"/>
      <c r="NCK1053" s="13"/>
      <c r="NCL1053" s="13"/>
      <c r="NCM1053" s="13"/>
      <c r="NCN1053" s="13"/>
      <c r="NCO1053" s="13"/>
      <c r="NCP1053" s="13"/>
      <c r="NCQ1053" s="13"/>
      <c r="NCR1053" s="13"/>
      <c r="NCS1053" s="13"/>
      <c r="NCT1053" s="13"/>
      <c r="NCU1053" s="13"/>
      <c r="NCV1053" s="13"/>
      <c r="NCW1053" s="13"/>
      <c r="NCX1053" s="13"/>
      <c r="NCY1053" s="13"/>
      <c r="NCZ1053" s="13"/>
      <c r="NDA1053" s="13"/>
      <c r="NDB1053" s="13"/>
      <c r="NDC1053" s="13"/>
      <c r="NDD1053" s="13"/>
      <c r="NDE1053" s="13"/>
      <c r="NDF1053" s="13"/>
      <c r="NDG1053" s="13"/>
      <c r="NDH1053" s="13"/>
      <c r="NDI1053" s="13"/>
      <c r="NDJ1053" s="13"/>
      <c r="NDK1053" s="13"/>
      <c r="NDL1053" s="13"/>
      <c r="NDM1053" s="13"/>
      <c r="NDN1053" s="13"/>
      <c r="NDO1053" s="13"/>
      <c r="NDP1053" s="13"/>
      <c r="NDQ1053" s="13"/>
      <c r="NDR1053" s="13"/>
      <c r="NDS1053" s="13"/>
      <c r="NDT1053" s="13"/>
      <c r="NDU1053" s="13"/>
      <c r="NDV1053" s="13"/>
      <c r="NDW1053" s="13"/>
      <c r="NDX1053" s="13"/>
      <c r="NDY1053" s="13"/>
      <c r="NDZ1053" s="13"/>
      <c r="NEA1053" s="13"/>
      <c r="NEB1053" s="13"/>
      <c r="NEC1053" s="13"/>
      <c r="NED1053" s="13"/>
      <c r="NEE1053" s="13"/>
      <c r="NEF1053" s="13"/>
      <c r="NEG1053" s="13"/>
      <c r="NEH1053" s="13"/>
      <c r="NEI1053" s="13"/>
      <c r="NEJ1053" s="13"/>
      <c r="NEK1053" s="13"/>
      <c r="NEL1053" s="13"/>
      <c r="NEM1053" s="13"/>
      <c r="NEN1053" s="13"/>
      <c r="NEO1053" s="13"/>
      <c r="NEP1053" s="13"/>
      <c r="NEQ1053" s="13"/>
      <c r="NER1053" s="13"/>
      <c r="NES1053" s="13"/>
      <c r="NET1053" s="13"/>
      <c r="NEU1053" s="13"/>
      <c r="NEV1053" s="13"/>
      <c r="NEW1053" s="13"/>
      <c r="NEX1053" s="13"/>
      <c r="NEY1053" s="13"/>
      <c r="NEZ1053" s="13"/>
      <c r="NFA1053" s="13"/>
      <c r="NFB1053" s="13"/>
      <c r="NFC1053" s="13"/>
      <c r="NFD1053" s="13"/>
      <c r="NFE1053" s="13"/>
      <c r="NFF1053" s="13"/>
      <c r="NFG1053" s="13"/>
      <c r="NFH1053" s="13"/>
      <c r="NFI1053" s="13"/>
      <c r="NFJ1053" s="13"/>
      <c r="NFK1053" s="13"/>
      <c r="NFL1053" s="13"/>
      <c r="NFM1053" s="13"/>
      <c r="NFN1053" s="13"/>
      <c r="NFO1053" s="13"/>
      <c r="NFP1053" s="13"/>
      <c r="NFQ1053" s="13"/>
      <c r="NFR1053" s="13"/>
      <c r="NFS1053" s="13"/>
      <c r="NFT1053" s="13"/>
      <c r="NFU1053" s="13"/>
      <c r="NFV1053" s="13"/>
      <c r="NFW1053" s="13"/>
      <c r="NFX1053" s="13"/>
      <c r="NFY1053" s="13"/>
      <c r="NFZ1053" s="13"/>
      <c r="NGA1053" s="13"/>
      <c r="NGB1053" s="13"/>
      <c r="NGC1053" s="13"/>
      <c r="NGD1053" s="13"/>
      <c r="NGE1053" s="13"/>
      <c r="NGF1053" s="13"/>
      <c r="NGG1053" s="13"/>
      <c r="NGH1053" s="13"/>
      <c r="NGI1053" s="13"/>
      <c r="NGJ1053" s="13"/>
      <c r="NGK1053" s="13"/>
      <c r="NGL1053" s="13"/>
      <c r="NGM1053" s="13"/>
      <c r="NGN1053" s="13"/>
      <c r="NGO1053" s="13"/>
      <c r="NGP1053" s="13"/>
      <c r="NGQ1053" s="13"/>
      <c r="NGR1053" s="13"/>
      <c r="NGS1053" s="13"/>
      <c r="NGT1053" s="13"/>
      <c r="NGU1053" s="13"/>
      <c r="NGV1053" s="13"/>
      <c r="NGW1053" s="13"/>
      <c r="NGX1053" s="13"/>
      <c r="NGY1053" s="13"/>
      <c r="NGZ1053" s="13"/>
      <c r="NHA1053" s="13"/>
      <c r="NHB1053" s="13"/>
      <c r="NHC1053" s="13"/>
      <c r="NHD1053" s="13"/>
      <c r="NHE1053" s="13"/>
      <c r="NHF1053" s="13"/>
      <c r="NHG1053" s="13"/>
      <c r="NHH1053" s="13"/>
      <c r="NHI1053" s="13"/>
      <c r="NHJ1053" s="13"/>
      <c r="NHK1053" s="13"/>
      <c r="NHL1053" s="13"/>
      <c r="NHM1053" s="13"/>
      <c r="NHN1053" s="13"/>
      <c r="NHO1053" s="13"/>
      <c r="NHP1053" s="13"/>
      <c r="NHQ1053" s="13"/>
      <c r="NHR1053" s="13"/>
      <c r="NHS1053" s="13"/>
      <c r="NHT1053" s="13"/>
      <c r="NHU1053" s="13"/>
      <c r="NHV1053" s="13"/>
      <c r="NHW1053" s="13"/>
      <c r="NHX1053" s="13"/>
      <c r="NHY1053" s="13"/>
      <c r="NHZ1053" s="13"/>
      <c r="NIA1053" s="13"/>
      <c r="NIB1053" s="13"/>
      <c r="NIC1053" s="13"/>
      <c r="NID1053" s="13"/>
      <c r="NIE1053" s="13"/>
      <c r="NIF1053" s="13"/>
      <c r="NIG1053" s="13"/>
      <c r="NIH1053" s="13"/>
      <c r="NII1053" s="13"/>
      <c r="NIJ1053" s="13"/>
      <c r="NIK1053" s="13"/>
      <c r="NIL1053" s="13"/>
      <c r="NIM1053" s="13"/>
      <c r="NIN1053" s="13"/>
      <c r="NIO1053" s="13"/>
      <c r="NIP1053" s="13"/>
      <c r="NIQ1053" s="13"/>
      <c r="NIR1053" s="13"/>
      <c r="NIS1053" s="13"/>
      <c r="NIT1053" s="13"/>
      <c r="NIU1053" s="13"/>
      <c r="NIV1053" s="13"/>
      <c r="NIW1053" s="13"/>
      <c r="NIX1053" s="13"/>
      <c r="NIY1053" s="13"/>
      <c r="NIZ1053" s="13"/>
      <c r="NJA1053" s="13"/>
      <c r="NJB1053" s="13"/>
      <c r="NJC1053" s="13"/>
      <c r="NJD1053" s="13"/>
      <c r="NJE1053" s="13"/>
      <c r="NJF1053" s="13"/>
      <c r="NJG1053" s="13"/>
      <c r="NJH1053" s="13"/>
      <c r="NJI1053" s="13"/>
      <c r="NJJ1053" s="13"/>
      <c r="NJK1053" s="13"/>
      <c r="NJL1053" s="13"/>
      <c r="NJM1053" s="13"/>
      <c r="NJN1053" s="13"/>
      <c r="NJO1053" s="13"/>
      <c r="NJP1053" s="13"/>
      <c r="NJQ1053" s="13"/>
      <c r="NJR1053" s="13"/>
      <c r="NJS1053" s="13"/>
      <c r="NJT1053" s="13"/>
      <c r="NJU1053" s="13"/>
      <c r="NJV1053" s="13"/>
      <c r="NJW1053" s="13"/>
      <c r="NJX1053" s="13"/>
      <c r="NJY1053" s="13"/>
      <c r="NJZ1053" s="13"/>
      <c r="NKA1053" s="13"/>
      <c r="NKB1053" s="13"/>
      <c r="NKC1053" s="13"/>
      <c r="NKD1053" s="13"/>
      <c r="NKE1053" s="13"/>
      <c r="NKF1053" s="13"/>
      <c r="NKG1053" s="13"/>
      <c r="NKH1053" s="13"/>
      <c r="NKI1053" s="13"/>
      <c r="NKJ1053" s="13"/>
      <c r="NKK1053" s="13"/>
      <c r="NKL1053" s="13"/>
      <c r="NKM1053" s="13"/>
      <c r="NKN1053" s="13"/>
      <c r="NKO1053" s="13"/>
      <c r="NKP1053" s="13"/>
      <c r="NKQ1053" s="13"/>
      <c r="NKR1053" s="13"/>
      <c r="NKS1053" s="13"/>
      <c r="NKT1053" s="13"/>
      <c r="NKU1053" s="13"/>
      <c r="NKV1053" s="13"/>
      <c r="NKW1053" s="13"/>
      <c r="NKX1053" s="13"/>
      <c r="NKY1053" s="13"/>
      <c r="NKZ1053" s="13"/>
      <c r="NLA1053" s="13"/>
      <c r="NLB1053" s="13"/>
      <c r="NLC1053" s="13"/>
      <c r="NLD1053" s="13"/>
      <c r="NLE1053" s="13"/>
      <c r="NLF1053" s="13"/>
      <c r="NLG1053" s="13"/>
      <c r="NLH1053" s="13"/>
      <c r="NLI1053" s="13"/>
      <c r="NLJ1053" s="13"/>
      <c r="NLK1053" s="13"/>
      <c r="NLL1053" s="13"/>
      <c r="NLM1053" s="13"/>
      <c r="NLN1053" s="13"/>
      <c r="NLO1053" s="13"/>
      <c r="NLP1053" s="13"/>
      <c r="NLQ1053" s="13"/>
      <c r="NLR1053" s="13"/>
      <c r="NLS1053" s="13"/>
      <c r="NLT1053" s="13"/>
      <c r="NLU1053" s="13"/>
      <c r="NLV1053" s="13"/>
      <c r="NLW1053" s="13"/>
      <c r="NLX1053" s="13"/>
      <c r="NLY1053" s="13"/>
      <c r="NLZ1053" s="13"/>
      <c r="NMA1053" s="13"/>
      <c r="NMB1053" s="13"/>
      <c r="NMC1053" s="13"/>
      <c r="NMD1053" s="13"/>
      <c r="NME1053" s="13"/>
      <c r="NMF1053" s="13"/>
      <c r="NMG1053" s="13"/>
      <c r="NMH1053" s="13"/>
      <c r="NMI1053" s="13"/>
      <c r="NMJ1053" s="13"/>
      <c r="NMK1053" s="13"/>
      <c r="NML1053" s="13"/>
      <c r="NMM1053" s="13"/>
      <c r="NMN1053" s="13"/>
      <c r="NMO1053" s="13"/>
      <c r="NMP1053" s="13"/>
      <c r="NMQ1053" s="13"/>
      <c r="NMR1053" s="13"/>
      <c r="NMS1053" s="13"/>
      <c r="NMT1053" s="13"/>
      <c r="NMU1053" s="13"/>
      <c r="NMV1053" s="13"/>
      <c r="NMW1053" s="13"/>
      <c r="NMX1053" s="13"/>
      <c r="NMY1053" s="13"/>
      <c r="NMZ1053" s="13"/>
      <c r="NNA1053" s="13"/>
      <c r="NNB1053" s="13"/>
      <c r="NNC1053" s="13"/>
      <c r="NND1053" s="13"/>
      <c r="NNE1053" s="13"/>
      <c r="NNF1053" s="13"/>
      <c r="NNG1053" s="13"/>
      <c r="NNH1053" s="13"/>
      <c r="NNI1053" s="13"/>
      <c r="NNJ1053" s="13"/>
      <c r="NNK1053" s="13"/>
      <c r="NNL1053" s="13"/>
      <c r="NNM1053" s="13"/>
      <c r="NNN1053" s="13"/>
      <c r="NNO1053" s="13"/>
      <c r="NNP1053" s="13"/>
      <c r="NNQ1053" s="13"/>
      <c r="NNR1053" s="13"/>
      <c r="NNS1053" s="13"/>
      <c r="NNT1053" s="13"/>
      <c r="NNU1053" s="13"/>
      <c r="NNV1053" s="13"/>
      <c r="NNW1053" s="13"/>
      <c r="NNX1053" s="13"/>
      <c r="NNY1053" s="13"/>
      <c r="NNZ1053" s="13"/>
      <c r="NOA1053" s="13"/>
      <c r="NOB1053" s="13"/>
      <c r="NOC1053" s="13"/>
      <c r="NOD1053" s="13"/>
      <c r="NOE1053" s="13"/>
      <c r="NOF1053" s="13"/>
      <c r="NOG1053" s="13"/>
      <c r="NOH1053" s="13"/>
      <c r="NOI1053" s="13"/>
      <c r="NOJ1053" s="13"/>
      <c r="NOK1053" s="13"/>
      <c r="NOL1053" s="13"/>
      <c r="NOM1053" s="13"/>
      <c r="NON1053" s="13"/>
      <c r="NOO1053" s="13"/>
      <c r="NOP1053" s="13"/>
      <c r="NOQ1053" s="13"/>
      <c r="NOR1053" s="13"/>
      <c r="NOS1053" s="13"/>
      <c r="NOT1053" s="13"/>
      <c r="NOU1053" s="13"/>
      <c r="NOV1053" s="13"/>
      <c r="NOW1053" s="13"/>
      <c r="NOX1053" s="13"/>
      <c r="NOY1053" s="13"/>
      <c r="NOZ1053" s="13"/>
      <c r="NPA1053" s="13"/>
      <c r="NPB1053" s="13"/>
      <c r="NPC1053" s="13"/>
      <c r="NPD1053" s="13"/>
      <c r="NPE1053" s="13"/>
      <c r="NPF1053" s="13"/>
      <c r="NPG1053" s="13"/>
      <c r="NPH1053" s="13"/>
      <c r="NPI1053" s="13"/>
      <c r="NPJ1053" s="13"/>
      <c r="NPK1053" s="13"/>
      <c r="NPL1053" s="13"/>
      <c r="NPM1053" s="13"/>
      <c r="NPN1053" s="13"/>
      <c r="NPO1053" s="13"/>
      <c r="NPP1053" s="13"/>
      <c r="NPQ1053" s="13"/>
      <c r="NPR1053" s="13"/>
      <c r="NPS1053" s="13"/>
      <c r="NPT1053" s="13"/>
      <c r="NPU1053" s="13"/>
      <c r="NPV1053" s="13"/>
      <c r="NPW1053" s="13"/>
      <c r="NPX1053" s="13"/>
      <c r="NPY1053" s="13"/>
      <c r="NPZ1053" s="13"/>
      <c r="NQA1053" s="13"/>
      <c r="NQB1053" s="13"/>
      <c r="NQC1053" s="13"/>
      <c r="NQD1053" s="13"/>
      <c r="NQE1053" s="13"/>
      <c r="NQF1053" s="13"/>
      <c r="NQG1053" s="13"/>
      <c r="NQH1053" s="13"/>
      <c r="NQI1053" s="13"/>
      <c r="NQJ1053" s="13"/>
      <c r="NQK1053" s="13"/>
      <c r="NQL1053" s="13"/>
      <c r="NQM1053" s="13"/>
      <c r="NQN1053" s="13"/>
      <c r="NQO1053" s="13"/>
      <c r="NQP1053" s="13"/>
      <c r="NQQ1053" s="13"/>
      <c r="NQR1053" s="13"/>
      <c r="NQS1053" s="13"/>
      <c r="NQT1053" s="13"/>
      <c r="NQU1053" s="13"/>
      <c r="NQV1053" s="13"/>
      <c r="NQW1053" s="13"/>
      <c r="NQX1053" s="13"/>
      <c r="NQY1053" s="13"/>
      <c r="NQZ1053" s="13"/>
      <c r="NRA1053" s="13"/>
      <c r="NRB1053" s="13"/>
      <c r="NRC1053" s="13"/>
      <c r="NRD1053" s="13"/>
      <c r="NRE1053" s="13"/>
      <c r="NRF1053" s="13"/>
      <c r="NRG1053" s="13"/>
      <c r="NRH1053" s="13"/>
      <c r="NRI1053" s="13"/>
      <c r="NRJ1053" s="13"/>
      <c r="NRK1053" s="13"/>
      <c r="NRL1053" s="13"/>
      <c r="NRM1053" s="13"/>
      <c r="NRN1053" s="13"/>
      <c r="NRO1053" s="13"/>
      <c r="NRP1053" s="13"/>
      <c r="NRQ1053" s="13"/>
      <c r="NRR1053" s="13"/>
      <c r="NRS1053" s="13"/>
      <c r="NRT1053" s="13"/>
      <c r="NRU1053" s="13"/>
      <c r="NRV1053" s="13"/>
      <c r="NRW1053" s="13"/>
      <c r="NRX1053" s="13"/>
      <c r="NRY1053" s="13"/>
      <c r="NRZ1053" s="13"/>
      <c r="NSA1053" s="13"/>
      <c r="NSB1053" s="13"/>
      <c r="NSC1053" s="13"/>
      <c r="NSD1053" s="13"/>
      <c r="NSE1053" s="13"/>
      <c r="NSF1053" s="13"/>
      <c r="NSG1053" s="13"/>
      <c r="NSH1053" s="13"/>
      <c r="NSI1053" s="13"/>
      <c r="NSJ1053" s="13"/>
      <c r="NSK1053" s="13"/>
      <c r="NSL1053" s="13"/>
      <c r="NSM1053" s="13"/>
      <c r="NSN1053" s="13"/>
      <c r="NSO1053" s="13"/>
      <c r="NSP1053" s="13"/>
      <c r="NSQ1053" s="13"/>
      <c r="NSR1053" s="13"/>
      <c r="NSS1053" s="13"/>
      <c r="NST1053" s="13"/>
      <c r="NSU1053" s="13"/>
      <c r="NSV1053" s="13"/>
      <c r="NSW1053" s="13"/>
      <c r="NSX1053" s="13"/>
      <c r="NSY1053" s="13"/>
      <c r="NSZ1053" s="13"/>
      <c r="NTA1053" s="13"/>
      <c r="NTB1053" s="13"/>
      <c r="NTC1053" s="13"/>
      <c r="NTD1053" s="13"/>
      <c r="NTE1053" s="13"/>
      <c r="NTF1053" s="13"/>
      <c r="NTG1053" s="13"/>
      <c r="NTH1053" s="13"/>
      <c r="NTI1053" s="13"/>
      <c r="NTJ1053" s="13"/>
      <c r="NTK1053" s="13"/>
      <c r="NTL1053" s="13"/>
      <c r="NTM1053" s="13"/>
      <c r="NTN1053" s="13"/>
      <c r="NTO1053" s="13"/>
      <c r="NTP1053" s="13"/>
      <c r="NTQ1053" s="13"/>
      <c r="NTR1053" s="13"/>
      <c r="NTS1053" s="13"/>
      <c r="NTT1053" s="13"/>
      <c r="NTU1053" s="13"/>
      <c r="NTV1053" s="13"/>
      <c r="NTW1053" s="13"/>
      <c r="NTX1053" s="13"/>
      <c r="NTY1053" s="13"/>
      <c r="NTZ1053" s="13"/>
      <c r="NUA1053" s="13"/>
      <c r="NUB1053" s="13"/>
      <c r="NUC1053" s="13"/>
      <c r="NUD1053" s="13"/>
      <c r="NUE1053" s="13"/>
      <c r="NUF1053" s="13"/>
      <c r="NUG1053" s="13"/>
      <c r="NUH1053" s="13"/>
      <c r="NUI1053" s="13"/>
      <c r="NUJ1053" s="13"/>
      <c r="NUK1053" s="13"/>
      <c r="NUL1053" s="13"/>
      <c r="NUM1053" s="13"/>
      <c r="NUN1053" s="13"/>
      <c r="NUO1053" s="13"/>
      <c r="NUP1053" s="13"/>
      <c r="NUQ1053" s="13"/>
      <c r="NUR1053" s="13"/>
      <c r="NUS1053" s="13"/>
      <c r="NUT1053" s="13"/>
      <c r="NUU1053" s="13"/>
      <c r="NUV1053" s="13"/>
      <c r="NUW1053" s="13"/>
      <c r="NUX1053" s="13"/>
      <c r="NUY1053" s="13"/>
      <c r="NUZ1053" s="13"/>
      <c r="NVA1053" s="13"/>
      <c r="NVB1053" s="13"/>
      <c r="NVC1053" s="13"/>
      <c r="NVD1053" s="13"/>
      <c r="NVE1053" s="13"/>
      <c r="NVF1053" s="13"/>
      <c r="NVG1053" s="13"/>
      <c r="NVH1053" s="13"/>
      <c r="NVI1053" s="13"/>
      <c r="NVJ1053" s="13"/>
      <c r="NVK1053" s="13"/>
      <c r="NVL1053" s="13"/>
      <c r="NVM1053" s="13"/>
      <c r="NVN1053" s="13"/>
      <c r="NVO1053" s="13"/>
      <c r="NVP1053" s="13"/>
      <c r="NVQ1053" s="13"/>
      <c r="NVR1053" s="13"/>
      <c r="NVS1053" s="13"/>
      <c r="NVT1053" s="13"/>
      <c r="NVU1053" s="13"/>
      <c r="NVV1053" s="13"/>
      <c r="NVW1053" s="13"/>
      <c r="NVX1053" s="13"/>
      <c r="NVY1053" s="13"/>
      <c r="NVZ1053" s="13"/>
      <c r="NWA1053" s="13"/>
      <c r="NWB1053" s="13"/>
      <c r="NWC1053" s="13"/>
      <c r="NWD1053" s="13"/>
      <c r="NWE1053" s="13"/>
      <c r="NWF1053" s="13"/>
      <c r="NWG1053" s="13"/>
      <c r="NWH1053" s="13"/>
      <c r="NWI1053" s="13"/>
      <c r="NWJ1053" s="13"/>
      <c r="NWK1053" s="13"/>
      <c r="NWL1053" s="13"/>
      <c r="NWM1053" s="13"/>
      <c r="NWN1053" s="13"/>
      <c r="NWO1053" s="13"/>
      <c r="NWP1053" s="13"/>
      <c r="NWQ1053" s="13"/>
      <c r="NWR1053" s="13"/>
      <c r="NWS1053" s="13"/>
      <c r="NWT1053" s="13"/>
      <c r="NWU1053" s="13"/>
      <c r="NWV1053" s="13"/>
      <c r="NWW1053" s="13"/>
      <c r="NWX1053" s="13"/>
      <c r="NWY1053" s="13"/>
      <c r="NWZ1053" s="13"/>
      <c r="NXA1053" s="13"/>
      <c r="NXB1053" s="13"/>
      <c r="NXC1053" s="13"/>
      <c r="NXD1053" s="13"/>
      <c r="NXE1053" s="13"/>
      <c r="NXF1053" s="13"/>
      <c r="NXG1053" s="13"/>
      <c r="NXH1053" s="13"/>
      <c r="NXI1053" s="13"/>
      <c r="NXJ1053" s="13"/>
      <c r="NXK1053" s="13"/>
      <c r="NXL1053" s="13"/>
      <c r="NXM1053" s="13"/>
      <c r="NXN1053" s="13"/>
      <c r="NXO1053" s="13"/>
      <c r="NXP1053" s="13"/>
      <c r="NXQ1053" s="13"/>
      <c r="NXR1053" s="13"/>
      <c r="NXS1053" s="13"/>
      <c r="NXT1053" s="13"/>
      <c r="NXU1053" s="13"/>
      <c r="NXV1053" s="13"/>
      <c r="NXW1053" s="13"/>
      <c r="NXX1053" s="13"/>
      <c r="NXY1053" s="13"/>
      <c r="NXZ1053" s="13"/>
      <c r="NYA1053" s="13"/>
      <c r="NYB1053" s="13"/>
      <c r="NYC1053" s="13"/>
      <c r="NYD1053" s="13"/>
      <c r="NYE1053" s="13"/>
      <c r="NYF1053" s="13"/>
      <c r="NYG1053" s="13"/>
      <c r="NYH1053" s="13"/>
      <c r="NYI1053" s="13"/>
      <c r="NYJ1053" s="13"/>
      <c r="NYK1053" s="13"/>
      <c r="NYL1053" s="13"/>
      <c r="NYM1053" s="13"/>
      <c r="NYN1053" s="13"/>
      <c r="NYO1053" s="13"/>
      <c r="NYP1053" s="13"/>
      <c r="NYQ1053" s="13"/>
      <c r="NYR1053" s="13"/>
      <c r="NYS1053" s="13"/>
      <c r="NYT1053" s="13"/>
      <c r="NYU1053" s="13"/>
      <c r="NYV1053" s="13"/>
      <c r="NYW1053" s="13"/>
      <c r="NYX1053" s="13"/>
      <c r="NYY1053" s="13"/>
      <c r="NYZ1053" s="13"/>
      <c r="NZA1053" s="13"/>
      <c r="NZB1053" s="13"/>
      <c r="NZC1053" s="13"/>
      <c r="NZD1053" s="13"/>
      <c r="NZE1053" s="13"/>
      <c r="NZF1053" s="13"/>
      <c r="NZG1053" s="13"/>
      <c r="NZH1053" s="13"/>
      <c r="NZI1053" s="13"/>
      <c r="NZJ1053" s="13"/>
      <c r="NZK1053" s="13"/>
      <c r="NZL1053" s="13"/>
      <c r="NZM1053" s="13"/>
      <c r="NZN1053" s="13"/>
      <c r="NZO1053" s="13"/>
      <c r="NZP1053" s="13"/>
      <c r="NZQ1053" s="13"/>
      <c r="NZR1053" s="13"/>
      <c r="NZS1053" s="13"/>
      <c r="NZT1053" s="13"/>
      <c r="NZU1053" s="13"/>
      <c r="NZV1053" s="13"/>
      <c r="NZW1053" s="13"/>
      <c r="NZX1053" s="13"/>
      <c r="NZY1053" s="13"/>
      <c r="NZZ1053" s="13"/>
      <c r="OAA1053" s="13"/>
      <c r="OAB1053" s="13"/>
      <c r="OAC1053" s="13"/>
      <c r="OAD1053" s="13"/>
      <c r="OAE1053" s="13"/>
      <c r="OAF1053" s="13"/>
      <c r="OAG1053" s="13"/>
      <c r="OAH1053" s="13"/>
      <c r="OAI1053" s="13"/>
      <c r="OAJ1053" s="13"/>
      <c r="OAK1053" s="13"/>
      <c r="OAL1053" s="13"/>
      <c r="OAM1053" s="13"/>
      <c r="OAN1053" s="13"/>
      <c r="OAO1053" s="13"/>
      <c r="OAP1053" s="13"/>
      <c r="OAQ1053" s="13"/>
      <c r="OAR1053" s="13"/>
      <c r="OAS1053" s="13"/>
      <c r="OAT1053" s="13"/>
      <c r="OAU1053" s="13"/>
      <c r="OAV1053" s="13"/>
      <c r="OAW1053" s="13"/>
      <c r="OAX1053" s="13"/>
      <c r="OAY1053" s="13"/>
      <c r="OAZ1053" s="13"/>
      <c r="OBA1053" s="13"/>
      <c r="OBB1053" s="13"/>
      <c r="OBC1053" s="13"/>
      <c r="OBD1053" s="13"/>
      <c r="OBE1053" s="13"/>
      <c r="OBF1053" s="13"/>
      <c r="OBG1053" s="13"/>
      <c r="OBH1053" s="13"/>
      <c r="OBI1053" s="13"/>
      <c r="OBJ1053" s="13"/>
      <c r="OBK1053" s="13"/>
      <c r="OBL1053" s="13"/>
      <c r="OBM1053" s="13"/>
      <c r="OBN1053" s="13"/>
      <c r="OBO1053" s="13"/>
      <c r="OBP1053" s="13"/>
      <c r="OBQ1053" s="13"/>
      <c r="OBR1053" s="13"/>
      <c r="OBS1053" s="13"/>
      <c r="OBT1053" s="13"/>
      <c r="OBU1053" s="13"/>
      <c r="OBV1053" s="13"/>
      <c r="OBW1053" s="13"/>
      <c r="OBX1053" s="13"/>
      <c r="OBY1053" s="13"/>
      <c r="OBZ1053" s="13"/>
      <c r="OCA1053" s="13"/>
      <c r="OCB1053" s="13"/>
      <c r="OCC1053" s="13"/>
      <c r="OCD1053" s="13"/>
      <c r="OCE1053" s="13"/>
      <c r="OCF1053" s="13"/>
      <c r="OCG1053" s="13"/>
      <c r="OCH1053" s="13"/>
      <c r="OCI1053" s="13"/>
      <c r="OCJ1053" s="13"/>
      <c r="OCK1053" s="13"/>
      <c r="OCL1053" s="13"/>
      <c r="OCM1053" s="13"/>
      <c r="OCN1053" s="13"/>
      <c r="OCO1053" s="13"/>
      <c r="OCP1053" s="13"/>
      <c r="OCQ1053" s="13"/>
      <c r="OCR1053" s="13"/>
      <c r="OCS1053" s="13"/>
      <c r="OCT1053" s="13"/>
      <c r="OCU1053" s="13"/>
      <c r="OCV1053" s="13"/>
      <c r="OCW1053" s="13"/>
      <c r="OCX1053" s="13"/>
      <c r="OCY1053" s="13"/>
      <c r="OCZ1053" s="13"/>
      <c r="ODA1053" s="13"/>
      <c r="ODB1053" s="13"/>
      <c r="ODC1053" s="13"/>
      <c r="ODD1053" s="13"/>
      <c r="ODE1053" s="13"/>
      <c r="ODF1053" s="13"/>
      <c r="ODG1053" s="13"/>
      <c r="ODH1053" s="13"/>
      <c r="ODI1053" s="13"/>
      <c r="ODJ1053" s="13"/>
      <c r="ODK1053" s="13"/>
      <c r="ODL1053" s="13"/>
      <c r="ODM1053" s="13"/>
      <c r="ODN1053" s="13"/>
      <c r="ODO1053" s="13"/>
      <c r="ODP1053" s="13"/>
      <c r="ODQ1053" s="13"/>
      <c r="ODR1053" s="13"/>
      <c r="ODS1053" s="13"/>
      <c r="ODT1053" s="13"/>
      <c r="ODU1053" s="13"/>
      <c r="ODV1053" s="13"/>
      <c r="ODW1053" s="13"/>
      <c r="ODX1053" s="13"/>
      <c r="ODY1053" s="13"/>
      <c r="ODZ1053" s="13"/>
      <c r="OEA1053" s="13"/>
      <c r="OEB1053" s="13"/>
      <c r="OEC1053" s="13"/>
      <c r="OED1053" s="13"/>
      <c r="OEE1053" s="13"/>
      <c r="OEF1053" s="13"/>
      <c r="OEG1053" s="13"/>
      <c r="OEH1053" s="13"/>
      <c r="OEI1053" s="13"/>
      <c r="OEJ1053" s="13"/>
      <c r="OEK1053" s="13"/>
      <c r="OEL1053" s="13"/>
      <c r="OEM1053" s="13"/>
      <c r="OEN1053" s="13"/>
      <c r="OEO1053" s="13"/>
      <c r="OEP1053" s="13"/>
      <c r="OEQ1053" s="13"/>
      <c r="OER1053" s="13"/>
      <c r="OES1053" s="13"/>
      <c r="OET1053" s="13"/>
      <c r="OEU1053" s="13"/>
      <c r="OEV1053" s="13"/>
      <c r="OEW1053" s="13"/>
      <c r="OEX1053" s="13"/>
      <c r="OEY1053" s="13"/>
      <c r="OEZ1053" s="13"/>
      <c r="OFA1053" s="13"/>
      <c r="OFB1053" s="13"/>
      <c r="OFC1053" s="13"/>
      <c r="OFD1053" s="13"/>
      <c r="OFE1053" s="13"/>
      <c r="OFF1053" s="13"/>
      <c r="OFG1053" s="13"/>
      <c r="OFH1053" s="13"/>
      <c r="OFI1053" s="13"/>
      <c r="OFJ1053" s="13"/>
      <c r="OFK1053" s="13"/>
      <c r="OFL1053" s="13"/>
      <c r="OFM1053" s="13"/>
      <c r="OFN1053" s="13"/>
      <c r="OFO1053" s="13"/>
      <c r="OFP1053" s="13"/>
      <c r="OFQ1053" s="13"/>
      <c r="OFR1053" s="13"/>
      <c r="OFS1053" s="13"/>
      <c r="OFT1053" s="13"/>
      <c r="OFU1053" s="13"/>
      <c r="OFV1053" s="13"/>
      <c r="OFW1053" s="13"/>
      <c r="OFX1053" s="13"/>
      <c r="OFY1053" s="13"/>
      <c r="OFZ1053" s="13"/>
      <c r="OGA1053" s="13"/>
      <c r="OGB1053" s="13"/>
      <c r="OGC1053" s="13"/>
      <c r="OGD1053" s="13"/>
      <c r="OGE1053" s="13"/>
      <c r="OGF1053" s="13"/>
      <c r="OGG1053" s="13"/>
      <c r="OGH1053" s="13"/>
      <c r="OGI1053" s="13"/>
      <c r="OGJ1053" s="13"/>
      <c r="OGK1053" s="13"/>
      <c r="OGL1053" s="13"/>
      <c r="OGM1053" s="13"/>
      <c r="OGN1053" s="13"/>
      <c r="OGO1053" s="13"/>
      <c r="OGP1053" s="13"/>
      <c r="OGQ1053" s="13"/>
      <c r="OGR1053" s="13"/>
      <c r="OGS1053" s="13"/>
      <c r="OGT1053" s="13"/>
      <c r="OGU1053" s="13"/>
      <c r="OGV1053" s="13"/>
      <c r="OGW1053" s="13"/>
      <c r="OGX1053" s="13"/>
      <c r="OGY1053" s="13"/>
      <c r="OGZ1053" s="13"/>
      <c r="OHA1053" s="13"/>
      <c r="OHB1053" s="13"/>
      <c r="OHC1053" s="13"/>
      <c r="OHD1053" s="13"/>
      <c r="OHE1053" s="13"/>
      <c r="OHF1053" s="13"/>
      <c r="OHG1053" s="13"/>
      <c r="OHH1053" s="13"/>
      <c r="OHI1053" s="13"/>
      <c r="OHJ1053" s="13"/>
      <c r="OHK1053" s="13"/>
      <c r="OHL1053" s="13"/>
      <c r="OHM1053" s="13"/>
      <c r="OHN1053" s="13"/>
      <c r="OHO1053" s="13"/>
      <c r="OHP1053" s="13"/>
      <c r="OHQ1053" s="13"/>
      <c r="OHR1053" s="13"/>
      <c r="OHS1053" s="13"/>
      <c r="OHT1053" s="13"/>
      <c r="OHU1053" s="13"/>
      <c r="OHV1053" s="13"/>
      <c r="OHW1053" s="13"/>
      <c r="OHX1053" s="13"/>
      <c r="OHY1053" s="13"/>
      <c r="OHZ1053" s="13"/>
      <c r="OIA1053" s="13"/>
      <c r="OIB1053" s="13"/>
      <c r="OIC1053" s="13"/>
      <c r="OID1053" s="13"/>
      <c r="OIE1053" s="13"/>
      <c r="OIF1053" s="13"/>
      <c r="OIG1053" s="13"/>
      <c r="OIH1053" s="13"/>
      <c r="OII1053" s="13"/>
      <c r="OIJ1053" s="13"/>
      <c r="OIK1053" s="13"/>
      <c r="OIL1053" s="13"/>
      <c r="OIM1053" s="13"/>
      <c r="OIN1053" s="13"/>
      <c r="OIO1053" s="13"/>
      <c r="OIP1053" s="13"/>
      <c r="OIQ1053" s="13"/>
      <c r="OIR1053" s="13"/>
      <c r="OIS1053" s="13"/>
      <c r="OIT1053" s="13"/>
      <c r="OIU1053" s="13"/>
      <c r="OIV1053" s="13"/>
      <c r="OIW1053" s="13"/>
      <c r="OIX1053" s="13"/>
      <c r="OIY1053" s="13"/>
      <c r="OIZ1053" s="13"/>
      <c r="OJA1053" s="13"/>
      <c r="OJB1053" s="13"/>
      <c r="OJC1053" s="13"/>
      <c r="OJD1053" s="13"/>
      <c r="OJE1053" s="13"/>
      <c r="OJF1053" s="13"/>
      <c r="OJG1053" s="13"/>
      <c r="OJH1053" s="13"/>
      <c r="OJI1053" s="13"/>
      <c r="OJJ1053" s="13"/>
      <c r="OJK1053" s="13"/>
      <c r="OJL1053" s="13"/>
      <c r="OJM1053" s="13"/>
      <c r="OJN1053" s="13"/>
      <c r="OJO1053" s="13"/>
      <c r="OJP1053" s="13"/>
      <c r="OJQ1053" s="13"/>
      <c r="OJR1053" s="13"/>
      <c r="OJS1053" s="13"/>
      <c r="OJT1053" s="13"/>
      <c r="OJU1053" s="13"/>
      <c r="OJV1053" s="13"/>
      <c r="OJW1053" s="13"/>
      <c r="OJX1053" s="13"/>
      <c r="OJY1053" s="13"/>
      <c r="OJZ1053" s="13"/>
      <c r="OKA1053" s="13"/>
      <c r="OKB1053" s="13"/>
      <c r="OKC1053" s="13"/>
      <c r="OKD1053" s="13"/>
      <c r="OKE1053" s="13"/>
      <c r="OKF1053" s="13"/>
      <c r="OKG1053" s="13"/>
      <c r="OKH1053" s="13"/>
      <c r="OKI1053" s="13"/>
      <c r="OKJ1053" s="13"/>
      <c r="OKK1053" s="13"/>
      <c r="OKL1053" s="13"/>
      <c r="OKM1053" s="13"/>
      <c r="OKN1053" s="13"/>
      <c r="OKO1053" s="13"/>
      <c r="OKP1053" s="13"/>
      <c r="OKQ1053" s="13"/>
      <c r="OKR1053" s="13"/>
      <c r="OKS1053" s="13"/>
      <c r="OKT1053" s="13"/>
      <c r="OKU1053" s="13"/>
      <c r="OKV1053" s="13"/>
      <c r="OKW1053" s="13"/>
      <c r="OKX1053" s="13"/>
      <c r="OKY1053" s="13"/>
      <c r="OKZ1053" s="13"/>
      <c r="OLA1053" s="13"/>
      <c r="OLB1053" s="13"/>
      <c r="OLC1053" s="13"/>
      <c r="OLD1053" s="13"/>
      <c r="OLE1053" s="13"/>
      <c r="OLF1053" s="13"/>
      <c r="OLG1053" s="13"/>
      <c r="OLH1053" s="13"/>
      <c r="OLI1053" s="13"/>
      <c r="OLJ1053" s="13"/>
      <c r="OLK1053" s="13"/>
      <c r="OLL1053" s="13"/>
      <c r="OLM1053" s="13"/>
      <c r="OLN1053" s="13"/>
      <c r="OLO1053" s="13"/>
      <c r="OLP1053" s="13"/>
      <c r="OLQ1053" s="13"/>
      <c r="OLR1053" s="13"/>
      <c r="OLS1053" s="13"/>
      <c r="OLT1053" s="13"/>
      <c r="OLU1053" s="13"/>
      <c r="OLV1053" s="13"/>
      <c r="OLW1053" s="13"/>
      <c r="OLX1053" s="13"/>
      <c r="OLY1053" s="13"/>
      <c r="OLZ1053" s="13"/>
      <c r="OMA1053" s="13"/>
      <c r="OMB1053" s="13"/>
      <c r="OMC1053" s="13"/>
      <c r="OMD1053" s="13"/>
      <c r="OME1053" s="13"/>
      <c r="OMF1053" s="13"/>
      <c r="OMG1053" s="13"/>
      <c r="OMH1053" s="13"/>
      <c r="OMI1053" s="13"/>
      <c r="OMJ1053" s="13"/>
      <c r="OMK1053" s="13"/>
      <c r="OML1053" s="13"/>
      <c r="OMM1053" s="13"/>
      <c r="OMN1053" s="13"/>
      <c r="OMO1053" s="13"/>
      <c r="OMP1053" s="13"/>
      <c r="OMQ1053" s="13"/>
      <c r="OMR1053" s="13"/>
      <c r="OMS1053" s="13"/>
      <c r="OMT1053" s="13"/>
      <c r="OMU1053" s="13"/>
      <c r="OMV1053" s="13"/>
      <c r="OMW1053" s="13"/>
      <c r="OMX1053" s="13"/>
      <c r="OMY1053" s="13"/>
      <c r="OMZ1053" s="13"/>
      <c r="ONA1053" s="13"/>
      <c r="ONB1053" s="13"/>
      <c r="ONC1053" s="13"/>
      <c r="OND1053" s="13"/>
      <c r="ONE1053" s="13"/>
      <c r="ONF1053" s="13"/>
      <c r="ONG1053" s="13"/>
      <c r="ONH1053" s="13"/>
      <c r="ONI1053" s="13"/>
      <c r="ONJ1053" s="13"/>
      <c r="ONK1053" s="13"/>
      <c r="ONL1053" s="13"/>
      <c r="ONM1053" s="13"/>
      <c r="ONN1053" s="13"/>
      <c r="ONO1053" s="13"/>
      <c r="ONP1053" s="13"/>
      <c r="ONQ1053" s="13"/>
      <c r="ONR1053" s="13"/>
      <c r="ONS1053" s="13"/>
      <c r="ONT1053" s="13"/>
      <c r="ONU1053" s="13"/>
      <c r="ONV1053" s="13"/>
      <c r="ONW1053" s="13"/>
      <c r="ONX1053" s="13"/>
      <c r="ONY1053" s="13"/>
      <c r="ONZ1053" s="13"/>
      <c r="OOA1053" s="13"/>
      <c r="OOB1053" s="13"/>
      <c r="OOC1053" s="13"/>
      <c r="OOD1053" s="13"/>
      <c r="OOE1053" s="13"/>
      <c r="OOF1053" s="13"/>
      <c r="OOG1053" s="13"/>
      <c r="OOH1053" s="13"/>
      <c r="OOI1053" s="13"/>
      <c r="OOJ1053" s="13"/>
      <c r="OOK1053" s="13"/>
      <c r="OOL1053" s="13"/>
      <c r="OOM1053" s="13"/>
      <c r="OON1053" s="13"/>
      <c r="OOO1053" s="13"/>
      <c r="OOP1053" s="13"/>
      <c r="OOQ1053" s="13"/>
      <c r="OOR1053" s="13"/>
      <c r="OOS1053" s="13"/>
      <c r="OOT1053" s="13"/>
      <c r="OOU1053" s="13"/>
      <c r="OOV1053" s="13"/>
      <c r="OOW1053" s="13"/>
      <c r="OOX1053" s="13"/>
      <c r="OOY1053" s="13"/>
      <c r="OOZ1053" s="13"/>
      <c r="OPA1053" s="13"/>
      <c r="OPB1053" s="13"/>
      <c r="OPC1053" s="13"/>
      <c r="OPD1053" s="13"/>
      <c r="OPE1053" s="13"/>
      <c r="OPF1053" s="13"/>
      <c r="OPG1053" s="13"/>
      <c r="OPH1053" s="13"/>
      <c r="OPI1053" s="13"/>
      <c r="OPJ1053" s="13"/>
      <c r="OPK1053" s="13"/>
      <c r="OPL1053" s="13"/>
      <c r="OPM1053" s="13"/>
      <c r="OPN1053" s="13"/>
      <c r="OPO1053" s="13"/>
      <c r="OPP1053" s="13"/>
      <c r="OPQ1053" s="13"/>
      <c r="OPR1053" s="13"/>
      <c r="OPS1053" s="13"/>
      <c r="OPT1053" s="13"/>
      <c r="OPU1053" s="13"/>
      <c r="OPV1053" s="13"/>
      <c r="OPW1053" s="13"/>
      <c r="OPX1053" s="13"/>
      <c r="OPY1053" s="13"/>
      <c r="OPZ1053" s="13"/>
      <c r="OQA1053" s="13"/>
      <c r="OQB1053" s="13"/>
      <c r="OQC1053" s="13"/>
      <c r="OQD1053" s="13"/>
      <c r="OQE1053" s="13"/>
      <c r="OQF1053" s="13"/>
      <c r="OQG1053" s="13"/>
      <c r="OQH1053" s="13"/>
      <c r="OQI1053" s="13"/>
      <c r="OQJ1053" s="13"/>
      <c r="OQK1053" s="13"/>
      <c r="OQL1053" s="13"/>
      <c r="OQM1053" s="13"/>
      <c r="OQN1053" s="13"/>
      <c r="OQO1053" s="13"/>
      <c r="OQP1053" s="13"/>
      <c r="OQQ1053" s="13"/>
      <c r="OQR1053" s="13"/>
      <c r="OQS1053" s="13"/>
      <c r="OQT1053" s="13"/>
      <c r="OQU1053" s="13"/>
      <c r="OQV1053" s="13"/>
      <c r="OQW1053" s="13"/>
      <c r="OQX1053" s="13"/>
      <c r="OQY1053" s="13"/>
      <c r="OQZ1053" s="13"/>
      <c r="ORA1053" s="13"/>
      <c r="ORB1053" s="13"/>
      <c r="ORC1053" s="13"/>
      <c r="ORD1053" s="13"/>
      <c r="ORE1053" s="13"/>
      <c r="ORF1053" s="13"/>
      <c r="ORG1053" s="13"/>
      <c r="ORH1053" s="13"/>
      <c r="ORI1053" s="13"/>
      <c r="ORJ1053" s="13"/>
      <c r="ORK1053" s="13"/>
      <c r="ORL1053" s="13"/>
      <c r="ORM1053" s="13"/>
      <c r="ORN1053" s="13"/>
      <c r="ORO1053" s="13"/>
      <c r="ORP1053" s="13"/>
      <c r="ORQ1053" s="13"/>
      <c r="ORR1053" s="13"/>
      <c r="ORS1053" s="13"/>
      <c r="ORT1053" s="13"/>
      <c r="ORU1053" s="13"/>
      <c r="ORV1053" s="13"/>
      <c r="ORW1053" s="13"/>
      <c r="ORX1053" s="13"/>
      <c r="ORY1053" s="13"/>
      <c r="ORZ1053" s="13"/>
      <c r="OSA1053" s="13"/>
      <c r="OSB1053" s="13"/>
      <c r="OSC1053" s="13"/>
      <c r="OSD1053" s="13"/>
      <c r="OSE1053" s="13"/>
      <c r="OSF1053" s="13"/>
      <c r="OSG1053" s="13"/>
      <c r="OSH1053" s="13"/>
      <c r="OSI1053" s="13"/>
      <c r="OSJ1053" s="13"/>
      <c r="OSK1053" s="13"/>
      <c r="OSL1053" s="13"/>
      <c r="OSM1053" s="13"/>
      <c r="OSN1053" s="13"/>
      <c r="OSO1053" s="13"/>
      <c r="OSP1053" s="13"/>
      <c r="OSQ1053" s="13"/>
      <c r="OSR1053" s="13"/>
      <c r="OSS1053" s="13"/>
      <c r="OST1053" s="13"/>
      <c r="OSU1053" s="13"/>
      <c r="OSV1053" s="13"/>
      <c r="OSW1053" s="13"/>
      <c r="OSX1053" s="13"/>
      <c r="OSY1053" s="13"/>
      <c r="OSZ1053" s="13"/>
      <c r="OTA1053" s="13"/>
      <c r="OTB1053" s="13"/>
      <c r="OTC1053" s="13"/>
      <c r="OTD1053" s="13"/>
      <c r="OTE1053" s="13"/>
      <c r="OTF1053" s="13"/>
      <c r="OTG1053" s="13"/>
      <c r="OTH1053" s="13"/>
      <c r="OTI1053" s="13"/>
      <c r="OTJ1053" s="13"/>
      <c r="OTK1053" s="13"/>
      <c r="OTL1053" s="13"/>
      <c r="OTM1053" s="13"/>
      <c r="OTN1053" s="13"/>
      <c r="OTO1053" s="13"/>
      <c r="OTP1053" s="13"/>
      <c r="OTQ1053" s="13"/>
      <c r="OTR1053" s="13"/>
      <c r="OTS1053" s="13"/>
      <c r="OTT1053" s="13"/>
      <c r="OTU1053" s="13"/>
      <c r="OTV1053" s="13"/>
      <c r="OTW1053" s="13"/>
      <c r="OTX1053" s="13"/>
      <c r="OTY1053" s="13"/>
      <c r="OTZ1053" s="13"/>
      <c r="OUA1053" s="13"/>
      <c r="OUB1053" s="13"/>
      <c r="OUC1053" s="13"/>
      <c r="OUD1053" s="13"/>
      <c r="OUE1053" s="13"/>
      <c r="OUF1053" s="13"/>
      <c r="OUG1053" s="13"/>
      <c r="OUH1053" s="13"/>
      <c r="OUI1053" s="13"/>
      <c r="OUJ1053" s="13"/>
      <c r="OUK1053" s="13"/>
      <c r="OUL1053" s="13"/>
      <c r="OUM1053" s="13"/>
      <c r="OUN1053" s="13"/>
      <c r="OUO1053" s="13"/>
      <c r="OUP1053" s="13"/>
      <c r="OUQ1053" s="13"/>
      <c r="OUR1053" s="13"/>
      <c r="OUS1053" s="13"/>
      <c r="OUT1053" s="13"/>
      <c r="OUU1053" s="13"/>
      <c r="OUV1053" s="13"/>
      <c r="OUW1053" s="13"/>
      <c r="OUX1053" s="13"/>
      <c r="OUY1053" s="13"/>
      <c r="OUZ1053" s="13"/>
      <c r="OVA1053" s="13"/>
      <c r="OVB1053" s="13"/>
      <c r="OVC1053" s="13"/>
      <c r="OVD1053" s="13"/>
      <c r="OVE1053" s="13"/>
      <c r="OVF1053" s="13"/>
      <c r="OVG1053" s="13"/>
      <c r="OVH1053" s="13"/>
      <c r="OVI1053" s="13"/>
      <c r="OVJ1053" s="13"/>
      <c r="OVK1053" s="13"/>
      <c r="OVL1053" s="13"/>
      <c r="OVM1053" s="13"/>
      <c r="OVN1053" s="13"/>
      <c r="OVO1053" s="13"/>
      <c r="OVP1053" s="13"/>
      <c r="OVQ1053" s="13"/>
      <c r="OVR1053" s="13"/>
      <c r="OVS1053" s="13"/>
      <c r="OVT1053" s="13"/>
      <c r="OVU1053" s="13"/>
      <c r="OVV1053" s="13"/>
      <c r="OVW1053" s="13"/>
      <c r="OVX1053" s="13"/>
      <c r="OVY1053" s="13"/>
      <c r="OVZ1053" s="13"/>
      <c r="OWA1053" s="13"/>
      <c r="OWB1053" s="13"/>
      <c r="OWC1053" s="13"/>
      <c r="OWD1053" s="13"/>
      <c r="OWE1053" s="13"/>
      <c r="OWF1053" s="13"/>
      <c r="OWG1053" s="13"/>
      <c r="OWH1053" s="13"/>
      <c r="OWI1053" s="13"/>
      <c r="OWJ1053" s="13"/>
      <c r="OWK1053" s="13"/>
      <c r="OWL1053" s="13"/>
      <c r="OWM1053" s="13"/>
      <c r="OWN1053" s="13"/>
      <c r="OWO1053" s="13"/>
      <c r="OWP1053" s="13"/>
      <c r="OWQ1053" s="13"/>
      <c r="OWR1053" s="13"/>
      <c r="OWS1053" s="13"/>
      <c r="OWT1053" s="13"/>
      <c r="OWU1053" s="13"/>
      <c r="OWV1053" s="13"/>
      <c r="OWW1053" s="13"/>
      <c r="OWX1053" s="13"/>
      <c r="OWY1053" s="13"/>
      <c r="OWZ1053" s="13"/>
      <c r="OXA1053" s="13"/>
      <c r="OXB1053" s="13"/>
      <c r="OXC1053" s="13"/>
      <c r="OXD1053" s="13"/>
      <c r="OXE1053" s="13"/>
      <c r="OXF1053" s="13"/>
      <c r="OXG1053" s="13"/>
      <c r="OXH1053" s="13"/>
      <c r="OXI1053" s="13"/>
      <c r="OXJ1053" s="13"/>
      <c r="OXK1053" s="13"/>
      <c r="OXL1053" s="13"/>
      <c r="OXM1053" s="13"/>
      <c r="OXN1053" s="13"/>
      <c r="OXO1053" s="13"/>
      <c r="OXP1053" s="13"/>
      <c r="OXQ1053" s="13"/>
      <c r="OXR1053" s="13"/>
      <c r="OXS1053" s="13"/>
      <c r="OXT1053" s="13"/>
      <c r="OXU1053" s="13"/>
      <c r="OXV1053" s="13"/>
      <c r="OXW1053" s="13"/>
      <c r="OXX1053" s="13"/>
      <c r="OXY1053" s="13"/>
      <c r="OXZ1053" s="13"/>
      <c r="OYA1053" s="13"/>
      <c r="OYB1053" s="13"/>
      <c r="OYC1053" s="13"/>
      <c r="OYD1053" s="13"/>
      <c r="OYE1053" s="13"/>
      <c r="OYF1053" s="13"/>
      <c r="OYG1053" s="13"/>
      <c r="OYH1053" s="13"/>
      <c r="OYI1053" s="13"/>
      <c r="OYJ1053" s="13"/>
      <c r="OYK1053" s="13"/>
      <c r="OYL1053" s="13"/>
      <c r="OYM1053" s="13"/>
      <c r="OYN1053" s="13"/>
      <c r="OYO1053" s="13"/>
      <c r="OYP1053" s="13"/>
      <c r="OYQ1053" s="13"/>
      <c r="OYR1053" s="13"/>
      <c r="OYS1053" s="13"/>
      <c r="OYT1053" s="13"/>
      <c r="OYU1053" s="13"/>
      <c r="OYV1053" s="13"/>
      <c r="OYW1053" s="13"/>
      <c r="OYX1053" s="13"/>
      <c r="OYY1053" s="13"/>
      <c r="OYZ1053" s="13"/>
      <c r="OZA1053" s="13"/>
      <c r="OZB1053" s="13"/>
      <c r="OZC1053" s="13"/>
      <c r="OZD1053" s="13"/>
      <c r="OZE1053" s="13"/>
      <c r="OZF1053" s="13"/>
      <c r="OZG1053" s="13"/>
      <c r="OZH1053" s="13"/>
      <c r="OZI1053" s="13"/>
      <c r="OZJ1053" s="13"/>
      <c r="OZK1053" s="13"/>
      <c r="OZL1053" s="13"/>
      <c r="OZM1053" s="13"/>
      <c r="OZN1053" s="13"/>
      <c r="OZO1053" s="13"/>
      <c r="OZP1053" s="13"/>
      <c r="OZQ1053" s="13"/>
      <c r="OZR1053" s="13"/>
      <c r="OZS1053" s="13"/>
      <c r="OZT1053" s="13"/>
      <c r="OZU1053" s="13"/>
      <c r="OZV1053" s="13"/>
      <c r="OZW1053" s="13"/>
      <c r="OZX1053" s="13"/>
      <c r="OZY1053" s="13"/>
      <c r="OZZ1053" s="13"/>
      <c r="PAA1053" s="13"/>
      <c r="PAB1053" s="13"/>
      <c r="PAC1053" s="13"/>
      <c r="PAD1053" s="13"/>
      <c r="PAE1053" s="13"/>
      <c r="PAF1053" s="13"/>
      <c r="PAG1053" s="13"/>
      <c r="PAH1053" s="13"/>
      <c r="PAI1053" s="13"/>
      <c r="PAJ1053" s="13"/>
      <c r="PAK1053" s="13"/>
      <c r="PAL1053" s="13"/>
      <c r="PAM1053" s="13"/>
      <c r="PAN1053" s="13"/>
      <c r="PAO1053" s="13"/>
      <c r="PAP1053" s="13"/>
      <c r="PAQ1053" s="13"/>
      <c r="PAR1053" s="13"/>
      <c r="PAS1053" s="13"/>
      <c r="PAT1053" s="13"/>
      <c r="PAU1053" s="13"/>
      <c r="PAV1053" s="13"/>
      <c r="PAW1053" s="13"/>
      <c r="PAX1053" s="13"/>
      <c r="PAY1053" s="13"/>
      <c r="PAZ1053" s="13"/>
      <c r="PBA1053" s="13"/>
      <c r="PBB1053" s="13"/>
      <c r="PBC1053" s="13"/>
      <c r="PBD1053" s="13"/>
      <c r="PBE1053" s="13"/>
      <c r="PBF1053" s="13"/>
      <c r="PBG1053" s="13"/>
      <c r="PBH1053" s="13"/>
      <c r="PBI1053" s="13"/>
      <c r="PBJ1053" s="13"/>
      <c r="PBK1053" s="13"/>
      <c r="PBL1053" s="13"/>
      <c r="PBM1053" s="13"/>
      <c r="PBN1053" s="13"/>
      <c r="PBO1053" s="13"/>
      <c r="PBP1053" s="13"/>
      <c r="PBQ1053" s="13"/>
      <c r="PBR1053" s="13"/>
      <c r="PBS1053" s="13"/>
      <c r="PBT1053" s="13"/>
      <c r="PBU1053" s="13"/>
      <c r="PBV1053" s="13"/>
      <c r="PBW1053" s="13"/>
      <c r="PBX1053" s="13"/>
      <c r="PBY1053" s="13"/>
      <c r="PBZ1053" s="13"/>
      <c r="PCA1053" s="13"/>
      <c r="PCB1053" s="13"/>
      <c r="PCC1053" s="13"/>
      <c r="PCD1053" s="13"/>
      <c r="PCE1053" s="13"/>
      <c r="PCF1053" s="13"/>
      <c r="PCG1053" s="13"/>
      <c r="PCH1053" s="13"/>
      <c r="PCI1053" s="13"/>
      <c r="PCJ1053" s="13"/>
      <c r="PCK1053" s="13"/>
      <c r="PCL1053" s="13"/>
      <c r="PCM1053" s="13"/>
      <c r="PCN1053" s="13"/>
      <c r="PCO1053" s="13"/>
      <c r="PCP1053" s="13"/>
      <c r="PCQ1053" s="13"/>
      <c r="PCR1053" s="13"/>
      <c r="PCS1053" s="13"/>
      <c r="PCT1053" s="13"/>
      <c r="PCU1053" s="13"/>
      <c r="PCV1053" s="13"/>
      <c r="PCW1053" s="13"/>
      <c r="PCX1053" s="13"/>
      <c r="PCY1053" s="13"/>
      <c r="PCZ1053" s="13"/>
      <c r="PDA1053" s="13"/>
      <c r="PDB1053" s="13"/>
      <c r="PDC1053" s="13"/>
      <c r="PDD1053" s="13"/>
      <c r="PDE1053" s="13"/>
      <c r="PDF1053" s="13"/>
      <c r="PDG1053" s="13"/>
      <c r="PDH1053" s="13"/>
      <c r="PDI1053" s="13"/>
      <c r="PDJ1053" s="13"/>
      <c r="PDK1053" s="13"/>
      <c r="PDL1053" s="13"/>
      <c r="PDM1053" s="13"/>
      <c r="PDN1053" s="13"/>
      <c r="PDO1053" s="13"/>
      <c r="PDP1053" s="13"/>
      <c r="PDQ1053" s="13"/>
      <c r="PDR1053" s="13"/>
      <c r="PDS1053" s="13"/>
      <c r="PDT1053" s="13"/>
      <c r="PDU1053" s="13"/>
      <c r="PDV1053" s="13"/>
      <c r="PDW1053" s="13"/>
      <c r="PDX1053" s="13"/>
      <c r="PDY1053" s="13"/>
      <c r="PDZ1053" s="13"/>
      <c r="PEA1053" s="13"/>
      <c r="PEB1053" s="13"/>
      <c r="PEC1053" s="13"/>
      <c r="PED1053" s="13"/>
      <c r="PEE1053" s="13"/>
      <c r="PEF1053" s="13"/>
      <c r="PEG1053" s="13"/>
      <c r="PEH1053" s="13"/>
      <c r="PEI1053" s="13"/>
      <c r="PEJ1053" s="13"/>
      <c r="PEK1053" s="13"/>
      <c r="PEL1053" s="13"/>
      <c r="PEM1053" s="13"/>
      <c r="PEN1053" s="13"/>
      <c r="PEO1053" s="13"/>
      <c r="PEP1053" s="13"/>
      <c r="PEQ1053" s="13"/>
      <c r="PER1053" s="13"/>
      <c r="PES1053" s="13"/>
      <c r="PET1053" s="13"/>
      <c r="PEU1053" s="13"/>
      <c r="PEV1053" s="13"/>
      <c r="PEW1053" s="13"/>
      <c r="PEX1053" s="13"/>
      <c r="PEY1053" s="13"/>
      <c r="PEZ1053" s="13"/>
      <c r="PFA1053" s="13"/>
      <c r="PFB1053" s="13"/>
      <c r="PFC1053" s="13"/>
      <c r="PFD1053" s="13"/>
      <c r="PFE1053" s="13"/>
      <c r="PFF1053" s="13"/>
      <c r="PFG1053" s="13"/>
      <c r="PFH1053" s="13"/>
      <c r="PFI1053" s="13"/>
      <c r="PFJ1053" s="13"/>
      <c r="PFK1053" s="13"/>
      <c r="PFL1053" s="13"/>
      <c r="PFM1053" s="13"/>
      <c r="PFN1053" s="13"/>
      <c r="PFO1053" s="13"/>
      <c r="PFP1053" s="13"/>
      <c r="PFQ1053" s="13"/>
      <c r="PFR1053" s="13"/>
      <c r="PFS1053" s="13"/>
      <c r="PFT1053" s="13"/>
      <c r="PFU1053" s="13"/>
      <c r="PFV1053" s="13"/>
      <c r="PFW1053" s="13"/>
      <c r="PFX1053" s="13"/>
      <c r="PFY1053" s="13"/>
      <c r="PFZ1053" s="13"/>
      <c r="PGA1053" s="13"/>
      <c r="PGB1053" s="13"/>
      <c r="PGC1053" s="13"/>
      <c r="PGD1053" s="13"/>
      <c r="PGE1053" s="13"/>
      <c r="PGF1053" s="13"/>
      <c r="PGG1053" s="13"/>
      <c r="PGH1053" s="13"/>
      <c r="PGI1053" s="13"/>
      <c r="PGJ1053" s="13"/>
      <c r="PGK1053" s="13"/>
      <c r="PGL1053" s="13"/>
      <c r="PGM1053" s="13"/>
      <c r="PGN1053" s="13"/>
      <c r="PGO1053" s="13"/>
      <c r="PGP1053" s="13"/>
      <c r="PGQ1053" s="13"/>
      <c r="PGR1053" s="13"/>
      <c r="PGS1053" s="13"/>
      <c r="PGT1053" s="13"/>
      <c r="PGU1053" s="13"/>
      <c r="PGV1053" s="13"/>
      <c r="PGW1053" s="13"/>
      <c r="PGX1053" s="13"/>
      <c r="PGY1053" s="13"/>
      <c r="PGZ1053" s="13"/>
      <c r="PHA1053" s="13"/>
      <c r="PHB1053" s="13"/>
      <c r="PHC1053" s="13"/>
      <c r="PHD1053" s="13"/>
      <c r="PHE1053" s="13"/>
      <c r="PHF1053" s="13"/>
      <c r="PHG1053" s="13"/>
      <c r="PHH1053" s="13"/>
      <c r="PHI1053" s="13"/>
      <c r="PHJ1053" s="13"/>
      <c r="PHK1053" s="13"/>
      <c r="PHL1053" s="13"/>
      <c r="PHM1053" s="13"/>
      <c r="PHN1053" s="13"/>
      <c r="PHO1053" s="13"/>
      <c r="PHP1053" s="13"/>
      <c r="PHQ1053" s="13"/>
      <c r="PHR1053" s="13"/>
      <c r="PHS1053" s="13"/>
      <c r="PHT1053" s="13"/>
      <c r="PHU1053" s="13"/>
      <c r="PHV1053" s="13"/>
      <c r="PHW1053" s="13"/>
      <c r="PHX1053" s="13"/>
      <c r="PHY1053" s="13"/>
      <c r="PHZ1053" s="13"/>
      <c r="PIA1053" s="13"/>
      <c r="PIB1053" s="13"/>
      <c r="PIC1053" s="13"/>
      <c r="PID1053" s="13"/>
      <c r="PIE1053" s="13"/>
      <c r="PIF1053" s="13"/>
      <c r="PIG1053" s="13"/>
      <c r="PIH1053" s="13"/>
      <c r="PII1053" s="13"/>
      <c r="PIJ1053" s="13"/>
      <c r="PIK1053" s="13"/>
      <c r="PIL1053" s="13"/>
      <c r="PIM1053" s="13"/>
      <c r="PIN1053" s="13"/>
      <c r="PIO1053" s="13"/>
      <c r="PIP1053" s="13"/>
      <c r="PIQ1053" s="13"/>
      <c r="PIR1053" s="13"/>
      <c r="PIS1053" s="13"/>
      <c r="PIT1053" s="13"/>
      <c r="PIU1053" s="13"/>
      <c r="PIV1053" s="13"/>
      <c r="PIW1053" s="13"/>
      <c r="PIX1053" s="13"/>
      <c r="PIY1053" s="13"/>
      <c r="PIZ1053" s="13"/>
      <c r="PJA1053" s="13"/>
      <c r="PJB1053" s="13"/>
      <c r="PJC1053" s="13"/>
      <c r="PJD1053" s="13"/>
      <c r="PJE1053" s="13"/>
      <c r="PJF1053" s="13"/>
      <c r="PJG1053" s="13"/>
      <c r="PJH1053" s="13"/>
      <c r="PJI1053" s="13"/>
      <c r="PJJ1053" s="13"/>
      <c r="PJK1053" s="13"/>
      <c r="PJL1053" s="13"/>
      <c r="PJM1053" s="13"/>
      <c r="PJN1053" s="13"/>
      <c r="PJO1053" s="13"/>
      <c r="PJP1053" s="13"/>
      <c r="PJQ1053" s="13"/>
      <c r="PJR1053" s="13"/>
      <c r="PJS1053" s="13"/>
      <c r="PJT1053" s="13"/>
      <c r="PJU1053" s="13"/>
      <c r="PJV1053" s="13"/>
      <c r="PJW1053" s="13"/>
      <c r="PJX1053" s="13"/>
      <c r="PJY1053" s="13"/>
      <c r="PJZ1053" s="13"/>
      <c r="PKA1053" s="13"/>
      <c r="PKB1053" s="13"/>
      <c r="PKC1053" s="13"/>
      <c r="PKD1053" s="13"/>
      <c r="PKE1053" s="13"/>
      <c r="PKF1053" s="13"/>
      <c r="PKG1053" s="13"/>
      <c r="PKH1053" s="13"/>
      <c r="PKI1053" s="13"/>
      <c r="PKJ1053" s="13"/>
      <c r="PKK1053" s="13"/>
      <c r="PKL1053" s="13"/>
      <c r="PKM1053" s="13"/>
      <c r="PKN1053" s="13"/>
      <c r="PKO1053" s="13"/>
      <c r="PKP1053" s="13"/>
      <c r="PKQ1053" s="13"/>
      <c r="PKR1053" s="13"/>
      <c r="PKS1053" s="13"/>
      <c r="PKT1053" s="13"/>
      <c r="PKU1053" s="13"/>
      <c r="PKV1053" s="13"/>
      <c r="PKW1053" s="13"/>
      <c r="PKX1053" s="13"/>
      <c r="PKY1053" s="13"/>
      <c r="PKZ1053" s="13"/>
      <c r="PLA1053" s="13"/>
      <c r="PLB1053" s="13"/>
      <c r="PLC1053" s="13"/>
      <c r="PLD1053" s="13"/>
      <c r="PLE1053" s="13"/>
      <c r="PLF1053" s="13"/>
      <c r="PLG1053" s="13"/>
      <c r="PLH1053" s="13"/>
      <c r="PLI1053" s="13"/>
      <c r="PLJ1053" s="13"/>
      <c r="PLK1053" s="13"/>
      <c r="PLL1053" s="13"/>
      <c r="PLM1053" s="13"/>
      <c r="PLN1053" s="13"/>
      <c r="PLO1053" s="13"/>
      <c r="PLP1053" s="13"/>
      <c r="PLQ1053" s="13"/>
      <c r="PLR1053" s="13"/>
      <c r="PLS1053" s="13"/>
      <c r="PLT1053" s="13"/>
      <c r="PLU1053" s="13"/>
      <c r="PLV1053" s="13"/>
      <c r="PLW1053" s="13"/>
      <c r="PLX1053" s="13"/>
      <c r="PLY1053" s="13"/>
      <c r="PLZ1053" s="13"/>
      <c r="PMA1053" s="13"/>
      <c r="PMB1053" s="13"/>
      <c r="PMC1053" s="13"/>
      <c r="PMD1053" s="13"/>
      <c r="PME1053" s="13"/>
      <c r="PMF1053" s="13"/>
      <c r="PMG1053" s="13"/>
      <c r="PMH1053" s="13"/>
      <c r="PMI1053" s="13"/>
      <c r="PMJ1053" s="13"/>
      <c r="PMK1053" s="13"/>
      <c r="PML1053" s="13"/>
      <c r="PMM1053" s="13"/>
      <c r="PMN1053" s="13"/>
      <c r="PMO1053" s="13"/>
      <c r="PMP1053" s="13"/>
      <c r="PMQ1053" s="13"/>
      <c r="PMR1053" s="13"/>
      <c r="PMS1053" s="13"/>
      <c r="PMT1053" s="13"/>
      <c r="PMU1053" s="13"/>
      <c r="PMV1053" s="13"/>
      <c r="PMW1053" s="13"/>
      <c r="PMX1053" s="13"/>
      <c r="PMY1053" s="13"/>
      <c r="PMZ1053" s="13"/>
      <c r="PNA1053" s="13"/>
      <c r="PNB1053" s="13"/>
      <c r="PNC1053" s="13"/>
      <c r="PND1053" s="13"/>
      <c r="PNE1053" s="13"/>
      <c r="PNF1053" s="13"/>
      <c r="PNG1053" s="13"/>
      <c r="PNH1053" s="13"/>
      <c r="PNI1053" s="13"/>
      <c r="PNJ1053" s="13"/>
      <c r="PNK1053" s="13"/>
      <c r="PNL1053" s="13"/>
      <c r="PNM1053" s="13"/>
      <c r="PNN1053" s="13"/>
      <c r="PNO1053" s="13"/>
      <c r="PNP1053" s="13"/>
      <c r="PNQ1053" s="13"/>
      <c r="PNR1053" s="13"/>
      <c r="PNS1053" s="13"/>
      <c r="PNT1053" s="13"/>
      <c r="PNU1053" s="13"/>
      <c r="PNV1053" s="13"/>
      <c r="PNW1053" s="13"/>
      <c r="PNX1053" s="13"/>
      <c r="PNY1053" s="13"/>
      <c r="PNZ1053" s="13"/>
      <c r="POA1053" s="13"/>
      <c r="POB1053" s="13"/>
      <c r="POC1053" s="13"/>
      <c r="POD1053" s="13"/>
      <c r="POE1053" s="13"/>
      <c r="POF1053" s="13"/>
      <c r="POG1053" s="13"/>
      <c r="POH1053" s="13"/>
      <c r="POI1053" s="13"/>
      <c r="POJ1053" s="13"/>
      <c r="POK1053" s="13"/>
      <c r="POL1053" s="13"/>
      <c r="POM1053" s="13"/>
      <c r="PON1053" s="13"/>
      <c r="POO1053" s="13"/>
      <c r="POP1053" s="13"/>
      <c r="POQ1053" s="13"/>
      <c r="POR1053" s="13"/>
      <c r="POS1053" s="13"/>
      <c r="POT1053" s="13"/>
      <c r="POU1053" s="13"/>
      <c r="POV1053" s="13"/>
      <c r="POW1053" s="13"/>
      <c r="POX1053" s="13"/>
      <c r="POY1053" s="13"/>
      <c r="POZ1053" s="13"/>
      <c r="PPA1053" s="13"/>
      <c r="PPB1053" s="13"/>
      <c r="PPC1053" s="13"/>
      <c r="PPD1053" s="13"/>
      <c r="PPE1053" s="13"/>
      <c r="PPF1053" s="13"/>
      <c r="PPG1053" s="13"/>
      <c r="PPH1053" s="13"/>
      <c r="PPI1053" s="13"/>
      <c r="PPJ1053" s="13"/>
      <c r="PPK1053" s="13"/>
      <c r="PPL1053" s="13"/>
      <c r="PPM1053" s="13"/>
      <c r="PPN1053" s="13"/>
      <c r="PPO1053" s="13"/>
      <c r="PPP1053" s="13"/>
      <c r="PPQ1053" s="13"/>
      <c r="PPR1053" s="13"/>
      <c r="PPS1053" s="13"/>
      <c r="PPT1053" s="13"/>
      <c r="PPU1053" s="13"/>
      <c r="PPV1053" s="13"/>
      <c r="PPW1053" s="13"/>
      <c r="PPX1053" s="13"/>
      <c r="PPY1053" s="13"/>
      <c r="PPZ1053" s="13"/>
      <c r="PQA1053" s="13"/>
      <c r="PQB1053" s="13"/>
      <c r="PQC1053" s="13"/>
      <c r="PQD1053" s="13"/>
      <c r="PQE1053" s="13"/>
      <c r="PQF1053" s="13"/>
      <c r="PQG1053" s="13"/>
      <c r="PQH1053" s="13"/>
      <c r="PQI1053" s="13"/>
      <c r="PQJ1053" s="13"/>
      <c r="PQK1053" s="13"/>
      <c r="PQL1053" s="13"/>
      <c r="PQM1053" s="13"/>
      <c r="PQN1053" s="13"/>
      <c r="PQO1053" s="13"/>
      <c r="PQP1053" s="13"/>
      <c r="PQQ1053" s="13"/>
      <c r="PQR1053" s="13"/>
      <c r="PQS1053" s="13"/>
      <c r="PQT1053" s="13"/>
      <c r="PQU1053" s="13"/>
      <c r="PQV1053" s="13"/>
      <c r="PQW1053" s="13"/>
      <c r="PQX1053" s="13"/>
      <c r="PQY1053" s="13"/>
      <c r="PQZ1053" s="13"/>
      <c r="PRA1053" s="13"/>
      <c r="PRB1053" s="13"/>
      <c r="PRC1053" s="13"/>
      <c r="PRD1053" s="13"/>
      <c r="PRE1053" s="13"/>
      <c r="PRF1053" s="13"/>
      <c r="PRG1053" s="13"/>
      <c r="PRH1053" s="13"/>
      <c r="PRI1053" s="13"/>
      <c r="PRJ1053" s="13"/>
      <c r="PRK1053" s="13"/>
      <c r="PRL1053" s="13"/>
      <c r="PRM1053" s="13"/>
      <c r="PRN1053" s="13"/>
      <c r="PRO1053" s="13"/>
      <c r="PRP1053" s="13"/>
      <c r="PRQ1053" s="13"/>
      <c r="PRR1053" s="13"/>
      <c r="PRS1053" s="13"/>
      <c r="PRT1053" s="13"/>
      <c r="PRU1053" s="13"/>
      <c r="PRV1053" s="13"/>
      <c r="PRW1053" s="13"/>
      <c r="PRX1053" s="13"/>
      <c r="PRY1053" s="13"/>
      <c r="PRZ1053" s="13"/>
      <c r="PSA1053" s="13"/>
      <c r="PSB1053" s="13"/>
      <c r="PSC1053" s="13"/>
      <c r="PSD1053" s="13"/>
      <c r="PSE1053" s="13"/>
      <c r="PSF1053" s="13"/>
      <c r="PSG1053" s="13"/>
      <c r="PSH1053" s="13"/>
      <c r="PSI1053" s="13"/>
      <c r="PSJ1053" s="13"/>
      <c r="PSK1053" s="13"/>
      <c r="PSL1053" s="13"/>
      <c r="PSM1053" s="13"/>
      <c r="PSN1053" s="13"/>
      <c r="PSO1053" s="13"/>
      <c r="PSP1053" s="13"/>
      <c r="PSQ1053" s="13"/>
      <c r="PSR1053" s="13"/>
      <c r="PSS1053" s="13"/>
      <c r="PST1053" s="13"/>
      <c r="PSU1053" s="13"/>
      <c r="PSV1053" s="13"/>
      <c r="PSW1053" s="13"/>
      <c r="PSX1053" s="13"/>
      <c r="PSY1053" s="13"/>
      <c r="PSZ1053" s="13"/>
      <c r="PTA1053" s="13"/>
      <c r="PTB1053" s="13"/>
      <c r="PTC1053" s="13"/>
      <c r="PTD1053" s="13"/>
      <c r="PTE1053" s="13"/>
      <c r="PTF1053" s="13"/>
      <c r="PTG1053" s="13"/>
      <c r="PTH1053" s="13"/>
      <c r="PTI1053" s="13"/>
      <c r="PTJ1053" s="13"/>
      <c r="PTK1053" s="13"/>
      <c r="PTL1053" s="13"/>
      <c r="PTM1053" s="13"/>
      <c r="PTN1053" s="13"/>
      <c r="PTO1053" s="13"/>
      <c r="PTP1053" s="13"/>
      <c r="PTQ1053" s="13"/>
      <c r="PTR1053" s="13"/>
      <c r="PTS1053" s="13"/>
      <c r="PTT1053" s="13"/>
      <c r="PTU1053" s="13"/>
      <c r="PTV1053" s="13"/>
      <c r="PTW1053" s="13"/>
      <c r="PTX1053" s="13"/>
      <c r="PTY1053" s="13"/>
      <c r="PTZ1053" s="13"/>
      <c r="PUA1053" s="13"/>
      <c r="PUB1053" s="13"/>
      <c r="PUC1053" s="13"/>
      <c r="PUD1053" s="13"/>
      <c r="PUE1053" s="13"/>
      <c r="PUF1053" s="13"/>
      <c r="PUG1053" s="13"/>
      <c r="PUH1053" s="13"/>
      <c r="PUI1053" s="13"/>
      <c r="PUJ1053" s="13"/>
      <c r="PUK1053" s="13"/>
      <c r="PUL1053" s="13"/>
      <c r="PUM1053" s="13"/>
      <c r="PUN1053" s="13"/>
      <c r="PUO1053" s="13"/>
      <c r="PUP1053" s="13"/>
      <c r="PUQ1053" s="13"/>
      <c r="PUR1053" s="13"/>
      <c r="PUS1053" s="13"/>
      <c r="PUT1053" s="13"/>
      <c r="PUU1053" s="13"/>
      <c r="PUV1053" s="13"/>
      <c r="PUW1053" s="13"/>
      <c r="PUX1053" s="13"/>
      <c r="PUY1053" s="13"/>
      <c r="PUZ1053" s="13"/>
      <c r="PVA1053" s="13"/>
      <c r="PVB1053" s="13"/>
      <c r="PVC1053" s="13"/>
      <c r="PVD1053" s="13"/>
      <c r="PVE1053" s="13"/>
      <c r="PVF1053" s="13"/>
      <c r="PVG1053" s="13"/>
      <c r="PVH1053" s="13"/>
      <c r="PVI1053" s="13"/>
      <c r="PVJ1053" s="13"/>
      <c r="PVK1053" s="13"/>
      <c r="PVL1053" s="13"/>
      <c r="PVM1053" s="13"/>
      <c r="PVN1053" s="13"/>
      <c r="PVO1053" s="13"/>
      <c r="PVP1053" s="13"/>
      <c r="PVQ1053" s="13"/>
      <c r="PVR1053" s="13"/>
      <c r="PVS1053" s="13"/>
      <c r="PVT1053" s="13"/>
      <c r="PVU1053" s="13"/>
      <c r="PVV1053" s="13"/>
      <c r="PVW1053" s="13"/>
      <c r="PVX1053" s="13"/>
      <c r="PVY1053" s="13"/>
      <c r="PVZ1053" s="13"/>
      <c r="PWA1053" s="13"/>
      <c r="PWB1053" s="13"/>
      <c r="PWC1053" s="13"/>
      <c r="PWD1053" s="13"/>
      <c r="PWE1053" s="13"/>
      <c r="PWF1053" s="13"/>
      <c r="PWG1053" s="13"/>
      <c r="PWH1053" s="13"/>
      <c r="PWI1053" s="13"/>
      <c r="PWJ1053" s="13"/>
      <c r="PWK1053" s="13"/>
      <c r="PWL1053" s="13"/>
      <c r="PWM1053" s="13"/>
      <c r="PWN1053" s="13"/>
      <c r="PWO1053" s="13"/>
      <c r="PWP1053" s="13"/>
      <c r="PWQ1053" s="13"/>
      <c r="PWR1053" s="13"/>
      <c r="PWS1053" s="13"/>
      <c r="PWT1053" s="13"/>
      <c r="PWU1053" s="13"/>
      <c r="PWV1053" s="13"/>
      <c r="PWW1053" s="13"/>
      <c r="PWX1053" s="13"/>
      <c r="PWY1053" s="13"/>
      <c r="PWZ1053" s="13"/>
      <c r="PXA1053" s="13"/>
      <c r="PXB1053" s="13"/>
      <c r="PXC1053" s="13"/>
      <c r="PXD1053" s="13"/>
      <c r="PXE1053" s="13"/>
      <c r="PXF1053" s="13"/>
      <c r="PXG1053" s="13"/>
      <c r="PXH1053" s="13"/>
      <c r="PXI1053" s="13"/>
      <c r="PXJ1053" s="13"/>
      <c r="PXK1053" s="13"/>
      <c r="PXL1053" s="13"/>
      <c r="PXM1053" s="13"/>
      <c r="PXN1053" s="13"/>
      <c r="PXO1053" s="13"/>
      <c r="PXP1053" s="13"/>
      <c r="PXQ1053" s="13"/>
      <c r="PXR1053" s="13"/>
      <c r="PXS1053" s="13"/>
      <c r="PXT1053" s="13"/>
      <c r="PXU1053" s="13"/>
      <c r="PXV1053" s="13"/>
      <c r="PXW1053" s="13"/>
      <c r="PXX1053" s="13"/>
      <c r="PXY1053" s="13"/>
      <c r="PXZ1053" s="13"/>
      <c r="PYA1053" s="13"/>
      <c r="PYB1053" s="13"/>
      <c r="PYC1053" s="13"/>
      <c r="PYD1053" s="13"/>
      <c r="PYE1053" s="13"/>
      <c r="PYF1053" s="13"/>
      <c r="PYG1053" s="13"/>
      <c r="PYH1053" s="13"/>
      <c r="PYI1053" s="13"/>
      <c r="PYJ1053" s="13"/>
      <c r="PYK1053" s="13"/>
      <c r="PYL1053" s="13"/>
      <c r="PYM1053" s="13"/>
      <c r="PYN1053" s="13"/>
      <c r="PYO1053" s="13"/>
      <c r="PYP1053" s="13"/>
      <c r="PYQ1053" s="13"/>
      <c r="PYR1053" s="13"/>
      <c r="PYS1053" s="13"/>
      <c r="PYT1053" s="13"/>
      <c r="PYU1053" s="13"/>
      <c r="PYV1053" s="13"/>
      <c r="PYW1053" s="13"/>
      <c r="PYX1053" s="13"/>
      <c r="PYY1053" s="13"/>
      <c r="PYZ1053" s="13"/>
      <c r="PZA1053" s="13"/>
      <c r="PZB1053" s="13"/>
      <c r="PZC1053" s="13"/>
      <c r="PZD1053" s="13"/>
      <c r="PZE1053" s="13"/>
      <c r="PZF1053" s="13"/>
      <c r="PZG1053" s="13"/>
      <c r="PZH1053" s="13"/>
      <c r="PZI1053" s="13"/>
      <c r="PZJ1053" s="13"/>
      <c r="PZK1053" s="13"/>
      <c r="PZL1053" s="13"/>
      <c r="PZM1053" s="13"/>
      <c r="PZN1053" s="13"/>
      <c r="PZO1053" s="13"/>
      <c r="PZP1053" s="13"/>
      <c r="PZQ1053" s="13"/>
      <c r="PZR1053" s="13"/>
      <c r="PZS1053" s="13"/>
      <c r="PZT1053" s="13"/>
      <c r="PZU1053" s="13"/>
      <c r="PZV1053" s="13"/>
      <c r="PZW1053" s="13"/>
      <c r="PZX1053" s="13"/>
      <c r="PZY1053" s="13"/>
      <c r="PZZ1053" s="13"/>
      <c r="QAA1053" s="13"/>
      <c r="QAB1053" s="13"/>
      <c r="QAC1053" s="13"/>
      <c r="QAD1053" s="13"/>
      <c r="QAE1053" s="13"/>
      <c r="QAF1053" s="13"/>
      <c r="QAG1053" s="13"/>
      <c r="QAH1053" s="13"/>
      <c r="QAI1053" s="13"/>
      <c r="QAJ1053" s="13"/>
      <c r="QAK1053" s="13"/>
      <c r="QAL1053" s="13"/>
      <c r="QAM1053" s="13"/>
      <c r="QAN1053" s="13"/>
      <c r="QAO1053" s="13"/>
      <c r="QAP1053" s="13"/>
      <c r="QAQ1053" s="13"/>
      <c r="QAR1053" s="13"/>
      <c r="QAS1053" s="13"/>
      <c r="QAT1053" s="13"/>
      <c r="QAU1053" s="13"/>
      <c r="QAV1053" s="13"/>
      <c r="QAW1053" s="13"/>
      <c r="QAX1053" s="13"/>
      <c r="QAY1053" s="13"/>
      <c r="QAZ1053" s="13"/>
      <c r="QBA1053" s="13"/>
      <c r="QBB1053" s="13"/>
      <c r="QBC1053" s="13"/>
      <c r="QBD1053" s="13"/>
      <c r="QBE1053" s="13"/>
      <c r="QBF1053" s="13"/>
      <c r="QBG1053" s="13"/>
      <c r="QBH1053" s="13"/>
      <c r="QBI1053" s="13"/>
      <c r="QBJ1053" s="13"/>
      <c r="QBK1053" s="13"/>
      <c r="QBL1053" s="13"/>
      <c r="QBM1053" s="13"/>
      <c r="QBN1053" s="13"/>
      <c r="QBO1053" s="13"/>
      <c r="QBP1053" s="13"/>
      <c r="QBQ1053" s="13"/>
      <c r="QBR1053" s="13"/>
      <c r="QBS1053" s="13"/>
      <c r="QBT1053" s="13"/>
      <c r="QBU1053" s="13"/>
      <c r="QBV1053" s="13"/>
      <c r="QBW1053" s="13"/>
      <c r="QBX1053" s="13"/>
      <c r="QBY1053" s="13"/>
      <c r="QBZ1053" s="13"/>
      <c r="QCA1053" s="13"/>
      <c r="QCB1053" s="13"/>
      <c r="QCC1053" s="13"/>
      <c r="QCD1053" s="13"/>
      <c r="QCE1053" s="13"/>
      <c r="QCF1053" s="13"/>
      <c r="QCG1053" s="13"/>
      <c r="QCH1053" s="13"/>
      <c r="QCI1053" s="13"/>
      <c r="QCJ1053" s="13"/>
      <c r="QCK1053" s="13"/>
      <c r="QCL1053" s="13"/>
      <c r="QCM1053" s="13"/>
      <c r="QCN1053" s="13"/>
      <c r="QCO1053" s="13"/>
      <c r="QCP1053" s="13"/>
      <c r="QCQ1053" s="13"/>
      <c r="QCR1053" s="13"/>
      <c r="QCS1053" s="13"/>
      <c r="QCT1053" s="13"/>
      <c r="QCU1053" s="13"/>
      <c r="QCV1053" s="13"/>
      <c r="QCW1053" s="13"/>
      <c r="QCX1053" s="13"/>
      <c r="QCY1053" s="13"/>
      <c r="QCZ1053" s="13"/>
      <c r="QDA1053" s="13"/>
      <c r="QDB1053" s="13"/>
      <c r="QDC1053" s="13"/>
      <c r="QDD1053" s="13"/>
      <c r="QDE1053" s="13"/>
      <c r="QDF1053" s="13"/>
      <c r="QDG1053" s="13"/>
      <c r="QDH1053" s="13"/>
      <c r="QDI1053" s="13"/>
      <c r="QDJ1053" s="13"/>
      <c r="QDK1053" s="13"/>
      <c r="QDL1053" s="13"/>
      <c r="QDM1053" s="13"/>
      <c r="QDN1053" s="13"/>
      <c r="QDO1053" s="13"/>
      <c r="QDP1053" s="13"/>
      <c r="QDQ1053" s="13"/>
      <c r="QDR1053" s="13"/>
      <c r="QDS1053" s="13"/>
      <c r="QDT1053" s="13"/>
      <c r="QDU1053" s="13"/>
      <c r="QDV1053" s="13"/>
      <c r="QDW1053" s="13"/>
      <c r="QDX1053" s="13"/>
      <c r="QDY1053" s="13"/>
      <c r="QDZ1053" s="13"/>
      <c r="QEA1053" s="13"/>
      <c r="QEB1053" s="13"/>
      <c r="QEC1053" s="13"/>
      <c r="QED1053" s="13"/>
      <c r="QEE1053" s="13"/>
      <c r="QEF1053" s="13"/>
      <c r="QEG1053" s="13"/>
      <c r="QEH1053" s="13"/>
      <c r="QEI1053" s="13"/>
      <c r="QEJ1053" s="13"/>
      <c r="QEK1053" s="13"/>
      <c r="QEL1053" s="13"/>
      <c r="QEM1053" s="13"/>
      <c r="QEN1053" s="13"/>
      <c r="QEO1053" s="13"/>
      <c r="QEP1053" s="13"/>
      <c r="QEQ1053" s="13"/>
      <c r="QER1053" s="13"/>
      <c r="QES1053" s="13"/>
      <c r="QET1053" s="13"/>
      <c r="QEU1053" s="13"/>
      <c r="QEV1053" s="13"/>
      <c r="QEW1053" s="13"/>
      <c r="QEX1053" s="13"/>
      <c r="QEY1053" s="13"/>
      <c r="QEZ1053" s="13"/>
      <c r="QFA1053" s="13"/>
      <c r="QFB1053" s="13"/>
      <c r="QFC1053" s="13"/>
      <c r="QFD1053" s="13"/>
      <c r="QFE1053" s="13"/>
      <c r="QFF1053" s="13"/>
      <c r="QFG1053" s="13"/>
      <c r="QFH1053" s="13"/>
      <c r="QFI1053" s="13"/>
      <c r="QFJ1053" s="13"/>
      <c r="QFK1053" s="13"/>
      <c r="QFL1053" s="13"/>
      <c r="QFM1053" s="13"/>
      <c r="QFN1053" s="13"/>
      <c r="QFO1053" s="13"/>
      <c r="QFP1053" s="13"/>
      <c r="QFQ1053" s="13"/>
      <c r="QFR1053" s="13"/>
      <c r="QFS1053" s="13"/>
      <c r="QFT1053" s="13"/>
      <c r="QFU1053" s="13"/>
      <c r="QFV1053" s="13"/>
      <c r="QFW1053" s="13"/>
      <c r="QFX1053" s="13"/>
      <c r="QFY1053" s="13"/>
      <c r="QFZ1053" s="13"/>
      <c r="QGA1053" s="13"/>
      <c r="QGB1053" s="13"/>
      <c r="QGC1053" s="13"/>
      <c r="QGD1053" s="13"/>
      <c r="QGE1053" s="13"/>
      <c r="QGF1053" s="13"/>
      <c r="QGG1053" s="13"/>
      <c r="QGH1053" s="13"/>
      <c r="QGI1053" s="13"/>
      <c r="QGJ1053" s="13"/>
      <c r="QGK1053" s="13"/>
      <c r="QGL1053" s="13"/>
      <c r="QGM1053" s="13"/>
      <c r="QGN1053" s="13"/>
      <c r="QGO1053" s="13"/>
      <c r="QGP1053" s="13"/>
      <c r="QGQ1053" s="13"/>
      <c r="QGR1053" s="13"/>
      <c r="QGS1053" s="13"/>
      <c r="QGT1053" s="13"/>
      <c r="QGU1053" s="13"/>
      <c r="QGV1053" s="13"/>
      <c r="QGW1053" s="13"/>
      <c r="QGX1053" s="13"/>
      <c r="QGY1053" s="13"/>
      <c r="QGZ1053" s="13"/>
      <c r="QHA1053" s="13"/>
      <c r="QHB1053" s="13"/>
      <c r="QHC1053" s="13"/>
      <c r="QHD1053" s="13"/>
      <c r="QHE1053" s="13"/>
      <c r="QHF1053" s="13"/>
      <c r="QHG1053" s="13"/>
      <c r="QHH1053" s="13"/>
      <c r="QHI1053" s="13"/>
      <c r="QHJ1053" s="13"/>
      <c r="QHK1053" s="13"/>
      <c r="QHL1053" s="13"/>
      <c r="QHM1053" s="13"/>
      <c r="QHN1053" s="13"/>
      <c r="QHO1053" s="13"/>
      <c r="QHP1053" s="13"/>
      <c r="QHQ1053" s="13"/>
      <c r="QHR1053" s="13"/>
      <c r="QHS1053" s="13"/>
      <c r="QHT1053" s="13"/>
      <c r="QHU1053" s="13"/>
      <c r="QHV1053" s="13"/>
      <c r="QHW1053" s="13"/>
      <c r="QHX1053" s="13"/>
      <c r="QHY1053" s="13"/>
      <c r="QHZ1053" s="13"/>
      <c r="QIA1053" s="13"/>
      <c r="QIB1053" s="13"/>
      <c r="QIC1053" s="13"/>
      <c r="QID1053" s="13"/>
      <c r="QIE1053" s="13"/>
      <c r="QIF1053" s="13"/>
      <c r="QIG1053" s="13"/>
      <c r="QIH1053" s="13"/>
      <c r="QII1053" s="13"/>
      <c r="QIJ1053" s="13"/>
      <c r="QIK1053" s="13"/>
      <c r="QIL1053" s="13"/>
      <c r="QIM1053" s="13"/>
      <c r="QIN1053" s="13"/>
      <c r="QIO1053" s="13"/>
      <c r="QIP1053" s="13"/>
      <c r="QIQ1053" s="13"/>
      <c r="QIR1053" s="13"/>
      <c r="QIS1053" s="13"/>
      <c r="QIT1053" s="13"/>
      <c r="QIU1053" s="13"/>
      <c r="QIV1053" s="13"/>
      <c r="QIW1053" s="13"/>
      <c r="QIX1053" s="13"/>
      <c r="QIY1053" s="13"/>
      <c r="QIZ1053" s="13"/>
      <c r="QJA1053" s="13"/>
      <c r="QJB1053" s="13"/>
      <c r="QJC1053" s="13"/>
      <c r="QJD1053" s="13"/>
      <c r="QJE1053" s="13"/>
      <c r="QJF1053" s="13"/>
      <c r="QJG1053" s="13"/>
      <c r="QJH1053" s="13"/>
      <c r="QJI1053" s="13"/>
      <c r="QJJ1053" s="13"/>
      <c r="QJK1053" s="13"/>
      <c r="QJL1053" s="13"/>
      <c r="QJM1053" s="13"/>
      <c r="QJN1053" s="13"/>
      <c r="QJO1053" s="13"/>
      <c r="QJP1053" s="13"/>
      <c r="QJQ1053" s="13"/>
      <c r="QJR1053" s="13"/>
      <c r="QJS1053" s="13"/>
      <c r="QJT1053" s="13"/>
      <c r="QJU1053" s="13"/>
      <c r="QJV1053" s="13"/>
      <c r="QJW1053" s="13"/>
      <c r="QJX1053" s="13"/>
      <c r="QJY1053" s="13"/>
      <c r="QJZ1053" s="13"/>
      <c r="QKA1053" s="13"/>
      <c r="QKB1053" s="13"/>
      <c r="QKC1053" s="13"/>
      <c r="QKD1053" s="13"/>
      <c r="QKE1053" s="13"/>
      <c r="QKF1053" s="13"/>
      <c r="QKG1053" s="13"/>
      <c r="QKH1053" s="13"/>
      <c r="QKI1053" s="13"/>
      <c r="QKJ1053" s="13"/>
      <c r="QKK1053" s="13"/>
      <c r="QKL1053" s="13"/>
      <c r="QKM1053" s="13"/>
      <c r="QKN1053" s="13"/>
      <c r="QKO1053" s="13"/>
      <c r="QKP1053" s="13"/>
      <c r="QKQ1053" s="13"/>
      <c r="QKR1053" s="13"/>
      <c r="QKS1053" s="13"/>
      <c r="QKT1053" s="13"/>
      <c r="QKU1053" s="13"/>
      <c r="QKV1053" s="13"/>
      <c r="QKW1053" s="13"/>
      <c r="QKX1053" s="13"/>
      <c r="QKY1053" s="13"/>
      <c r="QKZ1053" s="13"/>
      <c r="QLA1053" s="13"/>
      <c r="QLB1053" s="13"/>
      <c r="QLC1053" s="13"/>
      <c r="QLD1053" s="13"/>
      <c r="QLE1053" s="13"/>
      <c r="QLF1053" s="13"/>
      <c r="QLG1053" s="13"/>
      <c r="QLH1053" s="13"/>
      <c r="QLI1053" s="13"/>
      <c r="QLJ1053" s="13"/>
      <c r="QLK1053" s="13"/>
      <c r="QLL1053" s="13"/>
      <c r="QLM1053" s="13"/>
      <c r="QLN1053" s="13"/>
      <c r="QLO1053" s="13"/>
      <c r="QLP1053" s="13"/>
      <c r="QLQ1053" s="13"/>
      <c r="QLR1053" s="13"/>
      <c r="QLS1053" s="13"/>
      <c r="QLT1053" s="13"/>
      <c r="QLU1053" s="13"/>
      <c r="QLV1053" s="13"/>
      <c r="QLW1053" s="13"/>
      <c r="QLX1053" s="13"/>
      <c r="QLY1053" s="13"/>
      <c r="QLZ1053" s="13"/>
      <c r="QMA1053" s="13"/>
      <c r="QMB1053" s="13"/>
      <c r="QMC1053" s="13"/>
      <c r="QMD1053" s="13"/>
      <c r="QME1053" s="13"/>
      <c r="QMF1053" s="13"/>
      <c r="QMG1053" s="13"/>
      <c r="QMH1053" s="13"/>
      <c r="QMI1053" s="13"/>
      <c r="QMJ1053" s="13"/>
      <c r="QMK1053" s="13"/>
      <c r="QML1053" s="13"/>
      <c r="QMM1053" s="13"/>
      <c r="QMN1053" s="13"/>
      <c r="QMO1053" s="13"/>
      <c r="QMP1053" s="13"/>
      <c r="QMQ1053" s="13"/>
      <c r="QMR1053" s="13"/>
      <c r="QMS1053" s="13"/>
      <c r="QMT1053" s="13"/>
      <c r="QMU1053" s="13"/>
      <c r="QMV1053" s="13"/>
      <c r="QMW1053" s="13"/>
      <c r="QMX1053" s="13"/>
      <c r="QMY1053" s="13"/>
      <c r="QMZ1053" s="13"/>
      <c r="QNA1053" s="13"/>
      <c r="QNB1053" s="13"/>
      <c r="QNC1053" s="13"/>
      <c r="QND1053" s="13"/>
      <c r="QNE1053" s="13"/>
      <c r="QNF1053" s="13"/>
      <c r="QNG1053" s="13"/>
      <c r="QNH1053" s="13"/>
      <c r="QNI1053" s="13"/>
      <c r="QNJ1053" s="13"/>
      <c r="QNK1053" s="13"/>
      <c r="QNL1053" s="13"/>
      <c r="QNM1053" s="13"/>
      <c r="QNN1053" s="13"/>
      <c r="QNO1053" s="13"/>
      <c r="QNP1053" s="13"/>
      <c r="QNQ1053" s="13"/>
      <c r="QNR1053" s="13"/>
      <c r="QNS1053" s="13"/>
      <c r="QNT1053" s="13"/>
      <c r="QNU1053" s="13"/>
      <c r="QNV1053" s="13"/>
      <c r="QNW1053" s="13"/>
      <c r="QNX1053" s="13"/>
      <c r="QNY1053" s="13"/>
      <c r="QNZ1053" s="13"/>
      <c r="QOA1053" s="13"/>
      <c r="QOB1053" s="13"/>
      <c r="QOC1053" s="13"/>
      <c r="QOD1053" s="13"/>
      <c r="QOE1053" s="13"/>
      <c r="QOF1053" s="13"/>
      <c r="QOG1053" s="13"/>
      <c r="QOH1053" s="13"/>
      <c r="QOI1053" s="13"/>
      <c r="QOJ1053" s="13"/>
      <c r="QOK1053" s="13"/>
      <c r="QOL1053" s="13"/>
      <c r="QOM1053" s="13"/>
      <c r="QON1053" s="13"/>
      <c r="QOO1053" s="13"/>
      <c r="QOP1053" s="13"/>
      <c r="QOQ1053" s="13"/>
      <c r="QOR1053" s="13"/>
      <c r="QOS1053" s="13"/>
      <c r="QOT1053" s="13"/>
      <c r="QOU1053" s="13"/>
      <c r="QOV1053" s="13"/>
      <c r="QOW1053" s="13"/>
      <c r="QOX1053" s="13"/>
      <c r="QOY1053" s="13"/>
      <c r="QOZ1053" s="13"/>
      <c r="QPA1053" s="13"/>
      <c r="QPB1053" s="13"/>
      <c r="QPC1053" s="13"/>
      <c r="QPD1053" s="13"/>
      <c r="QPE1053" s="13"/>
      <c r="QPF1053" s="13"/>
      <c r="QPG1053" s="13"/>
      <c r="QPH1053" s="13"/>
      <c r="QPI1053" s="13"/>
      <c r="QPJ1053" s="13"/>
      <c r="QPK1053" s="13"/>
      <c r="QPL1053" s="13"/>
      <c r="QPM1053" s="13"/>
      <c r="QPN1053" s="13"/>
      <c r="QPO1053" s="13"/>
      <c r="QPP1053" s="13"/>
      <c r="QPQ1053" s="13"/>
      <c r="QPR1053" s="13"/>
      <c r="QPS1053" s="13"/>
      <c r="QPT1053" s="13"/>
      <c r="QPU1053" s="13"/>
      <c r="QPV1053" s="13"/>
      <c r="QPW1053" s="13"/>
      <c r="QPX1053" s="13"/>
      <c r="QPY1053" s="13"/>
      <c r="QPZ1053" s="13"/>
      <c r="QQA1053" s="13"/>
      <c r="QQB1053" s="13"/>
      <c r="QQC1053" s="13"/>
      <c r="QQD1053" s="13"/>
      <c r="QQE1053" s="13"/>
      <c r="QQF1053" s="13"/>
      <c r="QQG1053" s="13"/>
      <c r="QQH1053" s="13"/>
      <c r="QQI1053" s="13"/>
      <c r="QQJ1053" s="13"/>
      <c r="QQK1053" s="13"/>
      <c r="QQL1053" s="13"/>
      <c r="QQM1053" s="13"/>
      <c r="QQN1053" s="13"/>
      <c r="QQO1053" s="13"/>
      <c r="QQP1053" s="13"/>
      <c r="QQQ1053" s="13"/>
      <c r="QQR1053" s="13"/>
      <c r="QQS1053" s="13"/>
      <c r="QQT1053" s="13"/>
      <c r="QQU1053" s="13"/>
      <c r="QQV1053" s="13"/>
      <c r="QQW1053" s="13"/>
      <c r="QQX1053" s="13"/>
      <c r="QQY1053" s="13"/>
      <c r="QQZ1053" s="13"/>
      <c r="QRA1053" s="13"/>
      <c r="QRB1053" s="13"/>
      <c r="QRC1053" s="13"/>
      <c r="QRD1053" s="13"/>
      <c r="QRE1053" s="13"/>
      <c r="QRF1053" s="13"/>
      <c r="QRG1053" s="13"/>
      <c r="QRH1053" s="13"/>
      <c r="QRI1053" s="13"/>
      <c r="QRJ1053" s="13"/>
      <c r="QRK1053" s="13"/>
      <c r="QRL1053" s="13"/>
      <c r="QRM1053" s="13"/>
      <c r="QRN1053" s="13"/>
      <c r="QRO1053" s="13"/>
      <c r="QRP1053" s="13"/>
      <c r="QRQ1053" s="13"/>
      <c r="QRR1053" s="13"/>
      <c r="QRS1053" s="13"/>
      <c r="QRT1053" s="13"/>
      <c r="QRU1053" s="13"/>
      <c r="QRV1053" s="13"/>
      <c r="QRW1053" s="13"/>
      <c r="QRX1053" s="13"/>
      <c r="QRY1053" s="13"/>
      <c r="QRZ1053" s="13"/>
      <c r="QSA1053" s="13"/>
      <c r="QSB1053" s="13"/>
      <c r="QSC1053" s="13"/>
      <c r="QSD1053" s="13"/>
      <c r="QSE1053" s="13"/>
      <c r="QSF1053" s="13"/>
      <c r="QSG1053" s="13"/>
      <c r="QSH1053" s="13"/>
      <c r="QSI1053" s="13"/>
      <c r="QSJ1053" s="13"/>
      <c r="QSK1053" s="13"/>
      <c r="QSL1053" s="13"/>
      <c r="QSM1053" s="13"/>
      <c r="QSN1053" s="13"/>
      <c r="QSO1053" s="13"/>
      <c r="QSP1053" s="13"/>
      <c r="QSQ1053" s="13"/>
      <c r="QSR1053" s="13"/>
      <c r="QSS1053" s="13"/>
      <c r="QST1053" s="13"/>
      <c r="QSU1053" s="13"/>
      <c r="QSV1053" s="13"/>
      <c r="QSW1053" s="13"/>
      <c r="QSX1053" s="13"/>
      <c r="QSY1053" s="13"/>
      <c r="QSZ1053" s="13"/>
      <c r="QTA1053" s="13"/>
      <c r="QTB1053" s="13"/>
      <c r="QTC1053" s="13"/>
      <c r="QTD1053" s="13"/>
      <c r="QTE1053" s="13"/>
      <c r="QTF1053" s="13"/>
      <c r="QTG1053" s="13"/>
      <c r="QTH1053" s="13"/>
      <c r="QTI1053" s="13"/>
      <c r="QTJ1053" s="13"/>
      <c r="QTK1053" s="13"/>
      <c r="QTL1053" s="13"/>
      <c r="QTM1053" s="13"/>
      <c r="QTN1053" s="13"/>
      <c r="QTO1053" s="13"/>
      <c r="QTP1053" s="13"/>
      <c r="QTQ1053" s="13"/>
      <c r="QTR1053" s="13"/>
      <c r="QTS1053" s="13"/>
      <c r="QTT1053" s="13"/>
      <c r="QTU1053" s="13"/>
      <c r="QTV1053" s="13"/>
      <c r="QTW1053" s="13"/>
      <c r="QTX1053" s="13"/>
      <c r="QTY1053" s="13"/>
      <c r="QTZ1053" s="13"/>
      <c r="QUA1053" s="13"/>
      <c r="QUB1053" s="13"/>
      <c r="QUC1053" s="13"/>
      <c r="QUD1053" s="13"/>
      <c r="QUE1053" s="13"/>
      <c r="QUF1053" s="13"/>
      <c r="QUG1053" s="13"/>
      <c r="QUH1053" s="13"/>
      <c r="QUI1053" s="13"/>
      <c r="QUJ1053" s="13"/>
      <c r="QUK1053" s="13"/>
      <c r="QUL1053" s="13"/>
      <c r="QUM1053" s="13"/>
      <c r="QUN1053" s="13"/>
      <c r="QUO1053" s="13"/>
      <c r="QUP1053" s="13"/>
      <c r="QUQ1053" s="13"/>
      <c r="QUR1053" s="13"/>
      <c r="QUS1053" s="13"/>
      <c r="QUT1053" s="13"/>
      <c r="QUU1053" s="13"/>
      <c r="QUV1053" s="13"/>
      <c r="QUW1053" s="13"/>
      <c r="QUX1053" s="13"/>
      <c r="QUY1053" s="13"/>
      <c r="QUZ1053" s="13"/>
      <c r="QVA1053" s="13"/>
      <c r="QVB1053" s="13"/>
      <c r="QVC1053" s="13"/>
      <c r="QVD1053" s="13"/>
      <c r="QVE1053" s="13"/>
      <c r="QVF1053" s="13"/>
      <c r="QVG1053" s="13"/>
      <c r="QVH1053" s="13"/>
      <c r="QVI1053" s="13"/>
      <c r="QVJ1053" s="13"/>
      <c r="QVK1053" s="13"/>
      <c r="QVL1053" s="13"/>
      <c r="QVM1053" s="13"/>
      <c r="QVN1053" s="13"/>
      <c r="QVO1053" s="13"/>
      <c r="QVP1053" s="13"/>
      <c r="QVQ1053" s="13"/>
      <c r="QVR1053" s="13"/>
      <c r="QVS1053" s="13"/>
      <c r="QVT1053" s="13"/>
      <c r="QVU1053" s="13"/>
      <c r="QVV1053" s="13"/>
      <c r="QVW1053" s="13"/>
      <c r="QVX1053" s="13"/>
      <c r="QVY1053" s="13"/>
      <c r="QVZ1053" s="13"/>
      <c r="QWA1053" s="13"/>
      <c r="QWB1053" s="13"/>
      <c r="QWC1053" s="13"/>
      <c r="QWD1053" s="13"/>
      <c r="QWE1053" s="13"/>
      <c r="QWF1053" s="13"/>
      <c r="QWG1053" s="13"/>
      <c r="QWH1053" s="13"/>
      <c r="QWI1053" s="13"/>
      <c r="QWJ1053" s="13"/>
      <c r="QWK1053" s="13"/>
      <c r="QWL1053" s="13"/>
      <c r="QWM1053" s="13"/>
      <c r="QWN1053" s="13"/>
      <c r="QWO1053" s="13"/>
      <c r="QWP1053" s="13"/>
      <c r="QWQ1053" s="13"/>
      <c r="QWR1053" s="13"/>
      <c r="QWS1053" s="13"/>
      <c r="QWT1053" s="13"/>
      <c r="QWU1053" s="13"/>
      <c r="QWV1053" s="13"/>
      <c r="QWW1053" s="13"/>
      <c r="QWX1053" s="13"/>
      <c r="QWY1053" s="13"/>
      <c r="QWZ1053" s="13"/>
      <c r="QXA1053" s="13"/>
      <c r="QXB1053" s="13"/>
      <c r="QXC1053" s="13"/>
      <c r="QXD1053" s="13"/>
      <c r="QXE1053" s="13"/>
      <c r="QXF1053" s="13"/>
      <c r="QXG1053" s="13"/>
      <c r="QXH1053" s="13"/>
      <c r="QXI1053" s="13"/>
      <c r="QXJ1053" s="13"/>
      <c r="QXK1053" s="13"/>
      <c r="QXL1053" s="13"/>
      <c r="QXM1053" s="13"/>
      <c r="QXN1053" s="13"/>
      <c r="QXO1053" s="13"/>
      <c r="QXP1053" s="13"/>
      <c r="QXQ1053" s="13"/>
      <c r="QXR1053" s="13"/>
      <c r="QXS1053" s="13"/>
      <c r="QXT1053" s="13"/>
      <c r="QXU1053" s="13"/>
      <c r="QXV1053" s="13"/>
      <c r="QXW1053" s="13"/>
      <c r="QXX1053" s="13"/>
      <c r="QXY1053" s="13"/>
      <c r="QXZ1053" s="13"/>
      <c r="QYA1053" s="13"/>
      <c r="QYB1053" s="13"/>
      <c r="QYC1053" s="13"/>
      <c r="QYD1053" s="13"/>
      <c r="QYE1053" s="13"/>
      <c r="QYF1053" s="13"/>
      <c r="QYG1053" s="13"/>
      <c r="QYH1053" s="13"/>
      <c r="QYI1053" s="13"/>
      <c r="QYJ1053" s="13"/>
      <c r="QYK1053" s="13"/>
      <c r="QYL1053" s="13"/>
      <c r="QYM1053" s="13"/>
      <c r="QYN1053" s="13"/>
      <c r="QYO1053" s="13"/>
      <c r="QYP1053" s="13"/>
      <c r="QYQ1053" s="13"/>
      <c r="QYR1053" s="13"/>
      <c r="QYS1053" s="13"/>
      <c r="QYT1053" s="13"/>
      <c r="QYU1053" s="13"/>
      <c r="QYV1053" s="13"/>
      <c r="QYW1053" s="13"/>
      <c r="QYX1053" s="13"/>
      <c r="QYY1053" s="13"/>
      <c r="QYZ1053" s="13"/>
      <c r="QZA1053" s="13"/>
      <c r="QZB1053" s="13"/>
      <c r="QZC1053" s="13"/>
      <c r="QZD1053" s="13"/>
      <c r="QZE1053" s="13"/>
      <c r="QZF1053" s="13"/>
      <c r="QZG1053" s="13"/>
      <c r="QZH1053" s="13"/>
      <c r="QZI1053" s="13"/>
      <c r="QZJ1053" s="13"/>
      <c r="QZK1053" s="13"/>
      <c r="QZL1053" s="13"/>
      <c r="QZM1053" s="13"/>
      <c r="QZN1053" s="13"/>
      <c r="QZO1053" s="13"/>
      <c r="QZP1053" s="13"/>
      <c r="QZQ1053" s="13"/>
      <c r="QZR1053" s="13"/>
      <c r="QZS1053" s="13"/>
      <c r="QZT1053" s="13"/>
      <c r="QZU1053" s="13"/>
      <c r="QZV1053" s="13"/>
      <c r="QZW1053" s="13"/>
      <c r="QZX1053" s="13"/>
      <c r="QZY1053" s="13"/>
      <c r="QZZ1053" s="13"/>
      <c r="RAA1053" s="13"/>
      <c r="RAB1053" s="13"/>
      <c r="RAC1053" s="13"/>
      <c r="RAD1053" s="13"/>
      <c r="RAE1053" s="13"/>
      <c r="RAF1053" s="13"/>
      <c r="RAG1053" s="13"/>
      <c r="RAH1053" s="13"/>
      <c r="RAI1053" s="13"/>
      <c r="RAJ1053" s="13"/>
      <c r="RAK1053" s="13"/>
      <c r="RAL1053" s="13"/>
      <c r="RAM1053" s="13"/>
      <c r="RAN1053" s="13"/>
      <c r="RAO1053" s="13"/>
      <c r="RAP1053" s="13"/>
      <c r="RAQ1053" s="13"/>
      <c r="RAR1053" s="13"/>
      <c r="RAS1053" s="13"/>
      <c r="RAT1053" s="13"/>
      <c r="RAU1053" s="13"/>
      <c r="RAV1053" s="13"/>
      <c r="RAW1053" s="13"/>
      <c r="RAX1053" s="13"/>
      <c r="RAY1053" s="13"/>
      <c r="RAZ1053" s="13"/>
      <c r="RBA1053" s="13"/>
      <c r="RBB1053" s="13"/>
      <c r="RBC1053" s="13"/>
      <c r="RBD1053" s="13"/>
      <c r="RBE1053" s="13"/>
      <c r="RBF1053" s="13"/>
      <c r="RBG1053" s="13"/>
      <c r="RBH1053" s="13"/>
      <c r="RBI1053" s="13"/>
      <c r="RBJ1053" s="13"/>
      <c r="RBK1053" s="13"/>
      <c r="RBL1053" s="13"/>
      <c r="RBM1053" s="13"/>
      <c r="RBN1053" s="13"/>
      <c r="RBO1053" s="13"/>
      <c r="RBP1053" s="13"/>
      <c r="RBQ1053" s="13"/>
      <c r="RBR1053" s="13"/>
      <c r="RBS1053" s="13"/>
      <c r="RBT1053" s="13"/>
      <c r="RBU1053" s="13"/>
      <c r="RBV1053" s="13"/>
      <c r="RBW1053" s="13"/>
      <c r="RBX1053" s="13"/>
      <c r="RBY1053" s="13"/>
      <c r="RBZ1053" s="13"/>
      <c r="RCA1053" s="13"/>
      <c r="RCB1053" s="13"/>
      <c r="RCC1053" s="13"/>
      <c r="RCD1053" s="13"/>
      <c r="RCE1053" s="13"/>
      <c r="RCF1053" s="13"/>
      <c r="RCG1053" s="13"/>
      <c r="RCH1053" s="13"/>
      <c r="RCI1053" s="13"/>
      <c r="RCJ1053" s="13"/>
      <c r="RCK1053" s="13"/>
      <c r="RCL1053" s="13"/>
      <c r="RCM1053" s="13"/>
      <c r="RCN1053" s="13"/>
      <c r="RCO1053" s="13"/>
      <c r="RCP1053" s="13"/>
      <c r="RCQ1053" s="13"/>
      <c r="RCR1053" s="13"/>
      <c r="RCS1053" s="13"/>
      <c r="RCT1053" s="13"/>
      <c r="RCU1053" s="13"/>
      <c r="RCV1053" s="13"/>
      <c r="RCW1053" s="13"/>
      <c r="RCX1053" s="13"/>
      <c r="RCY1053" s="13"/>
      <c r="RCZ1053" s="13"/>
      <c r="RDA1053" s="13"/>
      <c r="RDB1053" s="13"/>
      <c r="RDC1053" s="13"/>
      <c r="RDD1053" s="13"/>
      <c r="RDE1053" s="13"/>
      <c r="RDF1053" s="13"/>
      <c r="RDG1053" s="13"/>
      <c r="RDH1053" s="13"/>
      <c r="RDI1053" s="13"/>
      <c r="RDJ1053" s="13"/>
      <c r="RDK1053" s="13"/>
      <c r="RDL1053" s="13"/>
      <c r="RDM1053" s="13"/>
      <c r="RDN1053" s="13"/>
      <c r="RDO1053" s="13"/>
      <c r="RDP1053" s="13"/>
      <c r="RDQ1053" s="13"/>
      <c r="RDR1053" s="13"/>
      <c r="RDS1053" s="13"/>
      <c r="RDT1053" s="13"/>
      <c r="RDU1053" s="13"/>
      <c r="RDV1053" s="13"/>
      <c r="RDW1053" s="13"/>
      <c r="RDX1053" s="13"/>
      <c r="RDY1053" s="13"/>
      <c r="RDZ1053" s="13"/>
      <c r="REA1053" s="13"/>
      <c r="REB1053" s="13"/>
      <c r="REC1053" s="13"/>
      <c r="RED1053" s="13"/>
      <c r="REE1053" s="13"/>
      <c r="REF1053" s="13"/>
      <c r="REG1053" s="13"/>
      <c r="REH1053" s="13"/>
      <c r="REI1053" s="13"/>
      <c r="REJ1053" s="13"/>
      <c r="REK1053" s="13"/>
      <c r="REL1053" s="13"/>
      <c r="REM1053" s="13"/>
      <c r="REN1053" s="13"/>
      <c r="REO1053" s="13"/>
      <c r="REP1053" s="13"/>
      <c r="REQ1053" s="13"/>
      <c r="RER1053" s="13"/>
      <c r="RES1053" s="13"/>
      <c r="RET1053" s="13"/>
      <c r="REU1053" s="13"/>
      <c r="REV1053" s="13"/>
      <c r="REW1053" s="13"/>
      <c r="REX1053" s="13"/>
      <c r="REY1053" s="13"/>
      <c r="REZ1053" s="13"/>
      <c r="RFA1053" s="13"/>
      <c r="RFB1053" s="13"/>
      <c r="RFC1053" s="13"/>
      <c r="RFD1053" s="13"/>
      <c r="RFE1053" s="13"/>
      <c r="RFF1053" s="13"/>
      <c r="RFG1053" s="13"/>
      <c r="RFH1053" s="13"/>
      <c r="RFI1053" s="13"/>
      <c r="RFJ1053" s="13"/>
      <c r="RFK1053" s="13"/>
      <c r="RFL1053" s="13"/>
      <c r="RFM1053" s="13"/>
      <c r="RFN1053" s="13"/>
      <c r="RFO1053" s="13"/>
      <c r="RFP1053" s="13"/>
      <c r="RFQ1053" s="13"/>
      <c r="RFR1053" s="13"/>
      <c r="RFS1053" s="13"/>
      <c r="RFT1053" s="13"/>
      <c r="RFU1053" s="13"/>
      <c r="RFV1053" s="13"/>
      <c r="RFW1053" s="13"/>
      <c r="RFX1053" s="13"/>
      <c r="RFY1053" s="13"/>
      <c r="RFZ1053" s="13"/>
      <c r="RGA1053" s="13"/>
      <c r="RGB1053" s="13"/>
      <c r="RGC1053" s="13"/>
      <c r="RGD1053" s="13"/>
      <c r="RGE1053" s="13"/>
      <c r="RGF1053" s="13"/>
      <c r="RGG1053" s="13"/>
      <c r="RGH1053" s="13"/>
      <c r="RGI1053" s="13"/>
      <c r="RGJ1053" s="13"/>
      <c r="RGK1053" s="13"/>
      <c r="RGL1053" s="13"/>
      <c r="RGM1053" s="13"/>
      <c r="RGN1053" s="13"/>
      <c r="RGO1053" s="13"/>
      <c r="RGP1053" s="13"/>
      <c r="RGQ1053" s="13"/>
      <c r="RGR1053" s="13"/>
      <c r="RGS1053" s="13"/>
      <c r="RGT1053" s="13"/>
      <c r="RGU1053" s="13"/>
      <c r="RGV1053" s="13"/>
      <c r="RGW1053" s="13"/>
      <c r="RGX1053" s="13"/>
      <c r="RGY1053" s="13"/>
      <c r="RGZ1053" s="13"/>
      <c r="RHA1053" s="13"/>
      <c r="RHB1053" s="13"/>
      <c r="RHC1053" s="13"/>
      <c r="RHD1053" s="13"/>
      <c r="RHE1053" s="13"/>
      <c r="RHF1053" s="13"/>
      <c r="RHG1053" s="13"/>
      <c r="RHH1053" s="13"/>
      <c r="RHI1053" s="13"/>
      <c r="RHJ1053" s="13"/>
      <c r="RHK1053" s="13"/>
      <c r="RHL1053" s="13"/>
      <c r="RHM1053" s="13"/>
      <c r="RHN1053" s="13"/>
      <c r="RHO1053" s="13"/>
      <c r="RHP1053" s="13"/>
      <c r="RHQ1053" s="13"/>
      <c r="RHR1053" s="13"/>
      <c r="RHS1053" s="13"/>
      <c r="RHT1053" s="13"/>
      <c r="RHU1053" s="13"/>
      <c r="RHV1053" s="13"/>
      <c r="RHW1053" s="13"/>
      <c r="RHX1053" s="13"/>
      <c r="RHY1053" s="13"/>
      <c r="RHZ1053" s="13"/>
      <c r="RIA1053" s="13"/>
      <c r="RIB1053" s="13"/>
      <c r="RIC1053" s="13"/>
      <c r="RID1053" s="13"/>
      <c r="RIE1053" s="13"/>
      <c r="RIF1053" s="13"/>
      <c r="RIG1053" s="13"/>
      <c r="RIH1053" s="13"/>
      <c r="RII1053" s="13"/>
      <c r="RIJ1053" s="13"/>
      <c r="RIK1053" s="13"/>
      <c r="RIL1053" s="13"/>
      <c r="RIM1053" s="13"/>
      <c r="RIN1053" s="13"/>
      <c r="RIO1053" s="13"/>
      <c r="RIP1053" s="13"/>
      <c r="RIQ1053" s="13"/>
      <c r="RIR1053" s="13"/>
      <c r="RIS1053" s="13"/>
      <c r="RIT1053" s="13"/>
      <c r="RIU1053" s="13"/>
      <c r="RIV1053" s="13"/>
      <c r="RIW1053" s="13"/>
      <c r="RIX1053" s="13"/>
      <c r="RIY1053" s="13"/>
      <c r="RIZ1053" s="13"/>
      <c r="RJA1053" s="13"/>
      <c r="RJB1053" s="13"/>
      <c r="RJC1053" s="13"/>
      <c r="RJD1053" s="13"/>
      <c r="RJE1053" s="13"/>
      <c r="RJF1053" s="13"/>
      <c r="RJG1053" s="13"/>
      <c r="RJH1053" s="13"/>
      <c r="RJI1053" s="13"/>
      <c r="RJJ1053" s="13"/>
      <c r="RJK1053" s="13"/>
      <c r="RJL1053" s="13"/>
      <c r="RJM1053" s="13"/>
      <c r="RJN1053" s="13"/>
      <c r="RJO1053" s="13"/>
      <c r="RJP1053" s="13"/>
      <c r="RJQ1053" s="13"/>
      <c r="RJR1053" s="13"/>
      <c r="RJS1053" s="13"/>
      <c r="RJT1053" s="13"/>
      <c r="RJU1053" s="13"/>
      <c r="RJV1053" s="13"/>
      <c r="RJW1053" s="13"/>
      <c r="RJX1053" s="13"/>
      <c r="RJY1053" s="13"/>
      <c r="RJZ1053" s="13"/>
      <c r="RKA1053" s="13"/>
      <c r="RKB1053" s="13"/>
      <c r="RKC1053" s="13"/>
      <c r="RKD1053" s="13"/>
      <c r="RKE1053" s="13"/>
      <c r="RKF1053" s="13"/>
      <c r="RKG1053" s="13"/>
      <c r="RKH1053" s="13"/>
      <c r="RKI1053" s="13"/>
      <c r="RKJ1053" s="13"/>
      <c r="RKK1053" s="13"/>
      <c r="RKL1053" s="13"/>
      <c r="RKM1053" s="13"/>
      <c r="RKN1053" s="13"/>
      <c r="RKO1053" s="13"/>
      <c r="RKP1053" s="13"/>
      <c r="RKQ1053" s="13"/>
      <c r="RKR1053" s="13"/>
      <c r="RKS1053" s="13"/>
      <c r="RKT1053" s="13"/>
      <c r="RKU1053" s="13"/>
      <c r="RKV1053" s="13"/>
      <c r="RKW1053" s="13"/>
      <c r="RKX1053" s="13"/>
      <c r="RKY1053" s="13"/>
      <c r="RKZ1053" s="13"/>
      <c r="RLA1053" s="13"/>
      <c r="RLB1053" s="13"/>
      <c r="RLC1053" s="13"/>
      <c r="RLD1053" s="13"/>
      <c r="RLE1053" s="13"/>
      <c r="RLF1053" s="13"/>
      <c r="RLG1053" s="13"/>
      <c r="RLH1053" s="13"/>
      <c r="RLI1053" s="13"/>
      <c r="RLJ1053" s="13"/>
      <c r="RLK1053" s="13"/>
      <c r="RLL1053" s="13"/>
      <c r="RLM1053" s="13"/>
      <c r="RLN1053" s="13"/>
      <c r="RLO1053" s="13"/>
      <c r="RLP1053" s="13"/>
      <c r="RLQ1053" s="13"/>
      <c r="RLR1053" s="13"/>
      <c r="RLS1053" s="13"/>
      <c r="RLT1053" s="13"/>
      <c r="RLU1053" s="13"/>
      <c r="RLV1053" s="13"/>
      <c r="RLW1053" s="13"/>
      <c r="RLX1053" s="13"/>
      <c r="RLY1053" s="13"/>
      <c r="RLZ1053" s="13"/>
      <c r="RMA1053" s="13"/>
      <c r="RMB1053" s="13"/>
      <c r="RMC1053" s="13"/>
      <c r="RMD1053" s="13"/>
      <c r="RME1053" s="13"/>
      <c r="RMF1053" s="13"/>
      <c r="RMG1053" s="13"/>
      <c r="RMH1053" s="13"/>
      <c r="RMI1053" s="13"/>
      <c r="RMJ1053" s="13"/>
      <c r="RMK1053" s="13"/>
      <c r="RML1053" s="13"/>
      <c r="RMM1053" s="13"/>
      <c r="RMN1053" s="13"/>
      <c r="RMO1053" s="13"/>
      <c r="RMP1053" s="13"/>
      <c r="RMQ1053" s="13"/>
      <c r="RMR1053" s="13"/>
      <c r="RMS1053" s="13"/>
      <c r="RMT1053" s="13"/>
      <c r="RMU1053" s="13"/>
      <c r="RMV1053" s="13"/>
      <c r="RMW1053" s="13"/>
      <c r="RMX1053" s="13"/>
      <c r="RMY1053" s="13"/>
      <c r="RMZ1053" s="13"/>
      <c r="RNA1053" s="13"/>
      <c r="RNB1053" s="13"/>
      <c r="RNC1053" s="13"/>
      <c r="RND1053" s="13"/>
      <c r="RNE1053" s="13"/>
      <c r="RNF1053" s="13"/>
      <c r="RNG1053" s="13"/>
      <c r="RNH1053" s="13"/>
      <c r="RNI1053" s="13"/>
      <c r="RNJ1053" s="13"/>
      <c r="RNK1053" s="13"/>
      <c r="RNL1053" s="13"/>
      <c r="RNM1053" s="13"/>
      <c r="RNN1053" s="13"/>
      <c r="RNO1053" s="13"/>
      <c r="RNP1053" s="13"/>
      <c r="RNQ1053" s="13"/>
      <c r="RNR1053" s="13"/>
      <c r="RNS1053" s="13"/>
      <c r="RNT1053" s="13"/>
      <c r="RNU1053" s="13"/>
      <c r="RNV1053" s="13"/>
      <c r="RNW1053" s="13"/>
      <c r="RNX1053" s="13"/>
      <c r="RNY1053" s="13"/>
      <c r="RNZ1053" s="13"/>
      <c r="ROA1053" s="13"/>
      <c r="ROB1053" s="13"/>
      <c r="ROC1053" s="13"/>
      <c r="ROD1053" s="13"/>
      <c r="ROE1053" s="13"/>
      <c r="ROF1053" s="13"/>
      <c r="ROG1053" s="13"/>
      <c r="ROH1053" s="13"/>
      <c r="ROI1053" s="13"/>
      <c r="ROJ1053" s="13"/>
      <c r="ROK1053" s="13"/>
      <c r="ROL1053" s="13"/>
      <c r="ROM1053" s="13"/>
      <c r="RON1053" s="13"/>
      <c r="ROO1053" s="13"/>
      <c r="ROP1053" s="13"/>
      <c r="ROQ1053" s="13"/>
      <c r="ROR1053" s="13"/>
      <c r="ROS1053" s="13"/>
      <c r="ROT1053" s="13"/>
      <c r="ROU1053" s="13"/>
      <c r="ROV1053" s="13"/>
      <c r="ROW1053" s="13"/>
      <c r="ROX1053" s="13"/>
      <c r="ROY1053" s="13"/>
      <c r="ROZ1053" s="13"/>
      <c r="RPA1053" s="13"/>
      <c r="RPB1053" s="13"/>
      <c r="RPC1053" s="13"/>
      <c r="RPD1053" s="13"/>
      <c r="RPE1053" s="13"/>
      <c r="RPF1053" s="13"/>
      <c r="RPG1053" s="13"/>
      <c r="RPH1053" s="13"/>
      <c r="RPI1053" s="13"/>
      <c r="RPJ1053" s="13"/>
      <c r="RPK1053" s="13"/>
      <c r="RPL1053" s="13"/>
      <c r="RPM1053" s="13"/>
      <c r="RPN1053" s="13"/>
      <c r="RPO1053" s="13"/>
      <c r="RPP1053" s="13"/>
      <c r="RPQ1053" s="13"/>
      <c r="RPR1053" s="13"/>
      <c r="RPS1053" s="13"/>
      <c r="RPT1053" s="13"/>
      <c r="RPU1053" s="13"/>
      <c r="RPV1053" s="13"/>
      <c r="RPW1053" s="13"/>
      <c r="RPX1053" s="13"/>
      <c r="RPY1053" s="13"/>
      <c r="RPZ1053" s="13"/>
      <c r="RQA1053" s="13"/>
      <c r="RQB1053" s="13"/>
      <c r="RQC1053" s="13"/>
      <c r="RQD1053" s="13"/>
      <c r="RQE1053" s="13"/>
      <c r="RQF1053" s="13"/>
      <c r="RQG1053" s="13"/>
      <c r="RQH1053" s="13"/>
      <c r="RQI1053" s="13"/>
      <c r="RQJ1053" s="13"/>
      <c r="RQK1053" s="13"/>
      <c r="RQL1053" s="13"/>
      <c r="RQM1053" s="13"/>
      <c r="RQN1053" s="13"/>
      <c r="RQO1053" s="13"/>
      <c r="RQP1053" s="13"/>
      <c r="RQQ1053" s="13"/>
      <c r="RQR1053" s="13"/>
      <c r="RQS1053" s="13"/>
      <c r="RQT1053" s="13"/>
      <c r="RQU1053" s="13"/>
      <c r="RQV1053" s="13"/>
      <c r="RQW1053" s="13"/>
      <c r="RQX1053" s="13"/>
      <c r="RQY1053" s="13"/>
      <c r="RQZ1053" s="13"/>
      <c r="RRA1053" s="13"/>
      <c r="RRB1053" s="13"/>
      <c r="RRC1053" s="13"/>
      <c r="RRD1053" s="13"/>
      <c r="RRE1053" s="13"/>
      <c r="RRF1053" s="13"/>
      <c r="RRG1053" s="13"/>
      <c r="RRH1053" s="13"/>
      <c r="RRI1053" s="13"/>
      <c r="RRJ1053" s="13"/>
      <c r="RRK1053" s="13"/>
      <c r="RRL1053" s="13"/>
      <c r="RRM1053" s="13"/>
      <c r="RRN1053" s="13"/>
      <c r="RRO1053" s="13"/>
      <c r="RRP1053" s="13"/>
      <c r="RRQ1053" s="13"/>
      <c r="RRR1053" s="13"/>
      <c r="RRS1053" s="13"/>
      <c r="RRT1053" s="13"/>
      <c r="RRU1053" s="13"/>
      <c r="RRV1053" s="13"/>
      <c r="RRW1053" s="13"/>
      <c r="RRX1053" s="13"/>
      <c r="RRY1053" s="13"/>
      <c r="RRZ1053" s="13"/>
      <c r="RSA1053" s="13"/>
      <c r="RSB1053" s="13"/>
      <c r="RSC1053" s="13"/>
      <c r="RSD1053" s="13"/>
      <c r="RSE1053" s="13"/>
      <c r="RSF1053" s="13"/>
      <c r="RSG1053" s="13"/>
      <c r="RSH1053" s="13"/>
      <c r="RSI1053" s="13"/>
      <c r="RSJ1053" s="13"/>
      <c r="RSK1053" s="13"/>
      <c r="RSL1053" s="13"/>
      <c r="RSM1053" s="13"/>
      <c r="RSN1053" s="13"/>
      <c r="RSO1053" s="13"/>
      <c r="RSP1053" s="13"/>
      <c r="RSQ1053" s="13"/>
      <c r="RSR1053" s="13"/>
      <c r="RSS1053" s="13"/>
      <c r="RST1053" s="13"/>
      <c r="RSU1053" s="13"/>
      <c r="RSV1053" s="13"/>
      <c r="RSW1053" s="13"/>
      <c r="RSX1053" s="13"/>
      <c r="RSY1053" s="13"/>
      <c r="RSZ1053" s="13"/>
      <c r="RTA1053" s="13"/>
      <c r="RTB1053" s="13"/>
      <c r="RTC1053" s="13"/>
      <c r="RTD1053" s="13"/>
      <c r="RTE1053" s="13"/>
      <c r="RTF1053" s="13"/>
      <c r="RTG1053" s="13"/>
      <c r="RTH1053" s="13"/>
      <c r="RTI1053" s="13"/>
      <c r="RTJ1053" s="13"/>
      <c r="RTK1053" s="13"/>
      <c r="RTL1053" s="13"/>
      <c r="RTM1053" s="13"/>
      <c r="RTN1053" s="13"/>
      <c r="RTO1053" s="13"/>
      <c r="RTP1053" s="13"/>
      <c r="RTQ1053" s="13"/>
      <c r="RTR1053" s="13"/>
      <c r="RTS1053" s="13"/>
      <c r="RTT1053" s="13"/>
      <c r="RTU1053" s="13"/>
      <c r="RTV1053" s="13"/>
      <c r="RTW1053" s="13"/>
      <c r="RTX1053" s="13"/>
      <c r="RTY1053" s="13"/>
      <c r="RTZ1053" s="13"/>
      <c r="RUA1053" s="13"/>
      <c r="RUB1053" s="13"/>
      <c r="RUC1053" s="13"/>
      <c r="RUD1053" s="13"/>
      <c r="RUE1053" s="13"/>
      <c r="RUF1053" s="13"/>
      <c r="RUG1053" s="13"/>
      <c r="RUH1053" s="13"/>
      <c r="RUI1053" s="13"/>
      <c r="RUJ1053" s="13"/>
      <c r="RUK1053" s="13"/>
      <c r="RUL1053" s="13"/>
      <c r="RUM1053" s="13"/>
      <c r="RUN1053" s="13"/>
      <c r="RUO1053" s="13"/>
      <c r="RUP1053" s="13"/>
      <c r="RUQ1053" s="13"/>
      <c r="RUR1053" s="13"/>
      <c r="RUS1053" s="13"/>
      <c r="RUT1053" s="13"/>
      <c r="RUU1053" s="13"/>
      <c r="RUV1053" s="13"/>
      <c r="RUW1053" s="13"/>
      <c r="RUX1053" s="13"/>
      <c r="RUY1053" s="13"/>
      <c r="RUZ1053" s="13"/>
      <c r="RVA1053" s="13"/>
      <c r="RVB1053" s="13"/>
      <c r="RVC1053" s="13"/>
      <c r="RVD1053" s="13"/>
      <c r="RVE1053" s="13"/>
      <c r="RVF1053" s="13"/>
      <c r="RVG1053" s="13"/>
      <c r="RVH1053" s="13"/>
      <c r="RVI1053" s="13"/>
      <c r="RVJ1053" s="13"/>
      <c r="RVK1053" s="13"/>
      <c r="RVL1053" s="13"/>
      <c r="RVM1053" s="13"/>
      <c r="RVN1053" s="13"/>
      <c r="RVO1053" s="13"/>
      <c r="RVP1053" s="13"/>
      <c r="RVQ1053" s="13"/>
      <c r="RVR1053" s="13"/>
      <c r="RVS1053" s="13"/>
      <c r="RVT1053" s="13"/>
      <c r="RVU1053" s="13"/>
      <c r="RVV1053" s="13"/>
      <c r="RVW1053" s="13"/>
      <c r="RVX1053" s="13"/>
      <c r="RVY1053" s="13"/>
      <c r="RVZ1053" s="13"/>
      <c r="RWA1053" s="13"/>
      <c r="RWB1053" s="13"/>
      <c r="RWC1053" s="13"/>
      <c r="RWD1053" s="13"/>
      <c r="RWE1053" s="13"/>
      <c r="RWF1053" s="13"/>
      <c r="RWG1053" s="13"/>
      <c r="RWH1053" s="13"/>
      <c r="RWI1053" s="13"/>
      <c r="RWJ1053" s="13"/>
      <c r="RWK1053" s="13"/>
      <c r="RWL1053" s="13"/>
      <c r="RWM1053" s="13"/>
      <c r="RWN1053" s="13"/>
      <c r="RWO1053" s="13"/>
      <c r="RWP1053" s="13"/>
      <c r="RWQ1053" s="13"/>
      <c r="RWR1053" s="13"/>
      <c r="RWS1053" s="13"/>
      <c r="RWT1053" s="13"/>
      <c r="RWU1053" s="13"/>
      <c r="RWV1053" s="13"/>
      <c r="RWW1053" s="13"/>
      <c r="RWX1053" s="13"/>
      <c r="RWY1053" s="13"/>
      <c r="RWZ1053" s="13"/>
      <c r="RXA1053" s="13"/>
      <c r="RXB1053" s="13"/>
      <c r="RXC1053" s="13"/>
      <c r="RXD1053" s="13"/>
      <c r="RXE1053" s="13"/>
      <c r="RXF1053" s="13"/>
      <c r="RXG1053" s="13"/>
      <c r="RXH1053" s="13"/>
      <c r="RXI1053" s="13"/>
      <c r="RXJ1053" s="13"/>
      <c r="RXK1053" s="13"/>
      <c r="RXL1053" s="13"/>
      <c r="RXM1053" s="13"/>
      <c r="RXN1053" s="13"/>
      <c r="RXO1053" s="13"/>
      <c r="RXP1053" s="13"/>
      <c r="RXQ1053" s="13"/>
      <c r="RXR1053" s="13"/>
      <c r="RXS1053" s="13"/>
      <c r="RXT1053" s="13"/>
      <c r="RXU1053" s="13"/>
      <c r="RXV1053" s="13"/>
      <c r="RXW1053" s="13"/>
      <c r="RXX1053" s="13"/>
      <c r="RXY1053" s="13"/>
      <c r="RXZ1053" s="13"/>
      <c r="RYA1053" s="13"/>
      <c r="RYB1053" s="13"/>
      <c r="RYC1053" s="13"/>
      <c r="RYD1053" s="13"/>
      <c r="RYE1053" s="13"/>
      <c r="RYF1053" s="13"/>
      <c r="RYG1053" s="13"/>
      <c r="RYH1053" s="13"/>
      <c r="RYI1053" s="13"/>
      <c r="RYJ1053" s="13"/>
      <c r="RYK1053" s="13"/>
      <c r="RYL1053" s="13"/>
      <c r="RYM1053" s="13"/>
      <c r="RYN1053" s="13"/>
      <c r="RYO1053" s="13"/>
      <c r="RYP1053" s="13"/>
      <c r="RYQ1053" s="13"/>
      <c r="RYR1053" s="13"/>
      <c r="RYS1053" s="13"/>
      <c r="RYT1053" s="13"/>
      <c r="RYU1053" s="13"/>
      <c r="RYV1053" s="13"/>
      <c r="RYW1053" s="13"/>
      <c r="RYX1053" s="13"/>
      <c r="RYY1053" s="13"/>
      <c r="RYZ1053" s="13"/>
      <c r="RZA1053" s="13"/>
      <c r="RZB1053" s="13"/>
      <c r="RZC1053" s="13"/>
      <c r="RZD1053" s="13"/>
      <c r="RZE1053" s="13"/>
      <c r="RZF1053" s="13"/>
      <c r="RZG1053" s="13"/>
      <c r="RZH1053" s="13"/>
      <c r="RZI1053" s="13"/>
      <c r="RZJ1053" s="13"/>
      <c r="RZK1053" s="13"/>
      <c r="RZL1053" s="13"/>
      <c r="RZM1053" s="13"/>
      <c r="RZN1053" s="13"/>
      <c r="RZO1053" s="13"/>
      <c r="RZP1053" s="13"/>
      <c r="RZQ1053" s="13"/>
      <c r="RZR1053" s="13"/>
      <c r="RZS1053" s="13"/>
      <c r="RZT1053" s="13"/>
      <c r="RZU1053" s="13"/>
      <c r="RZV1053" s="13"/>
      <c r="RZW1053" s="13"/>
      <c r="RZX1053" s="13"/>
      <c r="RZY1053" s="13"/>
      <c r="RZZ1053" s="13"/>
      <c r="SAA1053" s="13"/>
      <c r="SAB1053" s="13"/>
      <c r="SAC1053" s="13"/>
      <c r="SAD1053" s="13"/>
      <c r="SAE1053" s="13"/>
      <c r="SAF1053" s="13"/>
      <c r="SAG1053" s="13"/>
      <c r="SAH1053" s="13"/>
      <c r="SAI1053" s="13"/>
      <c r="SAJ1053" s="13"/>
      <c r="SAK1053" s="13"/>
      <c r="SAL1053" s="13"/>
      <c r="SAM1053" s="13"/>
      <c r="SAN1053" s="13"/>
      <c r="SAO1053" s="13"/>
      <c r="SAP1053" s="13"/>
      <c r="SAQ1053" s="13"/>
      <c r="SAR1053" s="13"/>
      <c r="SAS1053" s="13"/>
      <c r="SAT1053" s="13"/>
      <c r="SAU1053" s="13"/>
      <c r="SAV1053" s="13"/>
      <c r="SAW1053" s="13"/>
      <c r="SAX1053" s="13"/>
      <c r="SAY1053" s="13"/>
      <c r="SAZ1053" s="13"/>
      <c r="SBA1053" s="13"/>
      <c r="SBB1053" s="13"/>
      <c r="SBC1053" s="13"/>
      <c r="SBD1053" s="13"/>
      <c r="SBE1053" s="13"/>
      <c r="SBF1053" s="13"/>
      <c r="SBG1053" s="13"/>
      <c r="SBH1053" s="13"/>
      <c r="SBI1053" s="13"/>
      <c r="SBJ1053" s="13"/>
      <c r="SBK1053" s="13"/>
      <c r="SBL1053" s="13"/>
      <c r="SBM1053" s="13"/>
      <c r="SBN1053" s="13"/>
      <c r="SBO1053" s="13"/>
      <c r="SBP1053" s="13"/>
      <c r="SBQ1053" s="13"/>
      <c r="SBR1053" s="13"/>
      <c r="SBS1053" s="13"/>
      <c r="SBT1053" s="13"/>
      <c r="SBU1053" s="13"/>
      <c r="SBV1053" s="13"/>
      <c r="SBW1053" s="13"/>
      <c r="SBX1053" s="13"/>
      <c r="SBY1053" s="13"/>
      <c r="SBZ1053" s="13"/>
      <c r="SCA1053" s="13"/>
      <c r="SCB1053" s="13"/>
      <c r="SCC1053" s="13"/>
      <c r="SCD1053" s="13"/>
      <c r="SCE1053" s="13"/>
      <c r="SCF1053" s="13"/>
      <c r="SCG1053" s="13"/>
      <c r="SCH1053" s="13"/>
      <c r="SCI1053" s="13"/>
      <c r="SCJ1053" s="13"/>
      <c r="SCK1053" s="13"/>
      <c r="SCL1053" s="13"/>
      <c r="SCM1053" s="13"/>
      <c r="SCN1053" s="13"/>
      <c r="SCO1053" s="13"/>
      <c r="SCP1053" s="13"/>
      <c r="SCQ1053" s="13"/>
      <c r="SCR1053" s="13"/>
      <c r="SCS1053" s="13"/>
      <c r="SCT1053" s="13"/>
      <c r="SCU1053" s="13"/>
      <c r="SCV1053" s="13"/>
      <c r="SCW1053" s="13"/>
      <c r="SCX1053" s="13"/>
      <c r="SCY1053" s="13"/>
      <c r="SCZ1053" s="13"/>
      <c r="SDA1053" s="13"/>
      <c r="SDB1053" s="13"/>
      <c r="SDC1053" s="13"/>
      <c r="SDD1053" s="13"/>
      <c r="SDE1053" s="13"/>
      <c r="SDF1053" s="13"/>
      <c r="SDG1053" s="13"/>
      <c r="SDH1053" s="13"/>
      <c r="SDI1053" s="13"/>
      <c r="SDJ1053" s="13"/>
      <c r="SDK1053" s="13"/>
      <c r="SDL1053" s="13"/>
      <c r="SDM1053" s="13"/>
      <c r="SDN1053" s="13"/>
      <c r="SDO1053" s="13"/>
      <c r="SDP1053" s="13"/>
      <c r="SDQ1053" s="13"/>
      <c r="SDR1053" s="13"/>
      <c r="SDS1053" s="13"/>
      <c r="SDT1053" s="13"/>
      <c r="SDU1053" s="13"/>
      <c r="SDV1053" s="13"/>
      <c r="SDW1053" s="13"/>
      <c r="SDX1053" s="13"/>
      <c r="SDY1053" s="13"/>
      <c r="SDZ1053" s="13"/>
      <c r="SEA1053" s="13"/>
      <c r="SEB1053" s="13"/>
      <c r="SEC1053" s="13"/>
      <c r="SED1053" s="13"/>
      <c r="SEE1053" s="13"/>
      <c r="SEF1053" s="13"/>
      <c r="SEG1053" s="13"/>
      <c r="SEH1053" s="13"/>
      <c r="SEI1053" s="13"/>
      <c r="SEJ1053" s="13"/>
      <c r="SEK1053" s="13"/>
      <c r="SEL1053" s="13"/>
      <c r="SEM1053" s="13"/>
      <c r="SEN1053" s="13"/>
      <c r="SEO1053" s="13"/>
      <c r="SEP1053" s="13"/>
      <c r="SEQ1053" s="13"/>
      <c r="SER1053" s="13"/>
      <c r="SES1053" s="13"/>
      <c r="SET1053" s="13"/>
      <c r="SEU1053" s="13"/>
      <c r="SEV1053" s="13"/>
      <c r="SEW1053" s="13"/>
      <c r="SEX1053" s="13"/>
      <c r="SEY1053" s="13"/>
      <c r="SEZ1053" s="13"/>
      <c r="SFA1053" s="13"/>
      <c r="SFB1053" s="13"/>
      <c r="SFC1053" s="13"/>
      <c r="SFD1053" s="13"/>
      <c r="SFE1053" s="13"/>
      <c r="SFF1053" s="13"/>
      <c r="SFG1053" s="13"/>
      <c r="SFH1053" s="13"/>
      <c r="SFI1053" s="13"/>
      <c r="SFJ1053" s="13"/>
      <c r="SFK1053" s="13"/>
      <c r="SFL1053" s="13"/>
      <c r="SFM1053" s="13"/>
      <c r="SFN1053" s="13"/>
      <c r="SFO1053" s="13"/>
      <c r="SFP1053" s="13"/>
      <c r="SFQ1053" s="13"/>
      <c r="SFR1053" s="13"/>
      <c r="SFS1053" s="13"/>
      <c r="SFT1053" s="13"/>
      <c r="SFU1053" s="13"/>
      <c r="SFV1053" s="13"/>
      <c r="SFW1053" s="13"/>
      <c r="SFX1053" s="13"/>
      <c r="SFY1053" s="13"/>
      <c r="SFZ1053" s="13"/>
      <c r="SGA1053" s="13"/>
      <c r="SGB1053" s="13"/>
      <c r="SGC1053" s="13"/>
      <c r="SGD1053" s="13"/>
      <c r="SGE1053" s="13"/>
      <c r="SGF1053" s="13"/>
      <c r="SGG1053" s="13"/>
      <c r="SGH1053" s="13"/>
      <c r="SGI1053" s="13"/>
      <c r="SGJ1053" s="13"/>
      <c r="SGK1053" s="13"/>
      <c r="SGL1053" s="13"/>
      <c r="SGM1053" s="13"/>
      <c r="SGN1053" s="13"/>
      <c r="SGO1053" s="13"/>
      <c r="SGP1053" s="13"/>
      <c r="SGQ1053" s="13"/>
      <c r="SGR1053" s="13"/>
      <c r="SGS1053" s="13"/>
      <c r="SGT1053" s="13"/>
      <c r="SGU1053" s="13"/>
      <c r="SGV1053" s="13"/>
      <c r="SGW1053" s="13"/>
      <c r="SGX1053" s="13"/>
      <c r="SGY1053" s="13"/>
      <c r="SGZ1053" s="13"/>
      <c r="SHA1053" s="13"/>
      <c r="SHB1053" s="13"/>
      <c r="SHC1053" s="13"/>
      <c r="SHD1053" s="13"/>
      <c r="SHE1053" s="13"/>
      <c r="SHF1053" s="13"/>
      <c r="SHG1053" s="13"/>
      <c r="SHH1053" s="13"/>
      <c r="SHI1053" s="13"/>
      <c r="SHJ1053" s="13"/>
      <c r="SHK1053" s="13"/>
      <c r="SHL1053" s="13"/>
      <c r="SHM1053" s="13"/>
      <c r="SHN1053" s="13"/>
      <c r="SHO1053" s="13"/>
      <c r="SHP1053" s="13"/>
      <c r="SHQ1053" s="13"/>
      <c r="SHR1053" s="13"/>
      <c r="SHS1053" s="13"/>
      <c r="SHT1053" s="13"/>
      <c r="SHU1053" s="13"/>
      <c r="SHV1053" s="13"/>
      <c r="SHW1053" s="13"/>
      <c r="SHX1053" s="13"/>
      <c r="SHY1053" s="13"/>
      <c r="SHZ1053" s="13"/>
      <c r="SIA1053" s="13"/>
      <c r="SIB1053" s="13"/>
      <c r="SIC1053" s="13"/>
      <c r="SID1053" s="13"/>
      <c r="SIE1053" s="13"/>
      <c r="SIF1053" s="13"/>
      <c r="SIG1053" s="13"/>
      <c r="SIH1053" s="13"/>
      <c r="SII1053" s="13"/>
      <c r="SIJ1053" s="13"/>
      <c r="SIK1053" s="13"/>
      <c r="SIL1053" s="13"/>
      <c r="SIM1053" s="13"/>
      <c r="SIN1053" s="13"/>
      <c r="SIO1053" s="13"/>
      <c r="SIP1053" s="13"/>
      <c r="SIQ1053" s="13"/>
      <c r="SIR1053" s="13"/>
      <c r="SIS1053" s="13"/>
      <c r="SIT1053" s="13"/>
      <c r="SIU1053" s="13"/>
      <c r="SIV1053" s="13"/>
      <c r="SIW1053" s="13"/>
      <c r="SIX1053" s="13"/>
      <c r="SIY1053" s="13"/>
      <c r="SIZ1053" s="13"/>
      <c r="SJA1053" s="13"/>
      <c r="SJB1053" s="13"/>
      <c r="SJC1053" s="13"/>
      <c r="SJD1053" s="13"/>
      <c r="SJE1053" s="13"/>
      <c r="SJF1053" s="13"/>
      <c r="SJG1053" s="13"/>
      <c r="SJH1053" s="13"/>
      <c r="SJI1053" s="13"/>
      <c r="SJJ1053" s="13"/>
      <c r="SJK1053" s="13"/>
      <c r="SJL1053" s="13"/>
      <c r="SJM1053" s="13"/>
      <c r="SJN1053" s="13"/>
      <c r="SJO1053" s="13"/>
      <c r="SJP1053" s="13"/>
      <c r="SJQ1053" s="13"/>
      <c r="SJR1053" s="13"/>
      <c r="SJS1053" s="13"/>
      <c r="SJT1053" s="13"/>
      <c r="SJU1053" s="13"/>
      <c r="SJV1053" s="13"/>
      <c r="SJW1053" s="13"/>
      <c r="SJX1053" s="13"/>
      <c r="SJY1053" s="13"/>
      <c r="SJZ1053" s="13"/>
      <c r="SKA1053" s="13"/>
      <c r="SKB1053" s="13"/>
      <c r="SKC1053" s="13"/>
      <c r="SKD1053" s="13"/>
      <c r="SKE1053" s="13"/>
      <c r="SKF1053" s="13"/>
      <c r="SKG1053" s="13"/>
      <c r="SKH1053" s="13"/>
      <c r="SKI1053" s="13"/>
      <c r="SKJ1053" s="13"/>
      <c r="SKK1053" s="13"/>
      <c r="SKL1053" s="13"/>
      <c r="SKM1053" s="13"/>
      <c r="SKN1053" s="13"/>
      <c r="SKO1053" s="13"/>
      <c r="SKP1053" s="13"/>
      <c r="SKQ1053" s="13"/>
      <c r="SKR1053" s="13"/>
      <c r="SKS1053" s="13"/>
      <c r="SKT1053" s="13"/>
      <c r="SKU1053" s="13"/>
      <c r="SKV1053" s="13"/>
      <c r="SKW1053" s="13"/>
      <c r="SKX1053" s="13"/>
      <c r="SKY1053" s="13"/>
      <c r="SKZ1053" s="13"/>
      <c r="SLA1053" s="13"/>
      <c r="SLB1053" s="13"/>
      <c r="SLC1053" s="13"/>
      <c r="SLD1053" s="13"/>
      <c r="SLE1053" s="13"/>
      <c r="SLF1053" s="13"/>
      <c r="SLG1053" s="13"/>
      <c r="SLH1053" s="13"/>
      <c r="SLI1053" s="13"/>
      <c r="SLJ1053" s="13"/>
      <c r="SLK1053" s="13"/>
      <c r="SLL1053" s="13"/>
      <c r="SLM1053" s="13"/>
      <c r="SLN1053" s="13"/>
      <c r="SLO1053" s="13"/>
      <c r="SLP1053" s="13"/>
      <c r="SLQ1053" s="13"/>
      <c r="SLR1053" s="13"/>
      <c r="SLS1053" s="13"/>
      <c r="SLT1053" s="13"/>
      <c r="SLU1053" s="13"/>
      <c r="SLV1053" s="13"/>
      <c r="SLW1053" s="13"/>
      <c r="SLX1053" s="13"/>
      <c r="SLY1053" s="13"/>
      <c r="SLZ1053" s="13"/>
      <c r="SMA1053" s="13"/>
      <c r="SMB1053" s="13"/>
      <c r="SMC1053" s="13"/>
      <c r="SMD1053" s="13"/>
      <c r="SME1053" s="13"/>
      <c r="SMF1053" s="13"/>
      <c r="SMG1053" s="13"/>
      <c r="SMH1053" s="13"/>
      <c r="SMI1053" s="13"/>
      <c r="SMJ1053" s="13"/>
      <c r="SMK1053" s="13"/>
      <c r="SML1053" s="13"/>
      <c r="SMM1053" s="13"/>
      <c r="SMN1053" s="13"/>
      <c r="SMO1053" s="13"/>
      <c r="SMP1053" s="13"/>
      <c r="SMQ1053" s="13"/>
      <c r="SMR1053" s="13"/>
      <c r="SMS1053" s="13"/>
      <c r="SMT1053" s="13"/>
      <c r="SMU1053" s="13"/>
      <c r="SMV1053" s="13"/>
      <c r="SMW1053" s="13"/>
      <c r="SMX1053" s="13"/>
      <c r="SMY1053" s="13"/>
      <c r="SMZ1053" s="13"/>
      <c r="SNA1053" s="13"/>
      <c r="SNB1053" s="13"/>
      <c r="SNC1053" s="13"/>
      <c r="SND1053" s="13"/>
      <c r="SNE1053" s="13"/>
      <c r="SNF1053" s="13"/>
      <c r="SNG1053" s="13"/>
      <c r="SNH1053" s="13"/>
      <c r="SNI1053" s="13"/>
      <c r="SNJ1053" s="13"/>
      <c r="SNK1053" s="13"/>
      <c r="SNL1053" s="13"/>
      <c r="SNM1053" s="13"/>
      <c r="SNN1053" s="13"/>
      <c r="SNO1053" s="13"/>
      <c r="SNP1053" s="13"/>
      <c r="SNQ1053" s="13"/>
      <c r="SNR1053" s="13"/>
      <c r="SNS1053" s="13"/>
      <c r="SNT1053" s="13"/>
      <c r="SNU1053" s="13"/>
      <c r="SNV1053" s="13"/>
      <c r="SNW1053" s="13"/>
      <c r="SNX1053" s="13"/>
      <c r="SNY1053" s="13"/>
      <c r="SNZ1053" s="13"/>
      <c r="SOA1053" s="13"/>
      <c r="SOB1053" s="13"/>
      <c r="SOC1053" s="13"/>
      <c r="SOD1053" s="13"/>
      <c r="SOE1053" s="13"/>
      <c r="SOF1053" s="13"/>
      <c r="SOG1053" s="13"/>
      <c r="SOH1053" s="13"/>
      <c r="SOI1053" s="13"/>
      <c r="SOJ1053" s="13"/>
      <c r="SOK1053" s="13"/>
      <c r="SOL1053" s="13"/>
      <c r="SOM1053" s="13"/>
      <c r="SON1053" s="13"/>
      <c r="SOO1053" s="13"/>
      <c r="SOP1053" s="13"/>
      <c r="SOQ1053" s="13"/>
      <c r="SOR1053" s="13"/>
      <c r="SOS1053" s="13"/>
      <c r="SOT1053" s="13"/>
      <c r="SOU1053" s="13"/>
      <c r="SOV1053" s="13"/>
      <c r="SOW1053" s="13"/>
      <c r="SOX1053" s="13"/>
      <c r="SOY1053" s="13"/>
      <c r="SOZ1053" s="13"/>
      <c r="SPA1053" s="13"/>
      <c r="SPB1053" s="13"/>
      <c r="SPC1053" s="13"/>
      <c r="SPD1053" s="13"/>
      <c r="SPE1053" s="13"/>
      <c r="SPF1053" s="13"/>
      <c r="SPG1053" s="13"/>
      <c r="SPH1053" s="13"/>
      <c r="SPI1053" s="13"/>
      <c r="SPJ1053" s="13"/>
      <c r="SPK1053" s="13"/>
      <c r="SPL1053" s="13"/>
      <c r="SPM1053" s="13"/>
      <c r="SPN1053" s="13"/>
      <c r="SPO1053" s="13"/>
      <c r="SPP1053" s="13"/>
      <c r="SPQ1053" s="13"/>
      <c r="SPR1053" s="13"/>
      <c r="SPS1053" s="13"/>
      <c r="SPT1053" s="13"/>
      <c r="SPU1053" s="13"/>
      <c r="SPV1053" s="13"/>
      <c r="SPW1053" s="13"/>
      <c r="SPX1053" s="13"/>
      <c r="SPY1053" s="13"/>
      <c r="SPZ1053" s="13"/>
      <c r="SQA1053" s="13"/>
      <c r="SQB1053" s="13"/>
      <c r="SQC1053" s="13"/>
      <c r="SQD1053" s="13"/>
      <c r="SQE1053" s="13"/>
      <c r="SQF1053" s="13"/>
      <c r="SQG1053" s="13"/>
      <c r="SQH1053" s="13"/>
      <c r="SQI1053" s="13"/>
      <c r="SQJ1053" s="13"/>
      <c r="SQK1053" s="13"/>
      <c r="SQL1053" s="13"/>
      <c r="SQM1053" s="13"/>
      <c r="SQN1053" s="13"/>
      <c r="SQO1053" s="13"/>
      <c r="SQP1053" s="13"/>
      <c r="SQQ1053" s="13"/>
      <c r="SQR1053" s="13"/>
      <c r="SQS1053" s="13"/>
      <c r="SQT1053" s="13"/>
      <c r="SQU1053" s="13"/>
      <c r="SQV1053" s="13"/>
      <c r="SQW1053" s="13"/>
      <c r="SQX1053" s="13"/>
      <c r="SQY1053" s="13"/>
      <c r="SQZ1053" s="13"/>
      <c r="SRA1053" s="13"/>
      <c r="SRB1053" s="13"/>
      <c r="SRC1053" s="13"/>
      <c r="SRD1053" s="13"/>
      <c r="SRE1053" s="13"/>
      <c r="SRF1053" s="13"/>
      <c r="SRG1053" s="13"/>
      <c r="SRH1053" s="13"/>
      <c r="SRI1053" s="13"/>
      <c r="SRJ1053" s="13"/>
      <c r="SRK1053" s="13"/>
      <c r="SRL1053" s="13"/>
      <c r="SRM1053" s="13"/>
      <c r="SRN1053" s="13"/>
      <c r="SRO1053" s="13"/>
      <c r="SRP1053" s="13"/>
      <c r="SRQ1053" s="13"/>
      <c r="SRR1053" s="13"/>
      <c r="SRS1053" s="13"/>
      <c r="SRT1053" s="13"/>
      <c r="SRU1053" s="13"/>
      <c r="SRV1053" s="13"/>
      <c r="SRW1053" s="13"/>
      <c r="SRX1053" s="13"/>
      <c r="SRY1053" s="13"/>
      <c r="SRZ1053" s="13"/>
      <c r="SSA1053" s="13"/>
      <c r="SSB1053" s="13"/>
      <c r="SSC1053" s="13"/>
      <c r="SSD1053" s="13"/>
      <c r="SSE1053" s="13"/>
      <c r="SSF1053" s="13"/>
      <c r="SSG1053" s="13"/>
      <c r="SSH1053" s="13"/>
      <c r="SSI1053" s="13"/>
      <c r="SSJ1053" s="13"/>
      <c r="SSK1053" s="13"/>
      <c r="SSL1053" s="13"/>
      <c r="SSM1053" s="13"/>
      <c r="SSN1053" s="13"/>
      <c r="SSO1053" s="13"/>
      <c r="SSP1053" s="13"/>
      <c r="SSQ1053" s="13"/>
      <c r="SSR1053" s="13"/>
      <c r="SSS1053" s="13"/>
      <c r="SST1053" s="13"/>
      <c r="SSU1053" s="13"/>
      <c r="SSV1053" s="13"/>
      <c r="SSW1053" s="13"/>
      <c r="SSX1053" s="13"/>
      <c r="SSY1053" s="13"/>
      <c r="SSZ1053" s="13"/>
      <c r="STA1053" s="13"/>
      <c r="STB1053" s="13"/>
      <c r="STC1053" s="13"/>
      <c r="STD1053" s="13"/>
      <c r="STE1053" s="13"/>
      <c r="STF1053" s="13"/>
      <c r="STG1053" s="13"/>
      <c r="STH1053" s="13"/>
      <c r="STI1053" s="13"/>
      <c r="STJ1053" s="13"/>
      <c r="STK1053" s="13"/>
      <c r="STL1053" s="13"/>
      <c r="STM1053" s="13"/>
      <c r="STN1053" s="13"/>
      <c r="STO1053" s="13"/>
      <c r="STP1053" s="13"/>
      <c r="STQ1053" s="13"/>
      <c r="STR1053" s="13"/>
      <c r="STS1053" s="13"/>
      <c r="STT1053" s="13"/>
      <c r="STU1053" s="13"/>
      <c r="STV1053" s="13"/>
      <c r="STW1053" s="13"/>
      <c r="STX1053" s="13"/>
      <c r="STY1053" s="13"/>
      <c r="STZ1053" s="13"/>
      <c r="SUA1053" s="13"/>
      <c r="SUB1053" s="13"/>
      <c r="SUC1053" s="13"/>
      <c r="SUD1053" s="13"/>
      <c r="SUE1053" s="13"/>
      <c r="SUF1053" s="13"/>
      <c r="SUG1053" s="13"/>
      <c r="SUH1053" s="13"/>
      <c r="SUI1053" s="13"/>
      <c r="SUJ1053" s="13"/>
      <c r="SUK1053" s="13"/>
      <c r="SUL1053" s="13"/>
      <c r="SUM1053" s="13"/>
      <c r="SUN1053" s="13"/>
      <c r="SUO1053" s="13"/>
      <c r="SUP1053" s="13"/>
      <c r="SUQ1053" s="13"/>
      <c r="SUR1053" s="13"/>
      <c r="SUS1053" s="13"/>
      <c r="SUT1053" s="13"/>
      <c r="SUU1053" s="13"/>
      <c r="SUV1053" s="13"/>
      <c r="SUW1053" s="13"/>
      <c r="SUX1053" s="13"/>
      <c r="SUY1053" s="13"/>
      <c r="SUZ1053" s="13"/>
      <c r="SVA1053" s="13"/>
      <c r="SVB1053" s="13"/>
      <c r="SVC1053" s="13"/>
      <c r="SVD1053" s="13"/>
      <c r="SVE1053" s="13"/>
      <c r="SVF1053" s="13"/>
      <c r="SVG1053" s="13"/>
      <c r="SVH1053" s="13"/>
      <c r="SVI1053" s="13"/>
      <c r="SVJ1053" s="13"/>
      <c r="SVK1053" s="13"/>
      <c r="SVL1053" s="13"/>
      <c r="SVM1053" s="13"/>
      <c r="SVN1053" s="13"/>
      <c r="SVO1053" s="13"/>
      <c r="SVP1053" s="13"/>
      <c r="SVQ1053" s="13"/>
      <c r="SVR1053" s="13"/>
      <c r="SVS1053" s="13"/>
      <c r="SVT1053" s="13"/>
      <c r="SVU1053" s="13"/>
      <c r="SVV1053" s="13"/>
      <c r="SVW1053" s="13"/>
      <c r="SVX1053" s="13"/>
      <c r="SVY1053" s="13"/>
      <c r="SVZ1053" s="13"/>
      <c r="SWA1053" s="13"/>
      <c r="SWB1053" s="13"/>
      <c r="SWC1053" s="13"/>
      <c r="SWD1053" s="13"/>
      <c r="SWE1053" s="13"/>
      <c r="SWF1053" s="13"/>
      <c r="SWG1053" s="13"/>
      <c r="SWH1053" s="13"/>
      <c r="SWI1053" s="13"/>
      <c r="SWJ1053" s="13"/>
      <c r="SWK1053" s="13"/>
      <c r="SWL1053" s="13"/>
      <c r="SWM1053" s="13"/>
      <c r="SWN1053" s="13"/>
      <c r="SWO1053" s="13"/>
      <c r="SWP1053" s="13"/>
      <c r="SWQ1053" s="13"/>
      <c r="SWR1053" s="13"/>
      <c r="SWS1053" s="13"/>
      <c r="SWT1053" s="13"/>
      <c r="SWU1053" s="13"/>
      <c r="SWV1053" s="13"/>
      <c r="SWW1053" s="13"/>
      <c r="SWX1053" s="13"/>
      <c r="SWY1053" s="13"/>
      <c r="SWZ1053" s="13"/>
      <c r="SXA1053" s="13"/>
      <c r="SXB1053" s="13"/>
      <c r="SXC1053" s="13"/>
      <c r="SXD1053" s="13"/>
      <c r="SXE1053" s="13"/>
      <c r="SXF1053" s="13"/>
      <c r="SXG1053" s="13"/>
      <c r="SXH1053" s="13"/>
      <c r="SXI1053" s="13"/>
      <c r="SXJ1053" s="13"/>
      <c r="SXK1053" s="13"/>
      <c r="SXL1053" s="13"/>
      <c r="SXM1053" s="13"/>
      <c r="SXN1053" s="13"/>
      <c r="SXO1053" s="13"/>
      <c r="SXP1053" s="13"/>
      <c r="SXQ1053" s="13"/>
      <c r="SXR1053" s="13"/>
      <c r="SXS1053" s="13"/>
      <c r="SXT1053" s="13"/>
      <c r="SXU1053" s="13"/>
      <c r="SXV1053" s="13"/>
      <c r="SXW1053" s="13"/>
      <c r="SXX1053" s="13"/>
      <c r="SXY1053" s="13"/>
      <c r="SXZ1053" s="13"/>
      <c r="SYA1053" s="13"/>
      <c r="SYB1053" s="13"/>
      <c r="SYC1053" s="13"/>
      <c r="SYD1053" s="13"/>
      <c r="SYE1053" s="13"/>
      <c r="SYF1053" s="13"/>
      <c r="SYG1053" s="13"/>
      <c r="SYH1053" s="13"/>
      <c r="SYI1053" s="13"/>
      <c r="SYJ1053" s="13"/>
      <c r="SYK1053" s="13"/>
      <c r="SYL1053" s="13"/>
      <c r="SYM1053" s="13"/>
      <c r="SYN1053" s="13"/>
      <c r="SYO1053" s="13"/>
      <c r="SYP1053" s="13"/>
      <c r="SYQ1053" s="13"/>
      <c r="SYR1053" s="13"/>
      <c r="SYS1053" s="13"/>
      <c r="SYT1053" s="13"/>
      <c r="SYU1053" s="13"/>
      <c r="SYV1053" s="13"/>
      <c r="SYW1053" s="13"/>
      <c r="SYX1053" s="13"/>
      <c r="SYY1053" s="13"/>
      <c r="SYZ1053" s="13"/>
      <c r="SZA1053" s="13"/>
      <c r="SZB1053" s="13"/>
      <c r="SZC1053" s="13"/>
      <c r="SZD1053" s="13"/>
      <c r="SZE1053" s="13"/>
      <c r="SZF1053" s="13"/>
      <c r="SZG1053" s="13"/>
      <c r="SZH1053" s="13"/>
      <c r="SZI1053" s="13"/>
      <c r="SZJ1053" s="13"/>
      <c r="SZK1053" s="13"/>
      <c r="SZL1053" s="13"/>
      <c r="SZM1053" s="13"/>
      <c r="SZN1053" s="13"/>
      <c r="SZO1053" s="13"/>
      <c r="SZP1053" s="13"/>
      <c r="SZQ1053" s="13"/>
      <c r="SZR1053" s="13"/>
      <c r="SZS1053" s="13"/>
      <c r="SZT1053" s="13"/>
      <c r="SZU1053" s="13"/>
      <c r="SZV1053" s="13"/>
      <c r="SZW1053" s="13"/>
      <c r="SZX1053" s="13"/>
      <c r="SZY1053" s="13"/>
      <c r="SZZ1053" s="13"/>
      <c r="TAA1053" s="13"/>
      <c r="TAB1053" s="13"/>
      <c r="TAC1053" s="13"/>
      <c r="TAD1053" s="13"/>
      <c r="TAE1053" s="13"/>
      <c r="TAF1053" s="13"/>
      <c r="TAG1053" s="13"/>
      <c r="TAH1053" s="13"/>
      <c r="TAI1053" s="13"/>
      <c r="TAJ1053" s="13"/>
      <c r="TAK1053" s="13"/>
      <c r="TAL1053" s="13"/>
      <c r="TAM1053" s="13"/>
      <c r="TAN1053" s="13"/>
      <c r="TAO1053" s="13"/>
      <c r="TAP1053" s="13"/>
      <c r="TAQ1053" s="13"/>
      <c r="TAR1053" s="13"/>
      <c r="TAS1053" s="13"/>
      <c r="TAT1053" s="13"/>
      <c r="TAU1053" s="13"/>
      <c r="TAV1053" s="13"/>
      <c r="TAW1053" s="13"/>
      <c r="TAX1053" s="13"/>
      <c r="TAY1053" s="13"/>
      <c r="TAZ1053" s="13"/>
      <c r="TBA1053" s="13"/>
      <c r="TBB1053" s="13"/>
      <c r="TBC1053" s="13"/>
      <c r="TBD1053" s="13"/>
      <c r="TBE1053" s="13"/>
      <c r="TBF1053" s="13"/>
      <c r="TBG1053" s="13"/>
      <c r="TBH1053" s="13"/>
      <c r="TBI1053" s="13"/>
      <c r="TBJ1053" s="13"/>
      <c r="TBK1053" s="13"/>
      <c r="TBL1053" s="13"/>
      <c r="TBM1053" s="13"/>
      <c r="TBN1053" s="13"/>
      <c r="TBO1053" s="13"/>
      <c r="TBP1053" s="13"/>
      <c r="TBQ1053" s="13"/>
      <c r="TBR1053" s="13"/>
      <c r="TBS1053" s="13"/>
      <c r="TBT1053" s="13"/>
      <c r="TBU1053" s="13"/>
      <c r="TBV1053" s="13"/>
      <c r="TBW1053" s="13"/>
      <c r="TBX1053" s="13"/>
      <c r="TBY1053" s="13"/>
      <c r="TBZ1053" s="13"/>
      <c r="TCA1053" s="13"/>
      <c r="TCB1053" s="13"/>
      <c r="TCC1053" s="13"/>
      <c r="TCD1053" s="13"/>
      <c r="TCE1053" s="13"/>
      <c r="TCF1053" s="13"/>
      <c r="TCG1053" s="13"/>
      <c r="TCH1053" s="13"/>
      <c r="TCI1053" s="13"/>
      <c r="TCJ1053" s="13"/>
      <c r="TCK1053" s="13"/>
      <c r="TCL1053" s="13"/>
      <c r="TCM1053" s="13"/>
      <c r="TCN1053" s="13"/>
      <c r="TCO1053" s="13"/>
      <c r="TCP1053" s="13"/>
      <c r="TCQ1053" s="13"/>
      <c r="TCR1053" s="13"/>
      <c r="TCS1053" s="13"/>
      <c r="TCT1053" s="13"/>
      <c r="TCU1053" s="13"/>
      <c r="TCV1053" s="13"/>
      <c r="TCW1053" s="13"/>
      <c r="TCX1053" s="13"/>
      <c r="TCY1053" s="13"/>
      <c r="TCZ1053" s="13"/>
      <c r="TDA1053" s="13"/>
      <c r="TDB1053" s="13"/>
      <c r="TDC1053" s="13"/>
      <c r="TDD1053" s="13"/>
      <c r="TDE1053" s="13"/>
      <c r="TDF1053" s="13"/>
      <c r="TDG1053" s="13"/>
      <c r="TDH1053" s="13"/>
      <c r="TDI1053" s="13"/>
      <c r="TDJ1053" s="13"/>
      <c r="TDK1053" s="13"/>
      <c r="TDL1053" s="13"/>
      <c r="TDM1053" s="13"/>
      <c r="TDN1053" s="13"/>
      <c r="TDO1053" s="13"/>
      <c r="TDP1053" s="13"/>
      <c r="TDQ1053" s="13"/>
      <c r="TDR1053" s="13"/>
      <c r="TDS1053" s="13"/>
      <c r="TDT1053" s="13"/>
      <c r="TDU1053" s="13"/>
      <c r="TDV1053" s="13"/>
      <c r="TDW1053" s="13"/>
      <c r="TDX1053" s="13"/>
      <c r="TDY1053" s="13"/>
      <c r="TDZ1053" s="13"/>
      <c r="TEA1053" s="13"/>
      <c r="TEB1053" s="13"/>
      <c r="TEC1053" s="13"/>
      <c r="TED1053" s="13"/>
      <c r="TEE1053" s="13"/>
      <c r="TEF1053" s="13"/>
      <c r="TEG1053" s="13"/>
      <c r="TEH1053" s="13"/>
      <c r="TEI1053" s="13"/>
      <c r="TEJ1053" s="13"/>
      <c r="TEK1053" s="13"/>
      <c r="TEL1053" s="13"/>
      <c r="TEM1053" s="13"/>
      <c r="TEN1053" s="13"/>
      <c r="TEO1053" s="13"/>
      <c r="TEP1053" s="13"/>
      <c r="TEQ1053" s="13"/>
      <c r="TER1053" s="13"/>
      <c r="TES1053" s="13"/>
      <c r="TET1053" s="13"/>
      <c r="TEU1053" s="13"/>
      <c r="TEV1053" s="13"/>
      <c r="TEW1053" s="13"/>
      <c r="TEX1053" s="13"/>
      <c r="TEY1053" s="13"/>
      <c r="TEZ1053" s="13"/>
      <c r="TFA1053" s="13"/>
      <c r="TFB1053" s="13"/>
      <c r="TFC1053" s="13"/>
      <c r="TFD1053" s="13"/>
      <c r="TFE1053" s="13"/>
      <c r="TFF1053" s="13"/>
      <c r="TFG1053" s="13"/>
      <c r="TFH1053" s="13"/>
      <c r="TFI1053" s="13"/>
      <c r="TFJ1053" s="13"/>
      <c r="TFK1053" s="13"/>
      <c r="TFL1053" s="13"/>
      <c r="TFM1053" s="13"/>
      <c r="TFN1053" s="13"/>
      <c r="TFO1053" s="13"/>
      <c r="TFP1053" s="13"/>
      <c r="TFQ1053" s="13"/>
      <c r="TFR1053" s="13"/>
      <c r="TFS1053" s="13"/>
      <c r="TFT1053" s="13"/>
      <c r="TFU1053" s="13"/>
      <c r="TFV1053" s="13"/>
      <c r="TFW1053" s="13"/>
      <c r="TFX1053" s="13"/>
      <c r="TFY1053" s="13"/>
      <c r="TFZ1053" s="13"/>
      <c r="TGA1053" s="13"/>
      <c r="TGB1053" s="13"/>
      <c r="TGC1053" s="13"/>
      <c r="TGD1053" s="13"/>
      <c r="TGE1053" s="13"/>
      <c r="TGF1053" s="13"/>
      <c r="TGG1053" s="13"/>
      <c r="TGH1053" s="13"/>
      <c r="TGI1053" s="13"/>
      <c r="TGJ1053" s="13"/>
      <c r="TGK1053" s="13"/>
      <c r="TGL1053" s="13"/>
      <c r="TGM1053" s="13"/>
      <c r="TGN1053" s="13"/>
      <c r="TGO1053" s="13"/>
      <c r="TGP1053" s="13"/>
      <c r="TGQ1053" s="13"/>
      <c r="TGR1053" s="13"/>
      <c r="TGS1053" s="13"/>
      <c r="TGT1053" s="13"/>
      <c r="TGU1053" s="13"/>
      <c r="TGV1053" s="13"/>
      <c r="TGW1053" s="13"/>
      <c r="TGX1053" s="13"/>
      <c r="TGY1053" s="13"/>
      <c r="TGZ1053" s="13"/>
      <c r="THA1053" s="13"/>
      <c r="THB1053" s="13"/>
      <c r="THC1053" s="13"/>
      <c r="THD1053" s="13"/>
      <c r="THE1053" s="13"/>
      <c r="THF1053" s="13"/>
      <c r="THG1053" s="13"/>
      <c r="THH1053" s="13"/>
      <c r="THI1053" s="13"/>
      <c r="THJ1053" s="13"/>
      <c r="THK1053" s="13"/>
      <c r="THL1053" s="13"/>
      <c r="THM1053" s="13"/>
      <c r="THN1053" s="13"/>
      <c r="THO1053" s="13"/>
      <c r="THP1053" s="13"/>
      <c r="THQ1053" s="13"/>
      <c r="THR1053" s="13"/>
      <c r="THS1053" s="13"/>
      <c r="THT1053" s="13"/>
      <c r="THU1053" s="13"/>
      <c r="THV1053" s="13"/>
      <c r="THW1053" s="13"/>
      <c r="THX1053" s="13"/>
      <c r="THY1053" s="13"/>
      <c r="THZ1053" s="13"/>
      <c r="TIA1053" s="13"/>
      <c r="TIB1053" s="13"/>
      <c r="TIC1053" s="13"/>
      <c r="TID1053" s="13"/>
      <c r="TIE1053" s="13"/>
      <c r="TIF1053" s="13"/>
      <c r="TIG1053" s="13"/>
      <c r="TIH1053" s="13"/>
      <c r="TII1053" s="13"/>
      <c r="TIJ1053" s="13"/>
      <c r="TIK1053" s="13"/>
      <c r="TIL1053" s="13"/>
      <c r="TIM1053" s="13"/>
      <c r="TIN1053" s="13"/>
      <c r="TIO1053" s="13"/>
      <c r="TIP1053" s="13"/>
      <c r="TIQ1053" s="13"/>
      <c r="TIR1053" s="13"/>
      <c r="TIS1053" s="13"/>
      <c r="TIT1053" s="13"/>
      <c r="TIU1053" s="13"/>
      <c r="TIV1053" s="13"/>
      <c r="TIW1053" s="13"/>
      <c r="TIX1053" s="13"/>
      <c r="TIY1053" s="13"/>
      <c r="TIZ1053" s="13"/>
      <c r="TJA1053" s="13"/>
      <c r="TJB1053" s="13"/>
      <c r="TJC1053" s="13"/>
      <c r="TJD1053" s="13"/>
      <c r="TJE1053" s="13"/>
      <c r="TJF1053" s="13"/>
      <c r="TJG1053" s="13"/>
      <c r="TJH1053" s="13"/>
      <c r="TJI1053" s="13"/>
      <c r="TJJ1053" s="13"/>
      <c r="TJK1053" s="13"/>
      <c r="TJL1053" s="13"/>
      <c r="TJM1053" s="13"/>
      <c r="TJN1053" s="13"/>
      <c r="TJO1053" s="13"/>
      <c r="TJP1053" s="13"/>
      <c r="TJQ1053" s="13"/>
      <c r="TJR1053" s="13"/>
      <c r="TJS1053" s="13"/>
      <c r="TJT1053" s="13"/>
      <c r="TJU1053" s="13"/>
      <c r="TJV1053" s="13"/>
      <c r="TJW1053" s="13"/>
      <c r="TJX1053" s="13"/>
      <c r="TJY1053" s="13"/>
      <c r="TJZ1053" s="13"/>
      <c r="TKA1053" s="13"/>
      <c r="TKB1053" s="13"/>
      <c r="TKC1053" s="13"/>
      <c r="TKD1053" s="13"/>
      <c r="TKE1053" s="13"/>
      <c r="TKF1053" s="13"/>
      <c r="TKG1053" s="13"/>
      <c r="TKH1053" s="13"/>
      <c r="TKI1053" s="13"/>
      <c r="TKJ1053" s="13"/>
      <c r="TKK1053" s="13"/>
      <c r="TKL1053" s="13"/>
      <c r="TKM1053" s="13"/>
      <c r="TKN1053" s="13"/>
      <c r="TKO1053" s="13"/>
      <c r="TKP1053" s="13"/>
      <c r="TKQ1053" s="13"/>
      <c r="TKR1053" s="13"/>
      <c r="TKS1053" s="13"/>
      <c r="TKT1053" s="13"/>
      <c r="TKU1053" s="13"/>
      <c r="TKV1053" s="13"/>
      <c r="TKW1053" s="13"/>
      <c r="TKX1053" s="13"/>
      <c r="TKY1053" s="13"/>
      <c r="TKZ1053" s="13"/>
      <c r="TLA1053" s="13"/>
      <c r="TLB1053" s="13"/>
      <c r="TLC1053" s="13"/>
      <c r="TLD1053" s="13"/>
      <c r="TLE1053" s="13"/>
      <c r="TLF1053" s="13"/>
      <c r="TLG1053" s="13"/>
      <c r="TLH1053" s="13"/>
      <c r="TLI1053" s="13"/>
      <c r="TLJ1053" s="13"/>
      <c r="TLK1053" s="13"/>
      <c r="TLL1053" s="13"/>
      <c r="TLM1053" s="13"/>
      <c r="TLN1053" s="13"/>
      <c r="TLO1053" s="13"/>
      <c r="TLP1053" s="13"/>
      <c r="TLQ1053" s="13"/>
      <c r="TLR1053" s="13"/>
      <c r="TLS1053" s="13"/>
      <c r="TLT1053" s="13"/>
      <c r="TLU1053" s="13"/>
      <c r="TLV1053" s="13"/>
      <c r="TLW1053" s="13"/>
      <c r="TLX1053" s="13"/>
      <c r="TLY1053" s="13"/>
      <c r="TLZ1053" s="13"/>
      <c r="TMA1053" s="13"/>
      <c r="TMB1053" s="13"/>
      <c r="TMC1053" s="13"/>
      <c r="TMD1053" s="13"/>
      <c r="TME1053" s="13"/>
      <c r="TMF1053" s="13"/>
      <c r="TMG1053" s="13"/>
      <c r="TMH1053" s="13"/>
      <c r="TMI1053" s="13"/>
      <c r="TMJ1053" s="13"/>
      <c r="TMK1053" s="13"/>
      <c r="TML1053" s="13"/>
      <c r="TMM1053" s="13"/>
      <c r="TMN1053" s="13"/>
      <c r="TMO1053" s="13"/>
      <c r="TMP1053" s="13"/>
      <c r="TMQ1053" s="13"/>
      <c r="TMR1053" s="13"/>
      <c r="TMS1053" s="13"/>
      <c r="TMT1053" s="13"/>
      <c r="TMU1053" s="13"/>
      <c r="TMV1053" s="13"/>
      <c r="TMW1053" s="13"/>
      <c r="TMX1053" s="13"/>
      <c r="TMY1053" s="13"/>
      <c r="TMZ1053" s="13"/>
      <c r="TNA1053" s="13"/>
      <c r="TNB1053" s="13"/>
      <c r="TNC1053" s="13"/>
      <c r="TND1053" s="13"/>
      <c r="TNE1053" s="13"/>
      <c r="TNF1053" s="13"/>
      <c r="TNG1053" s="13"/>
      <c r="TNH1053" s="13"/>
      <c r="TNI1053" s="13"/>
      <c r="TNJ1053" s="13"/>
      <c r="TNK1053" s="13"/>
      <c r="TNL1053" s="13"/>
      <c r="TNM1053" s="13"/>
      <c r="TNN1053" s="13"/>
      <c r="TNO1053" s="13"/>
      <c r="TNP1053" s="13"/>
      <c r="TNQ1053" s="13"/>
      <c r="TNR1053" s="13"/>
      <c r="TNS1053" s="13"/>
      <c r="TNT1053" s="13"/>
      <c r="TNU1053" s="13"/>
      <c r="TNV1053" s="13"/>
      <c r="TNW1053" s="13"/>
      <c r="TNX1053" s="13"/>
      <c r="TNY1053" s="13"/>
      <c r="TNZ1053" s="13"/>
      <c r="TOA1053" s="13"/>
      <c r="TOB1053" s="13"/>
      <c r="TOC1053" s="13"/>
      <c r="TOD1053" s="13"/>
      <c r="TOE1053" s="13"/>
      <c r="TOF1053" s="13"/>
      <c r="TOG1053" s="13"/>
      <c r="TOH1053" s="13"/>
      <c r="TOI1053" s="13"/>
      <c r="TOJ1053" s="13"/>
      <c r="TOK1053" s="13"/>
      <c r="TOL1053" s="13"/>
      <c r="TOM1053" s="13"/>
      <c r="TON1053" s="13"/>
      <c r="TOO1053" s="13"/>
      <c r="TOP1053" s="13"/>
      <c r="TOQ1053" s="13"/>
      <c r="TOR1053" s="13"/>
      <c r="TOS1053" s="13"/>
      <c r="TOT1053" s="13"/>
      <c r="TOU1053" s="13"/>
      <c r="TOV1053" s="13"/>
      <c r="TOW1053" s="13"/>
      <c r="TOX1053" s="13"/>
      <c r="TOY1053" s="13"/>
      <c r="TOZ1053" s="13"/>
      <c r="TPA1053" s="13"/>
      <c r="TPB1053" s="13"/>
      <c r="TPC1053" s="13"/>
      <c r="TPD1053" s="13"/>
      <c r="TPE1053" s="13"/>
      <c r="TPF1053" s="13"/>
      <c r="TPG1053" s="13"/>
      <c r="TPH1053" s="13"/>
      <c r="TPI1053" s="13"/>
      <c r="TPJ1053" s="13"/>
      <c r="TPK1053" s="13"/>
      <c r="TPL1053" s="13"/>
      <c r="TPM1053" s="13"/>
      <c r="TPN1053" s="13"/>
      <c r="TPO1053" s="13"/>
      <c r="TPP1053" s="13"/>
      <c r="TPQ1053" s="13"/>
      <c r="TPR1053" s="13"/>
      <c r="TPS1053" s="13"/>
      <c r="TPT1053" s="13"/>
      <c r="TPU1053" s="13"/>
      <c r="TPV1053" s="13"/>
      <c r="TPW1053" s="13"/>
      <c r="TPX1053" s="13"/>
      <c r="TPY1053" s="13"/>
      <c r="TPZ1053" s="13"/>
      <c r="TQA1053" s="13"/>
      <c r="TQB1053" s="13"/>
      <c r="TQC1053" s="13"/>
      <c r="TQD1053" s="13"/>
      <c r="TQE1053" s="13"/>
      <c r="TQF1053" s="13"/>
      <c r="TQG1053" s="13"/>
      <c r="TQH1053" s="13"/>
      <c r="TQI1053" s="13"/>
      <c r="TQJ1053" s="13"/>
      <c r="TQK1053" s="13"/>
      <c r="TQL1053" s="13"/>
      <c r="TQM1053" s="13"/>
      <c r="TQN1053" s="13"/>
      <c r="TQO1053" s="13"/>
      <c r="TQP1053" s="13"/>
      <c r="TQQ1053" s="13"/>
      <c r="TQR1053" s="13"/>
      <c r="TQS1053" s="13"/>
      <c r="TQT1053" s="13"/>
      <c r="TQU1053" s="13"/>
      <c r="TQV1053" s="13"/>
      <c r="TQW1053" s="13"/>
      <c r="TQX1053" s="13"/>
      <c r="TQY1053" s="13"/>
      <c r="TQZ1053" s="13"/>
      <c r="TRA1053" s="13"/>
      <c r="TRB1053" s="13"/>
      <c r="TRC1053" s="13"/>
      <c r="TRD1053" s="13"/>
      <c r="TRE1053" s="13"/>
      <c r="TRF1053" s="13"/>
      <c r="TRG1053" s="13"/>
      <c r="TRH1053" s="13"/>
      <c r="TRI1053" s="13"/>
      <c r="TRJ1053" s="13"/>
      <c r="TRK1053" s="13"/>
      <c r="TRL1053" s="13"/>
      <c r="TRM1053" s="13"/>
      <c r="TRN1053" s="13"/>
      <c r="TRO1053" s="13"/>
      <c r="TRP1053" s="13"/>
      <c r="TRQ1053" s="13"/>
      <c r="TRR1053" s="13"/>
      <c r="TRS1053" s="13"/>
      <c r="TRT1053" s="13"/>
      <c r="TRU1053" s="13"/>
      <c r="TRV1053" s="13"/>
      <c r="TRW1053" s="13"/>
      <c r="TRX1053" s="13"/>
      <c r="TRY1053" s="13"/>
      <c r="TRZ1053" s="13"/>
      <c r="TSA1053" s="13"/>
      <c r="TSB1053" s="13"/>
      <c r="TSC1053" s="13"/>
      <c r="TSD1053" s="13"/>
      <c r="TSE1053" s="13"/>
      <c r="TSF1053" s="13"/>
      <c r="TSG1053" s="13"/>
      <c r="TSH1053" s="13"/>
      <c r="TSI1053" s="13"/>
      <c r="TSJ1053" s="13"/>
      <c r="TSK1053" s="13"/>
      <c r="TSL1053" s="13"/>
      <c r="TSM1053" s="13"/>
      <c r="TSN1053" s="13"/>
      <c r="TSO1053" s="13"/>
      <c r="TSP1053" s="13"/>
      <c r="TSQ1053" s="13"/>
      <c r="TSR1053" s="13"/>
      <c r="TSS1053" s="13"/>
      <c r="TST1053" s="13"/>
      <c r="TSU1053" s="13"/>
      <c r="TSV1053" s="13"/>
      <c r="TSW1053" s="13"/>
      <c r="TSX1053" s="13"/>
      <c r="TSY1053" s="13"/>
      <c r="TSZ1053" s="13"/>
      <c r="TTA1053" s="13"/>
      <c r="TTB1053" s="13"/>
      <c r="TTC1053" s="13"/>
      <c r="TTD1053" s="13"/>
      <c r="TTE1053" s="13"/>
      <c r="TTF1053" s="13"/>
      <c r="TTG1053" s="13"/>
      <c r="TTH1053" s="13"/>
      <c r="TTI1053" s="13"/>
      <c r="TTJ1053" s="13"/>
      <c r="TTK1053" s="13"/>
      <c r="TTL1053" s="13"/>
      <c r="TTM1053" s="13"/>
      <c r="TTN1053" s="13"/>
      <c r="TTO1053" s="13"/>
      <c r="TTP1053" s="13"/>
      <c r="TTQ1053" s="13"/>
      <c r="TTR1053" s="13"/>
      <c r="TTS1053" s="13"/>
      <c r="TTT1053" s="13"/>
      <c r="TTU1053" s="13"/>
      <c r="TTV1053" s="13"/>
      <c r="TTW1053" s="13"/>
      <c r="TTX1053" s="13"/>
      <c r="TTY1053" s="13"/>
      <c r="TTZ1053" s="13"/>
      <c r="TUA1053" s="13"/>
      <c r="TUB1053" s="13"/>
      <c r="TUC1053" s="13"/>
      <c r="TUD1053" s="13"/>
      <c r="TUE1053" s="13"/>
      <c r="TUF1053" s="13"/>
      <c r="TUG1053" s="13"/>
      <c r="TUH1053" s="13"/>
      <c r="TUI1053" s="13"/>
      <c r="TUJ1053" s="13"/>
      <c r="TUK1053" s="13"/>
      <c r="TUL1053" s="13"/>
      <c r="TUM1053" s="13"/>
      <c r="TUN1053" s="13"/>
      <c r="TUO1053" s="13"/>
      <c r="TUP1053" s="13"/>
      <c r="TUQ1053" s="13"/>
      <c r="TUR1053" s="13"/>
      <c r="TUS1053" s="13"/>
      <c r="TUT1053" s="13"/>
      <c r="TUU1053" s="13"/>
      <c r="TUV1053" s="13"/>
      <c r="TUW1053" s="13"/>
      <c r="TUX1053" s="13"/>
      <c r="TUY1053" s="13"/>
      <c r="TUZ1053" s="13"/>
      <c r="TVA1053" s="13"/>
      <c r="TVB1053" s="13"/>
      <c r="TVC1053" s="13"/>
      <c r="TVD1053" s="13"/>
      <c r="TVE1053" s="13"/>
      <c r="TVF1053" s="13"/>
      <c r="TVG1053" s="13"/>
      <c r="TVH1053" s="13"/>
      <c r="TVI1053" s="13"/>
      <c r="TVJ1053" s="13"/>
      <c r="TVK1053" s="13"/>
      <c r="TVL1053" s="13"/>
      <c r="TVM1053" s="13"/>
      <c r="TVN1053" s="13"/>
      <c r="TVO1053" s="13"/>
      <c r="TVP1053" s="13"/>
      <c r="TVQ1053" s="13"/>
      <c r="TVR1053" s="13"/>
      <c r="TVS1053" s="13"/>
      <c r="TVT1053" s="13"/>
      <c r="TVU1053" s="13"/>
      <c r="TVV1053" s="13"/>
      <c r="TVW1053" s="13"/>
      <c r="TVX1053" s="13"/>
      <c r="TVY1053" s="13"/>
      <c r="TVZ1053" s="13"/>
      <c r="TWA1053" s="13"/>
      <c r="TWB1053" s="13"/>
      <c r="TWC1053" s="13"/>
      <c r="TWD1053" s="13"/>
      <c r="TWE1053" s="13"/>
      <c r="TWF1053" s="13"/>
      <c r="TWG1053" s="13"/>
      <c r="TWH1053" s="13"/>
      <c r="TWI1053" s="13"/>
      <c r="TWJ1053" s="13"/>
      <c r="TWK1053" s="13"/>
      <c r="TWL1053" s="13"/>
      <c r="TWM1053" s="13"/>
      <c r="TWN1053" s="13"/>
      <c r="TWO1053" s="13"/>
      <c r="TWP1053" s="13"/>
      <c r="TWQ1053" s="13"/>
      <c r="TWR1053" s="13"/>
      <c r="TWS1053" s="13"/>
      <c r="TWT1053" s="13"/>
      <c r="TWU1053" s="13"/>
      <c r="TWV1053" s="13"/>
      <c r="TWW1053" s="13"/>
      <c r="TWX1053" s="13"/>
      <c r="TWY1053" s="13"/>
      <c r="TWZ1053" s="13"/>
      <c r="TXA1053" s="13"/>
      <c r="TXB1053" s="13"/>
      <c r="TXC1053" s="13"/>
      <c r="TXD1053" s="13"/>
      <c r="TXE1053" s="13"/>
      <c r="TXF1053" s="13"/>
      <c r="TXG1053" s="13"/>
      <c r="TXH1053" s="13"/>
      <c r="TXI1053" s="13"/>
      <c r="TXJ1053" s="13"/>
      <c r="TXK1053" s="13"/>
      <c r="TXL1053" s="13"/>
      <c r="TXM1053" s="13"/>
      <c r="TXN1053" s="13"/>
      <c r="TXO1053" s="13"/>
      <c r="TXP1053" s="13"/>
      <c r="TXQ1053" s="13"/>
      <c r="TXR1053" s="13"/>
      <c r="TXS1053" s="13"/>
      <c r="TXT1053" s="13"/>
      <c r="TXU1053" s="13"/>
      <c r="TXV1053" s="13"/>
      <c r="TXW1053" s="13"/>
      <c r="TXX1053" s="13"/>
      <c r="TXY1053" s="13"/>
      <c r="TXZ1053" s="13"/>
      <c r="TYA1053" s="13"/>
      <c r="TYB1053" s="13"/>
      <c r="TYC1053" s="13"/>
      <c r="TYD1053" s="13"/>
      <c r="TYE1053" s="13"/>
      <c r="TYF1053" s="13"/>
      <c r="TYG1053" s="13"/>
      <c r="TYH1053" s="13"/>
      <c r="TYI1053" s="13"/>
      <c r="TYJ1053" s="13"/>
      <c r="TYK1053" s="13"/>
      <c r="TYL1053" s="13"/>
      <c r="TYM1053" s="13"/>
      <c r="TYN1053" s="13"/>
      <c r="TYO1053" s="13"/>
      <c r="TYP1053" s="13"/>
      <c r="TYQ1053" s="13"/>
      <c r="TYR1053" s="13"/>
      <c r="TYS1053" s="13"/>
      <c r="TYT1053" s="13"/>
      <c r="TYU1053" s="13"/>
      <c r="TYV1053" s="13"/>
      <c r="TYW1053" s="13"/>
      <c r="TYX1053" s="13"/>
      <c r="TYY1053" s="13"/>
      <c r="TYZ1053" s="13"/>
      <c r="TZA1053" s="13"/>
      <c r="TZB1053" s="13"/>
      <c r="TZC1053" s="13"/>
      <c r="TZD1053" s="13"/>
      <c r="TZE1053" s="13"/>
      <c r="TZF1053" s="13"/>
      <c r="TZG1053" s="13"/>
      <c r="TZH1053" s="13"/>
      <c r="TZI1053" s="13"/>
      <c r="TZJ1053" s="13"/>
      <c r="TZK1053" s="13"/>
      <c r="TZL1053" s="13"/>
      <c r="TZM1053" s="13"/>
      <c r="TZN1053" s="13"/>
      <c r="TZO1053" s="13"/>
      <c r="TZP1053" s="13"/>
      <c r="TZQ1053" s="13"/>
      <c r="TZR1053" s="13"/>
      <c r="TZS1053" s="13"/>
      <c r="TZT1053" s="13"/>
      <c r="TZU1053" s="13"/>
      <c r="TZV1053" s="13"/>
      <c r="TZW1053" s="13"/>
      <c r="TZX1053" s="13"/>
      <c r="TZY1053" s="13"/>
      <c r="TZZ1053" s="13"/>
      <c r="UAA1053" s="13"/>
      <c r="UAB1053" s="13"/>
      <c r="UAC1053" s="13"/>
      <c r="UAD1053" s="13"/>
      <c r="UAE1053" s="13"/>
      <c r="UAF1053" s="13"/>
      <c r="UAG1053" s="13"/>
      <c r="UAH1053" s="13"/>
      <c r="UAI1053" s="13"/>
      <c r="UAJ1053" s="13"/>
      <c r="UAK1053" s="13"/>
      <c r="UAL1053" s="13"/>
      <c r="UAM1053" s="13"/>
      <c r="UAN1053" s="13"/>
      <c r="UAO1053" s="13"/>
      <c r="UAP1053" s="13"/>
      <c r="UAQ1053" s="13"/>
      <c r="UAR1053" s="13"/>
      <c r="UAS1053" s="13"/>
      <c r="UAT1053" s="13"/>
      <c r="UAU1053" s="13"/>
      <c r="UAV1053" s="13"/>
      <c r="UAW1053" s="13"/>
      <c r="UAX1053" s="13"/>
      <c r="UAY1053" s="13"/>
      <c r="UAZ1053" s="13"/>
      <c r="UBA1053" s="13"/>
      <c r="UBB1053" s="13"/>
      <c r="UBC1053" s="13"/>
      <c r="UBD1053" s="13"/>
      <c r="UBE1053" s="13"/>
      <c r="UBF1053" s="13"/>
      <c r="UBG1053" s="13"/>
      <c r="UBH1053" s="13"/>
      <c r="UBI1053" s="13"/>
      <c r="UBJ1053" s="13"/>
      <c r="UBK1053" s="13"/>
      <c r="UBL1053" s="13"/>
      <c r="UBM1053" s="13"/>
      <c r="UBN1053" s="13"/>
      <c r="UBO1053" s="13"/>
      <c r="UBP1053" s="13"/>
      <c r="UBQ1053" s="13"/>
      <c r="UBR1053" s="13"/>
      <c r="UBS1053" s="13"/>
      <c r="UBT1053" s="13"/>
      <c r="UBU1053" s="13"/>
      <c r="UBV1053" s="13"/>
      <c r="UBW1053" s="13"/>
      <c r="UBX1053" s="13"/>
      <c r="UBY1053" s="13"/>
      <c r="UBZ1053" s="13"/>
      <c r="UCA1053" s="13"/>
      <c r="UCB1053" s="13"/>
      <c r="UCC1053" s="13"/>
      <c r="UCD1053" s="13"/>
      <c r="UCE1053" s="13"/>
      <c r="UCF1053" s="13"/>
      <c r="UCG1053" s="13"/>
      <c r="UCH1053" s="13"/>
      <c r="UCI1053" s="13"/>
      <c r="UCJ1053" s="13"/>
      <c r="UCK1053" s="13"/>
      <c r="UCL1053" s="13"/>
      <c r="UCM1053" s="13"/>
      <c r="UCN1053" s="13"/>
      <c r="UCO1053" s="13"/>
      <c r="UCP1053" s="13"/>
      <c r="UCQ1053" s="13"/>
      <c r="UCR1053" s="13"/>
      <c r="UCS1053" s="13"/>
      <c r="UCT1053" s="13"/>
      <c r="UCU1053" s="13"/>
      <c r="UCV1053" s="13"/>
      <c r="UCW1053" s="13"/>
      <c r="UCX1053" s="13"/>
      <c r="UCY1053" s="13"/>
      <c r="UCZ1053" s="13"/>
      <c r="UDA1053" s="13"/>
      <c r="UDB1053" s="13"/>
      <c r="UDC1053" s="13"/>
      <c r="UDD1053" s="13"/>
      <c r="UDE1053" s="13"/>
      <c r="UDF1053" s="13"/>
      <c r="UDG1053" s="13"/>
      <c r="UDH1053" s="13"/>
      <c r="UDI1053" s="13"/>
      <c r="UDJ1053" s="13"/>
      <c r="UDK1053" s="13"/>
      <c r="UDL1053" s="13"/>
      <c r="UDM1053" s="13"/>
      <c r="UDN1053" s="13"/>
      <c r="UDO1053" s="13"/>
      <c r="UDP1053" s="13"/>
      <c r="UDQ1053" s="13"/>
      <c r="UDR1053" s="13"/>
      <c r="UDS1053" s="13"/>
      <c r="UDT1053" s="13"/>
      <c r="UDU1053" s="13"/>
      <c r="UDV1053" s="13"/>
      <c r="UDW1053" s="13"/>
      <c r="UDX1053" s="13"/>
      <c r="UDY1053" s="13"/>
      <c r="UDZ1053" s="13"/>
      <c r="UEA1053" s="13"/>
      <c r="UEB1053" s="13"/>
      <c r="UEC1053" s="13"/>
      <c r="UED1053" s="13"/>
      <c r="UEE1053" s="13"/>
      <c r="UEF1053" s="13"/>
      <c r="UEG1053" s="13"/>
      <c r="UEH1053" s="13"/>
      <c r="UEI1053" s="13"/>
      <c r="UEJ1053" s="13"/>
      <c r="UEK1053" s="13"/>
      <c r="UEL1053" s="13"/>
      <c r="UEM1053" s="13"/>
      <c r="UEN1053" s="13"/>
      <c r="UEO1053" s="13"/>
      <c r="UEP1053" s="13"/>
      <c r="UEQ1053" s="13"/>
      <c r="UER1053" s="13"/>
      <c r="UES1053" s="13"/>
      <c r="UET1053" s="13"/>
      <c r="UEU1053" s="13"/>
      <c r="UEV1053" s="13"/>
      <c r="UEW1053" s="13"/>
      <c r="UEX1053" s="13"/>
      <c r="UEY1053" s="13"/>
      <c r="UEZ1053" s="13"/>
      <c r="UFA1053" s="13"/>
      <c r="UFB1053" s="13"/>
      <c r="UFC1053" s="13"/>
      <c r="UFD1053" s="13"/>
      <c r="UFE1053" s="13"/>
      <c r="UFF1053" s="13"/>
      <c r="UFG1053" s="13"/>
      <c r="UFH1053" s="13"/>
      <c r="UFI1053" s="13"/>
      <c r="UFJ1053" s="13"/>
      <c r="UFK1053" s="13"/>
      <c r="UFL1053" s="13"/>
      <c r="UFM1053" s="13"/>
      <c r="UFN1053" s="13"/>
      <c r="UFO1053" s="13"/>
      <c r="UFP1053" s="13"/>
      <c r="UFQ1053" s="13"/>
      <c r="UFR1053" s="13"/>
      <c r="UFS1053" s="13"/>
      <c r="UFT1053" s="13"/>
      <c r="UFU1053" s="13"/>
      <c r="UFV1053" s="13"/>
      <c r="UFW1053" s="13"/>
      <c r="UFX1053" s="13"/>
      <c r="UFY1053" s="13"/>
      <c r="UFZ1053" s="13"/>
      <c r="UGA1053" s="13"/>
      <c r="UGB1053" s="13"/>
      <c r="UGC1053" s="13"/>
      <c r="UGD1053" s="13"/>
      <c r="UGE1053" s="13"/>
      <c r="UGF1053" s="13"/>
      <c r="UGG1053" s="13"/>
      <c r="UGH1053" s="13"/>
      <c r="UGI1053" s="13"/>
      <c r="UGJ1053" s="13"/>
      <c r="UGK1053" s="13"/>
      <c r="UGL1053" s="13"/>
      <c r="UGM1053" s="13"/>
      <c r="UGN1053" s="13"/>
      <c r="UGO1053" s="13"/>
      <c r="UGP1053" s="13"/>
      <c r="UGQ1053" s="13"/>
      <c r="UGR1053" s="13"/>
      <c r="UGS1053" s="13"/>
      <c r="UGT1053" s="13"/>
      <c r="UGU1053" s="13"/>
      <c r="UGV1053" s="13"/>
      <c r="UGW1053" s="13"/>
      <c r="UGX1053" s="13"/>
      <c r="UGY1053" s="13"/>
      <c r="UGZ1053" s="13"/>
      <c r="UHA1053" s="13"/>
      <c r="UHB1053" s="13"/>
      <c r="UHC1053" s="13"/>
      <c r="UHD1053" s="13"/>
      <c r="UHE1053" s="13"/>
      <c r="UHF1053" s="13"/>
      <c r="UHG1053" s="13"/>
      <c r="UHH1053" s="13"/>
      <c r="UHI1053" s="13"/>
      <c r="UHJ1053" s="13"/>
      <c r="UHK1053" s="13"/>
      <c r="UHL1053" s="13"/>
      <c r="UHM1053" s="13"/>
      <c r="UHN1053" s="13"/>
      <c r="UHO1053" s="13"/>
      <c r="UHP1053" s="13"/>
      <c r="UHQ1053" s="13"/>
      <c r="UHR1053" s="13"/>
      <c r="UHS1053" s="13"/>
      <c r="UHT1053" s="13"/>
      <c r="UHU1053" s="13"/>
      <c r="UHV1053" s="13"/>
      <c r="UHW1053" s="13"/>
      <c r="UHX1053" s="13"/>
      <c r="UHY1053" s="13"/>
      <c r="UHZ1053" s="13"/>
      <c r="UIA1053" s="13"/>
      <c r="UIB1053" s="13"/>
      <c r="UIC1053" s="13"/>
      <c r="UID1053" s="13"/>
      <c r="UIE1053" s="13"/>
      <c r="UIF1053" s="13"/>
      <c r="UIG1053" s="13"/>
      <c r="UIH1053" s="13"/>
      <c r="UII1053" s="13"/>
      <c r="UIJ1053" s="13"/>
      <c r="UIK1053" s="13"/>
      <c r="UIL1053" s="13"/>
      <c r="UIM1053" s="13"/>
      <c r="UIN1053" s="13"/>
      <c r="UIO1053" s="13"/>
      <c r="UIP1053" s="13"/>
      <c r="UIQ1053" s="13"/>
      <c r="UIR1053" s="13"/>
      <c r="UIS1053" s="13"/>
      <c r="UIT1053" s="13"/>
      <c r="UIU1053" s="13"/>
      <c r="UIV1053" s="13"/>
      <c r="UIW1053" s="13"/>
      <c r="UIX1053" s="13"/>
      <c r="UIY1053" s="13"/>
      <c r="UIZ1053" s="13"/>
      <c r="UJA1053" s="13"/>
      <c r="UJB1053" s="13"/>
      <c r="UJC1053" s="13"/>
      <c r="UJD1053" s="13"/>
      <c r="UJE1053" s="13"/>
      <c r="UJF1053" s="13"/>
      <c r="UJG1053" s="13"/>
      <c r="UJH1053" s="13"/>
      <c r="UJI1053" s="13"/>
      <c r="UJJ1053" s="13"/>
      <c r="UJK1053" s="13"/>
      <c r="UJL1053" s="13"/>
      <c r="UJM1053" s="13"/>
      <c r="UJN1053" s="13"/>
      <c r="UJO1053" s="13"/>
      <c r="UJP1053" s="13"/>
      <c r="UJQ1053" s="13"/>
      <c r="UJR1053" s="13"/>
      <c r="UJS1053" s="13"/>
      <c r="UJT1053" s="13"/>
      <c r="UJU1053" s="13"/>
      <c r="UJV1053" s="13"/>
      <c r="UJW1053" s="13"/>
      <c r="UJX1053" s="13"/>
      <c r="UJY1053" s="13"/>
      <c r="UJZ1053" s="13"/>
      <c r="UKA1053" s="13"/>
      <c r="UKB1053" s="13"/>
      <c r="UKC1053" s="13"/>
      <c r="UKD1053" s="13"/>
      <c r="UKE1053" s="13"/>
      <c r="UKF1053" s="13"/>
      <c r="UKG1053" s="13"/>
      <c r="UKH1053" s="13"/>
      <c r="UKI1053" s="13"/>
      <c r="UKJ1053" s="13"/>
      <c r="UKK1053" s="13"/>
      <c r="UKL1053" s="13"/>
      <c r="UKM1053" s="13"/>
      <c r="UKN1053" s="13"/>
      <c r="UKO1053" s="13"/>
      <c r="UKP1053" s="13"/>
      <c r="UKQ1053" s="13"/>
      <c r="UKR1053" s="13"/>
      <c r="UKS1053" s="13"/>
      <c r="UKT1053" s="13"/>
      <c r="UKU1053" s="13"/>
      <c r="UKV1053" s="13"/>
      <c r="UKW1053" s="13"/>
      <c r="UKX1053" s="13"/>
      <c r="UKY1053" s="13"/>
      <c r="UKZ1053" s="13"/>
      <c r="ULA1053" s="13"/>
      <c r="ULB1053" s="13"/>
      <c r="ULC1053" s="13"/>
      <c r="ULD1053" s="13"/>
      <c r="ULE1053" s="13"/>
      <c r="ULF1053" s="13"/>
      <c r="ULG1053" s="13"/>
      <c r="ULH1053" s="13"/>
      <c r="ULI1053" s="13"/>
      <c r="ULJ1053" s="13"/>
      <c r="ULK1053" s="13"/>
      <c r="ULL1053" s="13"/>
      <c r="ULM1053" s="13"/>
      <c r="ULN1053" s="13"/>
      <c r="ULO1053" s="13"/>
      <c r="ULP1053" s="13"/>
      <c r="ULQ1053" s="13"/>
      <c r="ULR1053" s="13"/>
      <c r="ULS1053" s="13"/>
      <c r="ULT1053" s="13"/>
      <c r="ULU1053" s="13"/>
      <c r="ULV1053" s="13"/>
      <c r="ULW1053" s="13"/>
      <c r="ULX1053" s="13"/>
      <c r="ULY1053" s="13"/>
      <c r="ULZ1053" s="13"/>
      <c r="UMA1053" s="13"/>
      <c r="UMB1053" s="13"/>
      <c r="UMC1053" s="13"/>
      <c r="UMD1053" s="13"/>
      <c r="UME1053" s="13"/>
      <c r="UMF1053" s="13"/>
      <c r="UMG1053" s="13"/>
      <c r="UMH1053" s="13"/>
      <c r="UMI1053" s="13"/>
      <c r="UMJ1053" s="13"/>
      <c r="UMK1053" s="13"/>
      <c r="UML1053" s="13"/>
      <c r="UMM1053" s="13"/>
      <c r="UMN1053" s="13"/>
      <c r="UMO1053" s="13"/>
      <c r="UMP1053" s="13"/>
      <c r="UMQ1053" s="13"/>
      <c r="UMR1053" s="13"/>
      <c r="UMS1053" s="13"/>
      <c r="UMT1053" s="13"/>
      <c r="UMU1053" s="13"/>
      <c r="UMV1053" s="13"/>
      <c r="UMW1053" s="13"/>
      <c r="UMX1053" s="13"/>
      <c r="UMY1053" s="13"/>
      <c r="UMZ1053" s="13"/>
      <c r="UNA1053" s="13"/>
      <c r="UNB1053" s="13"/>
      <c r="UNC1053" s="13"/>
      <c r="UND1053" s="13"/>
      <c r="UNE1053" s="13"/>
      <c r="UNF1053" s="13"/>
      <c r="UNG1053" s="13"/>
      <c r="UNH1053" s="13"/>
      <c r="UNI1053" s="13"/>
      <c r="UNJ1053" s="13"/>
      <c r="UNK1053" s="13"/>
      <c r="UNL1053" s="13"/>
      <c r="UNM1053" s="13"/>
      <c r="UNN1053" s="13"/>
      <c r="UNO1053" s="13"/>
      <c r="UNP1053" s="13"/>
      <c r="UNQ1053" s="13"/>
      <c r="UNR1053" s="13"/>
      <c r="UNS1053" s="13"/>
      <c r="UNT1053" s="13"/>
      <c r="UNU1053" s="13"/>
      <c r="UNV1053" s="13"/>
      <c r="UNW1053" s="13"/>
      <c r="UNX1053" s="13"/>
      <c r="UNY1053" s="13"/>
      <c r="UNZ1053" s="13"/>
      <c r="UOA1053" s="13"/>
      <c r="UOB1053" s="13"/>
      <c r="UOC1053" s="13"/>
      <c r="UOD1053" s="13"/>
      <c r="UOE1053" s="13"/>
      <c r="UOF1053" s="13"/>
      <c r="UOG1053" s="13"/>
      <c r="UOH1053" s="13"/>
      <c r="UOI1053" s="13"/>
      <c r="UOJ1053" s="13"/>
      <c r="UOK1053" s="13"/>
      <c r="UOL1053" s="13"/>
      <c r="UOM1053" s="13"/>
      <c r="UON1053" s="13"/>
      <c r="UOO1053" s="13"/>
      <c r="UOP1053" s="13"/>
      <c r="UOQ1053" s="13"/>
      <c r="UOR1053" s="13"/>
      <c r="UOS1053" s="13"/>
      <c r="UOT1053" s="13"/>
      <c r="UOU1053" s="13"/>
      <c r="UOV1053" s="13"/>
      <c r="UOW1053" s="13"/>
      <c r="UOX1053" s="13"/>
      <c r="UOY1053" s="13"/>
      <c r="UOZ1053" s="13"/>
      <c r="UPA1053" s="13"/>
      <c r="UPB1053" s="13"/>
      <c r="UPC1053" s="13"/>
      <c r="UPD1053" s="13"/>
      <c r="UPE1053" s="13"/>
      <c r="UPF1053" s="13"/>
      <c r="UPG1053" s="13"/>
      <c r="UPH1053" s="13"/>
      <c r="UPI1053" s="13"/>
      <c r="UPJ1053" s="13"/>
      <c r="UPK1053" s="13"/>
      <c r="UPL1053" s="13"/>
      <c r="UPM1053" s="13"/>
      <c r="UPN1053" s="13"/>
      <c r="UPO1053" s="13"/>
      <c r="UPP1053" s="13"/>
      <c r="UPQ1053" s="13"/>
      <c r="UPR1053" s="13"/>
      <c r="UPS1053" s="13"/>
      <c r="UPT1053" s="13"/>
      <c r="UPU1053" s="13"/>
      <c r="UPV1053" s="13"/>
      <c r="UPW1053" s="13"/>
      <c r="UPX1053" s="13"/>
      <c r="UPY1053" s="13"/>
      <c r="UPZ1053" s="13"/>
      <c r="UQA1053" s="13"/>
      <c r="UQB1053" s="13"/>
      <c r="UQC1053" s="13"/>
      <c r="UQD1053" s="13"/>
      <c r="UQE1053" s="13"/>
      <c r="UQF1053" s="13"/>
      <c r="UQG1053" s="13"/>
      <c r="UQH1053" s="13"/>
      <c r="UQI1053" s="13"/>
      <c r="UQJ1053" s="13"/>
      <c r="UQK1053" s="13"/>
      <c r="UQL1053" s="13"/>
      <c r="UQM1053" s="13"/>
      <c r="UQN1053" s="13"/>
      <c r="UQO1053" s="13"/>
      <c r="UQP1053" s="13"/>
      <c r="UQQ1053" s="13"/>
      <c r="UQR1053" s="13"/>
      <c r="UQS1053" s="13"/>
      <c r="UQT1053" s="13"/>
      <c r="UQU1053" s="13"/>
      <c r="UQV1053" s="13"/>
      <c r="UQW1053" s="13"/>
      <c r="UQX1053" s="13"/>
      <c r="UQY1053" s="13"/>
      <c r="UQZ1053" s="13"/>
      <c r="URA1053" s="13"/>
      <c r="URB1053" s="13"/>
      <c r="URC1053" s="13"/>
      <c r="URD1053" s="13"/>
      <c r="URE1053" s="13"/>
      <c r="URF1053" s="13"/>
      <c r="URG1053" s="13"/>
      <c r="URH1053" s="13"/>
      <c r="URI1053" s="13"/>
      <c r="URJ1053" s="13"/>
      <c r="URK1053" s="13"/>
      <c r="URL1053" s="13"/>
      <c r="URM1053" s="13"/>
      <c r="URN1053" s="13"/>
      <c r="URO1053" s="13"/>
      <c r="URP1053" s="13"/>
      <c r="URQ1053" s="13"/>
      <c r="URR1053" s="13"/>
      <c r="URS1053" s="13"/>
      <c r="URT1053" s="13"/>
      <c r="URU1053" s="13"/>
      <c r="URV1053" s="13"/>
      <c r="URW1053" s="13"/>
      <c r="URX1053" s="13"/>
      <c r="URY1053" s="13"/>
      <c r="URZ1053" s="13"/>
      <c r="USA1053" s="13"/>
      <c r="USB1053" s="13"/>
      <c r="USC1053" s="13"/>
      <c r="USD1053" s="13"/>
      <c r="USE1053" s="13"/>
      <c r="USF1053" s="13"/>
      <c r="USG1053" s="13"/>
      <c r="USH1053" s="13"/>
      <c r="USI1053" s="13"/>
      <c r="USJ1053" s="13"/>
      <c r="USK1053" s="13"/>
      <c r="USL1053" s="13"/>
      <c r="USM1053" s="13"/>
      <c r="USN1053" s="13"/>
      <c r="USO1053" s="13"/>
      <c r="USP1053" s="13"/>
      <c r="USQ1053" s="13"/>
      <c r="USR1053" s="13"/>
      <c r="USS1053" s="13"/>
      <c r="UST1053" s="13"/>
      <c r="USU1053" s="13"/>
      <c r="USV1053" s="13"/>
      <c r="USW1053" s="13"/>
      <c r="USX1053" s="13"/>
      <c r="USY1053" s="13"/>
      <c r="USZ1053" s="13"/>
      <c r="UTA1053" s="13"/>
      <c r="UTB1053" s="13"/>
      <c r="UTC1053" s="13"/>
      <c r="UTD1053" s="13"/>
      <c r="UTE1053" s="13"/>
      <c r="UTF1053" s="13"/>
      <c r="UTG1053" s="13"/>
      <c r="UTH1053" s="13"/>
      <c r="UTI1053" s="13"/>
      <c r="UTJ1053" s="13"/>
      <c r="UTK1053" s="13"/>
      <c r="UTL1053" s="13"/>
      <c r="UTM1053" s="13"/>
      <c r="UTN1053" s="13"/>
      <c r="UTO1053" s="13"/>
      <c r="UTP1053" s="13"/>
      <c r="UTQ1053" s="13"/>
      <c r="UTR1053" s="13"/>
      <c r="UTS1053" s="13"/>
      <c r="UTT1053" s="13"/>
      <c r="UTU1053" s="13"/>
      <c r="UTV1053" s="13"/>
      <c r="UTW1053" s="13"/>
      <c r="UTX1053" s="13"/>
      <c r="UTY1053" s="13"/>
      <c r="UTZ1053" s="13"/>
      <c r="UUA1053" s="13"/>
      <c r="UUB1053" s="13"/>
      <c r="UUC1053" s="13"/>
      <c r="UUD1053" s="13"/>
      <c r="UUE1053" s="13"/>
      <c r="UUF1053" s="13"/>
      <c r="UUG1053" s="13"/>
      <c r="UUH1053" s="13"/>
      <c r="UUI1053" s="13"/>
      <c r="UUJ1053" s="13"/>
      <c r="UUK1053" s="13"/>
      <c r="UUL1053" s="13"/>
      <c r="UUM1053" s="13"/>
      <c r="UUN1053" s="13"/>
      <c r="UUO1053" s="13"/>
      <c r="UUP1053" s="13"/>
      <c r="UUQ1053" s="13"/>
      <c r="UUR1053" s="13"/>
      <c r="UUS1053" s="13"/>
      <c r="UUT1053" s="13"/>
      <c r="UUU1053" s="13"/>
      <c r="UUV1053" s="13"/>
      <c r="UUW1053" s="13"/>
      <c r="UUX1053" s="13"/>
      <c r="UUY1053" s="13"/>
      <c r="UUZ1053" s="13"/>
      <c r="UVA1053" s="13"/>
      <c r="UVB1053" s="13"/>
      <c r="UVC1053" s="13"/>
      <c r="UVD1053" s="13"/>
      <c r="UVE1053" s="13"/>
      <c r="UVF1053" s="13"/>
      <c r="UVG1053" s="13"/>
      <c r="UVH1053" s="13"/>
      <c r="UVI1053" s="13"/>
      <c r="UVJ1053" s="13"/>
      <c r="UVK1053" s="13"/>
      <c r="UVL1053" s="13"/>
      <c r="UVM1053" s="13"/>
      <c r="UVN1053" s="13"/>
      <c r="UVO1053" s="13"/>
      <c r="UVP1053" s="13"/>
      <c r="UVQ1053" s="13"/>
      <c r="UVR1053" s="13"/>
      <c r="UVS1053" s="13"/>
      <c r="UVT1053" s="13"/>
      <c r="UVU1053" s="13"/>
      <c r="UVV1053" s="13"/>
      <c r="UVW1053" s="13"/>
      <c r="UVX1053" s="13"/>
      <c r="UVY1053" s="13"/>
      <c r="UVZ1053" s="13"/>
      <c r="UWA1053" s="13"/>
      <c r="UWB1053" s="13"/>
      <c r="UWC1053" s="13"/>
      <c r="UWD1053" s="13"/>
      <c r="UWE1053" s="13"/>
      <c r="UWF1053" s="13"/>
      <c r="UWG1053" s="13"/>
      <c r="UWH1053" s="13"/>
      <c r="UWI1053" s="13"/>
      <c r="UWJ1053" s="13"/>
      <c r="UWK1053" s="13"/>
      <c r="UWL1053" s="13"/>
      <c r="UWM1053" s="13"/>
      <c r="UWN1053" s="13"/>
      <c r="UWO1053" s="13"/>
      <c r="UWP1053" s="13"/>
      <c r="UWQ1053" s="13"/>
      <c r="UWR1053" s="13"/>
      <c r="UWS1053" s="13"/>
      <c r="UWT1053" s="13"/>
      <c r="UWU1053" s="13"/>
      <c r="UWV1053" s="13"/>
      <c r="UWW1053" s="13"/>
      <c r="UWX1053" s="13"/>
      <c r="UWY1053" s="13"/>
      <c r="UWZ1053" s="13"/>
      <c r="UXA1053" s="13"/>
      <c r="UXB1053" s="13"/>
      <c r="UXC1053" s="13"/>
      <c r="UXD1053" s="13"/>
      <c r="UXE1053" s="13"/>
      <c r="UXF1053" s="13"/>
      <c r="UXG1053" s="13"/>
      <c r="UXH1053" s="13"/>
      <c r="UXI1053" s="13"/>
      <c r="UXJ1053" s="13"/>
      <c r="UXK1053" s="13"/>
      <c r="UXL1053" s="13"/>
      <c r="UXM1053" s="13"/>
      <c r="UXN1053" s="13"/>
      <c r="UXO1053" s="13"/>
      <c r="UXP1053" s="13"/>
      <c r="UXQ1053" s="13"/>
      <c r="UXR1053" s="13"/>
      <c r="UXS1053" s="13"/>
      <c r="UXT1053" s="13"/>
      <c r="UXU1053" s="13"/>
      <c r="UXV1053" s="13"/>
      <c r="UXW1053" s="13"/>
      <c r="UXX1053" s="13"/>
      <c r="UXY1053" s="13"/>
      <c r="UXZ1053" s="13"/>
      <c r="UYA1053" s="13"/>
      <c r="UYB1053" s="13"/>
      <c r="UYC1053" s="13"/>
      <c r="UYD1053" s="13"/>
      <c r="UYE1053" s="13"/>
      <c r="UYF1053" s="13"/>
      <c r="UYG1053" s="13"/>
      <c r="UYH1053" s="13"/>
      <c r="UYI1053" s="13"/>
      <c r="UYJ1053" s="13"/>
      <c r="UYK1053" s="13"/>
      <c r="UYL1053" s="13"/>
      <c r="UYM1053" s="13"/>
      <c r="UYN1053" s="13"/>
      <c r="UYO1053" s="13"/>
      <c r="UYP1053" s="13"/>
      <c r="UYQ1053" s="13"/>
      <c r="UYR1053" s="13"/>
      <c r="UYS1053" s="13"/>
      <c r="UYT1053" s="13"/>
      <c r="UYU1053" s="13"/>
      <c r="UYV1053" s="13"/>
      <c r="UYW1053" s="13"/>
      <c r="UYX1053" s="13"/>
      <c r="UYY1053" s="13"/>
      <c r="UYZ1053" s="13"/>
      <c r="UZA1053" s="13"/>
      <c r="UZB1053" s="13"/>
      <c r="UZC1053" s="13"/>
      <c r="UZD1053" s="13"/>
      <c r="UZE1053" s="13"/>
      <c r="UZF1053" s="13"/>
      <c r="UZG1053" s="13"/>
      <c r="UZH1053" s="13"/>
      <c r="UZI1053" s="13"/>
      <c r="UZJ1053" s="13"/>
      <c r="UZK1053" s="13"/>
      <c r="UZL1053" s="13"/>
      <c r="UZM1053" s="13"/>
      <c r="UZN1053" s="13"/>
      <c r="UZO1053" s="13"/>
      <c r="UZP1053" s="13"/>
      <c r="UZQ1053" s="13"/>
      <c r="UZR1053" s="13"/>
      <c r="UZS1053" s="13"/>
      <c r="UZT1053" s="13"/>
      <c r="UZU1053" s="13"/>
      <c r="UZV1053" s="13"/>
      <c r="UZW1053" s="13"/>
      <c r="UZX1053" s="13"/>
      <c r="UZY1053" s="13"/>
      <c r="UZZ1053" s="13"/>
      <c r="VAA1053" s="13"/>
      <c r="VAB1053" s="13"/>
      <c r="VAC1053" s="13"/>
      <c r="VAD1053" s="13"/>
      <c r="VAE1053" s="13"/>
      <c r="VAF1053" s="13"/>
      <c r="VAG1053" s="13"/>
      <c r="VAH1053" s="13"/>
      <c r="VAI1053" s="13"/>
      <c r="VAJ1053" s="13"/>
      <c r="VAK1053" s="13"/>
      <c r="VAL1053" s="13"/>
      <c r="VAM1053" s="13"/>
      <c r="VAN1053" s="13"/>
      <c r="VAO1053" s="13"/>
      <c r="VAP1053" s="13"/>
      <c r="VAQ1053" s="13"/>
      <c r="VAR1053" s="13"/>
      <c r="VAS1053" s="13"/>
      <c r="VAT1053" s="13"/>
      <c r="VAU1053" s="13"/>
      <c r="VAV1053" s="13"/>
      <c r="VAW1053" s="13"/>
      <c r="VAX1053" s="13"/>
      <c r="VAY1053" s="13"/>
      <c r="VAZ1053" s="13"/>
      <c r="VBA1053" s="13"/>
      <c r="VBB1053" s="13"/>
      <c r="VBC1053" s="13"/>
      <c r="VBD1053" s="13"/>
      <c r="VBE1053" s="13"/>
      <c r="VBF1053" s="13"/>
      <c r="VBG1053" s="13"/>
      <c r="VBH1053" s="13"/>
      <c r="VBI1053" s="13"/>
      <c r="VBJ1053" s="13"/>
      <c r="VBK1053" s="13"/>
      <c r="VBL1053" s="13"/>
      <c r="VBM1053" s="13"/>
      <c r="VBN1053" s="13"/>
      <c r="VBO1053" s="13"/>
      <c r="VBP1053" s="13"/>
      <c r="VBQ1053" s="13"/>
      <c r="VBR1053" s="13"/>
      <c r="VBS1053" s="13"/>
      <c r="VBT1053" s="13"/>
      <c r="VBU1053" s="13"/>
      <c r="VBV1053" s="13"/>
      <c r="VBW1053" s="13"/>
      <c r="VBX1053" s="13"/>
      <c r="VBY1053" s="13"/>
      <c r="VBZ1053" s="13"/>
      <c r="VCA1053" s="13"/>
      <c r="VCB1053" s="13"/>
      <c r="VCC1053" s="13"/>
      <c r="VCD1053" s="13"/>
      <c r="VCE1053" s="13"/>
      <c r="VCF1053" s="13"/>
      <c r="VCG1053" s="13"/>
      <c r="VCH1053" s="13"/>
      <c r="VCI1053" s="13"/>
      <c r="VCJ1053" s="13"/>
      <c r="VCK1053" s="13"/>
      <c r="VCL1053" s="13"/>
      <c r="VCM1053" s="13"/>
      <c r="VCN1053" s="13"/>
      <c r="VCO1053" s="13"/>
      <c r="VCP1053" s="13"/>
      <c r="VCQ1053" s="13"/>
      <c r="VCR1053" s="13"/>
      <c r="VCS1053" s="13"/>
      <c r="VCT1053" s="13"/>
      <c r="VCU1053" s="13"/>
      <c r="VCV1053" s="13"/>
      <c r="VCW1053" s="13"/>
      <c r="VCX1053" s="13"/>
      <c r="VCY1053" s="13"/>
      <c r="VCZ1053" s="13"/>
      <c r="VDA1053" s="13"/>
      <c r="VDB1053" s="13"/>
      <c r="VDC1053" s="13"/>
      <c r="VDD1053" s="13"/>
      <c r="VDE1053" s="13"/>
      <c r="VDF1053" s="13"/>
      <c r="VDG1053" s="13"/>
      <c r="VDH1053" s="13"/>
      <c r="VDI1053" s="13"/>
      <c r="VDJ1053" s="13"/>
      <c r="VDK1053" s="13"/>
      <c r="VDL1053" s="13"/>
      <c r="VDM1053" s="13"/>
      <c r="VDN1053" s="13"/>
      <c r="VDO1053" s="13"/>
      <c r="VDP1053" s="13"/>
      <c r="VDQ1053" s="13"/>
      <c r="VDR1053" s="13"/>
      <c r="VDS1053" s="13"/>
      <c r="VDT1053" s="13"/>
      <c r="VDU1053" s="13"/>
      <c r="VDV1053" s="13"/>
      <c r="VDW1053" s="13"/>
      <c r="VDX1053" s="13"/>
      <c r="VDY1053" s="13"/>
      <c r="VDZ1053" s="13"/>
      <c r="VEA1053" s="13"/>
      <c r="VEB1053" s="13"/>
      <c r="VEC1053" s="13"/>
      <c r="VED1053" s="13"/>
      <c r="VEE1053" s="13"/>
      <c r="VEF1053" s="13"/>
      <c r="VEG1053" s="13"/>
      <c r="VEH1053" s="13"/>
      <c r="VEI1053" s="13"/>
      <c r="VEJ1053" s="13"/>
      <c r="VEK1053" s="13"/>
      <c r="VEL1053" s="13"/>
      <c r="VEM1053" s="13"/>
      <c r="VEN1053" s="13"/>
      <c r="VEO1053" s="13"/>
      <c r="VEP1053" s="13"/>
      <c r="VEQ1053" s="13"/>
      <c r="VER1053" s="13"/>
      <c r="VES1053" s="13"/>
      <c r="VET1053" s="13"/>
      <c r="VEU1053" s="13"/>
      <c r="VEV1053" s="13"/>
      <c r="VEW1053" s="13"/>
      <c r="VEX1053" s="13"/>
      <c r="VEY1053" s="13"/>
      <c r="VEZ1053" s="13"/>
      <c r="VFA1053" s="13"/>
      <c r="VFB1053" s="13"/>
      <c r="VFC1053" s="13"/>
      <c r="VFD1053" s="13"/>
      <c r="VFE1053" s="13"/>
      <c r="VFF1053" s="13"/>
      <c r="VFG1053" s="13"/>
      <c r="VFH1053" s="13"/>
      <c r="VFI1053" s="13"/>
      <c r="VFJ1053" s="13"/>
      <c r="VFK1053" s="13"/>
      <c r="VFL1053" s="13"/>
      <c r="VFM1053" s="13"/>
      <c r="VFN1053" s="13"/>
      <c r="VFO1053" s="13"/>
      <c r="VFP1053" s="13"/>
      <c r="VFQ1053" s="13"/>
      <c r="VFR1053" s="13"/>
      <c r="VFS1053" s="13"/>
      <c r="VFT1053" s="13"/>
      <c r="VFU1053" s="13"/>
      <c r="VFV1053" s="13"/>
      <c r="VFW1053" s="13"/>
      <c r="VFX1053" s="13"/>
      <c r="VFY1053" s="13"/>
      <c r="VFZ1053" s="13"/>
      <c r="VGA1053" s="13"/>
      <c r="VGB1053" s="13"/>
      <c r="VGC1053" s="13"/>
      <c r="VGD1053" s="13"/>
      <c r="VGE1053" s="13"/>
      <c r="VGF1053" s="13"/>
      <c r="VGG1053" s="13"/>
      <c r="VGH1053" s="13"/>
      <c r="VGI1053" s="13"/>
      <c r="VGJ1053" s="13"/>
      <c r="VGK1053" s="13"/>
      <c r="VGL1053" s="13"/>
      <c r="VGM1053" s="13"/>
      <c r="VGN1053" s="13"/>
      <c r="VGO1053" s="13"/>
      <c r="VGP1053" s="13"/>
      <c r="VGQ1053" s="13"/>
      <c r="VGR1053" s="13"/>
      <c r="VGS1053" s="13"/>
      <c r="VGT1053" s="13"/>
      <c r="VGU1053" s="13"/>
      <c r="VGV1053" s="13"/>
      <c r="VGW1053" s="13"/>
      <c r="VGX1053" s="13"/>
      <c r="VGY1053" s="13"/>
      <c r="VGZ1053" s="13"/>
      <c r="VHA1053" s="13"/>
      <c r="VHB1053" s="13"/>
      <c r="VHC1053" s="13"/>
      <c r="VHD1053" s="13"/>
      <c r="VHE1053" s="13"/>
      <c r="VHF1053" s="13"/>
      <c r="VHG1053" s="13"/>
      <c r="VHH1053" s="13"/>
      <c r="VHI1053" s="13"/>
      <c r="VHJ1053" s="13"/>
      <c r="VHK1053" s="13"/>
      <c r="VHL1053" s="13"/>
      <c r="VHM1053" s="13"/>
      <c r="VHN1053" s="13"/>
      <c r="VHO1053" s="13"/>
      <c r="VHP1053" s="13"/>
      <c r="VHQ1053" s="13"/>
      <c r="VHR1053" s="13"/>
      <c r="VHS1053" s="13"/>
      <c r="VHT1053" s="13"/>
      <c r="VHU1053" s="13"/>
      <c r="VHV1053" s="13"/>
      <c r="VHW1053" s="13"/>
      <c r="VHX1053" s="13"/>
      <c r="VHY1053" s="13"/>
      <c r="VHZ1053" s="13"/>
      <c r="VIA1053" s="13"/>
      <c r="VIB1053" s="13"/>
      <c r="VIC1053" s="13"/>
      <c r="VID1053" s="13"/>
      <c r="VIE1053" s="13"/>
      <c r="VIF1053" s="13"/>
      <c r="VIG1053" s="13"/>
      <c r="VIH1053" s="13"/>
      <c r="VII1053" s="13"/>
      <c r="VIJ1053" s="13"/>
      <c r="VIK1053" s="13"/>
      <c r="VIL1053" s="13"/>
      <c r="VIM1053" s="13"/>
      <c r="VIN1053" s="13"/>
      <c r="VIO1053" s="13"/>
      <c r="VIP1053" s="13"/>
      <c r="VIQ1053" s="13"/>
      <c r="VIR1053" s="13"/>
      <c r="VIS1053" s="13"/>
      <c r="VIT1053" s="13"/>
      <c r="VIU1053" s="13"/>
      <c r="VIV1053" s="13"/>
      <c r="VIW1053" s="13"/>
      <c r="VIX1053" s="13"/>
      <c r="VIY1053" s="13"/>
      <c r="VIZ1053" s="13"/>
      <c r="VJA1053" s="13"/>
      <c r="VJB1053" s="13"/>
      <c r="VJC1053" s="13"/>
      <c r="VJD1053" s="13"/>
      <c r="VJE1053" s="13"/>
      <c r="VJF1053" s="13"/>
      <c r="VJG1053" s="13"/>
      <c r="VJH1053" s="13"/>
      <c r="VJI1053" s="13"/>
      <c r="VJJ1053" s="13"/>
      <c r="VJK1053" s="13"/>
      <c r="VJL1053" s="13"/>
      <c r="VJM1053" s="13"/>
      <c r="VJN1053" s="13"/>
      <c r="VJO1053" s="13"/>
      <c r="VJP1053" s="13"/>
      <c r="VJQ1053" s="13"/>
      <c r="VJR1053" s="13"/>
      <c r="VJS1053" s="13"/>
      <c r="VJT1053" s="13"/>
      <c r="VJU1053" s="13"/>
      <c r="VJV1053" s="13"/>
      <c r="VJW1053" s="13"/>
      <c r="VJX1053" s="13"/>
      <c r="VJY1053" s="13"/>
      <c r="VJZ1053" s="13"/>
      <c r="VKA1053" s="13"/>
      <c r="VKB1053" s="13"/>
      <c r="VKC1053" s="13"/>
      <c r="VKD1053" s="13"/>
      <c r="VKE1053" s="13"/>
      <c r="VKF1053" s="13"/>
      <c r="VKG1053" s="13"/>
      <c r="VKH1053" s="13"/>
      <c r="VKI1053" s="13"/>
      <c r="VKJ1053" s="13"/>
      <c r="VKK1053" s="13"/>
      <c r="VKL1053" s="13"/>
      <c r="VKM1053" s="13"/>
      <c r="VKN1053" s="13"/>
      <c r="VKO1053" s="13"/>
      <c r="VKP1053" s="13"/>
      <c r="VKQ1053" s="13"/>
      <c r="VKR1053" s="13"/>
      <c r="VKS1053" s="13"/>
      <c r="VKT1053" s="13"/>
      <c r="VKU1053" s="13"/>
      <c r="VKV1053" s="13"/>
      <c r="VKW1053" s="13"/>
      <c r="VKX1053" s="13"/>
      <c r="VKY1053" s="13"/>
      <c r="VKZ1053" s="13"/>
      <c r="VLA1053" s="13"/>
      <c r="VLB1053" s="13"/>
      <c r="VLC1053" s="13"/>
      <c r="VLD1053" s="13"/>
      <c r="VLE1053" s="13"/>
      <c r="VLF1053" s="13"/>
      <c r="VLG1053" s="13"/>
      <c r="VLH1053" s="13"/>
      <c r="VLI1053" s="13"/>
      <c r="VLJ1053" s="13"/>
      <c r="VLK1053" s="13"/>
      <c r="VLL1053" s="13"/>
      <c r="VLM1053" s="13"/>
      <c r="VLN1053" s="13"/>
      <c r="VLO1053" s="13"/>
      <c r="VLP1053" s="13"/>
      <c r="VLQ1053" s="13"/>
      <c r="VLR1053" s="13"/>
      <c r="VLS1053" s="13"/>
      <c r="VLT1053" s="13"/>
      <c r="VLU1053" s="13"/>
      <c r="VLV1053" s="13"/>
      <c r="VLW1053" s="13"/>
      <c r="VLX1053" s="13"/>
      <c r="VLY1053" s="13"/>
      <c r="VLZ1053" s="13"/>
      <c r="VMA1053" s="13"/>
      <c r="VMB1053" s="13"/>
      <c r="VMC1053" s="13"/>
      <c r="VMD1053" s="13"/>
      <c r="VME1053" s="13"/>
      <c r="VMF1053" s="13"/>
      <c r="VMG1053" s="13"/>
      <c r="VMH1053" s="13"/>
      <c r="VMI1053" s="13"/>
      <c r="VMJ1053" s="13"/>
      <c r="VMK1053" s="13"/>
      <c r="VML1053" s="13"/>
      <c r="VMM1053" s="13"/>
      <c r="VMN1053" s="13"/>
      <c r="VMO1053" s="13"/>
      <c r="VMP1053" s="13"/>
      <c r="VMQ1053" s="13"/>
      <c r="VMR1053" s="13"/>
      <c r="VMS1053" s="13"/>
      <c r="VMT1053" s="13"/>
      <c r="VMU1053" s="13"/>
      <c r="VMV1053" s="13"/>
      <c r="VMW1053" s="13"/>
      <c r="VMX1053" s="13"/>
      <c r="VMY1053" s="13"/>
      <c r="VMZ1053" s="13"/>
      <c r="VNA1053" s="13"/>
      <c r="VNB1053" s="13"/>
      <c r="VNC1053" s="13"/>
      <c r="VND1053" s="13"/>
      <c r="VNE1053" s="13"/>
      <c r="VNF1053" s="13"/>
      <c r="VNG1053" s="13"/>
      <c r="VNH1053" s="13"/>
      <c r="VNI1053" s="13"/>
      <c r="VNJ1053" s="13"/>
      <c r="VNK1053" s="13"/>
      <c r="VNL1053" s="13"/>
      <c r="VNM1053" s="13"/>
      <c r="VNN1053" s="13"/>
      <c r="VNO1053" s="13"/>
      <c r="VNP1053" s="13"/>
      <c r="VNQ1053" s="13"/>
      <c r="VNR1053" s="13"/>
      <c r="VNS1053" s="13"/>
      <c r="VNT1053" s="13"/>
      <c r="VNU1053" s="13"/>
      <c r="VNV1053" s="13"/>
      <c r="VNW1053" s="13"/>
      <c r="VNX1053" s="13"/>
      <c r="VNY1053" s="13"/>
      <c r="VNZ1053" s="13"/>
      <c r="VOA1053" s="13"/>
      <c r="VOB1053" s="13"/>
      <c r="VOC1053" s="13"/>
      <c r="VOD1053" s="13"/>
      <c r="VOE1053" s="13"/>
      <c r="VOF1053" s="13"/>
      <c r="VOG1053" s="13"/>
      <c r="VOH1053" s="13"/>
      <c r="VOI1053" s="13"/>
      <c r="VOJ1053" s="13"/>
      <c r="VOK1053" s="13"/>
      <c r="VOL1053" s="13"/>
      <c r="VOM1053" s="13"/>
      <c r="VON1053" s="13"/>
      <c r="VOO1053" s="13"/>
      <c r="VOP1053" s="13"/>
      <c r="VOQ1053" s="13"/>
      <c r="VOR1053" s="13"/>
      <c r="VOS1053" s="13"/>
      <c r="VOT1053" s="13"/>
      <c r="VOU1053" s="13"/>
      <c r="VOV1053" s="13"/>
      <c r="VOW1053" s="13"/>
      <c r="VOX1053" s="13"/>
      <c r="VOY1053" s="13"/>
      <c r="VOZ1053" s="13"/>
      <c r="VPA1053" s="13"/>
      <c r="VPB1053" s="13"/>
      <c r="VPC1053" s="13"/>
      <c r="VPD1053" s="13"/>
      <c r="VPE1053" s="13"/>
      <c r="VPF1053" s="13"/>
      <c r="VPG1053" s="13"/>
      <c r="VPH1053" s="13"/>
      <c r="VPI1053" s="13"/>
      <c r="VPJ1053" s="13"/>
      <c r="VPK1053" s="13"/>
      <c r="VPL1053" s="13"/>
      <c r="VPM1053" s="13"/>
      <c r="VPN1053" s="13"/>
      <c r="VPO1053" s="13"/>
      <c r="VPP1053" s="13"/>
      <c r="VPQ1053" s="13"/>
      <c r="VPR1053" s="13"/>
      <c r="VPS1053" s="13"/>
      <c r="VPT1053" s="13"/>
      <c r="VPU1053" s="13"/>
      <c r="VPV1053" s="13"/>
      <c r="VPW1053" s="13"/>
      <c r="VPX1053" s="13"/>
      <c r="VPY1053" s="13"/>
      <c r="VPZ1053" s="13"/>
      <c r="VQA1053" s="13"/>
      <c r="VQB1053" s="13"/>
      <c r="VQC1053" s="13"/>
      <c r="VQD1053" s="13"/>
      <c r="VQE1053" s="13"/>
      <c r="VQF1053" s="13"/>
      <c r="VQG1053" s="13"/>
      <c r="VQH1053" s="13"/>
      <c r="VQI1053" s="13"/>
      <c r="VQJ1053" s="13"/>
      <c r="VQK1053" s="13"/>
      <c r="VQL1053" s="13"/>
      <c r="VQM1053" s="13"/>
      <c r="VQN1053" s="13"/>
      <c r="VQO1053" s="13"/>
      <c r="VQP1053" s="13"/>
      <c r="VQQ1053" s="13"/>
      <c r="VQR1053" s="13"/>
      <c r="VQS1053" s="13"/>
      <c r="VQT1053" s="13"/>
      <c r="VQU1053" s="13"/>
      <c r="VQV1053" s="13"/>
      <c r="VQW1053" s="13"/>
      <c r="VQX1053" s="13"/>
      <c r="VQY1053" s="13"/>
      <c r="VQZ1053" s="13"/>
      <c r="VRA1053" s="13"/>
      <c r="VRB1053" s="13"/>
      <c r="VRC1053" s="13"/>
      <c r="VRD1053" s="13"/>
      <c r="VRE1053" s="13"/>
      <c r="VRF1053" s="13"/>
      <c r="VRG1053" s="13"/>
      <c r="VRH1053" s="13"/>
      <c r="VRI1053" s="13"/>
      <c r="VRJ1053" s="13"/>
      <c r="VRK1053" s="13"/>
      <c r="VRL1053" s="13"/>
      <c r="VRM1053" s="13"/>
      <c r="VRN1053" s="13"/>
      <c r="VRO1053" s="13"/>
      <c r="VRP1053" s="13"/>
      <c r="VRQ1053" s="13"/>
      <c r="VRR1053" s="13"/>
      <c r="VRS1053" s="13"/>
      <c r="VRT1053" s="13"/>
      <c r="VRU1053" s="13"/>
      <c r="VRV1053" s="13"/>
      <c r="VRW1053" s="13"/>
      <c r="VRX1053" s="13"/>
      <c r="VRY1053" s="13"/>
      <c r="VRZ1053" s="13"/>
      <c r="VSA1053" s="13"/>
      <c r="VSB1053" s="13"/>
      <c r="VSC1053" s="13"/>
      <c r="VSD1053" s="13"/>
      <c r="VSE1053" s="13"/>
      <c r="VSF1053" s="13"/>
      <c r="VSG1053" s="13"/>
      <c r="VSH1053" s="13"/>
      <c r="VSI1053" s="13"/>
      <c r="VSJ1053" s="13"/>
      <c r="VSK1053" s="13"/>
      <c r="VSL1053" s="13"/>
      <c r="VSM1053" s="13"/>
      <c r="VSN1053" s="13"/>
      <c r="VSO1053" s="13"/>
      <c r="VSP1053" s="13"/>
      <c r="VSQ1053" s="13"/>
      <c r="VSR1053" s="13"/>
      <c r="VSS1053" s="13"/>
      <c r="VST1053" s="13"/>
      <c r="VSU1053" s="13"/>
      <c r="VSV1053" s="13"/>
      <c r="VSW1053" s="13"/>
      <c r="VSX1053" s="13"/>
      <c r="VSY1053" s="13"/>
      <c r="VSZ1053" s="13"/>
      <c r="VTA1053" s="13"/>
      <c r="VTB1053" s="13"/>
      <c r="VTC1053" s="13"/>
      <c r="VTD1053" s="13"/>
      <c r="VTE1053" s="13"/>
      <c r="VTF1053" s="13"/>
      <c r="VTG1053" s="13"/>
      <c r="VTH1053" s="13"/>
      <c r="VTI1053" s="13"/>
      <c r="VTJ1053" s="13"/>
      <c r="VTK1053" s="13"/>
      <c r="VTL1053" s="13"/>
      <c r="VTM1053" s="13"/>
      <c r="VTN1053" s="13"/>
      <c r="VTO1053" s="13"/>
      <c r="VTP1053" s="13"/>
      <c r="VTQ1053" s="13"/>
      <c r="VTR1053" s="13"/>
      <c r="VTS1053" s="13"/>
      <c r="VTT1053" s="13"/>
      <c r="VTU1053" s="13"/>
      <c r="VTV1053" s="13"/>
      <c r="VTW1053" s="13"/>
      <c r="VTX1053" s="13"/>
      <c r="VTY1053" s="13"/>
      <c r="VTZ1053" s="13"/>
      <c r="VUA1053" s="13"/>
      <c r="VUB1053" s="13"/>
      <c r="VUC1053" s="13"/>
      <c r="VUD1053" s="13"/>
      <c r="VUE1053" s="13"/>
      <c r="VUF1053" s="13"/>
      <c r="VUG1053" s="13"/>
      <c r="VUH1053" s="13"/>
      <c r="VUI1053" s="13"/>
      <c r="VUJ1053" s="13"/>
      <c r="VUK1053" s="13"/>
      <c r="VUL1053" s="13"/>
      <c r="VUM1053" s="13"/>
      <c r="VUN1053" s="13"/>
      <c r="VUO1053" s="13"/>
      <c r="VUP1053" s="13"/>
      <c r="VUQ1053" s="13"/>
      <c r="VUR1053" s="13"/>
      <c r="VUS1053" s="13"/>
      <c r="VUT1053" s="13"/>
      <c r="VUU1053" s="13"/>
      <c r="VUV1053" s="13"/>
      <c r="VUW1053" s="13"/>
      <c r="VUX1053" s="13"/>
      <c r="VUY1053" s="13"/>
      <c r="VUZ1053" s="13"/>
      <c r="VVA1053" s="13"/>
      <c r="VVB1053" s="13"/>
      <c r="VVC1053" s="13"/>
      <c r="VVD1053" s="13"/>
      <c r="VVE1053" s="13"/>
      <c r="VVF1053" s="13"/>
      <c r="VVG1053" s="13"/>
      <c r="VVH1053" s="13"/>
      <c r="VVI1053" s="13"/>
      <c r="VVJ1053" s="13"/>
      <c r="VVK1053" s="13"/>
      <c r="VVL1053" s="13"/>
      <c r="VVM1053" s="13"/>
      <c r="VVN1053" s="13"/>
      <c r="VVO1053" s="13"/>
      <c r="VVP1053" s="13"/>
      <c r="VVQ1053" s="13"/>
      <c r="VVR1053" s="13"/>
      <c r="VVS1053" s="13"/>
      <c r="VVT1053" s="13"/>
      <c r="VVU1053" s="13"/>
      <c r="VVV1053" s="13"/>
      <c r="VVW1053" s="13"/>
      <c r="VVX1053" s="13"/>
      <c r="VVY1053" s="13"/>
      <c r="VVZ1053" s="13"/>
      <c r="VWA1053" s="13"/>
      <c r="VWB1053" s="13"/>
      <c r="VWC1053" s="13"/>
      <c r="VWD1053" s="13"/>
      <c r="VWE1053" s="13"/>
      <c r="VWF1053" s="13"/>
      <c r="VWG1053" s="13"/>
      <c r="VWH1053" s="13"/>
      <c r="VWI1053" s="13"/>
      <c r="VWJ1053" s="13"/>
      <c r="VWK1053" s="13"/>
      <c r="VWL1053" s="13"/>
      <c r="VWM1053" s="13"/>
      <c r="VWN1053" s="13"/>
      <c r="VWO1053" s="13"/>
      <c r="VWP1053" s="13"/>
      <c r="VWQ1053" s="13"/>
      <c r="VWR1053" s="13"/>
      <c r="VWS1053" s="13"/>
      <c r="VWT1053" s="13"/>
      <c r="VWU1053" s="13"/>
      <c r="VWV1053" s="13"/>
      <c r="VWW1053" s="13"/>
      <c r="VWX1053" s="13"/>
      <c r="VWY1053" s="13"/>
      <c r="VWZ1053" s="13"/>
      <c r="VXA1053" s="13"/>
      <c r="VXB1053" s="13"/>
      <c r="VXC1053" s="13"/>
      <c r="VXD1053" s="13"/>
      <c r="VXE1053" s="13"/>
      <c r="VXF1053" s="13"/>
      <c r="VXG1053" s="13"/>
      <c r="VXH1053" s="13"/>
      <c r="VXI1053" s="13"/>
      <c r="VXJ1053" s="13"/>
      <c r="VXK1053" s="13"/>
      <c r="VXL1053" s="13"/>
      <c r="VXM1053" s="13"/>
      <c r="VXN1053" s="13"/>
      <c r="VXO1053" s="13"/>
      <c r="VXP1053" s="13"/>
      <c r="VXQ1053" s="13"/>
      <c r="VXR1053" s="13"/>
      <c r="VXS1053" s="13"/>
      <c r="VXT1053" s="13"/>
      <c r="VXU1053" s="13"/>
      <c r="VXV1053" s="13"/>
      <c r="VXW1053" s="13"/>
      <c r="VXX1053" s="13"/>
      <c r="VXY1053" s="13"/>
      <c r="VXZ1053" s="13"/>
      <c r="VYA1053" s="13"/>
      <c r="VYB1053" s="13"/>
      <c r="VYC1053" s="13"/>
      <c r="VYD1053" s="13"/>
      <c r="VYE1053" s="13"/>
      <c r="VYF1053" s="13"/>
      <c r="VYG1053" s="13"/>
      <c r="VYH1053" s="13"/>
      <c r="VYI1053" s="13"/>
      <c r="VYJ1053" s="13"/>
      <c r="VYK1053" s="13"/>
      <c r="VYL1053" s="13"/>
      <c r="VYM1053" s="13"/>
      <c r="VYN1053" s="13"/>
      <c r="VYO1053" s="13"/>
      <c r="VYP1053" s="13"/>
      <c r="VYQ1053" s="13"/>
      <c r="VYR1053" s="13"/>
      <c r="VYS1053" s="13"/>
      <c r="VYT1053" s="13"/>
      <c r="VYU1053" s="13"/>
      <c r="VYV1053" s="13"/>
      <c r="VYW1053" s="13"/>
      <c r="VYX1053" s="13"/>
      <c r="VYY1053" s="13"/>
      <c r="VYZ1053" s="13"/>
      <c r="VZA1053" s="13"/>
      <c r="VZB1053" s="13"/>
      <c r="VZC1053" s="13"/>
      <c r="VZD1053" s="13"/>
      <c r="VZE1053" s="13"/>
      <c r="VZF1053" s="13"/>
      <c r="VZG1053" s="13"/>
      <c r="VZH1053" s="13"/>
      <c r="VZI1053" s="13"/>
      <c r="VZJ1053" s="13"/>
      <c r="VZK1053" s="13"/>
      <c r="VZL1053" s="13"/>
      <c r="VZM1053" s="13"/>
      <c r="VZN1053" s="13"/>
      <c r="VZO1053" s="13"/>
      <c r="VZP1053" s="13"/>
      <c r="VZQ1053" s="13"/>
      <c r="VZR1053" s="13"/>
      <c r="VZS1053" s="13"/>
      <c r="VZT1053" s="13"/>
      <c r="VZU1053" s="13"/>
      <c r="VZV1053" s="13"/>
      <c r="VZW1053" s="13"/>
      <c r="VZX1053" s="13"/>
      <c r="VZY1053" s="13"/>
      <c r="VZZ1053" s="13"/>
      <c r="WAA1053" s="13"/>
      <c r="WAB1053" s="13"/>
      <c r="WAC1053" s="13"/>
      <c r="WAD1053" s="13"/>
      <c r="WAE1053" s="13"/>
      <c r="WAF1053" s="13"/>
      <c r="WAG1053" s="13"/>
      <c r="WAH1053" s="13"/>
      <c r="WAI1053" s="13"/>
      <c r="WAJ1053" s="13"/>
      <c r="WAK1053" s="13"/>
      <c r="WAL1053" s="13"/>
      <c r="WAM1053" s="13"/>
      <c r="WAN1053" s="13"/>
      <c r="WAO1053" s="13"/>
      <c r="WAP1053" s="13"/>
      <c r="WAQ1053" s="13"/>
      <c r="WAR1053" s="13"/>
      <c r="WAS1053" s="13"/>
      <c r="WAT1053" s="13"/>
      <c r="WAU1053" s="13"/>
      <c r="WAV1053" s="13"/>
      <c r="WAW1053" s="13"/>
      <c r="WAX1053" s="13"/>
      <c r="WAY1053" s="13"/>
      <c r="WAZ1053" s="13"/>
      <c r="WBA1053" s="13"/>
      <c r="WBB1053" s="13"/>
      <c r="WBC1053" s="13"/>
      <c r="WBD1053" s="13"/>
      <c r="WBE1053" s="13"/>
      <c r="WBF1053" s="13"/>
      <c r="WBG1053" s="13"/>
      <c r="WBH1053" s="13"/>
      <c r="WBI1053" s="13"/>
      <c r="WBJ1053" s="13"/>
      <c r="WBK1053" s="13"/>
      <c r="WBL1053" s="13"/>
      <c r="WBM1053" s="13"/>
      <c r="WBN1053" s="13"/>
      <c r="WBO1053" s="13"/>
      <c r="WBP1053" s="13"/>
      <c r="WBQ1053" s="13"/>
      <c r="WBR1053" s="13"/>
      <c r="WBS1053" s="13"/>
      <c r="WBT1053" s="13"/>
      <c r="WBU1053" s="13"/>
      <c r="WBV1053" s="13"/>
      <c r="WBW1053" s="13"/>
      <c r="WBX1053" s="13"/>
      <c r="WBY1053" s="13"/>
      <c r="WBZ1053" s="13"/>
      <c r="WCA1053" s="13"/>
      <c r="WCB1053" s="13"/>
      <c r="WCC1053" s="13"/>
      <c r="WCD1053" s="13"/>
      <c r="WCE1053" s="13"/>
      <c r="WCF1053" s="13"/>
      <c r="WCG1053" s="13"/>
      <c r="WCH1053" s="13"/>
      <c r="WCI1053" s="13"/>
      <c r="WCJ1053" s="13"/>
      <c r="WCK1053" s="13"/>
      <c r="WCL1053" s="13"/>
      <c r="WCM1053" s="13"/>
      <c r="WCN1053" s="13"/>
      <c r="WCO1053" s="13"/>
      <c r="WCP1053" s="13"/>
      <c r="WCQ1053" s="13"/>
      <c r="WCR1053" s="13"/>
      <c r="WCS1053" s="13"/>
      <c r="WCT1053" s="13"/>
      <c r="WCU1053" s="13"/>
      <c r="WCV1053" s="13"/>
      <c r="WCW1053" s="13"/>
      <c r="WCX1053" s="13"/>
      <c r="WCY1053" s="13"/>
      <c r="WCZ1053" s="13"/>
      <c r="WDA1053" s="13"/>
      <c r="WDB1053" s="13"/>
      <c r="WDC1053" s="13"/>
      <c r="WDD1053" s="13"/>
      <c r="WDE1053" s="13"/>
      <c r="WDF1053" s="13"/>
      <c r="WDG1053" s="13"/>
      <c r="WDH1053" s="13"/>
      <c r="WDI1053" s="13"/>
      <c r="WDJ1053" s="13"/>
      <c r="WDK1053" s="13"/>
      <c r="WDL1053" s="13"/>
      <c r="WDM1053" s="13"/>
      <c r="WDN1053" s="13"/>
      <c r="WDO1053" s="13"/>
      <c r="WDP1053" s="13"/>
      <c r="WDQ1053" s="13"/>
      <c r="WDR1053" s="13"/>
      <c r="WDS1053" s="13"/>
      <c r="WDT1053" s="13"/>
      <c r="WDU1053" s="13"/>
      <c r="WDV1053" s="13"/>
      <c r="WDW1053" s="13"/>
      <c r="WDX1053" s="13"/>
      <c r="WDY1053" s="13"/>
      <c r="WDZ1053" s="13"/>
      <c r="WEA1053" s="13"/>
      <c r="WEB1053" s="13"/>
      <c r="WEC1053" s="13"/>
      <c r="WED1053" s="13"/>
      <c r="WEE1053" s="13"/>
      <c r="WEF1053" s="13"/>
      <c r="WEG1053" s="13"/>
      <c r="WEH1053" s="13"/>
      <c r="WEI1053" s="13"/>
      <c r="WEJ1053" s="13"/>
      <c r="WEK1053" s="13"/>
      <c r="WEL1053" s="13"/>
      <c r="WEM1053" s="13"/>
      <c r="WEN1053" s="13"/>
      <c r="WEO1053" s="13"/>
      <c r="WEP1053" s="13"/>
      <c r="WEQ1053" s="13"/>
      <c r="WER1053" s="13"/>
      <c r="WES1053" s="13"/>
      <c r="WET1053" s="13"/>
      <c r="WEU1053" s="13"/>
      <c r="WEV1053" s="13"/>
      <c r="WEW1053" s="13"/>
      <c r="WEX1053" s="13"/>
      <c r="WEY1053" s="13"/>
      <c r="WEZ1053" s="13"/>
      <c r="WFA1053" s="13"/>
      <c r="WFB1053" s="13"/>
      <c r="WFC1053" s="13"/>
      <c r="WFD1053" s="13"/>
      <c r="WFE1053" s="13"/>
      <c r="WFF1053" s="13"/>
      <c r="WFG1053" s="13"/>
      <c r="WFH1053" s="13"/>
      <c r="WFI1053" s="13"/>
      <c r="WFJ1053" s="13"/>
      <c r="WFK1053" s="13"/>
      <c r="WFL1053" s="13"/>
      <c r="WFM1053" s="13"/>
      <c r="WFN1053" s="13"/>
      <c r="WFO1053" s="13"/>
      <c r="WFP1053" s="13"/>
      <c r="WFQ1053" s="13"/>
      <c r="WFR1053" s="13"/>
      <c r="WFS1053" s="13"/>
      <c r="WFT1053" s="13"/>
      <c r="WFU1053" s="13"/>
      <c r="WFV1053" s="13"/>
      <c r="WFW1053" s="13"/>
      <c r="WFX1053" s="13"/>
      <c r="WFY1053" s="13"/>
      <c r="WFZ1053" s="13"/>
      <c r="WGA1053" s="13"/>
      <c r="WGB1053" s="13"/>
      <c r="WGC1053" s="13"/>
      <c r="WGD1053" s="13"/>
      <c r="WGE1053" s="13"/>
      <c r="WGF1053" s="13"/>
      <c r="WGG1053" s="13"/>
      <c r="WGH1053" s="13"/>
      <c r="WGI1053" s="13"/>
      <c r="WGJ1053" s="13"/>
      <c r="WGK1053" s="13"/>
      <c r="WGL1053" s="13"/>
      <c r="WGM1053" s="13"/>
      <c r="WGN1053" s="13"/>
      <c r="WGO1053" s="13"/>
      <c r="WGP1053" s="13"/>
      <c r="WGQ1053" s="13"/>
      <c r="WGR1053" s="13"/>
      <c r="WGS1053" s="13"/>
      <c r="WGT1053" s="13"/>
      <c r="WGU1053" s="13"/>
      <c r="WGV1053" s="13"/>
      <c r="WGW1053" s="13"/>
      <c r="WGX1053" s="13"/>
      <c r="WGY1053" s="13"/>
      <c r="WGZ1053" s="13"/>
      <c r="WHA1053" s="13"/>
      <c r="WHB1053" s="13"/>
      <c r="WHC1053" s="13"/>
      <c r="WHD1053" s="13"/>
      <c r="WHE1053" s="13"/>
      <c r="WHF1053" s="13"/>
      <c r="WHG1053" s="13"/>
      <c r="WHH1053" s="13"/>
      <c r="WHI1053" s="13"/>
      <c r="WHJ1053" s="13"/>
      <c r="WHK1053" s="13"/>
      <c r="WHL1053" s="13"/>
      <c r="WHM1053" s="13"/>
      <c r="WHN1053" s="13"/>
      <c r="WHO1053" s="13"/>
      <c r="WHP1053" s="13"/>
      <c r="WHQ1053" s="13"/>
      <c r="WHR1053" s="13"/>
      <c r="WHS1053" s="13"/>
      <c r="WHT1053" s="13"/>
      <c r="WHU1053" s="13"/>
      <c r="WHV1053" s="13"/>
      <c r="WHW1053" s="13"/>
      <c r="WHX1053" s="13"/>
      <c r="WHY1053" s="13"/>
      <c r="WHZ1053" s="13"/>
      <c r="WIA1053" s="13"/>
      <c r="WIB1053" s="13"/>
      <c r="WIC1053" s="13"/>
      <c r="WID1053" s="13"/>
      <c r="WIE1053" s="13"/>
      <c r="WIF1053" s="13"/>
      <c r="WIG1053" s="13"/>
      <c r="WIH1053" s="13"/>
      <c r="WII1053" s="13"/>
      <c r="WIJ1053" s="13"/>
      <c r="WIK1053" s="13"/>
      <c r="WIL1053" s="13"/>
      <c r="WIM1053" s="13"/>
      <c r="WIN1053" s="13"/>
      <c r="WIO1053" s="13"/>
      <c r="WIP1053" s="13"/>
      <c r="WIQ1053" s="13"/>
      <c r="WIR1053" s="13"/>
      <c r="WIS1053" s="13"/>
      <c r="WIT1053" s="13"/>
      <c r="WIU1053" s="13"/>
      <c r="WIV1053" s="13"/>
      <c r="WIW1053" s="13"/>
      <c r="WIX1053" s="13"/>
      <c r="WIY1053" s="13"/>
      <c r="WIZ1053" s="13"/>
      <c r="WJA1053" s="13"/>
      <c r="WJB1053" s="13"/>
      <c r="WJC1053" s="13"/>
      <c r="WJD1053" s="13"/>
      <c r="WJE1053" s="13"/>
      <c r="WJF1053" s="13"/>
      <c r="WJG1053" s="13"/>
      <c r="WJH1053" s="13"/>
      <c r="WJI1053" s="13"/>
      <c r="WJJ1053" s="13"/>
      <c r="WJK1053" s="13"/>
      <c r="WJL1053" s="13"/>
      <c r="WJM1053" s="13"/>
      <c r="WJN1053" s="13"/>
      <c r="WJO1053" s="13"/>
      <c r="WJP1053" s="13"/>
      <c r="WJQ1053" s="13"/>
      <c r="WJR1053" s="13"/>
      <c r="WJS1053" s="13"/>
      <c r="WJT1053" s="13"/>
      <c r="WJU1053" s="13"/>
      <c r="WJV1053" s="13"/>
      <c r="WJW1053" s="13"/>
      <c r="WJX1053" s="13"/>
      <c r="WJY1053" s="13"/>
      <c r="WJZ1053" s="13"/>
      <c r="WKA1053" s="13"/>
      <c r="WKB1053" s="13"/>
      <c r="WKC1053" s="13"/>
      <c r="WKD1053" s="13"/>
      <c r="WKE1053" s="13"/>
      <c r="WKF1053" s="13"/>
      <c r="WKG1053" s="13"/>
      <c r="WKH1053" s="13"/>
      <c r="WKI1053" s="13"/>
      <c r="WKJ1053" s="13"/>
      <c r="WKK1053" s="13"/>
      <c r="WKL1053" s="13"/>
      <c r="WKM1053" s="13"/>
      <c r="WKN1053" s="13"/>
      <c r="WKO1053" s="13"/>
      <c r="WKP1053" s="13"/>
      <c r="WKQ1053" s="13"/>
      <c r="WKR1053" s="13"/>
      <c r="WKS1053" s="13"/>
      <c r="WKT1053" s="13"/>
      <c r="WKU1053" s="13"/>
      <c r="WKV1053" s="13"/>
      <c r="WKW1053" s="13"/>
      <c r="WKX1053" s="13"/>
      <c r="WKY1053" s="13"/>
      <c r="WKZ1053" s="13"/>
      <c r="WLA1053" s="13"/>
      <c r="WLB1053" s="13"/>
      <c r="WLC1053" s="13"/>
      <c r="WLD1053" s="13"/>
      <c r="WLE1053" s="13"/>
      <c r="WLF1053" s="13"/>
      <c r="WLG1053" s="13"/>
      <c r="WLH1053" s="13"/>
      <c r="WLI1053" s="13"/>
      <c r="WLJ1053" s="13"/>
      <c r="WLK1053" s="13"/>
      <c r="WLL1053" s="13"/>
      <c r="WLM1053" s="13"/>
      <c r="WLN1053" s="13"/>
      <c r="WLO1053" s="13"/>
      <c r="WLP1053" s="13"/>
      <c r="WLQ1053" s="13"/>
      <c r="WLR1053" s="13"/>
      <c r="WLS1053" s="13"/>
      <c r="WLT1053" s="13"/>
      <c r="WLU1053" s="13"/>
      <c r="WLV1053" s="13"/>
      <c r="WLW1053" s="13"/>
      <c r="WLX1053" s="13"/>
      <c r="WLY1053" s="13"/>
      <c r="WLZ1053" s="13"/>
      <c r="WMA1053" s="13"/>
      <c r="WMB1053" s="13"/>
      <c r="WMC1053" s="13"/>
      <c r="WMD1053" s="13"/>
      <c r="WME1053" s="13"/>
      <c r="WMF1053" s="13"/>
      <c r="WMG1053" s="13"/>
      <c r="WMH1053" s="13"/>
      <c r="WMI1053" s="13"/>
      <c r="WMJ1053" s="13"/>
      <c r="WMK1053" s="13"/>
      <c r="WML1053" s="13"/>
      <c r="WMM1053" s="13"/>
      <c r="WMN1053" s="13"/>
      <c r="WMO1053" s="13"/>
      <c r="WMP1053" s="13"/>
      <c r="WMQ1053" s="13"/>
      <c r="WMR1053" s="13"/>
      <c r="WMS1053" s="13"/>
      <c r="WMT1053" s="13"/>
      <c r="WMU1053" s="13"/>
      <c r="WMV1053" s="13"/>
      <c r="WMW1053" s="13"/>
      <c r="WMX1053" s="13"/>
      <c r="WMY1053" s="13"/>
      <c r="WMZ1053" s="13"/>
      <c r="WNA1053" s="13"/>
      <c r="WNB1053" s="13"/>
      <c r="WNC1053" s="13"/>
      <c r="WND1053" s="13"/>
      <c r="WNE1053" s="13"/>
      <c r="WNF1053" s="13"/>
      <c r="WNG1053" s="13"/>
      <c r="WNH1053" s="13"/>
      <c r="WNI1053" s="13"/>
      <c r="WNJ1053" s="13"/>
      <c r="WNK1053" s="13"/>
      <c r="WNL1053" s="13"/>
      <c r="WNM1053" s="13"/>
      <c r="WNN1053" s="13"/>
      <c r="WNO1053" s="13"/>
      <c r="WNP1053" s="13"/>
      <c r="WNQ1053" s="13"/>
      <c r="WNR1053" s="13"/>
      <c r="WNS1053" s="13"/>
      <c r="WNT1053" s="13"/>
      <c r="WNU1053" s="13"/>
      <c r="WNV1053" s="13"/>
      <c r="WNW1053" s="13"/>
      <c r="WNX1053" s="13"/>
      <c r="WNY1053" s="13"/>
      <c r="WNZ1053" s="13"/>
      <c r="WOA1053" s="13"/>
      <c r="WOB1053" s="13"/>
      <c r="WOC1053" s="13"/>
      <c r="WOD1053" s="13"/>
      <c r="WOE1053" s="13"/>
      <c r="WOF1053" s="13"/>
      <c r="WOG1053" s="13"/>
      <c r="WOH1053" s="13"/>
      <c r="WOI1053" s="13"/>
      <c r="WOJ1053" s="13"/>
      <c r="WOK1053" s="13"/>
      <c r="WOL1053" s="13"/>
      <c r="WOM1053" s="13"/>
      <c r="WON1053" s="13"/>
      <c r="WOO1053" s="13"/>
      <c r="WOP1053" s="13"/>
      <c r="WOQ1053" s="13"/>
      <c r="WOR1053" s="13"/>
      <c r="WOS1053" s="13"/>
      <c r="WOT1053" s="13"/>
      <c r="WOU1053" s="13"/>
      <c r="WOV1053" s="13"/>
      <c r="WOW1053" s="13"/>
      <c r="WOX1053" s="13"/>
      <c r="WOY1053" s="13"/>
      <c r="WOZ1053" s="13"/>
      <c r="WPA1053" s="13"/>
      <c r="WPB1053" s="13"/>
      <c r="WPC1053" s="13"/>
      <c r="WPD1053" s="13"/>
      <c r="WPE1053" s="13"/>
      <c r="WPF1053" s="13"/>
      <c r="WPG1053" s="13"/>
      <c r="WPH1053" s="13"/>
      <c r="WPI1053" s="13"/>
      <c r="WPJ1053" s="13"/>
      <c r="WPK1053" s="13"/>
      <c r="WPL1053" s="13"/>
      <c r="WPM1053" s="13"/>
      <c r="WPN1053" s="13"/>
      <c r="WPO1053" s="13"/>
      <c r="WPP1053" s="13"/>
      <c r="WPQ1053" s="13"/>
      <c r="WPR1053" s="13"/>
      <c r="WPS1053" s="13"/>
      <c r="WPT1053" s="13"/>
      <c r="WPU1053" s="13"/>
      <c r="WPV1053" s="13"/>
      <c r="WPW1053" s="13"/>
      <c r="WPX1053" s="13"/>
      <c r="WPY1053" s="13"/>
      <c r="WPZ1053" s="13"/>
      <c r="WQA1053" s="13"/>
      <c r="WQB1053" s="13"/>
      <c r="WQC1053" s="13"/>
      <c r="WQD1053" s="13"/>
      <c r="WQE1053" s="13"/>
      <c r="WQF1053" s="13"/>
      <c r="WQG1053" s="13"/>
      <c r="WQH1053" s="13"/>
      <c r="WQI1053" s="13"/>
      <c r="WQJ1053" s="13"/>
      <c r="WQK1053" s="13"/>
      <c r="WQL1053" s="13"/>
      <c r="WQM1053" s="13"/>
      <c r="WQN1053" s="13"/>
      <c r="WQO1053" s="13"/>
      <c r="WQP1053" s="13"/>
      <c r="WQQ1053" s="13"/>
      <c r="WQR1053" s="13"/>
      <c r="WQS1053" s="13"/>
      <c r="WQT1053" s="13"/>
      <c r="WQU1053" s="13"/>
      <c r="WQV1053" s="13"/>
      <c r="WQW1053" s="13"/>
      <c r="WQX1053" s="13"/>
      <c r="WQY1053" s="13"/>
      <c r="WQZ1053" s="13"/>
      <c r="WRA1053" s="13"/>
      <c r="WRB1053" s="13"/>
      <c r="WRC1053" s="13"/>
      <c r="WRD1053" s="13"/>
      <c r="WRE1053" s="13"/>
      <c r="WRF1053" s="13"/>
      <c r="WRG1053" s="13"/>
      <c r="WRH1053" s="13"/>
      <c r="WRI1053" s="13"/>
      <c r="WRJ1053" s="13"/>
      <c r="WRK1053" s="13"/>
      <c r="WRL1053" s="13"/>
      <c r="WRM1053" s="13"/>
      <c r="WRN1053" s="13"/>
      <c r="WRO1053" s="13"/>
      <c r="WRP1053" s="13"/>
      <c r="WRQ1053" s="13"/>
      <c r="WRR1053" s="13"/>
      <c r="WRS1053" s="13"/>
      <c r="WRT1053" s="13"/>
      <c r="WRU1053" s="13"/>
      <c r="WRV1053" s="13"/>
      <c r="WRW1053" s="13"/>
      <c r="WRX1053" s="13"/>
      <c r="WRY1053" s="13"/>
      <c r="WRZ1053" s="13"/>
      <c r="WSA1053" s="13"/>
      <c r="WSB1053" s="13"/>
      <c r="WSC1053" s="13"/>
      <c r="WSD1053" s="13"/>
      <c r="WSE1053" s="13"/>
      <c r="WSF1053" s="13"/>
      <c r="WSG1053" s="13"/>
      <c r="WSH1053" s="13"/>
      <c r="WSI1053" s="13"/>
      <c r="WSJ1053" s="13"/>
      <c r="WSK1053" s="13"/>
      <c r="WSL1053" s="13"/>
      <c r="WSM1053" s="13"/>
      <c r="WSN1053" s="13"/>
      <c r="WSO1053" s="13"/>
      <c r="WSP1053" s="13"/>
      <c r="WSQ1053" s="13"/>
      <c r="WSR1053" s="13"/>
      <c r="WSS1053" s="13"/>
      <c r="WST1053" s="13"/>
      <c r="WSU1053" s="13"/>
      <c r="WSV1053" s="13"/>
      <c r="WSW1053" s="13"/>
      <c r="WSX1053" s="13"/>
      <c r="WSY1053" s="13"/>
      <c r="WSZ1053" s="13"/>
      <c r="WTA1053" s="13"/>
      <c r="WTB1053" s="13"/>
      <c r="WTC1053" s="13"/>
      <c r="WTD1053" s="13"/>
      <c r="WTE1053" s="13"/>
      <c r="WTF1053" s="13"/>
      <c r="WTG1053" s="13"/>
      <c r="WTH1053" s="13"/>
      <c r="WTI1053" s="13"/>
      <c r="WTJ1053" s="13"/>
      <c r="WTK1053" s="13"/>
      <c r="WTL1053" s="13"/>
      <c r="WTM1053" s="13"/>
      <c r="WTN1053" s="13"/>
      <c r="WTO1053" s="13"/>
      <c r="WTP1053" s="13"/>
      <c r="WTQ1053" s="13"/>
      <c r="WTR1053" s="13"/>
      <c r="WTS1053" s="13"/>
      <c r="WTT1053" s="13"/>
      <c r="WTU1053" s="13"/>
      <c r="WTV1053" s="13"/>
      <c r="WTW1053" s="13"/>
      <c r="WTX1053" s="13"/>
      <c r="WTY1053" s="13"/>
      <c r="WTZ1053" s="13"/>
      <c r="WUA1053" s="13"/>
      <c r="WUB1053" s="13"/>
      <c r="WUC1053" s="13"/>
      <c r="WUD1053" s="13"/>
      <c r="WUE1053" s="13"/>
      <c r="WUF1053" s="13"/>
      <c r="WUG1053" s="13"/>
      <c r="WUH1053" s="13"/>
      <c r="WUI1053" s="13"/>
      <c r="WUJ1053" s="13"/>
      <c r="WUK1053" s="13"/>
      <c r="WUL1053" s="13"/>
      <c r="WUM1053" s="13"/>
      <c r="WUN1053" s="13"/>
      <c r="WUO1053" s="13"/>
      <c r="WUP1053" s="13"/>
      <c r="WUQ1053" s="13"/>
      <c r="WUR1053" s="13"/>
      <c r="WUS1053" s="13"/>
      <c r="WUT1053" s="13"/>
      <c r="WUU1053" s="13"/>
      <c r="WUV1053" s="13"/>
      <c r="WUW1053" s="13"/>
      <c r="WUX1053" s="13"/>
      <c r="WUY1053" s="13"/>
      <c r="WUZ1053" s="13"/>
      <c r="WVA1053" s="13"/>
      <c r="WVB1053" s="13"/>
      <c r="WVC1053" s="13"/>
      <c r="WVD1053" s="13"/>
      <c r="WVE1053" s="13"/>
      <c r="WVF1053" s="13"/>
      <c r="WVG1053" s="13"/>
      <c r="WVH1053" s="13"/>
      <c r="WVI1053" s="13"/>
      <c r="WVJ1053" s="13"/>
      <c r="WVK1053" s="13"/>
      <c r="WVL1053" s="13"/>
      <c r="WVM1053" s="13"/>
      <c r="WVN1053" s="13"/>
      <c r="WVO1053" s="13"/>
      <c r="WVP1053" s="13"/>
      <c r="WVQ1053" s="13"/>
      <c r="WVR1053" s="13"/>
      <c r="WVS1053" s="13"/>
      <c r="WVT1053" s="13"/>
      <c r="WVU1053" s="13"/>
      <c r="WVV1053" s="13"/>
      <c r="WVW1053" s="13"/>
      <c r="WVX1053" s="13"/>
      <c r="WVY1053" s="13"/>
      <c r="WVZ1053" s="13"/>
      <c r="WWA1053" s="13"/>
      <c r="WWB1053" s="13"/>
      <c r="WWC1053" s="13"/>
      <c r="WWD1053" s="13"/>
      <c r="WWE1053" s="13"/>
      <c r="WWF1053" s="13"/>
      <c r="WWG1053" s="13"/>
      <c r="WWH1053" s="13"/>
      <c r="WWI1053" s="13"/>
      <c r="WWJ1053" s="13"/>
      <c r="WWK1053" s="13"/>
      <c r="WWL1053" s="13"/>
      <c r="WWM1053" s="13"/>
      <c r="WWN1053" s="13"/>
      <c r="WWO1053" s="13"/>
      <c r="WWP1053" s="13"/>
      <c r="WWQ1053" s="13"/>
      <c r="WWR1053" s="13"/>
      <c r="WWS1053" s="13"/>
      <c r="WWT1053" s="13"/>
      <c r="WWU1053" s="13"/>
      <c r="WWV1053" s="13"/>
      <c r="WWW1053" s="13"/>
      <c r="WWX1053" s="13"/>
      <c r="WWY1053" s="13"/>
      <c r="WWZ1053" s="13"/>
      <c r="WXA1053" s="13"/>
      <c r="WXB1053" s="13"/>
      <c r="WXC1053" s="13"/>
      <c r="WXD1053" s="13"/>
      <c r="WXE1053" s="13"/>
      <c r="WXF1053" s="13"/>
      <c r="WXG1053" s="13"/>
      <c r="WXH1053" s="13"/>
      <c r="WXI1053" s="13"/>
      <c r="WXJ1053" s="13"/>
      <c r="WXK1053" s="13"/>
      <c r="WXL1053" s="13"/>
      <c r="WXM1053" s="13"/>
      <c r="WXN1053" s="13"/>
      <c r="WXO1053" s="13"/>
      <c r="WXP1053" s="13"/>
      <c r="WXQ1053" s="13"/>
      <c r="WXR1053" s="13"/>
      <c r="WXS1053" s="13"/>
      <c r="WXT1053" s="13"/>
      <c r="WXU1053" s="13"/>
      <c r="WXV1053" s="13"/>
      <c r="WXW1053" s="13"/>
      <c r="WXX1053" s="13"/>
      <c r="WXY1053" s="13"/>
      <c r="WXZ1053" s="13"/>
      <c r="WYA1053" s="13"/>
      <c r="WYB1053" s="13"/>
      <c r="WYC1053" s="13"/>
      <c r="WYD1053" s="13"/>
      <c r="WYE1053" s="13"/>
      <c r="WYF1053" s="13"/>
      <c r="WYG1053" s="13"/>
      <c r="WYH1053" s="13"/>
      <c r="WYI1053" s="13"/>
      <c r="WYJ1053" s="13"/>
      <c r="WYK1053" s="13"/>
      <c r="WYL1053" s="13"/>
      <c r="WYM1053" s="13"/>
      <c r="WYN1053" s="13"/>
      <c r="WYO1053" s="13"/>
      <c r="WYP1053" s="13"/>
      <c r="WYQ1053" s="13"/>
      <c r="WYR1053" s="13"/>
      <c r="WYS1053" s="13"/>
      <c r="WYT1053" s="13"/>
      <c r="WYU1053" s="13"/>
      <c r="WYV1053" s="13"/>
      <c r="WYW1053" s="13"/>
      <c r="WYX1053" s="13"/>
      <c r="WYY1053" s="13"/>
      <c r="WYZ1053" s="13"/>
      <c r="WZA1053" s="13"/>
      <c r="WZB1053" s="13"/>
      <c r="WZC1053" s="13"/>
      <c r="WZD1053" s="13"/>
      <c r="WZE1053" s="13"/>
      <c r="WZF1053" s="13"/>
      <c r="WZG1053" s="13"/>
      <c r="WZH1053" s="13"/>
      <c r="WZI1053" s="13"/>
      <c r="WZJ1053" s="13"/>
      <c r="WZK1053" s="13"/>
      <c r="WZL1053" s="13"/>
      <c r="WZM1053" s="13"/>
      <c r="WZN1053" s="13"/>
      <c r="WZO1053" s="13"/>
      <c r="WZP1053" s="13"/>
      <c r="WZQ1053" s="13"/>
      <c r="WZR1053" s="13"/>
      <c r="WZS1053" s="13"/>
      <c r="WZT1053" s="13"/>
      <c r="WZU1053" s="13"/>
      <c r="WZV1053" s="13"/>
      <c r="WZW1053" s="13"/>
      <c r="WZX1053" s="13"/>
      <c r="WZY1053" s="13"/>
      <c r="WZZ1053" s="13"/>
      <c r="XAA1053" s="13"/>
      <c r="XAB1053" s="13"/>
      <c r="XAC1053" s="13"/>
      <c r="XAD1053" s="13"/>
      <c r="XAE1053" s="13"/>
      <c r="XAF1053" s="13"/>
      <c r="XAG1053" s="13"/>
      <c r="XAH1053" s="13"/>
      <c r="XAI1053" s="13"/>
      <c r="XAJ1053" s="13"/>
      <c r="XAK1053" s="13"/>
      <c r="XAL1053" s="13"/>
      <c r="XAM1053" s="13"/>
      <c r="XAN1053" s="13"/>
      <c r="XAO1053" s="13"/>
      <c r="XAP1053" s="13"/>
      <c r="XAQ1053" s="13"/>
      <c r="XAR1053" s="13"/>
      <c r="XAS1053" s="13"/>
      <c r="XAT1053" s="13"/>
      <c r="XAU1053" s="13"/>
      <c r="XAV1053" s="13"/>
      <c r="XAW1053" s="13"/>
      <c r="XAX1053" s="13"/>
      <c r="XAY1053" s="13"/>
      <c r="XAZ1053" s="13"/>
      <c r="XBA1053" s="13"/>
      <c r="XBB1053" s="13"/>
      <c r="XBC1053" s="13"/>
      <c r="XBD1053" s="13"/>
      <c r="XBE1053" s="13"/>
      <c r="XBF1053" s="13"/>
      <c r="XBG1053" s="13"/>
      <c r="XBH1053" s="13"/>
      <c r="XBI1053" s="13"/>
      <c r="XBJ1053" s="13"/>
      <c r="XBK1053" s="13"/>
      <c r="XBL1053" s="13"/>
      <c r="XBM1053" s="13"/>
      <c r="XBN1053" s="13"/>
      <c r="XBO1053" s="13"/>
      <c r="XBP1053" s="13"/>
      <c r="XBQ1053" s="13"/>
      <c r="XBR1053" s="13"/>
      <c r="XBS1053" s="13"/>
      <c r="XBT1053" s="13"/>
      <c r="XBU1053" s="13"/>
      <c r="XBV1053" s="13"/>
      <c r="XBW1053" s="13"/>
      <c r="XBX1053" s="13"/>
      <c r="XBY1053" s="13"/>
      <c r="XBZ1053" s="13"/>
      <c r="XCA1053" s="13"/>
      <c r="XCB1053" s="13"/>
      <c r="XCC1053" s="13"/>
      <c r="XCD1053" s="13"/>
      <c r="XCE1053" s="13"/>
      <c r="XCF1053" s="13"/>
      <c r="XCG1053" s="13"/>
      <c r="XCH1053" s="13"/>
      <c r="XCI1053" s="13"/>
      <c r="XCJ1053" s="13"/>
      <c r="XCK1053" s="13"/>
      <c r="XCL1053" s="13"/>
      <c r="XCM1053" s="13"/>
      <c r="XCN1053" s="13"/>
      <c r="XCO1053" s="13"/>
      <c r="XCP1053" s="13"/>
      <c r="XCQ1053" s="13"/>
      <c r="XCR1053" s="13"/>
      <c r="XCS1053" s="13"/>
      <c r="XCT1053" s="13"/>
      <c r="XCU1053" s="13"/>
      <c r="XCV1053" s="13"/>
      <c r="XCW1053" s="13"/>
      <c r="XCX1053" s="13"/>
      <c r="XCY1053" s="13"/>
      <c r="XCZ1053" s="13"/>
      <c r="XDA1053" s="13"/>
      <c r="XDB1053" s="13"/>
      <c r="XDC1053" s="13"/>
      <c r="XDD1053" s="13"/>
      <c r="XDE1053" s="13"/>
      <c r="XDF1053" s="13"/>
      <c r="XDG1053" s="13"/>
      <c r="XDH1053" s="13"/>
      <c r="XDI1053" s="13"/>
      <c r="XDJ1053" s="13"/>
      <c r="XDK1053" s="13"/>
      <c r="XDL1053" s="13"/>
      <c r="XDM1053" s="13"/>
      <c r="XDN1053" s="13"/>
      <c r="XDO1053" s="13"/>
      <c r="XDP1053" s="13"/>
      <c r="XDQ1053" s="13"/>
      <c r="XDR1053" s="13"/>
      <c r="XDS1053" s="13"/>
      <c r="XDT1053" s="13"/>
      <c r="XDU1053" s="13"/>
      <c r="XDV1053" s="13"/>
      <c r="XDW1053" s="13"/>
      <c r="XDX1053" s="13"/>
      <c r="XDY1053" s="13"/>
      <c r="XDZ1053" s="13"/>
      <c r="XEA1053" s="13"/>
      <c r="XEB1053" s="13"/>
      <c r="XEC1053" s="13"/>
      <c r="XED1053" s="13"/>
      <c r="XEE1053" s="13"/>
      <c r="XEF1053" s="13"/>
      <c r="XEG1053" s="13"/>
      <c r="XEH1053" s="13"/>
      <c r="XEI1053" s="13"/>
      <c r="XEJ1053" s="13"/>
      <c r="XEK1053" s="13"/>
      <c r="XEL1053" s="13"/>
      <c r="XEM1053" s="13"/>
      <c r="XEN1053" s="13"/>
      <c r="XEO1053" s="13"/>
      <c r="XEP1053" s="13"/>
      <c r="XEQ1053" s="13"/>
      <c r="XER1053" s="13"/>
      <c r="XES1053" s="13"/>
      <c r="XET1053" s="13"/>
      <c r="XEU1053" s="13"/>
      <c r="XEV1053" s="13"/>
      <c r="XEW1053" s="13"/>
      <c r="XEX1053" s="13"/>
      <c r="XEY1053" s="13"/>
      <c r="XEZ1053" s="13"/>
      <c r="XFA1053" s="13"/>
      <c r="XFB1053" s="13"/>
    </row>
    <row r="1054" spans="2:16382" s="15" customFormat="1" ht="15" customHeight="1" x14ac:dyDescent="0.2">
      <c r="B1054" s="12"/>
      <c r="C1054" s="16"/>
      <c r="D1054" s="210" t="s">
        <v>44</v>
      </c>
      <c r="E1054" s="210"/>
      <c r="F1054" s="210"/>
      <c r="G1054" s="14">
        <f>+SUM(G1043,G1045,G1047,G1049)</f>
        <v>0</v>
      </c>
      <c r="H1054" s="14">
        <f t="shared" si="21"/>
        <v>0</v>
      </c>
      <c r="I1054" s="14">
        <f t="shared" si="21"/>
        <v>0</v>
      </c>
      <c r="J1054" s="14">
        <f t="shared" si="21"/>
        <v>0</v>
      </c>
      <c r="K1054" s="14">
        <f t="shared" si="21"/>
        <v>0</v>
      </c>
      <c r="L1054" s="14">
        <f t="shared" si="21"/>
        <v>0</v>
      </c>
      <c r="M1054" s="14">
        <f t="shared" si="21"/>
        <v>0</v>
      </c>
      <c r="N1054" s="14">
        <f t="shared" si="21"/>
        <v>0</v>
      </c>
      <c r="O1054" s="14">
        <f t="shared" si="21"/>
        <v>0</v>
      </c>
      <c r="P1054" s="14">
        <f t="shared" si="21"/>
        <v>0</v>
      </c>
      <c r="Q1054" s="14">
        <f t="shared" si="21"/>
        <v>0</v>
      </c>
      <c r="R1054" s="14">
        <f t="shared" si="21"/>
        <v>0</v>
      </c>
      <c r="S1054" s="14">
        <f t="shared" si="21"/>
        <v>0</v>
      </c>
      <c r="T1054" s="14">
        <f t="shared" si="21"/>
        <v>0</v>
      </c>
      <c r="U1054" s="14">
        <f t="shared" si="21"/>
        <v>0</v>
      </c>
      <c r="V1054" s="14">
        <f t="shared" si="21"/>
        <v>0</v>
      </c>
      <c r="W1054" s="14">
        <f t="shared" si="21"/>
        <v>0</v>
      </c>
      <c r="X1054" s="14">
        <f t="shared" si="21"/>
        <v>0</v>
      </c>
      <c r="Y1054" s="14">
        <f t="shared" si="21"/>
        <v>0</v>
      </c>
      <c r="Z1054" s="14">
        <f t="shared" si="21"/>
        <v>0</v>
      </c>
      <c r="AA1054" s="14">
        <f t="shared" si="21"/>
        <v>0</v>
      </c>
      <c r="AB1054" s="14">
        <f t="shared" si="21"/>
        <v>0</v>
      </c>
      <c r="AC1054" s="14">
        <f t="shared" si="21"/>
        <v>0</v>
      </c>
      <c r="AD1054" s="14">
        <f t="shared" si="21"/>
        <v>0</v>
      </c>
      <c r="AE1054" s="14">
        <f t="shared" si="21"/>
        <v>0</v>
      </c>
      <c r="AF1054" s="14">
        <f t="shared" si="21"/>
        <v>0</v>
      </c>
      <c r="AG1054" s="14">
        <f t="shared" si="21"/>
        <v>0</v>
      </c>
      <c r="AH1054" s="14">
        <f t="shared" si="21"/>
        <v>0</v>
      </c>
      <c r="AI1054" s="14">
        <f t="shared" si="21"/>
        <v>0</v>
      </c>
      <c r="AJ1054" s="14">
        <f t="shared" si="21"/>
        <v>0</v>
      </c>
      <c r="AK1054" s="14">
        <f t="shared" si="21"/>
        <v>0</v>
      </c>
      <c r="AL1054" s="14">
        <f t="shared" si="21"/>
        <v>0</v>
      </c>
      <c r="AM1054" s="14">
        <f t="shared" si="21"/>
        <v>0</v>
      </c>
      <c r="AN1054" s="14">
        <f t="shared" si="21"/>
        <v>0</v>
      </c>
      <c r="AO1054" s="14">
        <f t="shared" si="21"/>
        <v>0</v>
      </c>
      <c r="AP1054" s="14">
        <f t="shared" si="21"/>
        <v>0</v>
      </c>
      <c r="AQ1054" s="14">
        <f t="shared" ref="AQ1054:AW1054" si="24">+SUM(AQ1043,AQ1045,AQ1047,AQ1049)</f>
        <v>0</v>
      </c>
      <c r="AR1054" s="14">
        <f t="shared" si="24"/>
        <v>0</v>
      </c>
      <c r="AS1054" s="14">
        <f t="shared" si="24"/>
        <v>0</v>
      </c>
      <c r="AT1054" s="14">
        <f t="shared" si="24"/>
        <v>0</v>
      </c>
      <c r="AU1054" s="14">
        <f t="shared" si="24"/>
        <v>0</v>
      </c>
      <c r="AV1054" s="14">
        <f t="shared" si="24"/>
        <v>0</v>
      </c>
      <c r="AW1054" s="14">
        <f t="shared" si="24"/>
        <v>0</v>
      </c>
      <c r="AX1054" s="14">
        <f t="shared" ref="AX1054:BF1054" si="25">+SUM(AX1043,AX1045,AX1047,AX1049)</f>
        <v>0</v>
      </c>
      <c r="AY1054" s="14">
        <f t="shared" si="25"/>
        <v>0</v>
      </c>
      <c r="AZ1054" s="14">
        <f t="shared" si="25"/>
        <v>0</v>
      </c>
      <c r="BA1054" s="14">
        <f t="shared" si="25"/>
        <v>0</v>
      </c>
      <c r="BB1054" s="14">
        <f t="shared" si="25"/>
        <v>0</v>
      </c>
      <c r="BC1054" s="14">
        <f t="shared" si="25"/>
        <v>0</v>
      </c>
      <c r="BD1054" s="14">
        <f t="shared" si="25"/>
        <v>0</v>
      </c>
      <c r="BE1054" s="14">
        <f t="shared" si="25"/>
        <v>0</v>
      </c>
      <c r="BF1054" s="14">
        <f t="shared" si="25"/>
        <v>0</v>
      </c>
      <c r="BG1054" s="13"/>
      <c r="BH1054" s="23"/>
      <c r="BI1054" s="60">
        <f>+SUM(G1054:BG1054)</f>
        <v>0</v>
      </c>
      <c r="BJ1054" s="13"/>
      <c r="BK1054" s="13"/>
      <c r="BL1054" s="13"/>
      <c r="BM1054" s="13"/>
      <c r="BN1054" s="13"/>
      <c r="BO1054" s="13"/>
      <c r="BP1054" s="13"/>
      <c r="BQ1054" s="13"/>
      <c r="BR1054" s="13"/>
      <c r="BS1054" s="13"/>
      <c r="BT1054" s="13"/>
      <c r="BU1054" s="13"/>
      <c r="BV1054" s="13"/>
      <c r="BW1054" s="13"/>
      <c r="BX1054" s="13"/>
      <c r="BY1054" s="13"/>
      <c r="BZ1054" s="13"/>
      <c r="CA1054" s="13"/>
      <c r="CB1054" s="13"/>
      <c r="CC1054" s="13"/>
      <c r="CD1054" s="13"/>
      <c r="CE1054" s="13"/>
      <c r="CF1054" s="13"/>
      <c r="CG1054" s="13"/>
      <c r="CH1054" s="13"/>
      <c r="CI1054" s="13"/>
      <c r="CJ1054" s="13"/>
      <c r="CK1054" s="13"/>
      <c r="CL1054" s="13"/>
      <c r="CM1054" s="13"/>
      <c r="CN1054" s="13"/>
      <c r="CO1054" s="13"/>
      <c r="CP1054" s="13"/>
      <c r="CQ1054" s="13"/>
      <c r="CR1054" s="13"/>
      <c r="CS1054" s="13"/>
      <c r="CT1054" s="13"/>
      <c r="CU1054" s="13"/>
      <c r="CV1054" s="13"/>
      <c r="CW1054" s="13"/>
      <c r="CX1054" s="13"/>
      <c r="CY1054" s="13"/>
      <c r="CZ1054" s="13"/>
      <c r="DA1054" s="13"/>
      <c r="DB1054" s="13"/>
      <c r="DC1054" s="13"/>
      <c r="DD1054" s="13"/>
      <c r="DE1054" s="13"/>
      <c r="DF1054" s="13"/>
      <c r="DG1054" s="13"/>
      <c r="DH1054" s="13"/>
      <c r="DI1054" s="13"/>
      <c r="DJ1054" s="13"/>
      <c r="DK1054" s="13"/>
      <c r="DL1054" s="13"/>
      <c r="DM1054" s="13"/>
      <c r="DN1054" s="13"/>
      <c r="DO1054" s="13"/>
      <c r="DP1054" s="13"/>
      <c r="DQ1054" s="13"/>
      <c r="DR1054" s="13"/>
      <c r="DS1054" s="13"/>
      <c r="DT1054" s="13"/>
      <c r="DU1054" s="13"/>
      <c r="DV1054" s="13"/>
      <c r="DW1054" s="13"/>
      <c r="DX1054" s="13"/>
      <c r="DY1054" s="13"/>
      <c r="DZ1054" s="13"/>
      <c r="EA1054" s="13"/>
      <c r="EB1054" s="13"/>
      <c r="EC1054" s="13"/>
      <c r="ED1054" s="13"/>
      <c r="EE1054" s="13"/>
      <c r="EF1054" s="13"/>
      <c r="EG1054" s="13"/>
      <c r="EH1054" s="13"/>
      <c r="EI1054" s="13"/>
      <c r="EJ1054" s="13"/>
      <c r="EK1054" s="13"/>
      <c r="EL1054" s="13"/>
      <c r="EM1054" s="13"/>
      <c r="EN1054" s="13"/>
      <c r="EO1054" s="13"/>
      <c r="EP1054" s="13"/>
      <c r="EQ1054" s="13"/>
      <c r="ER1054" s="13"/>
      <c r="ES1054" s="13"/>
      <c r="ET1054" s="13"/>
      <c r="EU1054" s="13"/>
      <c r="EV1054" s="13"/>
      <c r="EW1054" s="13"/>
      <c r="EX1054" s="13"/>
      <c r="EY1054" s="13"/>
      <c r="EZ1054" s="13"/>
      <c r="FA1054" s="13"/>
      <c r="FB1054" s="13"/>
      <c r="FC1054" s="13"/>
      <c r="FD1054" s="13"/>
      <c r="FE1054" s="13"/>
      <c r="FF1054" s="13"/>
      <c r="FG1054" s="13"/>
      <c r="FH1054" s="13"/>
      <c r="FI1054" s="13"/>
      <c r="FJ1054" s="13"/>
      <c r="FK1054" s="13"/>
      <c r="FL1054" s="13"/>
      <c r="FM1054" s="13"/>
      <c r="FN1054" s="13"/>
      <c r="FO1054" s="13"/>
      <c r="FP1054" s="13"/>
      <c r="FQ1054" s="13"/>
      <c r="FR1054" s="13"/>
      <c r="FS1054" s="13"/>
      <c r="FT1054" s="13"/>
      <c r="FU1054" s="13"/>
      <c r="FV1054" s="13"/>
      <c r="FW1054" s="13"/>
      <c r="FX1054" s="13"/>
      <c r="FY1054" s="13"/>
      <c r="FZ1054" s="13"/>
      <c r="GA1054" s="13"/>
      <c r="GB1054" s="13"/>
      <c r="GC1054" s="13"/>
      <c r="GD1054" s="13"/>
      <c r="GE1054" s="13"/>
      <c r="GF1054" s="13"/>
      <c r="GG1054" s="13"/>
      <c r="GH1054" s="13"/>
      <c r="GI1054" s="13"/>
      <c r="GJ1054" s="13"/>
      <c r="GK1054" s="13"/>
      <c r="GL1054" s="13"/>
      <c r="GM1054" s="13"/>
      <c r="GN1054" s="13"/>
      <c r="GO1054" s="13"/>
      <c r="GP1054" s="13"/>
      <c r="GQ1054" s="13"/>
      <c r="GR1054" s="13"/>
      <c r="GS1054" s="13"/>
      <c r="GT1054" s="13"/>
      <c r="GU1054" s="13"/>
      <c r="GV1054" s="13"/>
      <c r="GW1054" s="13"/>
      <c r="GX1054" s="13"/>
      <c r="GY1054" s="13"/>
      <c r="GZ1054" s="13"/>
      <c r="HA1054" s="13"/>
      <c r="HB1054" s="13"/>
      <c r="HC1054" s="13"/>
      <c r="HD1054" s="13"/>
      <c r="HE1054" s="13"/>
      <c r="HF1054" s="13"/>
      <c r="HG1054" s="13"/>
      <c r="HH1054" s="13"/>
      <c r="HI1054" s="13"/>
      <c r="HJ1054" s="13"/>
      <c r="HK1054" s="13"/>
      <c r="HL1054" s="13"/>
      <c r="HM1054" s="13"/>
      <c r="HN1054" s="13"/>
      <c r="HO1054" s="13"/>
      <c r="HP1054" s="13"/>
      <c r="HQ1054" s="13"/>
      <c r="HR1054" s="13"/>
      <c r="HS1054" s="13"/>
      <c r="HT1054" s="13"/>
      <c r="HU1054" s="13"/>
      <c r="HV1054" s="13"/>
      <c r="HW1054" s="13"/>
      <c r="HX1054" s="13"/>
      <c r="HY1054" s="13"/>
      <c r="HZ1054" s="13"/>
      <c r="IA1054" s="13"/>
      <c r="IB1054" s="13"/>
      <c r="IC1054" s="13"/>
      <c r="ID1054" s="13"/>
      <c r="IE1054" s="13"/>
      <c r="IF1054" s="13"/>
      <c r="IG1054" s="13"/>
      <c r="IH1054" s="13"/>
      <c r="II1054" s="13"/>
      <c r="IJ1054" s="13"/>
      <c r="IK1054" s="13"/>
      <c r="IL1054" s="13"/>
      <c r="IM1054" s="13"/>
      <c r="IN1054" s="13"/>
      <c r="IO1054" s="13"/>
      <c r="IP1054" s="13"/>
      <c r="IQ1054" s="13"/>
      <c r="IR1054" s="13"/>
      <c r="IS1054" s="13"/>
      <c r="IT1054" s="13"/>
      <c r="IU1054" s="13"/>
      <c r="IV1054" s="13"/>
      <c r="IW1054" s="13"/>
      <c r="IX1054" s="13"/>
      <c r="IY1054" s="13"/>
      <c r="IZ1054" s="13"/>
      <c r="JA1054" s="13"/>
      <c r="JB1054" s="13"/>
      <c r="JC1054" s="13"/>
      <c r="JD1054" s="13"/>
      <c r="JE1054" s="13"/>
      <c r="JF1054" s="13"/>
      <c r="JG1054" s="13"/>
      <c r="JH1054" s="13"/>
      <c r="JI1054" s="13"/>
      <c r="JJ1054" s="13"/>
      <c r="JK1054" s="13"/>
      <c r="JL1054" s="13"/>
      <c r="JM1054" s="13"/>
      <c r="JN1054" s="13"/>
      <c r="JO1054" s="13"/>
      <c r="JP1054" s="13"/>
      <c r="JQ1054" s="13"/>
      <c r="JR1054" s="13"/>
      <c r="JS1054" s="13"/>
      <c r="JT1054" s="13"/>
      <c r="JU1054" s="13"/>
      <c r="JV1054" s="13"/>
      <c r="JW1054" s="13"/>
      <c r="JX1054" s="13"/>
      <c r="JY1054" s="13"/>
      <c r="JZ1054" s="13"/>
      <c r="KA1054" s="13"/>
      <c r="KB1054" s="13"/>
      <c r="KC1054" s="13"/>
      <c r="KD1054" s="13"/>
      <c r="KE1054" s="13"/>
      <c r="KF1054" s="13"/>
      <c r="KG1054" s="13"/>
      <c r="KH1054" s="13"/>
      <c r="KI1054" s="13"/>
      <c r="KJ1054" s="13"/>
      <c r="KK1054" s="13"/>
      <c r="KL1054" s="13"/>
      <c r="KM1054" s="13"/>
      <c r="KN1054" s="13"/>
      <c r="KO1054" s="13"/>
      <c r="KP1054" s="13"/>
      <c r="KQ1054" s="13"/>
      <c r="KR1054" s="13"/>
      <c r="KS1054" s="13"/>
      <c r="KT1054" s="13"/>
      <c r="KU1054" s="13"/>
      <c r="KV1054" s="13"/>
      <c r="KW1054" s="13"/>
      <c r="KX1054" s="13"/>
      <c r="KY1054" s="13"/>
      <c r="KZ1054" s="13"/>
      <c r="LA1054" s="13"/>
      <c r="LB1054" s="13"/>
      <c r="LC1054" s="13"/>
      <c r="LD1054" s="13"/>
      <c r="LE1054" s="13"/>
      <c r="LF1054" s="13"/>
      <c r="LG1054" s="13"/>
      <c r="LH1054" s="13"/>
      <c r="LI1054" s="13"/>
      <c r="LJ1054" s="13"/>
      <c r="LK1054" s="13"/>
      <c r="LL1054" s="13"/>
      <c r="LM1054" s="13"/>
      <c r="LN1054" s="13"/>
      <c r="LO1054" s="13"/>
      <c r="LP1054" s="13"/>
      <c r="LQ1054" s="13"/>
      <c r="LR1054" s="13"/>
      <c r="LS1054" s="13"/>
      <c r="LT1054" s="13"/>
      <c r="LU1054" s="13"/>
      <c r="LV1054" s="13"/>
      <c r="LW1054" s="13"/>
      <c r="LX1054" s="13"/>
      <c r="LY1054" s="13"/>
      <c r="LZ1054" s="13"/>
      <c r="MA1054" s="13"/>
      <c r="MB1054" s="13"/>
      <c r="MC1054" s="13"/>
      <c r="MD1054" s="13"/>
      <c r="ME1054" s="13"/>
      <c r="MF1054" s="13"/>
      <c r="MG1054" s="13"/>
      <c r="MH1054" s="13"/>
      <c r="MI1054" s="13"/>
      <c r="MJ1054" s="13"/>
      <c r="MK1054" s="13"/>
      <c r="ML1054" s="13"/>
      <c r="MM1054" s="13"/>
      <c r="MN1054" s="13"/>
      <c r="MO1054" s="13"/>
      <c r="MP1054" s="13"/>
      <c r="MQ1054" s="13"/>
      <c r="MR1054" s="13"/>
      <c r="MS1054" s="13"/>
      <c r="MT1054" s="13"/>
      <c r="MU1054" s="13"/>
      <c r="MV1054" s="13"/>
      <c r="MW1054" s="13"/>
      <c r="MX1054" s="13"/>
      <c r="MY1054" s="13"/>
      <c r="MZ1054" s="13"/>
      <c r="NA1054" s="13"/>
      <c r="NB1054" s="13"/>
      <c r="NC1054" s="13"/>
      <c r="ND1054" s="13"/>
      <c r="NE1054" s="13"/>
      <c r="NF1054" s="13"/>
      <c r="NG1054" s="13"/>
      <c r="NH1054" s="13"/>
      <c r="NI1054" s="13"/>
      <c r="NJ1054" s="13"/>
      <c r="NK1054" s="13"/>
      <c r="NL1054" s="13"/>
      <c r="NM1054" s="13"/>
      <c r="NN1054" s="13"/>
      <c r="NO1054" s="13"/>
      <c r="NP1054" s="13"/>
      <c r="NQ1054" s="13"/>
      <c r="NR1054" s="13"/>
      <c r="NS1054" s="13"/>
      <c r="NT1054" s="13"/>
      <c r="NU1054" s="13"/>
      <c r="NV1054" s="13"/>
      <c r="NW1054" s="13"/>
      <c r="NX1054" s="13"/>
      <c r="NY1054" s="13"/>
      <c r="NZ1054" s="13"/>
      <c r="OA1054" s="13"/>
      <c r="OB1054" s="13"/>
      <c r="OC1054" s="13"/>
      <c r="OD1054" s="13"/>
      <c r="OE1054" s="13"/>
      <c r="OF1054" s="13"/>
      <c r="OG1054" s="13"/>
      <c r="OH1054" s="13"/>
      <c r="OI1054" s="13"/>
      <c r="OJ1054" s="13"/>
      <c r="OK1054" s="13"/>
      <c r="OL1054" s="13"/>
      <c r="OM1054" s="13"/>
      <c r="ON1054" s="13"/>
      <c r="OO1054" s="13"/>
      <c r="OP1054" s="13"/>
      <c r="OQ1054" s="13"/>
      <c r="OR1054" s="13"/>
      <c r="OS1054" s="13"/>
      <c r="OT1054" s="13"/>
      <c r="OU1054" s="13"/>
      <c r="OV1054" s="13"/>
      <c r="OW1054" s="13"/>
      <c r="OX1054" s="13"/>
      <c r="OY1054" s="13"/>
      <c r="OZ1054" s="13"/>
      <c r="PA1054" s="13"/>
      <c r="PB1054" s="13"/>
      <c r="PC1054" s="13"/>
      <c r="PD1054" s="13"/>
      <c r="PE1054" s="13"/>
      <c r="PF1054" s="13"/>
      <c r="PG1054" s="13"/>
      <c r="PH1054" s="13"/>
      <c r="PI1054" s="13"/>
      <c r="PJ1054" s="13"/>
      <c r="PK1054" s="13"/>
      <c r="PL1054" s="13"/>
      <c r="PM1054" s="13"/>
      <c r="PN1054" s="13"/>
      <c r="PO1054" s="13"/>
      <c r="PP1054" s="13"/>
      <c r="PQ1054" s="13"/>
      <c r="PR1054" s="13"/>
      <c r="PS1054" s="13"/>
      <c r="PT1054" s="13"/>
      <c r="PU1054" s="13"/>
      <c r="PV1054" s="13"/>
      <c r="PW1054" s="13"/>
      <c r="PX1054" s="13"/>
      <c r="PY1054" s="13"/>
      <c r="PZ1054" s="13"/>
      <c r="QA1054" s="13"/>
      <c r="QB1054" s="13"/>
      <c r="QC1054" s="13"/>
      <c r="QD1054" s="13"/>
      <c r="QE1054" s="13"/>
      <c r="QF1054" s="13"/>
      <c r="QG1054" s="13"/>
      <c r="QH1054" s="13"/>
      <c r="QI1054" s="13"/>
      <c r="QJ1054" s="13"/>
      <c r="QK1054" s="13"/>
      <c r="QL1054" s="13"/>
      <c r="QM1054" s="13"/>
      <c r="QN1054" s="13"/>
      <c r="QO1054" s="13"/>
      <c r="QP1054" s="13"/>
      <c r="QQ1054" s="13"/>
      <c r="QR1054" s="13"/>
      <c r="QS1054" s="13"/>
      <c r="QT1054" s="13"/>
      <c r="QU1054" s="13"/>
      <c r="QV1054" s="13"/>
      <c r="QW1054" s="13"/>
      <c r="QX1054" s="13"/>
      <c r="QY1054" s="13"/>
      <c r="QZ1054" s="13"/>
      <c r="RA1054" s="13"/>
      <c r="RB1054" s="13"/>
      <c r="RC1054" s="13"/>
      <c r="RD1054" s="13"/>
      <c r="RE1054" s="13"/>
      <c r="RF1054" s="13"/>
      <c r="RG1054" s="13"/>
      <c r="RH1054" s="13"/>
      <c r="RI1054" s="13"/>
      <c r="RJ1054" s="13"/>
      <c r="RK1054" s="13"/>
      <c r="RL1054" s="13"/>
      <c r="RM1054" s="13"/>
      <c r="RN1054" s="13"/>
      <c r="RO1054" s="13"/>
      <c r="RP1054" s="13"/>
      <c r="RQ1054" s="13"/>
      <c r="RR1054" s="13"/>
      <c r="RS1054" s="13"/>
      <c r="RT1054" s="13"/>
      <c r="RU1054" s="13"/>
      <c r="RV1054" s="13"/>
      <c r="RW1054" s="13"/>
      <c r="RX1054" s="13"/>
      <c r="RY1054" s="13"/>
      <c r="RZ1054" s="13"/>
      <c r="SA1054" s="13"/>
      <c r="SB1054" s="13"/>
      <c r="SC1054" s="13"/>
      <c r="SD1054" s="13"/>
      <c r="SE1054" s="13"/>
      <c r="SF1054" s="13"/>
      <c r="SG1054" s="13"/>
      <c r="SH1054" s="13"/>
      <c r="SI1054" s="13"/>
      <c r="SJ1054" s="13"/>
      <c r="SK1054" s="13"/>
      <c r="SL1054" s="13"/>
      <c r="SM1054" s="13"/>
      <c r="SN1054" s="13"/>
      <c r="SO1054" s="13"/>
      <c r="SP1054" s="13"/>
      <c r="SQ1054" s="13"/>
      <c r="SR1054" s="13"/>
      <c r="SS1054" s="13"/>
      <c r="ST1054" s="13"/>
      <c r="SU1054" s="13"/>
      <c r="SV1054" s="13"/>
      <c r="SW1054" s="13"/>
      <c r="SX1054" s="13"/>
      <c r="SY1054" s="13"/>
      <c r="SZ1054" s="13"/>
      <c r="TA1054" s="13"/>
      <c r="TB1054" s="13"/>
      <c r="TC1054" s="13"/>
      <c r="TD1054" s="13"/>
      <c r="TE1054" s="13"/>
      <c r="TF1054" s="13"/>
      <c r="TG1054" s="13"/>
      <c r="TH1054" s="13"/>
      <c r="TI1054" s="13"/>
      <c r="TJ1054" s="13"/>
      <c r="TK1054" s="13"/>
      <c r="TL1054" s="13"/>
      <c r="TM1054" s="13"/>
      <c r="TN1054" s="13"/>
      <c r="TO1054" s="13"/>
      <c r="TP1054" s="13"/>
      <c r="TQ1054" s="13"/>
      <c r="TR1054" s="13"/>
      <c r="TS1054" s="13"/>
      <c r="TT1054" s="13"/>
      <c r="TU1054" s="13"/>
      <c r="TV1054" s="13"/>
      <c r="TW1054" s="13"/>
      <c r="TX1054" s="13"/>
      <c r="TY1054" s="13"/>
      <c r="TZ1054" s="13"/>
      <c r="UA1054" s="13"/>
      <c r="UB1054" s="13"/>
      <c r="UC1054" s="13"/>
      <c r="UD1054" s="13"/>
      <c r="UE1054" s="13"/>
      <c r="UF1054" s="13"/>
      <c r="UG1054" s="13"/>
      <c r="UH1054" s="13"/>
      <c r="UI1054" s="13"/>
      <c r="UJ1054" s="13"/>
      <c r="UK1054" s="13"/>
      <c r="UL1054" s="13"/>
      <c r="UM1054" s="13"/>
      <c r="UN1054" s="13"/>
      <c r="UO1054" s="13"/>
      <c r="UP1054" s="13"/>
      <c r="UQ1054" s="13"/>
      <c r="UR1054" s="13"/>
      <c r="US1054" s="13"/>
      <c r="UT1054" s="13"/>
      <c r="UU1054" s="13"/>
      <c r="UV1054" s="13"/>
      <c r="UW1054" s="13"/>
      <c r="UX1054" s="13"/>
      <c r="UY1054" s="13"/>
      <c r="UZ1054" s="13"/>
      <c r="VA1054" s="13"/>
      <c r="VB1054" s="13"/>
      <c r="VC1054" s="13"/>
      <c r="VD1054" s="13"/>
      <c r="VE1054" s="13"/>
      <c r="VF1054" s="13"/>
      <c r="VG1054" s="13"/>
      <c r="VH1054" s="13"/>
      <c r="VI1054" s="13"/>
      <c r="VJ1054" s="13"/>
      <c r="VK1054" s="13"/>
      <c r="VL1054" s="13"/>
      <c r="VM1054" s="13"/>
      <c r="VN1054" s="13"/>
      <c r="VO1054" s="13"/>
      <c r="VP1054" s="13"/>
      <c r="VQ1054" s="13"/>
      <c r="VR1054" s="13"/>
      <c r="VS1054" s="13"/>
      <c r="VT1054" s="13"/>
      <c r="VU1054" s="13"/>
      <c r="VV1054" s="13"/>
      <c r="VW1054" s="13"/>
      <c r="VX1054" s="13"/>
      <c r="VY1054" s="13"/>
      <c r="VZ1054" s="13"/>
      <c r="WA1054" s="13"/>
      <c r="WB1054" s="13"/>
      <c r="WC1054" s="13"/>
      <c r="WD1054" s="13"/>
      <c r="WE1054" s="13"/>
      <c r="WF1054" s="13"/>
      <c r="WG1054" s="13"/>
      <c r="WH1054" s="13"/>
      <c r="WI1054" s="13"/>
      <c r="WJ1054" s="13"/>
      <c r="WK1054" s="13"/>
      <c r="WL1054" s="13"/>
      <c r="WM1054" s="13"/>
      <c r="WN1054" s="13"/>
      <c r="WO1054" s="13"/>
      <c r="WP1054" s="13"/>
      <c r="WQ1054" s="13"/>
      <c r="WR1054" s="13"/>
      <c r="WS1054" s="13"/>
      <c r="WT1054" s="13"/>
      <c r="WU1054" s="13"/>
      <c r="WV1054" s="13"/>
      <c r="WW1054" s="13"/>
      <c r="WX1054" s="13"/>
      <c r="WY1054" s="13"/>
      <c r="WZ1054" s="13"/>
      <c r="XA1054" s="13"/>
      <c r="XB1054" s="13"/>
      <c r="XC1054" s="13"/>
      <c r="XD1054" s="13"/>
      <c r="XE1054" s="13"/>
      <c r="XF1054" s="13"/>
      <c r="XG1054" s="13"/>
      <c r="XH1054" s="13"/>
      <c r="XI1054" s="13"/>
      <c r="XJ1054" s="13"/>
      <c r="XK1054" s="13"/>
      <c r="XL1054" s="13"/>
      <c r="XM1054" s="13"/>
      <c r="XN1054" s="13"/>
      <c r="XO1054" s="13"/>
      <c r="XP1054" s="13"/>
      <c r="XQ1054" s="13"/>
      <c r="XR1054" s="13"/>
      <c r="XS1054" s="13"/>
      <c r="XT1054" s="13"/>
      <c r="XU1054" s="13"/>
      <c r="XV1054" s="13"/>
      <c r="XW1054" s="13"/>
      <c r="XX1054" s="13"/>
      <c r="XY1054" s="13"/>
      <c r="XZ1054" s="13"/>
      <c r="YA1054" s="13"/>
      <c r="YB1054" s="13"/>
      <c r="YC1054" s="13"/>
      <c r="YD1054" s="13"/>
      <c r="YE1054" s="13"/>
      <c r="YF1054" s="13"/>
      <c r="YG1054" s="13"/>
      <c r="YH1054" s="13"/>
      <c r="YI1054" s="13"/>
      <c r="YJ1054" s="13"/>
      <c r="YK1054" s="13"/>
      <c r="YL1054" s="13"/>
      <c r="YM1054" s="13"/>
      <c r="YN1054" s="13"/>
      <c r="YO1054" s="13"/>
      <c r="YP1054" s="13"/>
      <c r="YQ1054" s="13"/>
      <c r="YR1054" s="13"/>
      <c r="YS1054" s="13"/>
      <c r="YT1054" s="13"/>
      <c r="YU1054" s="13"/>
      <c r="YV1054" s="13"/>
      <c r="YW1054" s="13"/>
      <c r="YX1054" s="13"/>
      <c r="YY1054" s="13"/>
      <c r="YZ1054" s="13"/>
      <c r="ZA1054" s="13"/>
      <c r="ZB1054" s="13"/>
      <c r="ZC1054" s="13"/>
      <c r="ZD1054" s="13"/>
      <c r="ZE1054" s="13"/>
      <c r="ZF1054" s="13"/>
      <c r="ZG1054" s="13"/>
      <c r="ZH1054" s="13"/>
      <c r="ZI1054" s="13"/>
      <c r="ZJ1054" s="13"/>
      <c r="ZK1054" s="13"/>
      <c r="ZL1054" s="13"/>
      <c r="ZM1054" s="13"/>
      <c r="ZN1054" s="13"/>
      <c r="ZO1054" s="13"/>
      <c r="ZP1054" s="13"/>
      <c r="ZQ1054" s="13"/>
      <c r="ZR1054" s="13"/>
      <c r="ZS1054" s="13"/>
      <c r="ZT1054" s="13"/>
      <c r="ZU1054" s="13"/>
      <c r="ZV1054" s="13"/>
      <c r="ZW1054" s="13"/>
      <c r="ZX1054" s="13"/>
      <c r="ZY1054" s="13"/>
      <c r="ZZ1054" s="13"/>
      <c r="AAA1054" s="13"/>
      <c r="AAB1054" s="13"/>
      <c r="AAC1054" s="13"/>
      <c r="AAD1054" s="13"/>
      <c r="AAE1054" s="13"/>
      <c r="AAF1054" s="13"/>
      <c r="AAG1054" s="13"/>
      <c r="AAH1054" s="13"/>
      <c r="AAI1054" s="13"/>
      <c r="AAJ1054" s="13"/>
      <c r="AAK1054" s="13"/>
      <c r="AAL1054" s="13"/>
      <c r="AAM1054" s="13"/>
      <c r="AAN1054" s="13"/>
      <c r="AAO1054" s="13"/>
      <c r="AAP1054" s="13"/>
      <c r="AAQ1054" s="13"/>
      <c r="AAR1054" s="13"/>
      <c r="AAS1054" s="13"/>
      <c r="AAT1054" s="13"/>
      <c r="AAU1054" s="13"/>
      <c r="AAV1054" s="13"/>
      <c r="AAW1054" s="13"/>
      <c r="AAX1054" s="13"/>
      <c r="AAY1054" s="13"/>
      <c r="AAZ1054" s="13"/>
      <c r="ABA1054" s="13"/>
      <c r="ABB1054" s="13"/>
      <c r="ABC1054" s="13"/>
      <c r="ABD1054" s="13"/>
      <c r="ABE1054" s="13"/>
      <c r="ABF1054" s="13"/>
      <c r="ABG1054" s="13"/>
      <c r="ABH1054" s="13"/>
      <c r="ABI1054" s="13"/>
      <c r="ABJ1054" s="13"/>
      <c r="ABK1054" s="13"/>
      <c r="ABL1054" s="13"/>
      <c r="ABM1054" s="13"/>
      <c r="ABN1054" s="13"/>
      <c r="ABO1054" s="13"/>
      <c r="ABP1054" s="13"/>
      <c r="ABQ1054" s="13"/>
      <c r="ABR1054" s="13"/>
      <c r="ABS1054" s="13"/>
      <c r="ABT1054" s="13"/>
      <c r="ABU1054" s="13"/>
      <c r="ABV1054" s="13"/>
      <c r="ABW1054" s="13"/>
      <c r="ABX1054" s="13"/>
      <c r="ABY1054" s="13"/>
      <c r="ABZ1054" s="13"/>
      <c r="ACA1054" s="13"/>
      <c r="ACB1054" s="13"/>
      <c r="ACC1054" s="13"/>
      <c r="ACD1054" s="13"/>
      <c r="ACE1054" s="13"/>
      <c r="ACF1054" s="13"/>
      <c r="ACG1054" s="13"/>
      <c r="ACH1054" s="13"/>
      <c r="ACI1054" s="13"/>
      <c r="ACJ1054" s="13"/>
      <c r="ACK1054" s="13"/>
      <c r="ACL1054" s="13"/>
      <c r="ACM1054" s="13"/>
      <c r="ACN1054" s="13"/>
      <c r="ACO1054" s="13"/>
      <c r="ACP1054" s="13"/>
      <c r="ACQ1054" s="13"/>
      <c r="ACR1054" s="13"/>
      <c r="ACS1054" s="13"/>
      <c r="ACT1054" s="13"/>
      <c r="ACU1054" s="13"/>
      <c r="ACV1054" s="13"/>
      <c r="ACW1054" s="13"/>
      <c r="ACX1054" s="13"/>
      <c r="ACY1054" s="13"/>
      <c r="ACZ1054" s="13"/>
      <c r="ADA1054" s="13"/>
      <c r="ADB1054" s="13"/>
      <c r="ADC1054" s="13"/>
      <c r="ADD1054" s="13"/>
      <c r="ADE1054" s="13"/>
      <c r="ADF1054" s="13"/>
      <c r="ADG1054" s="13"/>
      <c r="ADH1054" s="13"/>
      <c r="ADI1054" s="13"/>
      <c r="ADJ1054" s="13"/>
      <c r="ADK1054" s="13"/>
      <c r="ADL1054" s="13"/>
      <c r="ADM1054" s="13"/>
      <c r="ADN1054" s="13"/>
      <c r="ADO1054" s="13"/>
      <c r="ADP1054" s="13"/>
      <c r="ADQ1054" s="13"/>
      <c r="ADR1054" s="13"/>
      <c r="ADS1054" s="13"/>
      <c r="ADT1054" s="13"/>
      <c r="ADU1054" s="13"/>
      <c r="ADV1054" s="13"/>
      <c r="ADW1054" s="13"/>
      <c r="ADX1054" s="13"/>
      <c r="ADY1054" s="13"/>
      <c r="ADZ1054" s="13"/>
      <c r="AEA1054" s="13"/>
      <c r="AEB1054" s="13"/>
      <c r="AEC1054" s="13"/>
      <c r="AED1054" s="13"/>
      <c r="AEE1054" s="13"/>
      <c r="AEF1054" s="13"/>
      <c r="AEG1054" s="13"/>
      <c r="AEH1054" s="13"/>
      <c r="AEI1054" s="13"/>
      <c r="AEJ1054" s="13"/>
      <c r="AEK1054" s="13"/>
      <c r="AEL1054" s="13"/>
      <c r="AEM1054" s="13"/>
      <c r="AEN1054" s="13"/>
      <c r="AEO1054" s="13"/>
      <c r="AEP1054" s="13"/>
      <c r="AEQ1054" s="13"/>
      <c r="AER1054" s="13"/>
      <c r="AES1054" s="13"/>
      <c r="AET1054" s="13"/>
      <c r="AEU1054" s="13"/>
      <c r="AEV1054" s="13"/>
      <c r="AEW1054" s="13"/>
      <c r="AEX1054" s="13"/>
      <c r="AEY1054" s="13"/>
      <c r="AEZ1054" s="13"/>
      <c r="AFA1054" s="13"/>
      <c r="AFB1054" s="13"/>
      <c r="AFC1054" s="13"/>
      <c r="AFD1054" s="13"/>
      <c r="AFE1054" s="13"/>
      <c r="AFF1054" s="13"/>
      <c r="AFG1054" s="13"/>
      <c r="AFH1054" s="13"/>
      <c r="AFI1054" s="13"/>
      <c r="AFJ1054" s="13"/>
      <c r="AFK1054" s="13"/>
      <c r="AFL1054" s="13"/>
      <c r="AFM1054" s="13"/>
      <c r="AFN1054" s="13"/>
      <c r="AFO1054" s="13"/>
      <c r="AFP1054" s="13"/>
      <c r="AFQ1054" s="13"/>
      <c r="AFR1054" s="13"/>
      <c r="AFS1054" s="13"/>
      <c r="AFT1054" s="13"/>
      <c r="AFU1054" s="13"/>
      <c r="AFV1054" s="13"/>
      <c r="AFW1054" s="13"/>
      <c r="AFX1054" s="13"/>
      <c r="AFY1054" s="13"/>
      <c r="AFZ1054" s="13"/>
      <c r="AGA1054" s="13"/>
      <c r="AGB1054" s="13"/>
      <c r="AGC1054" s="13"/>
      <c r="AGD1054" s="13"/>
      <c r="AGE1054" s="13"/>
      <c r="AGF1054" s="13"/>
      <c r="AGG1054" s="13"/>
      <c r="AGH1054" s="13"/>
      <c r="AGI1054" s="13"/>
      <c r="AGJ1054" s="13"/>
      <c r="AGK1054" s="13"/>
      <c r="AGL1054" s="13"/>
      <c r="AGM1054" s="13"/>
      <c r="AGN1054" s="13"/>
      <c r="AGO1054" s="13"/>
      <c r="AGP1054" s="13"/>
      <c r="AGQ1054" s="13"/>
      <c r="AGR1054" s="13"/>
      <c r="AGS1054" s="13"/>
      <c r="AGT1054" s="13"/>
      <c r="AGU1054" s="13"/>
      <c r="AGV1054" s="13"/>
      <c r="AGW1054" s="13"/>
      <c r="AGX1054" s="13"/>
      <c r="AGY1054" s="13"/>
      <c r="AGZ1054" s="13"/>
      <c r="AHA1054" s="13"/>
      <c r="AHB1054" s="13"/>
      <c r="AHC1054" s="13"/>
      <c r="AHD1054" s="13"/>
      <c r="AHE1054" s="13"/>
      <c r="AHF1054" s="13"/>
      <c r="AHG1054" s="13"/>
      <c r="AHH1054" s="13"/>
      <c r="AHI1054" s="13"/>
      <c r="AHJ1054" s="13"/>
      <c r="AHK1054" s="13"/>
      <c r="AHL1054" s="13"/>
      <c r="AHM1054" s="13"/>
      <c r="AHN1054" s="13"/>
      <c r="AHO1054" s="13"/>
      <c r="AHP1054" s="13"/>
      <c r="AHQ1054" s="13"/>
      <c r="AHR1054" s="13"/>
      <c r="AHS1054" s="13"/>
      <c r="AHT1054" s="13"/>
      <c r="AHU1054" s="13"/>
      <c r="AHV1054" s="13"/>
      <c r="AHW1054" s="13"/>
      <c r="AHX1054" s="13"/>
      <c r="AHY1054" s="13"/>
      <c r="AHZ1054" s="13"/>
      <c r="AIA1054" s="13"/>
      <c r="AIB1054" s="13"/>
      <c r="AIC1054" s="13"/>
      <c r="AID1054" s="13"/>
      <c r="AIE1054" s="13"/>
      <c r="AIF1054" s="13"/>
      <c r="AIG1054" s="13"/>
      <c r="AIH1054" s="13"/>
      <c r="AII1054" s="13"/>
      <c r="AIJ1054" s="13"/>
      <c r="AIK1054" s="13"/>
      <c r="AIL1054" s="13"/>
      <c r="AIM1054" s="13"/>
      <c r="AIN1054" s="13"/>
      <c r="AIO1054" s="13"/>
      <c r="AIP1054" s="13"/>
      <c r="AIQ1054" s="13"/>
      <c r="AIR1054" s="13"/>
      <c r="AIS1054" s="13"/>
      <c r="AIT1054" s="13"/>
      <c r="AIU1054" s="13"/>
      <c r="AIV1054" s="13"/>
      <c r="AIW1054" s="13"/>
      <c r="AIX1054" s="13"/>
      <c r="AIY1054" s="13"/>
      <c r="AIZ1054" s="13"/>
      <c r="AJA1054" s="13"/>
      <c r="AJB1054" s="13"/>
      <c r="AJC1054" s="13"/>
      <c r="AJD1054" s="13"/>
      <c r="AJE1054" s="13"/>
      <c r="AJF1054" s="13"/>
      <c r="AJG1054" s="13"/>
      <c r="AJH1054" s="13"/>
      <c r="AJI1054" s="13"/>
      <c r="AJJ1054" s="13"/>
      <c r="AJK1054" s="13"/>
      <c r="AJL1054" s="13"/>
      <c r="AJM1054" s="13"/>
      <c r="AJN1054" s="13"/>
      <c r="AJO1054" s="13"/>
      <c r="AJP1054" s="13"/>
      <c r="AJQ1054" s="13"/>
      <c r="AJR1054" s="13"/>
      <c r="AJS1054" s="13"/>
      <c r="AJT1054" s="13"/>
      <c r="AJU1054" s="13"/>
      <c r="AJV1054" s="13"/>
      <c r="AJW1054" s="13"/>
      <c r="AJX1054" s="13"/>
      <c r="AJY1054" s="13"/>
      <c r="AJZ1054" s="13"/>
      <c r="AKA1054" s="13"/>
      <c r="AKB1054" s="13"/>
      <c r="AKC1054" s="13"/>
      <c r="AKD1054" s="13"/>
      <c r="AKE1054" s="13"/>
      <c r="AKF1054" s="13"/>
      <c r="AKG1054" s="13"/>
      <c r="AKH1054" s="13"/>
      <c r="AKI1054" s="13"/>
      <c r="AKJ1054" s="13"/>
      <c r="AKK1054" s="13"/>
      <c r="AKL1054" s="13"/>
      <c r="AKM1054" s="13"/>
      <c r="AKN1054" s="13"/>
      <c r="AKO1054" s="13"/>
      <c r="AKP1054" s="13"/>
      <c r="AKQ1054" s="13"/>
      <c r="AKR1054" s="13"/>
      <c r="AKS1054" s="13"/>
      <c r="AKT1054" s="13"/>
      <c r="AKU1054" s="13"/>
      <c r="AKV1054" s="13"/>
      <c r="AKW1054" s="13"/>
      <c r="AKX1054" s="13"/>
      <c r="AKY1054" s="13"/>
      <c r="AKZ1054" s="13"/>
      <c r="ALA1054" s="13"/>
      <c r="ALB1054" s="13"/>
      <c r="ALC1054" s="13"/>
      <c r="ALD1054" s="13"/>
      <c r="ALE1054" s="13"/>
      <c r="ALF1054" s="13"/>
      <c r="ALG1054" s="13"/>
      <c r="ALH1054" s="13"/>
      <c r="ALI1054" s="13"/>
      <c r="ALJ1054" s="13"/>
      <c r="ALK1054" s="13"/>
      <c r="ALL1054" s="13"/>
      <c r="ALM1054" s="13"/>
      <c r="ALN1054" s="13"/>
      <c r="ALO1054" s="13"/>
      <c r="ALP1054" s="13"/>
      <c r="ALQ1054" s="13"/>
      <c r="ALR1054" s="13"/>
      <c r="ALS1054" s="13"/>
      <c r="ALT1054" s="13"/>
      <c r="ALU1054" s="13"/>
      <c r="ALV1054" s="13"/>
      <c r="ALW1054" s="13"/>
      <c r="ALX1054" s="13"/>
      <c r="ALY1054" s="13"/>
      <c r="ALZ1054" s="13"/>
      <c r="AMA1054" s="13"/>
      <c r="AMB1054" s="13"/>
      <c r="AMC1054" s="13"/>
      <c r="AMD1054" s="13"/>
      <c r="AME1054" s="13"/>
      <c r="AMF1054" s="13"/>
      <c r="AMG1054" s="13"/>
      <c r="AMH1054" s="13"/>
      <c r="AMI1054" s="13"/>
      <c r="AMJ1054" s="13"/>
      <c r="AMK1054" s="13"/>
      <c r="AML1054" s="13"/>
      <c r="AMM1054" s="13"/>
      <c r="AMN1054" s="13"/>
      <c r="AMO1054" s="13"/>
      <c r="AMP1054" s="13"/>
      <c r="AMQ1054" s="13"/>
      <c r="AMR1054" s="13"/>
      <c r="AMS1054" s="13"/>
      <c r="AMT1054" s="13"/>
      <c r="AMU1054" s="13"/>
      <c r="AMV1054" s="13"/>
      <c r="AMW1054" s="13"/>
      <c r="AMX1054" s="13"/>
      <c r="AMY1054" s="13"/>
      <c r="AMZ1054" s="13"/>
      <c r="ANA1054" s="13"/>
      <c r="ANB1054" s="13"/>
      <c r="ANC1054" s="13"/>
      <c r="AND1054" s="13"/>
      <c r="ANE1054" s="13"/>
      <c r="ANF1054" s="13"/>
      <c r="ANG1054" s="13"/>
      <c r="ANH1054" s="13"/>
      <c r="ANI1054" s="13"/>
      <c r="ANJ1054" s="13"/>
      <c r="ANK1054" s="13"/>
      <c r="ANL1054" s="13"/>
      <c r="ANM1054" s="13"/>
      <c r="ANN1054" s="13"/>
      <c r="ANO1054" s="13"/>
      <c r="ANP1054" s="13"/>
      <c r="ANQ1054" s="13"/>
      <c r="ANR1054" s="13"/>
      <c r="ANS1054" s="13"/>
      <c r="ANT1054" s="13"/>
      <c r="ANU1054" s="13"/>
      <c r="ANV1054" s="13"/>
      <c r="ANW1054" s="13"/>
      <c r="ANX1054" s="13"/>
      <c r="ANY1054" s="13"/>
      <c r="ANZ1054" s="13"/>
      <c r="AOA1054" s="13"/>
      <c r="AOB1054" s="13"/>
      <c r="AOC1054" s="13"/>
      <c r="AOD1054" s="13"/>
      <c r="AOE1054" s="13"/>
      <c r="AOF1054" s="13"/>
      <c r="AOG1054" s="13"/>
      <c r="AOH1054" s="13"/>
      <c r="AOI1054" s="13"/>
      <c r="AOJ1054" s="13"/>
      <c r="AOK1054" s="13"/>
      <c r="AOL1054" s="13"/>
      <c r="AOM1054" s="13"/>
      <c r="AON1054" s="13"/>
      <c r="AOO1054" s="13"/>
      <c r="AOP1054" s="13"/>
      <c r="AOQ1054" s="13"/>
      <c r="AOR1054" s="13"/>
      <c r="AOS1054" s="13"/>
      <c r="AOT1054" s="13"/>
      <c r="AOU1054" s="13"/>
      <c r="AOV1054" s="13"/>
      <c r="AOW1054" s="13"/>
      <c r="AOX1054" s="13"/>
      <c r="AOY1054" s="13"/>
      <c r="AOZ1054" s="13"/>
      <c r="APA1054" s="13"/>
      <c r="APB1054" s="13"/>
      <c r="APC1054" s="13"/>
      <c r="APD1054" s="13"/>
      <c r="APE1054" s="13"/>
      <c r="APF1054" s="13"/>
      <c r="APG1054" s="13"/>
      <c r="APH1054" s="13"/>
      <c r="API1054" s="13"/>
      <c r="APJ1054" s="13"/>
      <c r="APK1054" s="13"/>
      <c r="APL1054" s="13"/>
      <c r="APM1054" s="13"/>
      <c r="APN1054" s="13"/>
      <c r="APO1054" s="13"/>
      <c r="APP1054" s="13"/>
      <c r="APQ1054" s="13"/>
      <c r="APR1054" s="13"/>
      <c r="APS1054" s="13"/>
      <c r="APT1054" s="13"/>
      <c r="APU1054" s="13"/>
      <c r="APV1054" s="13"/>
      <c r="APW1054" s="13"/>
      <c r="APX1054" s="13"/>
      <c r="APY1054" s="13"/>
      <c r="APZ1054" s="13"/>
      <c r="AQA1054" s="13"/>
      <c r="AQB1054" s="13"/>
      <c r="AQC1054" s="13"/>
      <c r="AQD1054" s="13"/>
      <c r="AQE1054" s="13"/>
      <c r="AQF1054" s="13"/>
      <c r="AQG1054" s="13"/>
      <c r="AQH1054" s="13"/>
      <c r="AQI1054" s="13"/>
      <c r="AQJ1054" s="13"/>
      <c r="AQK1054" s="13"/>
      <c r="AQL1054" s="13"/>
      <c r="AQM1054" s="13"/>
      <c r="AQN1054" s="13"/>
      <c r="AQO1054" s="13"/>
      <c r="AQP1054" s="13"/>
      <c r="AQQ1054" s="13"/>
      <c r="AQR1054" s="13"/>
      <c r="AQS1054" s="13"/>
      <c r="AQT1054" s="13"/>
      <c r="AQU1054" s="13"/>
      <c r="AQV1054" s="13"/>
      <c r="AQW1054" s="13"/>
      <c r="AQX1054" s="13"/>
      <c r="AQY1054" s="13"/>
      <c r="AQZ1054" s="13"/>
      <c r="ARA1054" s="13"/>
      <c r="ARB1054" s="13"/>
      <c r="ARC1054" s="13"/>
      <c r="ARD1054" s="13"/>
      <c r="ARE1054" s="13"/>
      <c r="ARF1054" s="13"/>
      <c r="ARG1054" s="13"/>
      <c r="ARH1054" s="13"/>
      <c r="ARI1054" s="13"/>
      <c r="ARJ1054" s="13"/>
      <c r="ARK1054" s="13"/>
      <c r="ARL1054" s="13"/>
      <c r="ARM1054" s="13"/>
      <c r="ARN1054" s="13"/>
      <c r="ARO1054" s="13"/>
      <c r="ARP1054" s="13"/>
      <c r="ARQ1054" s="13"/>
      <c r="ARR1054" s="13"/>
      <c r="ARS1054" s="13"/>
      <c r="ART1054" s="13"/>
      <c r="ARU1054" s="13"/>
      <c r="ARV1054" s="13"/>
      <c r="ARW1054" s="13"/>
      <c r="ARX1054" s="13"/>
      <c r="ARY1054" s="13"/>
      <c r="ARZ1054" s="13"/>
      <c r="ASA1054" s="13"/>
      <c r="ASB1054" s="13"/>
      <c r="ASC1054" s="13"/>
      <c r="ASD1054" s="13"/>
      <c r="ASE1054" s="13"/>
      <c r="ASF1054" s="13"/>
      <c r="ASG1054" s="13"/>
      <c r="ASH1054" s="13"/>
      <c r="ASI1054" s="13"/>
      <c r="ASJ1054" s="13"/>
      <c r="ASK1054" s="13"/>
      <c r="ASL1054" s="13"/>
      <c r="ASM1054" s="13"/>
      <c r="ASN1054" s="13"/>
      <c r="ASO1054" s="13"/>
      <c r="ASP1054" s="13"/>
      <c r="ASQ1054" s="13"/>
      <c r="ASR1054" s="13"/>
      <c r="ASS1054" s="13"/>
      <c r="AST1054" s="13"/>
      <c r="ASU1054" s="13"/>
      <c r="ASV1054" s="13"/>
      <c r="ASW1054" s="13"/>
      <c r="ASX1054" s="13"/>
      <c r="ASY1054" s="13"/>
      <c r="ASZ1054" s="13"/>
      <c r="ATA1054" s="13"/>
      <c r="ATB1054" s="13"/>
      <c r="ATC1054" s="13"/>
      <c r="ATD1054" s="13"/>
      <c r="ATE1054" s="13"/>
      <c r="ATF1054" s="13"/>
      <c r="ATG1054" s="13"/>
      <c r="ATH1054" s="13"/>
      <c r="ATI1054" s="13"/>
      <c r="ATJ1054" s="13"/>
      <c r="ATK1054" s="13"/>
      <c r="ATL1054" s="13"/>
      <c r="ATM1054" s="13"/>
      <c r="ATN1054" s="13"/>
      <c r="ATO1054" s="13"/>
      <c r="ATP1054" s="13"/>
      <c r="ATQ1054" s="13"/>
      <c r="ATR1054" s="13"/>
      <c r="ATS1054" s="13"/>
      <c r="ATT1054" s="13"/>
      <c r="ATU1054" s="13"/>
      <c r="ATV1054" s="13"/>
      <c r="ATW1054" s="13"/>
      <c r="ATX1054" s="13"/>
      <c r="ATY1054" s="13"/>
      <c r="ATZ1054" s="13"/>
      <c r="AUA1054" s="13"/>
      <c r="AUB1054" s="13"/>
      <c r="AUC1054" s="13"/>
      <c r="AUD1054" s="13"/>
      <c r="AUE1054" s="13"/>
      <c r="AUF1054" s="13"/>
      <c r="AUG1054" s="13"/>
      <c r="AUH1054" s="13"/>
      <c r="AUI1054" s="13"/>
      <c r="AUJ1054" s="13"/>
      <c r="AUK1054" s="13"/>
      <c r="AUL1054" s="13"/>
      <c r="AUM1054" s="13"/>
      <c r="AUN1054" s="13"/>
      <c r="AUO1054" s="13"/>
      <c r="AUP1054" s="13"/>
      <c r="AUQ1054" s="13"/>
      <c r="AUR1054" s="13"/>
      <c r="AUS1054" s="13"/>
      <c r="AUT1054" s="13"/>
      <c r="AUU1054" s="13"/>
      <c r="AUV1054" s="13"/>
      <c r="AUW1054" s="13"/>
      <c r="AUX1054" s="13"/>
      <c r="AUY1054" s="13"/>
      <c r="AUZ1054" s="13"/>
      <c r="AVA1054" s="13"/>
      <c r="AVB1054" s="13"/>
      <c r="AVC1054" s="13"/>
      <c r="AVD1054" s="13"/>
      <c r="AVE1054" s="13"/>
      <c r="AVF1054" s="13"/>
      <c r="AVG1054" s="13"/>
      <c r="AVH1054" s="13"/>
      <c r="AVI1054" s="13"/>
      <c r="AVJ1054" s="13"/>
      <c r="AVK1054" s="13"/>
      <c r="AVL1054" s="13"/>
      <c r="AVM1054" s="13"/>
      <c r="AVN1054" s="13"/>
      <c r="AVO1054" s="13"/>
      <c r="AVP1054" s="13"/>
      <c r="AVQ1054" s="13"/>
      <c r="AVR1054" s="13"/>
      <c r="AVS1054" s="13"/>
      <c r="AVT1054" s="13"/>
      <c r="AVU1054" s="13"/>
      <c r="AVV1054" s="13"/>
      <c r="AVW1054" s="13"/>
      <c r="AVX1054" s="13"/>
      <c r="AVY1054" s="13"/>
      <c r="AVZ1054" s="13"/>
      <c r="AWA1054" s="13"/>
      <c r="AWB1054" s="13"/>
      <c r="AWC1054" s="13"/>
      <c r="AWD1054" s="13"/>
      <c r="AWE1054" s="13"/>
      <c r="AWF1054" s="13"/>
      <c r="AWG1054" s="13"/>
      <c r="AWH1054" s="13"/>
      <c r="AWI1054" s="13"/>
      <c r="AWJ1054" s="13"/>
      <c r="AWK1054" s="13"/>
      <c r="AWL1054" s="13"/>
      <c r="AWM1054" s="13"/>
      <c r="AWN1054" s="13"/>
      <c r="AWO1054" s="13"/>
      <c r="AWP1054" s="13"/>
      <c r="AWQ1054" s="13"/>
      <c r="AWR1054" s="13"/>
      <c r="AWS1054" s="13"/>
      <c r="AWT1054" s="13"/>
      <c r="AWU1054" s="13"/>
      <c r="AWV1054" s="13"/>
      <c r="AWW1054" s="13"/>
      <c r="AWX1054" s="13"/>
      <c r="AWY1054" s="13"/>
      <c r="AWZ1054" s="13"/>
      <c r="AXA1054" s="13"/>
      <c r="AXB1054" s="13"/>
      <c r="AXC1054" s="13"/>
      <c r="AXD1054" s="13"/>
      <c r="AXE1054" s="13"/>
      <c r="AXF1054" s="13"/>
      <c r="AXG1054" s="13"/>
      <c r="AXH1054" s="13"/>
      <c r="AXI1054" s="13"/>
      <c r="AXJ1054" s="13"/>
      <c r="AXK1054" s="13"/>
      <c r="AXL1054" s="13"/>
      <c r="AXM1054" s="13"/>
      <c r="AXN1054" s="13"/>
      <c r="AXO1054" s="13"/>
      <c r="AXP1054" s="13"/>
      <c r="AXQ1054" s="13"/>
      <c r="AXR1054" s="13"/>
      <c r="AXS1054" s="13"/>
      <c r="AXT1054" s="13"/>
      <c r="AXU1054" s="13"/>
      <c r="AXV1054" s="13"/>
      <c r="AXW1054" s="13"/>
      <c r="AXX1054" s="13"/>
      <c r="AXY1054" s="13"/>
      <c r="AXZ1054" s="13"/>
      <c r="AYA1054" s="13"/>
      <c r="AYB1054" s="13"/>
      <c r="AYC1054" s="13"/>
      <c r="AYD1054" s="13"/>
      <c r="AYE1054" s="13"/>
      <c r="AYF1054" s="13"/>
      <c r="AYG1054" s="13"/>
      <c r="AYH1054" s="13"/>
      <c r="AYI1054" s="13"/>
      <c r="AYJ1054" s="13"/>
      <c r="AYK1054" s="13"/>
      <c r="AYL1054" s="13"/>
      <c r="AYM1054" s="13"/>
      <c r="AYN1054" s="13"/>
      <c r="AYO1054" s="13"/>
      <c r="AYP1054" s="13"/>
      <c r="AYQ1054" s="13"/>
      <c r="AYR1054" s="13"/>
      <c r="AYS1054" s="13"/>
      <c r="AYT1054" s="13"/>
      <c r="AYU1054" s="13"/>
      <c r="AYV1054" s="13"/>
      <c r="AYW1054" s="13"/>
      <c r="AYX1054" s="13"/>
      <c r="AYY1054" s="13"/>
      <c r="AYZ1054" s="13"/>
      <c r="AZA1054" s="13"/>
      <c r="AZB1054" s="13"/>
      <c r="AZC1054" s="13"/>
      <c r="AZD1054" s="13"/>
      <c r="AZE1054" s="13"/>
      <c r="AZF1054" s="13"/>
      <c r="AZG1054" s="13"/>
      <c r="AZH1054" s="13"/>
      <c r="AZI1054" s="13"/>
      <c r="AZJ1054" s="13"/>
      <c r="AZK1054" s="13"/>
      <c r="AZL1054" s="13"/>
      <c r="AZM1054" s="13"/>
      <c r="AZN1054" s="13"/>
      <c r="AZO1054" s="13"/>
      <c r="AZP1054" s="13"/>
      <c r="AZQ1054" s="13"/>
      <c r="AZR1054" s="13"/>
      <c r="AZS1054" s="13"/>
      <c r="AZT1054" s="13"/>
      <c r="AZU1054" s="13"/>
      <c r="AZV1054" s="13"/>
      <c r="AZW1054" s="13"/>
      <c r="AZX1054" s="13"/>
      <c r="AZY1054" s="13"/>
      <c r="AZZ1054" s="13"/>
      <c r="BAA1054" s="13"/>
      <c r="BAB1054" s="13"/>
      <c r="BAC1054" s="13"/>
      <c r="BAD1054" s="13"/>
      <c r="BAE1054" s="13"/>
      <c r="BAF1054" s="13"/>
      <c r="BAG1054" s="13"/>
      <c r="BAH1054" s="13"/>
      <c r="BAI1054" s="13"/>
      <c r="BAJ1054" s="13"/>
      <c r="BAK1054" s="13"/>
      <c r="BAL1054" s="13"/>
      <c r="BAM1054" s="13"/>
      <c r="BAN1054" s="13"/>
      <c r="BAO1054" s="13"/>
      <c r="BAP1054" s="13"/>
      <c r="BAQ1054" s="13"/>
      <c r="BAR1054" s="13"/>
      <c r="BAS1054" s="13"/>
      <c r="BAT1054" s="13"/>
      <c r="BAU1054" s="13"/>
      <c r="BAV1054" s="13"/>
      <c r="BAW1054" s="13"/>
      <c r="BAX1054" s="13"/>
      <c r="BAY1054" s="13"/>
      <c r="BAZ1054" s="13"/>
      <c r="BBA1054" s="13"/>
      <c r="BBB1054" s="13"/>
      <c r="BBC1054" s="13"/>
      <c r="BBD1054" s="13"/>
      <c r="BBE1054" s="13"/>
      <c r="BBF1054" s="13"/>
      <c r="BBG1054" s="13"/>
      <c r="BBH1054" s="13"/>
      <c r="BBI1054" s="13"/>
      <c r="BBJ1054" s="13"/>
      <c r="BBK1054" s="13"/>
      <c r="BBL1054" s="13"/>
      <c r="BBM1054" s="13"/>
      <c r="BBN1054" s="13"/>
      <c r="BBO1054" s="13"/>
      <c r="BBP1054" s="13"/>
      <c r="BBQ1054" s="13"/>
      <c r="BBR1054" s="13"/>
      <c r="BBS1054" s="13"/>
      <c r="BBT1054" s="13"/>
      <c r="BBU1054" s="13"/>
      <c r="BBV1054" s="13"/>
      <c r="BBW1054" s="13"/>
      <c r="BBX1054" s="13"/>
      <c r="BBY1054" s="13"/>
      <c r="BBZ1054" s="13"/>
      <c r="BCA1054" s="13"/>
      <c r="BCB1054" s="13"/>
      <c r="BCC1054" s="13"/>
      <c r="BCD1054" s="13"/>
      <c r="BCE1054" s="13"/>
      <c r="BCF1054" s="13"/>
      <c r="BCG1054" s="13"/>
      <c r="BCH1054" s="13"/>
      <c r="BCI1054" s="13"/>
      <c r="BCJ1054" s="13"/>
      <c r="BCK1054" s="13"/>
      <c r="BCL1054" s="13"/>
      <c r="BCM1054" s="13"/>
      <c r="BCN1054" s="13"/>
      <c r="BCO1054" s="13"/>
      <c r="BCP1054" s="13"/>
      <c r="BCQ1054" s="13"/>
      <c r="BCR1054" s="13"/>
      <c r="BCS1054" s="13"/>
      <c r="BCT1054" s="13"/>
      <c r="BCU1054" s="13"/>
      <c r="BCV1054" s="13"/>
      <c r="BCW1054" s="13"/>
      <c r="BCX1054" s="13"/>
      <c r="BCY1054" s="13"/>
      <c r="BCZ1054" s="13"/>
      <c r="BDA1054" s="13"/>
      <c r="BDB1054" s="13"/>
      <c r="BDC1054" s="13"/>
      <c r="BDD1054" s="13"/>
      <c r="BDE1054" s="13"/>
      <c r="BDF1054" s="13"/>
      <c r="BDG1054" s="13"/>
      <c r="BDH1054" s="13"/>
      <c r="BDI1054" s="13"/>
      <c r="BDJ1054" s="13"/>
      <c r="BDK1054" s="13"/>
      <c r="BDL1054" s="13"/>
      <c r="BDM1054" s="13"/>
      <c r="BDN1054" s="13"/>
      <c r="BDO1054" s="13"/>
      <c r="BDP1054" s="13"/>
      <c r="BDQ1054" s="13"/>
      <c r="BDR1054" s="13"/>
      <c r="BDS1054" s="13"/>
      <c r="BDT1054" s="13"/>
      <c r="BDU1054" s="13"/>
      <c r="BDV1054" s="13"/>
      <c r="BDW1054" s="13"/>
      <c r="BDX1054" s="13"/>
      <c r="BDY1054" s="13"/>
      <c r="BDZ1054" s="13"/>
      <c r="BEA1054" s="13"/>
      <c r="BEB1054" s="13"/>
      <c r="BEC1054" s="13"/>
      <c r="BED1054" s="13"/>
      <c r="BEE1054" s="13"/>
      <c r="BEF1054" s="13"/>
      <c r="BEG1054" s="13"/>
      <c r="BEH1054" s="13"/>
      <c r="BEI1054" s="13"/>
      <c r="BEJ1054" s="13"/>
      <c r="BEK1054" s="13"/>
      <c r="BEL1054" s="13"/>
      <c r="BEM1054" s="13"/>
      <c r="BEN1054" s="13"/>
      <c r="BEO1054" s="13"/>
      <c r="BEP1054" s="13"/>
      <c r="BEQ1054" s="13"/>
      <c r="BER1054" s="13"/>
      <c r="BES1054" s="13"/>
      <c r="BET1054" s="13"/>
      <c r="BEU1054" s="13"/>
      <c r="BEV1054" s="13"/>
      <c r="BEW1054" s="13"/>
      <c r="BEX1054" s="13"/>
      <c r="BEY1054" s="13"/>
      <c r="BEZ1054" s="13"/>
      <c r="BFA1054" s="13"/>
      <c r="BFB1054" s="13"/>
      <c r="BFC1054" s="13"/>
      <c r="BFD1054" s="13"/>
      <c r="BFE1054" s="13"/>
      <c r="BFF1054" s="13"/>
      <c r="BFG1054" s="13"/>
      <c r="BFH1054" s="13"/>
      <c r="BFI1054" s="13"/>
      <c r="BFJ1054" s="13"/>
      <c r="BFK1054" s="13"/>
      <c r="BFL1054" s="13"/>
      <c r="BFM1054" s="13"/>
      <c r="BFN1054" s="13"/>
      <c r="BFO1054" s="13"/>
      <c r="BFP1054" s="13"/>
      <c r="BFQ1054" s="13"/>
      <c r="BFR1054" s="13"/>
      <c r="BFS1054" s="13"/>
      <c r="BFT1054" s="13"/>
      <c r="BFU1054" s="13"/>
      <c r="BFV1054" s="13"/>
      <c r="BFW1054" s="13"/>
      <c r="BFX1054" s="13"/>
      <c r="BFY1054" s="13"/>
      <c r="BFZ1054" s="13"/>
      <c r="BGA1054" s="13"/>
      <c r="BGB1054" s="13"/>
      <c r="BGC1054" s="13"/>
      <c r="BGD1054" s="13"/>
      <c r="BGE1054" s="13"/>
      <c r="BGF1054" s="13"/>
      <c r="BGG1054" s="13"/>
      <c r="BGH1054" s="13"/>
      <c r="BGI1054" s="13"/>
      <c r="BGJ1054" s="13"/>
      <c r="BGK1054" s="13"/>
      <c r="BGL1054" s="13"/>
      <c r="BGM1054" s="13"/>
      <c r="BGN1054" s="13"/>
      <c r="BGO1054" s="13"/>
      <c r="BGP1054" s="13"/>
      <c r="BGQ1054" s="13"/>
      <c r="BGR1054" s="13"/>
      <c r="BGS1054" s="13"/>
      <c r="BGT1054" s="13"/>
      <c r="BGU1054" s="13"/>
      <c r="BGV1054" s="13"/>
      <c r="BGW1054" s="13"/>
      <c r="BGX1054" s="13"/>
      <c r="BGY1054" s="13"/>
      <c r="BGZ1054" s="13"/>
      <c r="BHA1054" s="13"/>
      <c r="BHB1054" s="13"/>
      <c r="BHC1054" s="13"/>
      <c r="BHD1054" s="13"/>
      <c r="BHE1054" s="13"/>
      <c r="BHF1054" s="13"/>
      <c r="BHG1054" s="13"/>
      <c r="BHH1054" s="13"/>
      <c r="BHI1054" s="13"/>
      <c r="BHJ1054" s="13"/>
      <c r="BHK1054" s="13"/>
      <c r="BHL1054" s="13"/>
      <c r="BHM1054" s="13"/>
      <c r="BHN1054" s="13"/>
      <c r="BHO1054" s="13"/>
      <c r="BHP1054" s="13"/>
      <c r="BHQ1054" s="13"/>
      <c r="BHR1054" s="13"/>
      <c r="BHS1054" s="13"/>
      <c r="BHT1054" s="13"/>
      <c r="BHU1054" s="13"/>
      <c r="BHV1054" s="13"/>
      <c r="BHW1054" s="13"/>
      <c r="BHX1054" s="13"/>
      <c r="BHY1054" s="13"/>
      <c r="BHZ1054" s="13"/>
      <c r="BIA1054" s="13"/>
      <c r="BIB1054" s="13"/>
      <c r="BIC1054" s="13"/>
      <c r="BID1054" s="13"/>
      <c r="BIE1054" s="13"/>
      <c r="BIF1054" s="13"/>
      <c r="BIG1054" s="13"/>
      <c r="BIH1054" s="13"/>
      <c r="BII1054" s="13"/>
      <c r="BIJ1054" s="13"/>
      <c r="BIK1054" s="13"/>
      <c r="BIL1054" s="13"/>
      <c r="BIM1054" s="13"/>
      <c r="BIN1054" s="13"/>
      <c r="BIO1054" s="13"/>
      <c r="BIP1054" s="13"/>
      <c r="BIQ1054" s="13"/>
      <c r="BIR1054" s="13"/>
      <c r="BIS1054" s="13"/>
      <c r="BIT1054" s="13"/>
      <c r="BIU1054" s="13"/>
      <c r="BIV1054" s="13"/>
      <c r="BIW1054" s="13"/>
      <c r="BIX1054" s="13"/>
      <c r="BIY1054" s="13"/>
      <c r="BIZ1054" s="13"/>
      <c r="BJA1054" s="13"/>
      <c r="BJB1054" s="13"/>
      <c r="BJC1054" s="13"/>
      <c r="BJD1054" s="13"/>
      <c r="BJE1054" s="13"/>
      <c r="BJF1054" s="13"/>
      <c r="BJG1054" s="13"/>
      <c r="BJH1054" s="13"/>
      <c r="BJI1054" s="13"/>
      <c r="BJJ1054" s="13"/>
      <c r="BJK1054" s="13"/>
      <c r="BJL1054" s="13"/>
      <c r="BJM1054" s="13"/>
      <c r="BJN1054" s="13"/>
      <c r="BJO1054" s="13"/>
      <c r="BJP1054" s="13"/>
      <c r="BJQ1054" s="13"/>
      <c r="BJR1054" s="13"/>
      <c r="BJS1054" s="13"/>
      <c r="BJT1054" s="13"/>
      <c r="BJU1054" s="13"/>
      <c r="BJV1054" s="13"/>
      <c r="BJW1054" s="13"/>
      <c r="BJX1054" s="13"/>
      <c r="BJY1054" s="13"/>
      <c r="BJZ1054" s="13"/>
      <c r="BKA1054" s="13"/>
      <c r="BKB1054" s="13"/>
      <c r="BKC1054" s="13"/>
      <c r="BKD1054" s="13"/>
      <c r="BKE1054" s="13"/>
      <c r="BKF1054" s="13"/>
      <c r="BKG1054" s="13"/>
      <c r="BKH1054" s="13"/>
      <c r="BKI1054" s="13"/>
      <c r="BKJ1054" s="13"/>
      <c r="BKK1054" s="13"/>
      <c r="BKL1054" s="13"/>
      <c r="BKM1054" s="13"/>
      <c r="BKN1054" s="13"/>
      <c r="BKO1054" s="13"/>
      <c r="BKP1054" s="13"/>
      <c r="BKQ1054" s="13"/>
      <c r="BKR1054" s="13"/>
      <c r="BKS1054" s="13"/>
      <c r="BKT1054" s="13"/>
      <c r="BKU1054" s="13"/>
      <c r="BKV1054" s="13"/>
      <c r="BKW1054" s="13"/>
      <c r="BKX1054" s="13"/>
      <c r="BKY1054" s="13"/>
      <c r="BKZ1054" s="13"/>
      <c r="BLA1054" s="13"/>
      <c r="BLB1054" s="13"/>
      <c r="BLC1054" s="13"/>
      <c r="BLD1054" s="13"/>
      <c r="BLE1054" s="13"/>
      <c r="BLF1054" s="13"/>
      <c r="BLG1054" s="13"/>
      <c r="BLH1054" s="13"/>
      <c r="BLI1054" s="13"/>
      <c r="BLJ1054" s="13"/>
      <c r="BLK1054" s="13"/>
      <c r="BLL1054" s="13"/>
      <c r="BLM1054" s="13"/>
      <c r="BLN1054" s="13"/>
      <c r="BLO1054" s="13"/>
      <c r="BLP1054" s="13"/>
      <c r="BLQ1054" s="13"/>
      <c r="BLR1054" s="13"/>
      <c r="BLS1054" s="13"/>
      <c r="BLT1054" s="13"/>
      <c r="BLU1054" s="13"/>
      <c r="BLV1054" s="13"/>
      <c r="BLW1054" s="13"/>
      <c r="BLX1054" s="13"/>
      <c r="BLY1054" s="13"/>
      <c r="BLZ1054" s="13"/>
      <c r="BMA1054" s="13"/>
      <c r="BMB1054" s="13"/>
      <c r="BMC1054" s="13"/>
      <c r="BMD1054" s="13"/>
      <c r="BME1054" s="13"/>
      <c r="BMF1054" s="13"/>
      <c r="BMG1054" s="13"/>
      <c r="BMH1054" s="13"/>
      <c r="BMI1054" s="13"/>
      <c r="BMJ1054" s="13"/>
      <c r="BMK1054" s="13"/>
      <c r="BML1054" s="13"/>
      <c r="BMM1054" s="13"/>
      <c r="BMN1054" s="13"/>
      <c r="BMO1054" s="13"/>
      <c r="BMP1054" s="13"/>
      <c r="BMQ1054" s="13"/>
      <c r="BMR1054" s="13"/>
      <c r="BMS1054" s="13"/>
      <c r="BMT1054" s="13"/>
      <c r="BMU1054" s="13"/>
      <c r="BMV1054" s="13"/>
      <c r="BMW1054" s="13"/>
      <c r="BMX1054" s="13"/>
      <c r="BMY1054" s="13"/>
      <c r="BMZ1054" s="13"/>
      <c r="BNA1054" s="13"/>
      <c r="BNB1054" s="13"/>
      <c r="BNC1054" s="13"/>
      <c r="BND1054" s="13"/>
      <c r="BNE1054" s="13"/>
      <c r="BNF1054" s="13"/>
      <c r="BNG1054" s="13"/>
      <c r="BNH1054" s="13"/>
      <c r="BNI1054" s="13"/>
      <c r="BNJ1054" s="13"/>
      <c r="BNK1054" s="13"/>
      <c r="BNL1054" s="13"/>
      <c r="BNM1054" s="13"/>
      <c r="BNN1054" s="13"/>
      <c r="BNO1054" s="13"/>
      <c r="BNP1054" s="13"/>
      <c r="BNQ1054" s="13"/>
      <c r="BNR1054" s="13"/>
      <c r="BNS1054" s="13"/>
      <c r="BNT1054" s="13"/>
      <c r="BNU1054" s="13"/>
      <c r="BNV1054" s="13"/>
      <c r="BNW1054" s="13"/>
      <c r="BNX1054" s="13"/>
      <c r="BNY1054" s="13"/>
      <c r="BNZ1054" s="13"/>
      <c r="BOA1054" s="13"/>
      <c r="BOB1054" s="13"/>
      <c r="BOC1054" s="13"/>
      <c r="BOD1054" s="13"/>
      <c r="BOE1054" s="13"/>
      <c r="BOF1054" s="13"/>
      <c r="BOG1054" s="13"/>
      <c r="BOH1054" s="13"/>
      <c r="BOI1054" s="13"/>
      <c r="BOJ1054" s="13"/>
      <c r="BOK1054" s="13"/>
      <c r="BOL1054" s="13"/>
      <c r="BOM1054" s="13"/>
      <c r="BON1054" s="13"/>
      <c r="BOO1054" s="13"/>
      <c r="BOP1054" s="13"/>
      <c r="BOQ1054" s="13"/>
      <c r="BOR1054" s="13"/>
      <c r="BOS1054" s="13"/>
      <c r="BOT1054" s="13"/>
      <c r="BOU1054" s="13"/>
      <c r="BOV1054" s="13"/>
      <c r="BOW1054" s="13"/>
      <c r="BOX1054" s="13"/>
      <c r="BOY1054" s="13"/>
      <c r="BOZ1054" s="13"/>
      <c r="BPA1054" s="13"/>
      <c r="BPB1054" s="13"/>
      <c r="BPC1054" s="13"/>
      <c r="BPD1054" s="13"/>
      <c r="BPE1054" s="13"/>
      <c r="BPF1054" s="13"/>
      <c r="BPG1054" s="13"/>
      <c r="BPH1054" s="13"/>
      <c r="BPI1054" s="13"/>
      <c r="BPJ1054" s="13"/>
      <c r="BPK1054" s="13"/>
      <c r="BPL1054" s="13"/>
      <c r="BPM1054" s="13"/>
      <c r="BPN1054" s="13"/>
      <c r="BPO1054" s="13"/>
      <c r="BPP1054" s="13"/>
      <c r="BPQ1054" s="13"/>
      <c r="BPR1054" s="13"/>
      <c r="BPS1054" s="13"/>
      <c r="BPT1054" s="13"/>
      <c r="BPU1054" s="13"/>
      <c r="BPV1054" s="13"/>
      <c r="BPW1054" s="13"/>
      <c r="BPX1054" s="13"/>
      <c r="BPY1054" s="13"/>
      <c r="BPZ1054" s="13"/>
      <c r="BQA1054" s="13"/>
      <c r="BQB1054" s="13"/>
      <c r="BQC1054" s="13"/>
      <c r="BQD1054" s="13"/>
      <c r="BQE1054" s="13"/>
      <c r="BQF1054" s="13"/>
      <c r="BQG1054" s="13"/>
      <c r="BQH1054" s="13"/>
      <c r="BQI1054" s="13"/>
      <c r="BQJ1054" s="13"/>
      <c r="BQK1054" s="13"/>
      <c r="BQL1054" s="13"/>
      <c r="BQM1054" s="13"/>
      <c r="BQN1054" s="13"/>
      <c r="BQO1054" s="13"/>
      <c r="BQP1054" s="13"/>
      <c r="BQQ1054" s="13"/>
      <c r="BQR1054" s="13"/>
      <c r="BQS1054" s="13"/>
      <c r="BQT1054" s="13"/>
      <c r="BQU1054" s="13"/>
      <c r="BQV1054" s="13"/>
      <c r="BQW1054" s="13"/>
      <c r="BQX1054" s="13"/>
      <c r="BQY1054" s="13"/>
      <c r="BQZ1054" s="13"/>
      <c r="BRA1054" s="13"/>
      <c r="BRB1054" s="13"/>
      <c r="BRC1054" s="13"/>
      <c r="BRD1054" s="13"/>
      <c r="BRE1054" s="13"/>
      <c r="BRF1054" s="13"/>
      <c r="BRG1054" s="13"/>
      <c r="BRH1054" s="13"/>
      <c r="BRI1054" s="13"/>
      <c r="BRJ1054" s="13"/>
      <c r="BRK1054" s="13"/>
      <c r="BRL1054" s="13"/>
      <c r="BRM1054" s="13"/>
      <c r="BRN1054" s="13"/>
      <c r="BRO1054" s="13"/>
      <c r="BRP1054" s="13"/>
      <c r="BRQ1054" s="13"/>
      <c r="BRR1054" s="13"/>
      <c r="BRS1054" s="13"/>
      <c r="BRT1054" s="13"/>
      <c r="BRU1054" s="13"/>
      <c r="BRV1054" s="13"/>
      <c r="BRW1054" s="13"/>
      <c r="BRX1054" s="13"/>
      <c r="BRY1054" s="13"/>
      <c r="BRZ1054" s="13"/>
      <c r="BSA1054" s="13"/>
      <c r="BSB1054" s="13"/>
      <c r="BSC1054" s="13"/>
      <c r="BSD1054" s="13"/>
      <c r="BSE1054" s="13"/>
      <c r="BSF1054" s="13"/>
      <c r="BSG1054" s="13"/>
      <c r="BSH1054" s="13"/>
      <c r="BSI1054" s="13"/>
      <c r="BSJ1054" s="13"/>
      <c r="BSK1054" s="13"/>
      <c r="BSL1054" s="13"/>
      <c r="BSM1054" s="13"/>
      <c r="BSN1054" s="13"/>
      <c r="BSO1054" s="13"/>
      <c r="BSP1054" s="13"/>
      <c r="BSQ1054" s="13"/>
      <c r="BSR1054" s="13"/>
      <c r="BSS1054" s="13"/>
      <c r="BST1054" s="13"/>
      <c r="BSU1054" s="13"/>
      <c r="BSV1054" s="13"/>
      <c r="BSW1054" s="13"/>
      <c r="BSX1054" s="13"/>
      <c r="BSY1054" s="13"/>
      <c r="BSZ1054" s="13"/>
      <c r="BTA1054" s="13"/>
      <c r="BTB1054" s="13"/>
      <c r="BTC1054" s="13"/>
      <c r="BTD1054" s="13"/>
      <c r="BTE1054" s="13"/>
      <c r="BTF1054" s="13"/>
      <c r="BTG1054" s="13"/>
      <c r="BTH1054" s="13"/>
      <c r="BTI1054" s="13"/>
      <c r="BTJ1054" s="13"/>
      <c r="BTK1054" s="13"/>
      <c r="BTL1054" s="13"/>
      <c r="BTM1054" s="13"/>
      <c r="BTN1054" s="13"/>
      <c r="BTO1054" s="13"/>
      <c r="BTP1054" s="13"/>
      <c r="BTQ1054" s="13"/>
      <c r="BTR1054" s="13"/>
      <c r="BTS1054" s="13"/>
      <c r="BTT1054" s="13"/>
      <c r="BTU1054" s="13"/>
      <c r="BTV1054" s="13"/>
      <c r="BTW1054" s="13"/>
      <c r="BTX1054" s="13"/>
      <c r="BTY1054" s="13"/>
      <c r="BTZ1054" s="13"/>
      <c r="BUA1054" s="13"/>
      <c r="BUB1054" s="13"/>
      <c r="BUC1054" s="13"/>
      <c r="BUD1054" s="13"/>
      <c r="BUE1054" s="13"/>
      <c r="BUF1054" s="13"/>
      <c r="BUG1054" s="13"/>
      <c r="BUH1054" s="13"/>
      <c r="BUI1054" s="13"/>
      <c r="BUJ1054" s="13"/>
      <c r="BUK1054" s="13"/>
      <c r="BUL1054" s="13"/>
      <c r="BUM1054" s="13"/>
      <c r="BUN1054" s="13"/>
      <c r="BUO1054" s="13"/>
      <c r="BUP1054" s="13"/>
      <c r="BUQ1054" s="13"/>
      <c r="BUR1054" s="13"/>
      <c r="BUS1054" s="13"/>
      <c r="BUT1054" s="13"/>
      <c r="BUU1054" s="13"/>
      <c r="BUV1054" s="13"/>
      <c r="BUW1054" s="13"/>
      <c r="BUX1054" s="13"/>
      <c r="BUY1054" s="13"/>
      <c r="BUZ1054" s="13"/>
      <c r="BVA1054" s="13"/>
      <c r="BVB1054" s="13"/>
      <c r="BVC1054" s="13"/>
      <c r="BVD1054" s="13"/>
      <c r="BVE1054" s="13"/>
      <c r="BVF1054" s="13"/>
      <c r="BVG1054" s="13"/>
      <c r="BVH1054" s="13"/>
      <c r="BVI1054" s="13"/>
      <c r="BVJ1054" s="13"/>
      <c r="BVK1054" s="13"/>
      <c r="BVL1054" s="13"/>
      <c r="BVM1054" s="13"/>
      <c r="BVN1054" s="13"/>
      <c r="BVO1054" s="13"/>
      <c r="BVP1054" s="13"/>
      <c r="BVQ1054" s="13"/>
      <c r="BVR1054" s="13"/>
      <c r="BVS1054" s="13"/>
      <c r="BVT1054" s="13"/>
      <c r="BVU1054" s="13"/>
      <c r="BVV1054" s="13"/>
      <c r="BVW1054" s="13"/>
      <c r="BVX1054" s="13"/>
      <c r="BVY1054" s="13"/>
      <c r="BVZ1054" s="13"/>
      <c r="BWA1054" s="13"/>
      <c r="BWB1054" s="13"/>
      <c r="BWC1054" s="13"/>
      <c r="BWD1054" s="13"/>
      <c r="BWE1054" s="13"/>
      <c r="BWF1054" s="13"/>
      <c r="BWG1054" s="13"/>
      <c r="BWH1054" s="13"/>
      <c r="BWI1054" s="13"/>
      <c r="BWJ1054" s="13"/>
      <c r="BWK1054" s="13"/>
      <c r="BWL1054" s="13"/>
      <c r="BWM1054" s="13"/>
      <c r="BWN1054" s="13"/>
      <c r="BWO1054" s="13"/>
      <c r="BWP1054" s="13"/>
      <c r="BWQ1054" s="13"/>
      <c r="BWR1054" s="13"/>
      <c r="BWS1054" s="13"/>
      <c r="BWT1054" s="13"/>
      <c r="BWU1054" s="13"/>
      <c r="BWV1054" s="13"/>
      <c r="BWW1054" s="13"/>
      <c r="BWX1054" s="13"/>
      <c r="BWY1054" s="13"/>
      <c r="BWZ1054" s="13"/>
      <c r="BXA1054" s="13"/>
      <c r="BXB1054" s="13"/>
      <c r="BXC1054" s="13"/>
      <c r="BXD1054" s="13"/>
      <c r="BXE1054" s="13"/>
      <c r="BXF1054" s="13"/>
      <c r="BXG1054" s="13"/>
      <c r="BXH1054" s="13"/>
      <c r="BXI1054" s="13"/>
      <c r="BXJ1054" s="13"/>
      <c r="BXK1054" s="13"/>
      <c r="BXL1054" s="13"/>
      <c r="BXM1054" s="13"/>
      <c r="BXN1054" s="13"/>
      <c r="BXO1054" s="13"/>
      <c r="BXP1054" s="13"/>
      <c r="BXQ1054" s="13"/>
      <c r="BXR1054" s="13"/>
      <c r="BXS1054" s="13"/>
      <c r="BXT1054" s="13"/>
      <c r="BXU1054" s="13"/>
      <c r="BXV1054" s="13"/>
      <c r="BXW1054" s="13"/>
      <c r="BXX1054" s="13"/>
      <c r="BXY1054" s="13"/>
      <c r="BXZ1054" s="13"/>
      <c r="BYA1054" s="13"/>
      <c r="BYB1054" s="13"/>
      <c r="BYC1054" s="13"/>
      <c r="BYD1054" s="13"/>
      <c r="BYE1054" s="13"/>
      <c r="BYF1054" s="13"/>
      <c r="BYG1054" s="13"/>
      <c r="BYH1054" s="13"/>
      <c r="BYI1054" s="13"/>
      <c r="BYJ1054" s="13"/>
      <c r="BYK1054" s="13"/>
      <c r="BYL1054" s="13"/>
      <c r="BYM1054" s="13"/>
      <c r="BYN1054" s="13"/>
      <c r="BYO1054" s="13"/>
      <c r="BYP1054" s="13"/>
      <c r="BYQ1054" s="13"/>
      <c r="BYR1054" s="13"/>
      <c r="BYS1054" s="13"/>
      <c r="BYT1054" s="13"/>
      <c r="BYU1054" s="13"/>
      <c r="BYV1054" s="13"/>
      <c r="BYW1054" s="13"/>
      <c r="BYX1054" s="13"/>
      <c r="BYY1054" s="13"/>
      <c r="BYZ1054" s="13"/>
      <c r="BZA1054" s="13"/>
      <c r="BZB1054" s="13"/>
      <c r="BZC1054" s="13"/>
      <c r="BZD1054" s="13"/>
      <c r="BZE1054" s="13"/>
      <c r="BZF1054" s="13"/>
      <c r="BZG1054" s="13"/>
      <c r="BZH1054" s="13"/>
      <c r="BZI1054" s="13"/>
      <c r="BZJ1054" s="13"/>
      <c r="BZK1054" s="13"/>
      <c r="BZL1054" s="13"/>
      <c r="BZM1054" s="13"/>
      <c r="BZN1054" s="13"/>
      <c r="BZO1054" s="13"/>
      <c r="BZP1054" s="13"/>
      <c r="BZQ1054" s="13"/>
      <c r="BZR1054" s="13"/>
      <c r="BZS1054" s="13"/>
      <c r="BZT1054" s="13"/>
      <c r="BZU1054" s="13"/>
      <c r="BZV1054" s="13"/>
      <c r="BZW1054" s="13"/>
      <c r="BZX1054" s="13"/>
      <c r="BZY1054" s="13"/>
      <c r="BZZ1054" s="13"/>
      <c r="CAA1054" s="13"/>
      <c r="CAB1054" s="13"/>
      <c r="CAC1054" s="13"/>
      <c r="CAD1054" s="13"/>
      <c r="CAE1054" s="13"/>
      <c r="CAF1054" s="13"/>
      <c r="CAG1054" s="13"/>
      <c r="CAH1054" s="13"/>
      <c r="CAI1054" s="13"/>
      <c r="CAJ1054" s="13"/>
      <c r="CAK1054" s="13"/>
      <c r="CAL1054" s="13"/>
      <c r="CAM1054" s="13"/>
      <c r="CAN1054" s="13"/>
      <c r="CAO1054" s="13"/>
      <c r="CAP1054" s="13"/>
      <c r="CAQ1054" s="13"/>
      <c r="CAR1054" s="13"/>
      <c r="CAS1054" s="13"/>
      <c r="CAT1054" s="13"/>
      <c r="CAU1054" s="13"/>
      <c r="CAV1054" s="13"/>
      <c r="CAW1054" s="13"/>
      <c r="CAX1054" s="13"/>
      <c r="CAY1054" s="13"/>
      <c r="CAZ1054" s="13"/>
      <c r="CBA1054" s="13"/>
      <c r="CBB1054" s="13"/>
      <c r="CBC1054" s="13"/>
      <c r="CBD1054" s="13"/>
      <c r="CBE1054" s="13"/>
      <c r="CBF1054" s="13"/>
      <c r="CBG1054" s="13"/>
      <c r="CBH1054" s="13"/>
      <c r="CBI1054" s="13"/>
      <c r="CBJ1054" s="13"/>
      <c r="CBK1054" s="13"/>
      <c r="CBL1054" s="13"/>
      <c r="CBM1054" s="13"/>
      <c r="CBN1054" s="13"/>
      <c r="CBO1054" s="13"/>
      <c r="CBP1054" s="13"/>
      <c r="CBQ1054" s="13"/>
      <c r="CBR1054" s="13"/>
      <c r="CBS1054" s="13"/>
      <c r="CBT1054" s="13"/>
      <c r="CBU1054" s="13"/>
      <c r="CBV1054" s="13"/>
      <c r="CBW1054" s="13"/>
      <c r="CBX1054" s="13"/>
      <c r="CBY1054" s="13"/>
      <c r="CBZ1054" s="13"/>
      <c r="CCA1054" s="13"/>
      <c r="CCB1054" s="13"/>
      <c r="CCC1054" s="13"/>
      <c r="CCD1054" s="13"/>
      <c r="CCE1054" s="13"/>
      <c r="CCF1054" s="13"/>
      <c r="CCG1054" s="13"/>
      <c r="CCH1054" s="13"/>
      <c r="CCI1054" s="13"/>
      <c r="CCJ1054" s="13"/>
      <c r="CCK1054" s="13"/>
      <c r="CCL1054" s="13"/>
      <c r="CCM1054" s="13"/>
      <c r="CCN1054" s="13"/>
      <c r="CCO1054" s="13"/>
      <c r="CCP1054" s="13"/>
      <c r="CCQ1054" s="13"/>
      <c r="CCR1054" s="13"/>
      <c r="CCS1054" s="13"/>
      <c r="CCT1054" s="13"/>
      <c r="CCU1054" s="13"/>
      <c r="CCV1054" s="13"/>
      <c r="CCW1054" s="13"/>
      <c r="CCX1054" s="13"/>
      <c r="CCY1054" s="13"/>
      <c r="CCZ1054" s="13"/>
      <c r="CDA1054" s="13"/>
      <c r="CDB1054" s="13"/>
      <c r="CDC1054" s="13"/>
      <c r="CDD1054" s="13"/>
      <c r="CDE1054" s="13"/>
      <c r="CDF1054" s="13"/>
      <c r="CDG1054" s="13"/>
      <c r="CDH1054" s="13"/>
      <c r="CDI1054" s="13"/>
      <c r="CDJ1054" s="13"/>
      <c r="CDK1054" s="13"/>
      <c r="CDL1054" s="13"/>
      <c r="CDM1054" s="13"/>
      <c r="CDN1054" s="13"/>
      <c r="CDO1054" s="13"/>
      <c r="CDP1054" s="13"/>
      <c r="CDQ1054" s="13"/>
      <c r="CDR1054" s="13"/>
      <c r="CDS1054" s="13"/>
      <c r="CDT1054" s="13"/>
      <c r="CDU1054" s="13"/>
      <c r="CDV1054" s="13"/>
      <c r="CDW1054" s="13"/>
      <c r="CDX1054" s="13"/>
      <c r="CDY1054" s="13"/>
      <c r="CDZ1054" s="13"/>
      <c r="CEA1054" s="13"/>
      <c r="CEB1054" s="13"/>
      <c r="CEC1054" s="13"/>
      <c r="CED1054" s="13"/>
      <c r="CEE1054" s="13"/>
      <c r="CEF1054" s="13"/>
      <c r="CEG1054" s="13"/>
      <c r="CEH1054" s="13"/>
      <c r="CEI1054" s="13"/>
      <c r="CEJ1054" s="13"/>
      <c r="CEK1054" s="13"/>
      <c r="CEL1054" s="13"/>
      <c r="CEM1054" s="13"/>
      <c r="CEN1054" s="13"/>
      <c r="CEO1054" s="13"/>
      <c r="CEP1054" s="13"/>
      <c r="CEQ1054" s="13"/>
      <c r="CER1054" s="13"/>
      <c r="CES1054" s="13"/>
      <c r="CET1054" s="13"/>
      <c r="CEU1054" s="13"/>
      <c r="CEV1054" s="13"/>
      <c r="CEW1054" s="13"/>
      <c r="CEX1054" s="13"/>
      <c r="CEY1054" s="13"/>
      <c r="CEZ1054" s="13"/>
      <c r="CFA1054" s="13"/>
      <c r="CFB1054" s="13"/>
      <c r="CFC1054" s="13"/>
      <c r="CFD1054" s="13"/>
      <c r="CFE1054" s="13"/>
      <c r="CFF1054" s="13"/>
      <c r="CFG1054" s="13"/>
      <c r="CFH1054" s="13"/>
      <c r="CFI1054" s="13"/>
      <c r="CFJ1054" s="13"/>
      <c r="CFK1054" s="13"/>
      <c r="CFL1054" s="13"/>
      <c r="CFM1054" s="13"/>
      <c r="CFN1054" s="13"/>
      <c r="CFO1054" s="13"/>
      <c r="CFP1054" s="13"/>
      <c r="CFQ1054" s="13"/>
      <c r="CFR1054" s="13"/>
      <c r="CFS1054" s="13"/>
      <c r="CFT1054" s="13"/>
      <c r="CFU1054" s="13"/>
      <c r="CFV1054" s="13"/>
      <c r="CFW1054" s="13"/>
      <c r="CFX1054" s="13"/>
      <c r="CFY1054" s="13"/>
      <c r="CFZ1054" s="13"/>
      <c r="CGA1054" s="13"/>
      <c r="CGB1054" s="13"/>
      <c r="CGC1054" s="13"/>
      <c r="CGD1054" s="13"/>
      <c r="CGE1054" s="13"/>
      <c r="CGF1054" s="13"/>
      <c r="CGG1054" s="13"/>
      <c r="CGH1054" s="13"/>
      <c r="CGI1054" s="13"/>
      <c r="CGJ1054" s="13"/>
      <c r="CGK1054" s="13"/>
      <c r="CGL1054" s="13"/>
      <c r="CGM1054" s="13"/>
      <c r="CGN1054" s="13"/>
      <c r="CGO1054" s="13"/>
      <c r="CGP1054" s="13"/>
      <c r="CGQ1054" s="13"/>
      <c r="CGR1054" s="13"/>
      <c r="CGS1054" s="13"/>
      <c r="CGT1054" s="13"/>
      <c r="CGU1054" s="13"/>
      <c r="CGV1054" s="13"/>
      <c r="CGW1054" s="13"/>
      <c r="CGX1054" s="13"/>
      <c r="CGY1054" s="13"/>
      <c r="CGZ1054" s="13"/>
      <c r="CHA1054" s="13"/>
      <c r="CHB1054" s="13"/>
      <c r="CHC1054" s="13"/>
      <c r="CHD1054" s="13"/>
      <c r="CHE1054" s="13"/>
      <c r="CHF1054" s="13"/>
      <c r="CHG1054" s="13"/>
      <c r="CHH1054" s="13"/>
      <c r="CHI1054" s="13"/>
      <c r="CHJ1054" s="13"/>
      <c r="CHK1054" s="13"/>
      <c r="CHL1054" s="13"/>
      <c r="CHM1054" s="13"/>
      <c r="CHN1054" s="13"/>
      <c r="CHO1054" s="13"/>
      <c r="CHP1054" s="13"/>
      <c r="CHQ1054" s="13"/>
      <c r="CHR1054" s="13"/>
      <c r="CHS1054" s="13"/>
      <c r="CHT1054" s="13"/>
      <c r="CHU1054" s="13"/>
      <c r="CHV1054" s="13"/>
      <c r="CHW1054" s="13"/>
      <c r="CHX1054" s="13"/>
      <c r="CHY1054" s="13"/>
      <c r="CHZ1054" s="13"/>
      <c r="CIA1054" s="13"/>
      <c r="CIB1054" s="13"/>
      <c r="CIC1054" s="13"/>
      <c r="CID1054" s="13"/>
      <c r="CIE1054" s="13"/>
      <c r="CIF1054" s="13"/>
      <c r="CIG1054" s="13"/>
      <c r="CIH1054" s="13"/>
      <c r="CII1054" s="13"/>
      <c r="CIJ1054" s="13"/>
      <c r="CIK1054" s="13"/>
      <c r="CIL1054" s="13"/>
      <c r="CIM1054" s="13"/>
      <c r="CIN1054" s="13"/>
      <c r="CIO1054" s="13"/>
      <c r="CIP1054" s="13"/>
      <c r="CIQ1054" s="13"/>
      <c r="CIR1054" s="13"/>
      <c r="CIS1054" s="13"/>
      <c r="CIT1054" s="13"/>
      <c r="CIU1054" s="13"/>
      <c r="CIV1054" s="13"/>
      <c r="CIW1054" s="13"/>
      <c r="CIX1054" s="13"/>
      <c r="CIY1054" s="13"/>
      <c r="CIZ1054" s="13"/>
      <c r="CJA1054" s="13"/>
      <c r="CJB1054" s="13"/>
      <c r="CJC1054" s="13"/>
      <c r="CJD1054" s="13"/>
      <c r="CJE1054" s="13"/>
      <c r="CJF1054" s="13"/>
      <c r="CJG1054" s="13"/>
      <c r="CJH1054" s="13"/>
      <c r="CJI1054" s="13"/>
      <c r="CJJ1054" s="13"/>
      <c r="CJK1054" s="13"/>
      <c r="CJL1054" s="13"/>
      <c r="CJM1054" s="13"/>
      <c r="CJN1054" s="13"/>
      <c r="CJO1054" s="13"/>
      <c r="CJP1054" s="13"/>
      <c r="CJQ1054" s="13"/>
      <c r="CJR1054" s="13"/>
      <c r="CJS1054" s="13"/>
      <c r="CJT1054" s="13"/>
      <c r="CJU1054" s="13"/>
      <c r="CJV1054" s="13"/>
      <c r="CJW1054" s="13"/>
      <c r="CJX1054" s="13"/>
      <c r="CJY1054" s="13"/>
      <c r="CJZ1054" s="13"/>
      <c r="CKA1054" s="13"/>
      <c r="CKB1054" s="13"/>
      <c r="CKC1054" s="13"/>
      <c r="CKD1054" s="13"/>
      <c r="CKE1054" s="13"/>
      <c r="CKF1054" s="13"/>
      <c r="CKG1054" s="13"/>
      <c r="CKH1054" s="13"/>
      <c r="CKI1054" s="13"/>
      <c r="CKJ1054" s="13"/>
      <c r="CKK1054" s="13"/>
      <c r="CKL1054" s="13"/>
      <c r="CKM1054" s="13"/>
      <c r="CKN1054" s="13"/>
      <c r="CKO1054" s="13"/>
      <c r="CKP1054" s="13"/>
      <c r="CKQ1054" s="13"/>
      <c r="CKR1054" s="13"/>
      <c r="CKS1054" s="13"/>
      <c r="CKT1054" s="13"/>
      <c r="CKU1054" s="13"/>
      <c r="CKV1054" s="13"/>
      <c r="CKW1054" s="13"/>
      <c r="CKX1054" s="13"/>
      <c r="CKY1054" s="13"/>
      <c r="CKZ1054" s="13"/>
      <c r="CLA1054" s="13"/>
      <c r="CLB1054" s="13"/>
      <c r="CLC1054" s="13"/>
      <c r="CLD1054" s="13"/>
      <c r="CLE1054" s="13"/>
      <c r="CLF1054" s="13"/>
      <c r="CLG1054" s="13"/>
      <c r="CLH1054" s="13"/>
      <c r="CLI1054" s="13"/>
      <c r="CLJ1054" s="13"/>
      <c r="CLK1054" s="13"/>
      <c r="CLL1054" s="13"/>
      <c r="CLM1054" s="13"/>
      <c r="CLN1054" s="13"/>
      <c r="CLO1054" s="13"/>
      <c r="CLP1054" s="13"/>
      <c r="CLQ1054" s="13"/>
      <c r="CLR1054" s="13"/>
      <c r="CLS1054" s="13"/>
      <c r="CLT1054" s="13"/>
      <c r="CLU1054" s="13"/>
      <c r="CLV1054" s="13"/>
      <c r="CLW1054" s="13"/>
      <c r="CLX1054" s="13"/>
      <c r="CLY1054" s="13"/>
      <c r="CLZ1054" s="13"/>
      <c r="CMA1054" s="13"/>
      <c r="CMB1054" s="13"/>
      <c r="CMC1054" s="13"/>
      <c r="CMD1054" s="13"/>
      <c r="CME1054" s="13"/>
      <c r="CMF1054" s="13"/>
      <c r="CMG1054" s="13"/>
      <c r="CMH1054" s="13"/>
      <c r="CMI1054" s="13"/>
      <c r="CMJ1054" s="13"/>
      <c r="CMK1054" s="13"/>
      <c r="CML1054" s="13"/>
      <c r="CMM1054" s="13"/>
      <c r="CMN1054" s="13"/>
      <c r="CMO1054" s="13"/>
      <c r="CMP1054" s="13"/>
      <c r="CMQ1054" s="13"/>
      <c r="CMR1054" s="13"/>
      <c r="CMS1054" s="13"/>
      <c r="CMT1054" s="13"/>
      <c r="CMU1054" s="13"/>
      <c r="CMV1054" s="13"/>
      <c r="CMW1054" s="13"/>
      <c r="CMX1054" s="13"/>
      <c r="CMY1054" s="13"/>
      <c r="CMZ1054" s="13"/>
      <c r="CNA1054" s="13"/>
      <c r="CNB1054" s="13"/>
      <c r="CNC1054" s="13"/>
      <c r="CND1054" s="13"/>
      <c r="CNE1054" s="13"/>
      <c r="CNF1054" s="13"/>
      <c r="CNG1054" s="13"/>
      <c r="CNH1054" s="13"/>
      <c r="CNI1054" s="13"/>
      <c r="CNJ1054" s="13"/>
      <c r="CNK1054" s="13"/>
      <c r="CNL1054" s="13"/>
      <c r="CNM1054" s="13"/>
      <c r="CNN1054" s="13"/>
      <c r="CNO1054" s="13"/>
      <c r="CNP1054" s="13"/>
      <c r="CNQ1054" s="13"/>
      <c r="CNR1054" s="13"/>
      <c r="CNS1054" s="13"/>
      <c r="CNT1054" s="13"/>
      <c r="CNU1054" s="13"/>
      <c r="CNV1054" s="13"/>
      <c r="CNW1054" s="13"/>
      <c r="CNX1054" s="13"/>
      <c r="CNY1054" s="13"/>
      <c r="CNZ1054" s="13"/>
      <c r="COA1054" s="13"/>
      <c r="COB1054" s="13"/>
      <c r="COC1054" s="13"/>
      <c r="COD1054" s="13"/>
      <c r="COE1054" s="13"/>
      <c r="COF1054" s="13"/>
      <c r="COG1054" s="13"/>
      <c r="COH1054" s="13"/>
      <c r="COI1054" s="13"/>
      <c r="COJ1054" s="13"/>
      <c r="COK1054" s="13"/>
      <c r="COL1054" s="13"/>
      <c r="COM1054" s="13"/>
      <c r="CON1054" s="13"/>
      <c r="COO1054" s="13"/>
      <c r="COP1054" s="13"/>
      <c r="COQ1054" s="13"/>
      <c r="COR1054" s="13"/>
      <c r="COS1054" s="13"/>
      <c r="COT1054" s="13"/>
      <c r="COU1054" s="13"/>
      <c r="COV1054" s="13"/>
      <c r="COW1054" s="13"/>
      <c r="COX1054" s="13"/>
      <c r="COY1054" s="13"/>
      <c r="COZ1054" s="13"/>
      <c r="CPA1054" s="13"/>
      <c r="CPB1054" s="13"/>
      <c r="CPC1054" s="13"/>
      <c r="CPD1054" s="13"/>
      <c r="CPE1054" s="13"/>
      <c r="CPF1054" s="13"/>
      <c r="CPG1054" s="13"/>
      <c r="CPH1054" s="13"/>
      <c r="CPI1054" s="13"/>
      <c r="CPJ1054" s="13"/>
      <c r="CPK1054" s="13"/>
      <c r="CPL1054" s="13"/>
      <c r="CPM1054" s="13"/>
      <c r="CPN1054" s="13"/>
      <c r="CPO1054" s="13"/>
      <c r="CPP1054" s="13"/>
      <c r="CPQ1054" s="13"/>
      <c r="CPR1054" s="13"/>
      <c r="CPS1054" s="13"/>
      <c r="CPT1054" s="13"/>
      <c r="CPU1054" s="13"/>
      <c r="CPV1054" s="13"/>
      <c r="CPW1054" s="13"/>
      <c r="CPX1054" s="13"/>
      <c r="CPY1054" s="13"/>
      <c r="CPZ1054" s="13"/>
      <c r="CQA1054" s="13"/>
      <c r="CQB1054" s="13"/>
      <c r="CQC1054" s="13"/>
      <c r="CQD1054" s="13"/>
      <c r="CQE1054" s="13"/>
      <c r="CQF1054" s="13"/>
      <c r="CQG1054" s="13"/>
      <c r="CQH1054" s="13"/>
      <c r="CQI1054" s="13"/>
      <c r="CQJ1054" s="13"/>
      <c r="CQK1054" s="13"/>
      <c r="CQL1054" s="13"/>
      <c r="CQM1054" s="13"/>
      <c r="CQN1054" s="13"/>
      <c r="CQO1054" s="13"/>
      <c r="CQP1054" s="13"/>
      <c r="CQQ1054" s="13"/>
      <c r="CQR1054" s="13"/>
      <c r="CQS1054" s="13"/>
      <c r="CQT1054" s="13"/>
      <c r="CQU1054" s="13"/>
      <c r="CQV1054" s="13"/>
      <c r="CQW1054" s="13"/>
      <c r="CQX1054" s="13"/>
      <c r="CQY1054" s="13"/>
      <c r="CQZ1054" s="13"/>
      <c r="CRA1054" s="13"/>
      <c r="CRB1054" s="13"/>
      <c r="CRC1054" s="13"/>
      <c r="CRD1054" s="13"/>
      <c r="CRE1054" s="13"/>
      <c r="CRF1054" s="13"/>
      <c r="CRG1054" s="13"/>
      <c r="CRH1054" s="13"/>
      <c r="CRI1054" s="13"/>
      <c r="CRJ1054" s="13"/>
      <c r="CRK1054" s="13"/>
      <c r="CRL1054" s="13"/>
      <c r="CRM1054" s="13"/>
      <c r="CRN1054" s="13"/>
      <c r="CRO1054" s="13"/>
      <c r="CRP1054" s="13"/>
      <c r="CRQ1054" s="13"/>
      <c r="CRR1054" s="13"/>
      <c r="CRS1054" s="13"/>
      <c r="CRT1054" s="13"/>
      <c r="CRU1054" s="13"/>
      <c r="CRV1054" s="13"/>
      <c r="CRW1054" s="13"/>
      <c r="CRX1054" s="13"/>
      <c r="CRY1054" s="13"/>
      <c r="CRZ1054" s="13"/>
      <c r="CSA1054" s="13"/>
      <c r="CSB1054" s="13"/>
      <c r="CSC1054" s="13"/>
      <c r="CSD1054" s="13"/>
      <c r="CSE1054" s="13"/>
      <c r="CSF1054" s="13"/>
      <c r="CSG1054" s="13"/>
      <c r="CSH1054" s="13"/>
      <c r="CSI1054" s="13"/>
      <c r="CSJ1054" s="13"/>
      <c r="CSK1054" s="13"/>
      <c r="CSL1054" s="13"/>
      <c r="CSM1054" s="13"/>
      <c r="CSN1054" s="13"/>
      <c r="CSO1054" s="13"/>
      <c r="CSP1054" s="13"/>
      <c r="CSQ1054" s="13"/>
      <c r="CSR1054" s="13"/>
      <c r="CSS1054" s="13"/>
      <c r="CST1054" s="13"/>
      <c r="CSU1054" s="13"/>
      <c r="CSV1054" s="13"/>
      <c r="CSW1054" s="13"/>
      <c r="CSX1054" s="13"/>
      <c r="CSY1054" s="13"/>
      <c r="CSZ1054" s="13"/>
      <c r="CTA1054" s="13"/>
      <c r="CTB1054" s="13"/>
      <c r="CTC1054" s="13"/>
      <c r="CTD1054" s="13"/>
      <c r="CTE1054" s="13"/>
      <c r="CTF1054" s="13"/>
      <c r="CTG1054" s="13"/>
      <c r="CTH1054" s="13"/>
      <c r="CTI1054" s="13"/>
      <c r="CTJ1054" s="13"/>
      <c r="CTK1054" s="13"/>
      <c r="CTL1054" s="13"/>
      <c r="CTM1054" s="13"/>
      <c r="CTN1054" s="13"/>
      <c r="CTO1054" s="13"/>
      <c r="CTP1054" s="13"/>
      <c r="CTQ1054" s="13"/>
      <c r="CTR1054" s="13"/>
      <c r="CTS1054" s="13"/>
      <c r="CTT1054" s="13"/>
      <c r="CTU1054" s="13"/>
      <c r="CTV1054" s="13"/>
      <c r="CTW1054" s="13"/>
      <c r="CTX1054" s="13"/>
      <c r="CTY1054" s="13"/>
      <c r="CTZ1054" s="13"/>
      <c r="CUA1054" s="13"/>
      <c r="CUB1054" s="13"/>
      <c r="CUC1054" s="13"/>
      <c r="CUD1054" s="13"/>
      <c r="CUE1054" s="13"/>
      <c r="CUF1054" s="13"/>
      <c r="CUG1054" s="13"/>
      <c r="CUH1054" s="13"/>
      <c r="CUI1054" s="13"/>
      <c r="CUJ1054" s="13"/>
      <c r="CUK1054" s="13"/>
      <c r="CUL1054" s="13"/>
      <c r="CUM1054" s="13"/>
      <c r="CUN1054" s="13"/>
      <c r="CUO1054" s="13"/>
      <c r="CUP1054" s="13"/>
      <c r="CUQ1054" s="13"/>
      <c r="CUR1054" s="13"/>
      <c r="CUS1054" s="13"/>
      <c r="CUT1054" s="13"/>
      <c r="CUU1054" s="13"/>
      <c r="CUV1054" s="13"/>
      <c r="CUW1054" s="13"/>
      <c r="CUX1054" s="13"/>
      <c r="CUY1054" s="13"/>
      <c r="CUZ1054" s="13"/>
      <c r="CVA1054" s="13"/>
      <c r="CVB1054" s="13"/>
      <c r="CVC1054" s="13"/>
      <c r="CVD1054" s="13"/>
      <c r="CVE1054" s="13"/>
      <c r="CVF1054" s="13"/>
      <c r="CVG1054" s="13"/>
      <c r="CVH1054" s="13"/>
      <c r="CVI1054" s="13"/>
      <c r="CVJ1054" s="13"/>
      <c r="CVK1054" s="13"/>
      <c r="CVL1054" s="13"/>
      <c r="CVM1054" s="13"/>
      <c r="CVN1054" s="13"/>
      <c r="CVO1054" s="13"/>
      <c r="CVP1054" s="13"/>
      <c r="CVQ1054" s="13"/>
      <c r="CVR1054" s="13"/>
      <c r="CVS1054" s="13"/>
      <c r="CVT1054" s="13"/>
      <c r="CVU1054" s="13"/>
      <c r="CVV1054" s="13"/>
      <c r="CVW1054" s="13"/>
      <c r="CVX1054" s="13"/>
      <c r="CVY1054" s="13"/>
      <c r="CVZ1054" s="13"/>
      <c r="CWA1054" s="13"/>
      <c r="CWB1054" s="13"/>
      <c r="CWC1054" s="13"/>
      <c r="CWD1054" s="13"/>
      <c r="CWE1054" s="13"/>
      <c r="CWF1054" s="13"/>
      <c r="CWG1054" s="13"/>
      <c r="CWH1054" s="13"/>
      <c r="CWI1054" s="13"/>
      <c r="CWJ1054" s="13"/>
      <c r="CWK1054" s="13"/>
      <c r="CWL1054" s="13"/>
      <c r="CWM1054" s="13"/>
      <c r="CWN1054" s="13"/>
      <c r="CWO1054" s="13"/>
      <c r="CWP1054" s="13"/>
      <c r="CWQ1054" s="13"/>
      <c r="CWR1054" s="13"/>
      <c r="CWS1054" s="13"/>
      <c r="CWT1054" s="13"/>
      <c r="CWU1054" s="13"/>
      <c r="CWV1054" s="13"/>
      <c r="CWW1054" s="13"/>
      <c r="CWX1054" s="13"/>
      <c r="CWY1054" s="13"/>
      <c r="CWZ1054" s="13"/>
      <c r="CXA1054" s="13"/>
      <c r="CXB1054" s="13"/>
      <c r="CXC1054" s="13"/>
      <c r="CXD1054" s="13"/>
      <c r="CXE1054" s="13"/>
      <c r="CXF1054" s="13"/>
      <c r="CXG1054" s="13"/>
      <c r="CXH1054" s="13"/>
      <c r="CXI1054" s="13"/>
      <c r="CXJ1054" s="13"/>
      <c r="CXK1054" s="13"/>
      <c r="CXL1054" s="13"/>
      <c r="CXM1054" s="13"/>
      <c r="CXN1054" s="13"/>
      <c r="CXO1054" s="13"/>
      <c r="CXP1054" s="13"/>
      <c r="CXQ1054" s="13"/>
      <c r="CXR1054" s="13"/>
      <c r="CXS1054" s="13"/>
      <c r="CXT1054" s="13"/>
      <c r="CXU1054" s="13"/>
      <c r="CXV1054" s="13"/>
      <c r="CXW1054" s="13"/>
      <c r="CXX1054" s="13"/>
      <c r="CXY1054" s="13"/>
      <c r="CXZ1054" s="13"/>
      <c r="CYA1054" s="13"/>
      <c r="CYB1054" s="13"/>
      <c r="CYC1054" s="13"/>
      <c r="CYD1054" s="13"/>
      <c r="CYE1054" s="13"/>
      <c r="CYF1054" s="13"/>
      <c r="CYG1054" s="13"/>
      <c r="CYH1054" s="13"/>
      <c r="CYI1054" s="13"/>
      <c r="CYJ1054" s="13"/>
      <c r="CYK1054" s="13"/>
      <c r="CYL1054" s="13"/>
      <c r="CYM1054" s="13"/>
      <c r="CYN1054" s="13"/>
      <c r="CYO1054" s="13"/>
      <c r="CYP1054" s="13"/>
      <c r="CYQ1054" s="13"/>
      <c r="CYR1054" s="13"/>
      <c r="CYS1054" s="13"/>
      <c r="CYT1054" s="13"/>
      <c r="CYU1054" s="13"/>
      <c r="CYV1054" s="13"/>
      <c r="CYW1054" s="13"/>
      <c r="CYX1054" s="13"/>
      <c r="CYY1054" s="13"/>
      <c r="CYZ1054" s="13"/>
      <c r="CZA1054" s="13"/>
      <c r="CZB1054" s="13"/>
      <c r="CZC1054" s="13"/>
      <c r="CZD1054" s="13"/>
      <c r="CZE1054" s="13"/>
      <c r="CZF1054" s="13"/>
      <c r="CZG1054" s="13"/>
      <c r="CZH1054" s="13"/>
      <c r="CZI1054" s="13"/>
      <c r="CZJ1054" s="13"/>
      <c r="CZK1054" s="13"/>
      <c r="CZL1054" s="13"/>
      <c r="CZM1054" s="13"/>
      <c r="CZN1054" s="13"/>
      <c r="CZO1054" s="13"/>
      <c r="CZP1054" s="13"/>
      <c r="CZQ1054" s="13"/>
      <c r="CZR1054" s="13"/>
      <c r="CZS1054" s="13"/>
      <c r="CZT1054" s="13"/>
      <c r="CZU1054" s="13"/>
      <c r="CZV1054" s="13"/>
      <c r="CZW1054" s="13"/>
      <c r="CZX1054" s="13"/>
      <c r="CZY1054" s="13"/>
      <c r="CZZ1054" s="13"/>
      <c r="DAA1054" s="13"/>
      <c r="DAB1054" s="13"/>
      <c r="DAC1054" s="13"/>
      <c r="DAD1054" s="13"/>
      <c r="DAE1054" s="13"/>
      <c r="DAF1054" s="13"/>
      <c r="DAG1054" s="13"/>
      <c r="DAH1054" s="13"/>
      <c r="DAI1054" s="13"/>
      <c r="DAJ1054" s="13"/>
      <c r="DAK1054" s="13"/>
      <c r="DAL1054" s="13"/>
      <c r="DAM1054" s="13"/>
      <c r="DAN1054" s="13"/>
      <c r="DAO1054" s="13"/>
      <c r="DAP1054" s="13"/>
      <c r="DAQ1054" s="13"/>
      <c r="DAR1054" s="13"/>
      <c r="DAS1054" s="13"/>
      <c r="DAT1054" s="13"/>
      <c r="DAU1054" s="13"/>
      <c r="DAV1054" s="13"/>
      <c r="DAW1054" s="13"/>
      <c r="DAX1054" s="13"/>
      <c r="DAY1054" s="13"/>
      <c r="DAZ1054" s="13"/>
      <c r="DBA1054" s="13"/>
      <c r="DBB1054" s="13"/>
      <c r="DBC1054" s="13"/>
      <c r="DBD1054" s="13"/>
      <c r="DBE1054" s="13"/>
      <c r="DBF1054" s="13"/>
      <c r="DBG1054" s="13"/>
      <c r="DBH1054" s="13"/>
      <c r="DBI1054" s="13"/>
      <c r="DBJ1054" s="13"/>
      <c r="DBK1054" s="13"/>
      <c r="DBL1054" s="13"/>
      <c r="DBM1054" s="13"/>
      <c r="DBN1054" s="13"/>
      <c r="DBO1054" s="13"/>
      <c r="DBP1054" s="13"/>
      <c r="DBQ1054" s="13"/>
      <c r="DBR1054" s="13"/>
      <c r="DBS1054" s="13"/>
      <c r="DBT1054" s="13"/>
      <c r="DBU1054" s="13"/>
      <c r="DBV1054" s="13"/>
      <c r="DBW1054" s="13"/>
      <c r="DBX1054" s="13"/>
      <c r="DBY1054" s="13"/>
      <c r="DBZ1054" s="13"/>
      <c r="DCA1054" s="13"/>
      <c r="DCB1054" s="13"/>
      <c r="DCC1054" s="13"/>
      <c r="DCD1054" s="13"/>
      <c r="DCE1054" s="13"/>
      <c r="DCF1054" s="13"/>
      <c r="DCG1054" s="13"/>
      <c r="DCH1054" s="13"/>
      <c r="DCI1054" s="13"/>
      <c r="DCJ1054" s="13"/>
      <c r="DCK1054" s="13"/>
      <c r="DCL1054" s="13"/>
      <c r="DCM1054" s="13"/>
      <c r="DCN1054" s="13"/>
      <c r="DCO1054" s="13"/>
      <c r="DCP1054" s="13"/>
      <c r="DCQ1054" s="13"/>
      <c r="DCR1054" s="13"/>
      <c r="DCS1054" s="13"/>
      <c r="DCT1054" s="13"/>
      <c r="DCU1054" s="13"/>
      <c r="DCV1054" s="13"/>
      <c r="DCW1054" s="13"/>
      <c r="DCX1054" s="13"/>
      <c r="DCY1054" s="13"/>
      <c r="DCZ1054" s="13"/>
      <c r="DDA1054" s="13"/>
      <c r="DDB1054" s="13"/>
      <c r="DDC1054" s="13"/>
      <c r="DDD1054" s="13"/>
      <c r="DDE1054" s="13"/>
      <c r="DDF1054" s="13"/>
      <c r="DDG1054" s="13"/>
      <c r="DDH1054" s="13"/>
      <c r="DDI1054" s="13"/>
      <c r="DDJ1054" s="13"/>
      <c r="DDK1054" s="13"/>
      <c r="DDL1054" s="13"/>
      <c r="DDM1054" s="13"/>
      <c r="DDN1054" s="13"/>
      <c r="DDO1054" s="13"/>
      <c r="DDP1054" s="13"/>
      <c r="DDQ1054" s="13"/>
      <c r="DDR1054" s="13"/>
      <c r="DDS1054" s="13"/>
      <c r="DDT1054" s="13"/>
      <c r="DDU1054" s="13"/>
      <c r="DDV1054" s="13"/>
      <c r="DDW1054" s="13"/>
      <c r="DDX1054" s="13"/>
      <c r="DDY1054" s="13"/>
      <c r="DDZ1054" s="13"/>
      <c r="DEA1054" s="13"/>
      <c r="DEB1054" s="13"/>
      <c r="DEC1054" s="13"/>
      <c r="DED1054" s="13"/>
      <c r="DEE1054" s="13"/>
      <c r="DEF1054" s="13"/>
      <c r="DEG1054" s="13"/>
      <c r="DEH1054" s="13"/>
      <c r="DEI1054" s="13"/>
      <c r="DEJ1054" s="13"/>
      <c r="DEK1054" s="13"/>
      <c r="DEL1054" s="13"/>
      <c r="DEM1054" s="13"/>
      <c r="DEN1054" s="13"/>
      <c r="DEO1054" s="13"/>
      <c r="DEP1054" s="13"/>
      <c r="DEQ1054" s="13"/>
      <c r="DER1054" s="13"/>
      <c r="DES1054" s="13"/>
      <c r="DET1054" s="13"/>
      <c r="DEU1054" s="13"/>
      <c r="DEV1054" s="13"/>
      <c r="DEW1054" s="13"/>
      <c r="DEX1054" s="13"/>
      <c r="DEY1054" s="13"/>
      <c r="DEZ1054" s="13"/>
      <c r="DFA1054" s="13"/>
      <c r="DFB1054" s="13"/>
      <c r="DFC1054" s="13"/>
      <c r="DFD1054" s="13"/>
      <c r="DFE1054" s="13"/>
      <c r="DFF1054" s="13"/>
      <c r="DFG1054" s="13"/>
      <c r="DFH1054" s="13"/>
      <c r="DFI1054" s="13"/>
      <c r="DFJ1054" s="13"/>
      <c r="DFK1054" s="13"/>
      <c r="DFL1054" s="13"/>
      <c r="DFM1054" s="13"/>
      <c r="DFN1054" s="13"/>
      <c r="DFO1054" s="13"/>
      <c r="DFP1054" s="13"/>
      <c r="DFQ1054" s="13"/>
      <c r="DFR1054" s="13"/>
      <c r="DFS1054" s="13"/>
      <c r="DFT1054" s="13"/>
      <c r="DFU1054" s="13"/>
      <c r="DFV1054" s="13"/>
      <c r="DFW1054" s="13"/>
      <c r="DFX1054" s="13"/>
      <c r="DFY1054" s="13"/>
      <c r="DFZ1054" s="13"/>
      <c r="DGA1054" s="13"/>
      <c r="DGB1054" s="13"/>
      <c r="DGC1054" s="13"/>
      <c r="DGD1054" s="13"/>
      <c r="DGE1054" s="13"/>
      <c r="DGF1054" s="13"/>
      <c r="DGG1054" s="13"/>
      <c r="DGH1054" s="13"/>
      <c r="DGI1054" s="13"/>
      <c r="DGJ1054" s="13"/>
      <c r="DGK1054" s="13"/>
      <c r="DGL1054" s="13"/>
      <c r="DGM1054" s="13"/>
      <c r="DGN1054" s="13"/>
      <c r="DGO1054" s="13"/>
      <c r="DGP1054" s="13"/>
      <c r="DGQ1054" s="13"/>
      <c r="DGR1054" s="13"/>
      <c r="DGS1054" s="13"/>
      <c r="DGT1054" s="13"/>
      <c r="DGU1054" s="13"/>
      <c r="DGV1054" s="13"/>
      <c r="DGW1054" s="13"/>
      <c r="DGX1054" s="13"/>
      <c r="DGY1054" s="13"/>
      <c r="DGZ1054" s="13"/>
      <c r="DHA1054" s="13"/>
      <c r="DHB1054" s="13"/>
      <c r="DHC1054" s="13"/>
      <c r="DHD1054" s="13"/>
      <c r="DHE1054" s="13"/>
      <c r="DHF1054" s="13"/>
      <c r="DHG1054" s="13"/>
      <c r="DHH1054" s="13"/>
      <c r="DHI1054" s="13"/>
      <c r="DHJ1054" s="13"/>
      <c r="DHK1054" s="13"/>
      <c r="DHL1054" s="13"/>
      <c r="DHM1054" s="13"/>
      <c r="DHN1054" s="13"/>
      <c r="DHO1054" s="13"/>
      <c r="DHP1054" s="13"/>
      <c r="DHQ1054" s="13"/>
      <c r="DHR1054" s="13"/>
      <c r="DHS1054" s="13"/>
      <c r="DHT1054" s="13"/>
      <c r="DHU1054" s="13"/>
      <c r="DHV1054" s="13"/>
      <c r="DHW1054" s="13"/>
      <c r="DHX1054" s="13"/>
      <c r="DHY1054" s="13"/>
      <c r="DHZ1054" s="13"/>
      <c r="DIA1054" s="13"/>
      <c r="DIB1054" s="13"/>
      <c r="DIC1054" s="13"/>
      <c r="DID1054" s="13"/>
      <c r="DIE1054" s="13"/>
      <c r="DIF1054" s="13"/>
      <c r="DIG1054" s="13"/>
      <c r="DIH1054" s="13"/>
      <c r="DII1054" s="13"/>
      <c r="DIJ1054" s="13"/>
      <c r="DIK1054" s="13"/>
      <c r="DIL1054" s="13"/>
      <c r="DIM1054" s="13"/>
      <c r="DIN1054" s="13"/>
      <c r="DIO1054" s="13"/>
      <c r="DIP1054" s="13"/>
      <c r="DIQ1054" s="13"/>
      <c r="DIR1054" s="13"/>
      <c r="DIS1054" s="13"/>
      <c r="DIT1054" s="13"/>
      <c r="DIU1054" s="13"/>
      <c r="DIV1054" s="13"/>
      <c r="DIW1054" s="13"/>
      <c r="DIX1054" s="13"/>
      <c r="DIY1054" s="13"/>
      <c r="DIZ1054" s="13"/>
      <c r="DJA1054" s="13"/>
      <c r="DJB1054" s="13"/>
      <c r="DJC1054" s="13"/>
      <c r="DJD1054" s="13"/>
      <c r="DJE1054" s="13"/>
      <c r="DJF1054" s="13"/>
      <c r="DJG1054" s="13"/>
      <c r="DJH1054" s="13"/>
      <c r="DJI1054" s="13"/>
      <c r="DJJ1054" s="13"/>
      <c r="DJK1054" s="13"/>
      <c r="DJL1054" s="13"/>
      <c r="DJM1054" s="13"/>
      <c r="DJN1054" s="13"/>
      <c r="DJO1054" s="13"/>
      <c r="DJP1054" s="13"/>
      <c r="DJQ1054" s="13"/>
      <c r="DJR1054" s="13"/>
      <c r="DJS1054" s="13"/>
      <c r="DJT1054" s="13"/>
      <c r="DJU1054" s="13"/>
      <c r="DJV1054" s="13"/>
      <c r="DJW1054" s="13"/>
      <c r="DJX1054" s="13"/>
      <c r="DJY1054" s="13"/>
      <c r="DJZ1054" s="13"/>
      <c r="DKA1054" s="13"/>
      <c r="DKB1054" s="13"/>
      <c r="DKC1054" s="13"/>
      <c r="DKD1054" s="13"/>
      <c r="DKE1054" s="13"/>
      <c r="DKF1054" s="13"/>
      <c r="DKG1054" s="13"/>
      <c r="DKH1054" s="13"/>
      <c r="DKI1054" s="13"/>
      <c r="DKJ1054" s="13"/>
      <c r="DKK1054" s="13"/>
      <c r="DKL1054" s="13"/>
      <c r="DKM1054" s="13"/>
      <c r="DKN1054" s="13"/>
      <c r="DKO1054" s="13"/>
      <c r="DKP1054" s="13"/>
      <c r="DKQ1054" s="13"/>
      <c r="DKR1054" s="13"/>
      <c r="DKS1054" s="13"/>
      <c r="DKT1054" s="13"/>
      <c r="DKU1054" s="13"/>
      <c r="DKV1054" s="13"/>
      <c r="DKW1054" s="13"/>
      <c r="DKX1054" s="13"/>
      <c r="DKY1054" s="13"/>
      <c r="DKZ1054" s="13"/>
      <c r="DLA1054" s="13"/>
      <c r="DLB1054" s="13"/>
      <c r="DLC1054" s="13"/>
      <c r="DLD1054" s="13"/>
      <c r="DLE1054" s="13"/>
      <c r="DLF1054" s="13"/>
      <c r="DLG1054" s="13"/>
      <c r="DLH1054" s="13"/>
      <c r="DLI1054" s="13"/>
      <c r="DLJ1054" s="13"/>
      <c r="DLK1054" s="13"/>
      <c r="DLL1054" s="13"/>
      <c r="DLM1054" s="13"/>
      <c r="DLN1054" s="13"/>
      <c r="DLO1054" s="13"/>
      <c r="DLP1054" s="13"/>
      <c r="DLQ1054" s="13"/>
      <c r="DLR1054" s="13"/>
      <c r="DLS1054" s="13"/>
      <c r="DLT1054" s="13"/>
      <c r="DLU1054" s="13"/>
      <c r="DLV1054" s="13"/>
      <c r="DLW1054" s="13"/>
      <c r="DLX1054" s="13"/>
      <c r="DLY1054" s="13"/>
      <c r="DLZ1054" s="13"/>
      <c r="DMA1054" s="13"/>
      <c r="DMB1054" s="13"/>
      <c r="DMC1054" s="13"/>
      <c r="DMD1054" s="13"/>
      <c r="DME1054" s="13"/>
      <c r="DMF1054" s="13"/>
      <c r="DMG1054" s="13"/>
      <c r="DMH1054" s="13"/>
      <c r="DMI1054" s="13"/>
      <c r="DMJ1054" s="13"/>
      <c r="DMK1054" s="13"/>
      <c r="DML1054" s="13"/>
      <c r="DMM1054" s="13"/>
      <c r="DMN1054" s="13"/>
      <c r="DMO1054" s="13"/>
      <c r="DMP1054" s="13"/>
      <c r="DMQ1054" s="13"/>
      <c r="DMR1054" s="13"/>
      <c r="DMS1054" s="13"/>
      <c r="DMT1054" s="13"/>
      <c r="DMU1054" s="13"/>
      <c r="DMV1054" s="13"/>
      <c r="DMW1054" s="13"/>
      <c r="DMX1054" s="13"/>
      <c r="DMY1054" s="13"/>
      <c r="DMZ1054" s="13"/>
      <c r="DNA1054" s="13"/>
      <c r="DNB1054" s="13"/>
      <c r="DNC1054" s="13"/>
      <c r="DND1054" s="13"/>
      <c r="DNE1054" s="13"/>
      <c r="DNF1054" s="13"/>
      <c r="DNG1054" s="13"/>
      <c r="DNH1054" s="13"/>
      <c r="DNI1054" s="13"/>
      <c r="DNJ1054" s="13"/>
      <c r="DNK1054" s="13"/>
      <c r="DNL1054" s="13"/>
      <c r="DNM1054" s="13"/>
      <c r="DNN1054" s="13"/>
      <c r="DNO1054" s="13"/>
      <c r="DNP1054" s="13"/>
      <c r="DNQ1054" s="13"/>
      <c r="DNR1054" s="13"/>
      <c r="DNS1054" s="13"/>
      <c r="DNT1054" s="13"/>
      <c r="DNU1054" s="13"/>
      <c r="DNV1054" s="13"/>
      <c r="DNW1054" s="13"/>
      <c r="DNX1054" s="13"/>
      <c r="DNY1054" s="13"/>
      <c r="DNZ1054" s="13"/>
      <c r="DOA1054" s="13"/>
      <c r="DOB1054" s="13"/>
      <c r="DOC1054" s="13"/>
      <c r="DOD1054" s="13"/>
      <c r="DOE1054" s="13"/>
      <c r="DOF1054" s="13"/>
      <c r="DOG1054" s="13"/>
      <c r="DOH1054" s="13"/>
      <c r="DOI1054" s="13"/>
      <c r="DOJ1054" s="13"/>
      <c r="DOK1054" s="13"/>
      <c r="DOL1054" s="13"/>
      <c r="DOM1054" s="13"/>
      <c r="DON1054" s="13"/>
      <c r="DOO1054" s="13"/>
      <c r="DOP1054" s="13"/>
      <c r="DOQ1054" s="13"/>
      <c r="DOR1054" s="13"/>
      <c r="DOS1054" s="13"/>
      <c r="DOT1054" s="13"/>
      <c r="DOU1054" s="13"/>
      <c r="DOV1054" s="13"/>
      <c r="DOW1054" s="13"/>
      <c r="DOX1054" s="13"/>
      <c r="DOY1054" s="13"/>
      <c r="DOZ1054" s="13"/>
      <c r="DPA1054" s="13"/>
      <c r="DPB1054" s="13"/>
      <c r="DPC1054" s="13"/>
      <c r="DPD1054" s="13"/>
      <c r="DPE1054" s="13"/>
      <c r="DPF1054" s="13"/>
      <c r="DPG1054" s="13"/>
      <c r="DPH1054" s="13"/>
      <c r="DPI1054" s="13"/>
      <c r="DPJ1054" s="13"/>
      <c r="DPK1054" s="13"/>
      <c r="DPL1054" s="13"/>
      <c r="DPM1054" s="13"/>
      <c r="DPN1054" s="13"/>
      <c r="DPO1054" s="13"/>
      <c r="DPP1054" s="13"/>
      <c r="DPQ1054" s="13"/>
      <c r="DPR1054" s="13"/>
      <c r="DPS1054" s="13"/>
      <c r="DPT1054" s="13"/>
      <c r="DPU1054" s="13"/>
      <c r="DPV1054" s="13"/>
      <c r="DPW1054" s="13"/>
      <c r="DPX1054" s="13"/>
      <c r="DPY1054" s="13"/>
      <c r="DPZ1054" s="13"/>
      <c r="DQA1054" s="13"/>
      <c r="DQB1054" s="13"/>
      <c r="DQC1054" s="13"/>
      <c r="DQD1054" s="13"/>
      <c r="DQE1054" s="13"/>
      <c r="DQF1054" s="13"/>
      <c r="DQG1054" s="13"/>
      <c r="DQH1054" s="13"/>
      <c r="DQI1054" s="13"/>
      <c r="DQJ1054" s="13"/>
      <c r="DQK1054" s="13"/>
      <c r="DQL1054" s="13"/>
      <c r="DQM1054" s="13"/>
      <c r="DQN1054" s="13"/>
      <c r="DQO1054" s="13"/>
      <c r="DQP1054" s="13"/>
      <c r="DQQ1054" s="13"/>
      <c r="DQR1054" s="13"/>
      <c r="DQS1054" s="13"/>
      <c r="DQT1054" s="13"/>
      <c r="DQU1054" s="13"/>
      <c r="DQV1054" s="13"/>
      <c r="DQW1054" s="13"/>
      <c r="DQX1054" s="13"/>
      <c r="DQY1054" s="13"/>
      <c r="DQZ1054" s="13"/>
      <c r="DRA1054" s="13"/>
      <c r="DRB1054" s="13"/>
      <c r="DRC1054" s="13"/>
      <c r="DRD1054" s="13"/>
      <c r="DRE1054" s="13"/>
      <c r="DRF1054" s="13"/>
      <c r="DRG1054" s="13"/>
      <c r="DRH1054" s="13"/>
      <c r="DRI1054" s="13"/>
      <c r="DRJ1054" s="13"/>
      <c r="DRK1054" s="13"/>
      <c r="DRL1054" s="13"/>
      <c r="DRM1054" s="13"/>
      <c r="DRN1054" s="13"/>
      <c r="DRO1054" s="13"/>
      <c r="DRP1054" s="13"/>
      <c r="DRQ1054" s="13"/>
      <c r="DRR1054" s="13"/>
      <c r="DRS1054" s="13"/>
      <c r="DRT1054" s="13"/>
      <c r="DRU1054" s="13"/>
      <c r="DRV1054" s="13"/>
      <c r="DRW1054" s="13"/>
      <c r="DRX1054" s="13"/>
      <c r="DRY1054" s="13"/>
      <c r="DRZ1054" s="13"/>
      <c r="DSA1054" s="13"/>
      <c r="DSB1054" s="13"/>
      <c r="DSC1054" s="13"/>
      <c r="DSD1054" s="13"/>
      <c r="DSE1054" s="13"/>
      <c r="DSF1054" s="13"/>
      <c r="DSG1054" s="13"/>
      <c r="DSH1054" s="13"/>
      <c r="DSI1054" s="13"/>
      <c r="DSJ1054" s="13"/>
      <c r="DSK1054" s="13"/>
      <c r="DSL1054" s="13"/>
      <c r="DSM1054" s="13"/>
      <c r="DSN1054" s="13"/>
      <c r="DSO1054" s="13"/>
      <c r="DSP1054" s="13"/>
      <c r="DSQ1054" s="13"/>
      <c r="DSR1054" s="13"/>
      <c r="DSS1054" s="13"/>
      <c r="DST1054" s="13"/>
      <c r="DSU1054" s="13"/>
      <c r="DSV1054" s="13"/>
      <c r="DSW1054" s="13"/>
      <c r="DSX1054" s="13"/>
      <c r="DSY1054" s="13"/>
      <c r="DSZ1054" s="13"/>
      <c r="DTA1054" s="13"/>
      <c r="DTB1054" s="13"/>
      <c r="DTC1054" s="13"/>
      <c r="DTD1054" s="13"/>
      <c r="DTE1054" s="13"/>
      <c r="DTF1054" s="13"/>
      <c r="DTG1054" s="13"/>
      <c r="DTH1054" s="13"/>
      <c r="DTI1054" s="13"/>
      <c r="DTJ1054" s="13"/>
      <c r="DTK1054" s="13"/>
      <c r="DTL1054" s="13"/>
      <c r="DTM1054" s="13"/>
      <c r="DTN1054" s="13"/>
      <c r="DTO1054" s="13"/>
      <c r="DTP1054" s="13"/>
      <c r="DTQ1054" s="13"/>
      <c r="DTR1054" s="13"/>
      <c r="DTS1054" s="13"/>
      <c r="DTT1054" s="13"/>
      <c r="DTU1054" s="13"/>
      <c r="DTV1054" s="13"/>
      <c r="DTW1054" s="13"/>
      <c r="DTX1054" s="13"/>
      <c r="DTY1054" s="13"/>
      <c r="DTZ1054" s="13"/>
      <c r="DUA1054" s="13"/>
      <c r="DUB1054" s="13"/>
      <c r="DUC1054" s="13"/>
      <c r="DUD1054" s="13"/>
      <c r="DUE1054" s="13"/>
      <c r="DUF1054" s="13"/>
      <c r="DUG1054" s="13"/>
      <c r="DUH1054" s="13"/>
      <c r="DUI1054" s="13"/>
      <c r="DUJ1054" s="13"/>
      <c r="DUK1054" s="13"/>
      <c r="DUL1054" s="13"/>
      <c r="DUM1054" s="13"/>
      <c r="DUN1054" s="13"/>
      <c r="DUO1054" s="13"/>
      <c r="DUP1054" s="13"/>
      <c r="DUQ1054" s="13"/>
      <c r="DUR1054" s="13"/>
      <c r="DUS1054" s="13"/>
      <c r="DUT1054" s="13"/>
      <c r="DUU1054" s="13"/>
      <c r="DUV1054" s="13"/>
      <c r="DUW1054" s="13"/>
      <c r="DUX1054" s="13"/>
      <c r="DUY1054" s="13"/>
      <c r="DUZ1054" s="13"/>
      <c r="DVA1054" s="13"/>
      <c r="DVB1054" s="13"/>
      <c r="DVC1054" s="13"/>
      <c r="DVD1054" s="13"/>
      <c r="DVE1054" s="13"/>
      <c r="DVF1054" s="13"/>
      <c r="DVG1054" s="13"/>
      <c r="DVH1054" s="13"/>
      <c r="DVI1054" s="13"/>
      <c r="DVJ1054" s="13"/>
      <c r="DVK1054" s="13"/>
      <c r="DVL1054" s="13"/>
      <c r="DVM1054" s="13"/>
      <c r="DVN1054" s="13"/>
      <c r="DVO1054" s="13"/>
      <c r="DVP1054" s="13"/>
      <c r="DVQ1054" s="13"/>
      <c r="DVR1054" s="13"/>
      <c r="DVS1054" s="13"/>
      <c r="DVT1054" s="13"/>
      <c r="DVU1054" s="13"/>
      <c r="DVV1054" s="13"/>
      <c r="DVW1054" s="13"/>
      <c r="DVX1054" s="13"/>
      <c r="DVY1054" s="13"/>
      <c r="DVZ1054" s="13"/>
      <c r="DWA1054" s="13"/>
      <c r="DWB1054" s="13"/>
      <c r="DWC1054" s="13"/>
      <c r="DWD1054" s="13"/>
      <c r="DWE1054" s="13"/>
      <c r="DWF1054" s="13"/>
      <c r="DWG1054" s="13"/>
      <c r="DWH1054" s="13"/>
      <c r="DWI1054" s="13"/>
      <c r="DWJ1054" s="13"/>
      <c r="DWK1054" s="13"/>
      <c r="DWL1054" s="13"/>
      <c r="DWM1054" s="13"/>
      <c r="DWN1054" s="13"/>
      <c r="DWO1054" s="13"/>
      <c r="DWP1054" s="13"/>
      <c r="DWQ1054" s="13"/>
      <c r="DWR1054" s="13"/>
      <c r="DWS1054" s="13"/>
      <c r="DWT1054" s="13"/>
      <c r="DWU1054" s="13"/>
      <c r="DWV1054" s="13"/>
      <c r="DWW1054" s="13"/>
      <c r="DWX1054" s="13"/>
      <c r="DWY1054" s="13"/>
      <c r="DWZ1054" s="13"/>
      <c r="DXA1054" s="13"/>
      <c r="DXB1054" s="13"/>
      <c r="DXC1054" s="13"/>
      <c r="DXD1054" s="13"/>
      <c r="DXE1054" s="13"/>
      <c r="DXF1054" s="13"/>
      <c r="DXG1054" s="13"/>
      <c r="DXH1054" s="13"/>
      <c r="DXI1054" s="13"/>
      <c r="DXJ1054" s="13"/>
      <c r="DXK1054" s="13"/>
      <c r="DXL1054" s="13"/>
      <c r="DXM1054" s="13"/>
      <c r="DXN1054" s="13"/>
      <c r="DXO1054" s="13"/>
      <c r="DXP1054" s="13"/>
      <c r="DXQ1054" s="13"/>
      <c r="DXR1054" s="13"/>
      <c r="DXS1054" s="13"/>
      <c r="DXT1054" s="13"/>
      <c r="DXU1054" s="13"/>
      <c r="DXV1054" s="13"/>
      <c r="DXW1054" s="13"/>
      <c r="DXX1054" s="13"/>
      <c r="DXY1054" s="13"/>
      <c r="DXZ1054" s="13"/>
      <c r="DYA1054" s="13"/>
      <c r="DYB1054" s="13"/>
      <c r="DYC1054" s="13"/>
      <c r="DYD1054" s="13"/>
      <c r="DYE1054" s="13"/>
      <c r="DYF1054" s="13"/>
      <c r="DYG1054" s="13"/>
      <c r="DYH1054" s="13"/>
      <c r="DYI1054" s="13"/>
      <c r="DYJ1054" s="13"/>
      <c r="DYK1054" s="13"/>
      <c r="DYL1054" s="13"/>
      <c r="DYM1054" s="13"/>
      <c r="DYN1054" s="13"/>
      <c r="DYO1054" s="13"/>
      <c r="DYP1054" s="13"/>
      <c r="DYQ1054" s="13"/>
      <c r="DYR1054" s="13"/>
      <c r="DYS1054" s="13"/>
      <c r="DYT1054" s="13"/>
      <c r="DYU1054" s="13"/>
      <c r="DYV1054" s="13"/>
      <c r="DYW1054" s="13"/>
      <c r="DYX1054" s="13"/>
      <c r="DYY1054" s="13"/>
      <c r="DYZ1054" s="13"/>
      <c r="DZA1054" s="13"/>
      <c r="DZB1054" s="13"/>
      <c r="DZC1054" s="13"/>
      <c r="DZD1054" s="13"/>
      <c r="DZE1054" s="13"/>
      <c r="DZF1054" s="13"/>
      <c r="DZG1054" s="13"/>
      <c r="DZH1054" s="13"/>
      <c r="DZI1054" s="13"/>
      <c r="DZJ1054" s="13"/>
      <c r="DZK1054" s="13"/>
      <c r="DZL1054" s="13"/>
      <c r="DZM1054" s="13"/>
      <c r="DZN1054" s="13"/>
      <c r="DZO1054" s="13"/>
      <c r="DZP1054" s="13"/>
      <c r="DZQ1054" s="13"/>
      <c r="DZR1054" s="13"/>
      <c r="DZS1054" s="13"/>
      <c r="DZT1054" s="13"/>
      <c r="DZU1054" s="13"/>
      <c r="DZV1054" s="13"/>
      <c r="DZW1054" s="13"/>
      <c r="DZX1054" s="13"/>
      <c r="DZY1054" s="13"/>
      <c r="DZZ1054" s="13"/>
      <c r="EAA1054" s="13"/>
      <c r="EAB1054" s="13"/>
      <c r="EAC1054" s="13"/>
      <c r="EAD1054" s="13"/>
      <c r="EAE1054" s="13"/>
      <c r="EAF1054" s="13"/>
      <c r="EAG1054" s="13"/>
      <c r="EAH1054" s="13"/>
      <c r="EAI1054" s="13"/>
      <c r="EAJ1054" s="13"/>
      <c r="EAK1054" s="13"/>
      <c r="EAL1054" s="13"/>
      <c r="EAM1054" s="13"/>
      <c r="EAN1054" s="13"/>
      <c r="EAO1054" s="13"/>
      <c r="EAP1054" s="13"/>
      <c r="EAQ1054" s="13"/>
      <c r="EAR1054" s="13"/>
      <c r="EAS1054" s="13"/>
      <c r="EAT1054" s="13"/>
      <c r="EAU1054" s="13"/>
      <c r="EAV1054" s="13"/>
      <c r="EAW1054" s="13"/>
      <c r="EAX1054" s="13"/>
      <c r="EAY1054" s="13"/>
      <c r="EAZ1054" s="13"/>
      <c r="EBA1054" s="13"/>
      <c r="EBB1054" s="13"/>
      <c r="EBC1054" s="13"/>
      <c r="EBD1054" s="13"/>
      <c r="EBE1054" s="13"/>
      <c r="EBF1054" s="13"/>
      <c r="EBG1054" s="13"/>
      <c r="EBH1054" s="13"/>
      <c r="EBI1054" s="13"/>
      <c r="EBJ1054" s="13"/>
      <c r="EBK1054" s="13"/>
      <c r="EBL1054" s="13"/>
      <c r="EBM1054" s="13"/>
      <c r="EBN1054" s="13"/>
      <c r="EBO1054" s="13"/>
      <c r="EBP1054" s="13"/>
      <c r="EBQ1054" s="13"/>
      <c r="EBR1054" s="13"/>
      <c r="EBS1054" s="13"/>
      <c r="EBT1054" s="13"/>
      <c r="EBU1054" s="13"/>
      <c r="EBV1054" s="13"/>
      <c r="EBW1054" s="13"/>
      <c r="EBX1054" s="13"/>
      <c r="EBY1054" s="13"/>
      <c r="EBZ1054" s="13"/>
      <c r="ECA1054" s="13"/>
      <c r="ECB1054" s="13"/>
      <c r="ECC1054" s="13"/>
      <c r="ECD1054" s="13"/>
      <c r="ECE1054" s="13"/>
      <c r="ECF1054" s="13"/>
      <c r="ECG1054" s="13"/>
      <c r="ECH1054" s="13"/>
      <c r="ECI1054" s="13"/>
      <c r="ECJ1054" s="13"/>
      <c r="ECK1054" s="13"/>
      <c r="ECL1054" s="13"/>
      <c r="ECM1054" s="13"/>
      <c r="ECN1054" s="13"/>
      <c r="ECO1054" s="13"/>
      <c r="ECP1054" s="13"/>
      <c r="ECQ1054" s="13"/>
      <c r="ECR1054" s="13"/>
      <c r="ECS1054" s="13"/>
      <c r="ECT1054" s="13"/>
      <c r="ECU1054" s="13"/>
      <c r="ECV1054" s="13"/>
      <c r="ECW1054" s="13"/>
      <c r="ECX1054" s="13"/>
      <c r="ECY1054" s="13"/>
      <c r="ECZ1054" s="13"/>
      <c r="EDA1054" s="13"/>
      <c r="EDB1054" s="13"/>
      <c r="EDC1054" s="13"/>
      <c r="EDD1054" s="13"/>
      <c r="EDE1054" s="13"/>
      <c r="EDF1054" s="13"/>
      <c r="EDG1054" s="13"/>
      <c r="EDH1054" s="13"/>
      <c r="EDI1054" s="13"/>
      <c r="EDJ1054" s="13"/>
      <c r="EDK1054" s="13"/>
      <c r="EDL1054" s="13"/>
      <c r="EDM1054" s="13"/>
      <c r="EDN1054" s="13"/>
      <c r="EDO1054" s="13"/>
      <c r="EDP1054" s="13"/>
      <c r="EDQ1054" s="13"/>
      <c r="EDR1054" s="13"/>
      <c r="EDS1054" s="13"/>
      <c r="EDT1054" s="13"/>
      <c r="EDU1054" s="13"/>
      <c r="EDV1054" s="13"/>
      <c r="EDW1054" s="13"/>
      <c r="EDX1054" s="13"/>
      <c r="EDY1054" s="13"/>
      <c r="EDZ1054" s="13"/>
      <c r="EEA1054" s="13"/>
      <c r="EEB1054" s="13"/>
      <c r="EEC1054" s="13"/>
      <c r="EED1054" s="13"/>
      <c r="EEE1054" s="13"/>
      <c r="EEF1054" s="13"/>
      <c r="EEG1054" s="13"/>
      <c r="EEH1054" s="13"/>
      <c r="EEI1054" s="13"/>
      <c r="EEJ1054" s="13"/>
      <c r="EEK1054" s="13"/>
      <c r="EEL1054" s="13"/>
      <c r="EEM1054" s="13"/>
      <c r="EEN1054" s="13"/>
      <c r="EEO1054" s="13"/>
      <c r="EEP1054" s="13"/>
      <c r="EEQ1054" s="13"/>
      <c r="EER1054" s="13"/>
      <c r="EES1054" s="13"/>
      <c r="EET1054" s="13"/>
      <c r="EEU1054" s="13"/>
      <c r="EEV1054" s="13"/>
      <c r="EEW1054" s="13"/>
      <c r="EEX1054" s="13"/>
      <c r="EEY1054" s="13"/>
      <c r="EEZ1054" s="13"/>
      <c r="EFA1054" s="13"/>
      <c r="EFB1054" s="13"/>
      <c r="EFC1054" s="13"/>
      <c r="EFD1054" s="13"/>
      <c r="EFE1054" s="13"/>
      <c r="EFF1054" s="13"/>
      <c r="EFG1054" s="13"/>
      <c r="EFH1054" s="13"/>
      <c r="EFI1054" s="13"/>
      <c r="EFJ1054" s="13"/>
      <c r="EFK1054" s="13"/>
      <c r="EFL1054" s="13"/>
      <c r="EFM1054" s="13"/>
      <c r="EFN1054" s="13"/>
      <c r="EFO1054" s="13"/>
      <c r="EFP1054" s="13"/>
      <c r="EFQ1054" s="13"/>
      <c r="EFR1054" s="13"/>
      <c r="EFS1054" s="13"/>
      <c r="EFT1054" s="13"/>
      <c r="EFU1054" s="13"/>
      <c r="EFV1054" s="13"/>
      <c r="EFW1054" s="13"/>
      <c r="EFX1054" s="13"/>
      <c r="EFY1054" s="13"/>
      <c r="EFZ1054" s="13"/>
      <c r="EGA1054" s="13"/>
      <c r="EGB1054" s="13"/>
      <c r="EGC1054" s="13"/>
      <c r="EGD1054" s="13"/>
      <c r="EGE1054" s="13"/>
      <c r="EGF1054" s="13"/>
      <c r="EGG1054" s="13"/>
      <c r="EGH1054" s="13"/>
      <c r="EGI1054" s="13"/>
      <c r="EGJ1054" s="13"/>
      <c r="EGK1054" s="13"/>
      <c r="EGL1054" s="13"/>
      <c r="EGM1054" s="13"/>
      <c r="EGN1054" s="13"/>
      <c r="EGO1054" s="13"/>
      <c r="EGP1054" s="13"/>
      <c r="EGQ1054" s="13"/>
      <c r="EGR1054" s="13"/>
      <c r="EGS1054" s="13"/>
      <c r="EGT1054" s="13"/>
      <c r="EGU1054" s="13"/>
      <c r="EGV1054" s="13"/>
      <c r="EGW1054" s="13"/>
      <c r="EGX1054" s="13"/>
      <c r="EGY1054" s="13"/>
      <c r="EGZ1054" s="13"/>
      <c r="EHA1054" s="13"/>
      <c r="EHB1054" s="13"/>
      <c r="EHC1054" s="13"/>
      <c r="EHD1054" s="13"/>
      <c r="EHE1054" s="13"/>
      <c r="EHF1054" s="13"/>
      <c r="EHG1054" s="13"/>
      <c r="EHH1054" s="13"/>
      <c r="EHI1054" s="13"/>
      <c r="EHJ1054" s="13"/>
      <c r="EHK1054" s="13"/>
      <c r="EHL1054" s="13"/>
      <c r="EHM1054" s="13"/>
      <c r="EHN1054" s="13"/>
      <c r="EHO1054" s="13"/>
      <c r="EHP1054" s="13"/>
      <c r="EHQ1054" s="13"/>
      <c r="EHR1054" s="13"/>
      <c r="EHS1054" s="13"/>
      <c r="EHT1054" s="13"/>
      <c r="EHU1054" s="13"/>
      <c r="EHV1054" s="13"/>
      <c r="EHW1054" s="13"/>
      <c r="EHX1054" s="13"/>
      <c r="EHY1054" s="13"/>
      <c r="EHZ1054" s="13"/>
      <c r="EIA1054" s="13"/>
      <c r="EIB1054" s="13"/>
      <c r="EIC1054" s="13"/>
      <c r="EID1054" s="13"/>
      <c r="EIE1054" s="13"/>
      <c r="EIF1054" s="13"/>
      <c r="EIG1054" s="13"/>
      <c r="EIH1054" s="13"/>
      <c r="EII1054" s="13"/>
      <c r="EIJ1054" s="13"/>
      <c r="EIK1054" s="13"/>
      <c r="EIL1054" s="13"/>
      <c r="EIM1054" s="13"/>
      <c r="EIN1054" s="13"/>
      <c r="EIO1054" s="13"/>
      <c r="EIP1054" s="13"/>
      <c r="EIQ1054" s="13"/>
      <c r="EIR1054" s="13"/>
      <c r="EIS1054" s="13"/>
      <c r="EIT1054" s="13"/>
      <c r="EIU1054" s="13"/>
      <c r="EIV1054" s="13"/>
      <c r="EIW1054" s="13"/>
      <c r="EIX1054" s="13"/>
      <c r="EIY1054" s="13"/>
      <c r="EIZ1054" s="13"/>
      <c r="EJA1054" s="13"/>
      <c r="EJB1054" s="13"/>
      <c r="EJC1054" s="13"/>
      <c r="EJD1054" s="13"/>
      <c r="EJE1054" s="13"/>
      <c r="EJF1054" s="13"/>
      <c r="EJG1054" s="13"/>
      <c r="EJH1054" s="13"/>
      <c r="EJI1054" s="13"/>
      <c r="EJJ1054" s="13"/>
      <c r="EJK1054" s="13"/>
      <c r="EJL1054" s="13"/>
      <c r="EJM1054" s="13"/>
      <c r="EJN1054" s="13"/>
      <c r="EJO1054" s="13"/>
      <c r="EJP1054" s="13"/>
      <c r="EJQ1054" s="13"/>
      <c r="EJR1054" s="13"/>
      <c r="EJS1054" s="13"/>
      <c r="EJT1054" s="13"/>
      <c r="EJU1054" s="13"/>
      <c r="EJV1054" s="13"/>
      <c r="EJW1054" s="13"/>
      <c r="EJX1054" s="13"/>
      <c r="EJY1054" s="13"/>
      <c r="EJZ1054" s="13"/>
      <c r="EKA1054" s="13"/>
      <c r="EKB1054" s="13"/>
      <c r="EKC1054" s="13"/>
      <c r="EKD1054" s="13"/>
      <c r="EKE1054" s="13"/>
      <c r="EKF1054" s="13"/>
      <c r="EKG1054" s="13"/>
      <c r="EKH1054" s="13"/>
      <c r="EKI1054" s="13"/>
      <c r="EKJ1054" s="13"/>
      <c r="EKK1054" s="13"/>
      <c r="EKL1054" s="13"/>
      <c r="EKM1054" s="13"/>
      <c r="EKN1054" s="13"/>
      <c r="EKO1054" s="13"/>
      <c r="EKP1054" s="13"/>
      <c r="EKQ1054" s="13"/>
      <c r="EKR1054" s="13"/>
      <c r="EKS1054" s="13"/>
      <c r="EKT1054" s="13"/>
      <c r="EKU1054" s="13"/>
      <c r="EKV1054" s="13"/>
      <c r="EKW1054" s="13"/>
      <c r="EKX1054" s="13"/>
      <c r="EKY1054" s="13"/>
      <c r="EKZ1054" s="13"/>
      <c r="ELA1054" s="13"/>
      <c r="ELB1054" s="13"/>
      <c r="ELC1054" s="13"/>
      <c r="ELD1054" s="13"/>
      <c r="ELE1054" s="13"/>
      <c r="ELF1054" s="13"/>
      <c r="ELG1054" s="13"/>
      <c r="ELH1054" s="13"/>
      <c r="ELI1054" s="13"/>
      <c r="ELJ1054" s="13"/>
      <c r="ELK1054" s="13"/>
      <c r="ELL1054" s="13"/>
      <c r="ELM1054" s="13"/>
      <c r="ELN1054" s="13"/>
      <c r="ELO1054" s="13"/>
      <c r="ELP1054" s="13"/>
      <c r="ELQ1054" s="13"/>
      <c r="ELR1054" s="13"/>
      <c r="ELS1054" s="13"/>
      <c r="ELT1054" s="13"/>
      <c r="ELU1054" s="13"/>
      <c r="ELV1054" s="13"/>
      <c r="ELW1054" s="13"/>
      <c r="ELX1054" s="13"/>
      <c r="ELY1054" s="13"/>
      <c r="ELZ1054" s="13"/>
      <c r="EMA1054" s="13"/>
      <c r="EMB1054" s="13"/>
      <c r="EMC1054" s="13"/>
      <c r="EMD1054" s="13"/>
      <c r="EME1054" s="13"/>
      <c r="EMF1054" s="13"/>
      <c r="EMG1054" s="13"/>
      <c r="EMH1054" s="13"/>
      <c r="EMI1054" s="13"/>
      <c r="EMJ1054" s="13"/>
      <c r="EMK1054" s="13"/>
      <c r="EML1054" s="13"/>
      <c r="EMM1054" s="13"/>
      <c r="EMN1054" s="13"/>
      <c r="EMO1054" s="13"/>
      <c r="EMP1054" s="13"/>
      <c r="EMQ1054" s="13"/>
      <c r="EMR1054" s="13"/>
      <c r="EMS1054" s="13"/>
      <c r="EMT1054" s="13"/>
      <c r="EMU1054" s="13"/>
      <c r="EMV1054" s="13"/>
      <c r="EMW1054" s="13"/>
      <c r="EMX1054" s="13"/>
      <c r="EMY1054" s="13"/>
      <c r="EMZ1054" s="13"/>
      <c r="ENA1054" s="13"/>
      <c r="ENB1054" s="13"/>
      <c r="ENC1054" s="13"/>
      <c r="END1054" s="13"/>
      <c r="ENE1054" s="13"/>
      <c r="ENF1054" s="13"/>
      <c r="ENG1054" s="13"/>
      <c r="ENH1054" s="13"/>
      <c r="ENI1054" s="13"/>
      <c r="ENJ1054" s="13"/>
      <c r="ENK1054" s="13"/>
      <c r="ENL1054" s="13"/>
      <c r="ENM1054" s="13"/>
      <c r="ENN1054" s="13"/>
      <c r="ENO1054" s="13"/>
      <c r="ENP1054" s="13"/>
      <c r="ENQ1054" s="13"/>
      <c r="ENR1054" s="13"/>
      <c r="ENS1054" s="13"/>
      <c r="ENT1054" s="13"/>
      <c r="ENU1054" s="13"/>
      <c r="ENV1054" s="13"/>
      <c r="ENW1054" s="13"/>
      <c r="ENX1054" s="13"/>
      <c r="ENY1054" s="13"/>
      <c r="ENZ1054" s="13"/>
      <c r="EOA1054" s="13"/>
      <c r="EOB1054" s="13"/>
      <c r="EOC1054" s="13"/>
      <c r="EOD1054" s="13"/>
      <c r="EOE1054" s="13"/>
      <c r="EOF1054" s="13"/>
      <c r="EOG1054" s="13"/>
      <c r="EOH1054" s="13"/>
      <c r="EOI1054" s="13"/>
      <c r="EOJ1054" s="13"/>
      <c r="EOK1054" s="13"/>
      <c r="EOL1054" s="13"/>
      <c r="EOM1054" s="13"/>
      <c r="EON1054" s="13"/>
      <c r="EOO1054" s="13"/>
      <c r="EOP1054" s="13"/>
      <c r="EOQ1054" s="13"/>
      <c r="EOR1054" s="13"/>
      <c r="EOS1054" s="13"/>
      <c r="EOT1054" s="13"/>
      <c r="EOU1054" s="13"/>
      <c r="EOV1054" s="13"/>
      <c r="EOW1054" s="13"/>
      <c r="EOX1054" s="13"/>
      <c r="EOY1054" s="13"/>
      <c r="EOZ1054" s="13"/>
      <c r="EPA1054" s="13"/>
      <c r="EPB1054" s="13"/>
      <c r="EPC1054" s="13"/>
      <c r="EPD1054" s="13"/>
      <c r="EPE1054" s="13"/>
      <c r="EPF1054" s="13"/>
      <c r="EPG1054" s="13"/>
      <c r="EPH1054" s="13"/>
      <c r="EPI1054" s="13"/>
      <c r="EPJ1054" s="13"/>
      <c r="EPK1054" s="13"/>
      <c r="EPL1054" s="13"/>
      <c r="EPM1054" s="13"/>
      <c r="EPN1054" s="13"/>
      <c r="EPO1054" s="13"/>
      <c r="EPP1054" s="13"/>
      <c r="EPQ1054" s="13"/>
      <c r="EPR1054" s="13"/>
      <c r="EPS1054" s="13"/>
      <c r="EPT1054" s="13"/>
      <c r="EPU1054" s="13"/>
      <c r="EPV1054" s="13"/>
      <c r="EPW1054" s="13"/>
      <c r="EPX1054" s="13"/>
      <c r="EPY1054" s="13"/>
      <c r="EPZ1054" s="13"/>
      <c r="EQA1054" s="13"/>
      <c r="EQB1054" s="13"/>
      <c r="EQC1054" s="13"/>
      <c r="EQD1054" s="13"/>
      <c r="EQE1054" s="13"/>
      <c r="EQF1054" s="13"/>
      <c r="EQG1054" s="13"/>
      <c r="EQH1054" s="13"/>
      <c r="EQI1054" s="13"/>
      <c r="EQJ1054" s="13"/>
      <c r="EQK1054" s="13"/>
      <c r="EQL1054" s="13"/>
      <c r="EQM1054" s="13"/>
      <c r="EQN1054" s="13"/>
      <c r="EQO1054" s="13"/>
      <c r="EQP1054" s="13"/>
      <c r="EQQ1054" s="13"/>
      <c r="EQR1054" s="13"/>
      <c r="EQS1054" s="13"/>
      <c r="EQT1054" s="13"/>
      <c r="EQU1054" s="13"/>
      <c r="EQV1054" s="13"/>
      <c r="EQW1054" s="13"/>
      <c r="EQX1054" s="13"/>
      <c r="EQY1054" s="13"/>
      <c r="EQZ1054" s="13"/>
      <c r="ERA1054" s="13"/>
      <c r="ERB1054" s="13"/>
      <c r="ERC1054" s="13"/>
      <c r="ERD1054" s="13"/>
      <c r="ERE1054" s="13"/>
      <c r="ERF1054" s="13"/>
      <c r="ERG1054" s="13"/>
      <c r="ERH1054" s="13"/>
      <c r="ERI1054" s="13"/>
      <c r="ERJ1054" s="13"/>
      <c r="ERK1054" s="13"/>
      <c r="ERL1054" s="13"/>
      <c r="ERM1054" s="13"/>
      <c r="ERN1054" s="13"/>
      <c r="ERO1054" s="13"/>
      <c r="ERP1054" s="13"/>
      <c r="ERQ1054" s="13"/>
      <c r="ERR1054" s="13"/>
      <c r="ERS1054" s="13"/>
      <c r="ERT1054" s="13"/>
      <c r="ERU1054" s="13"/>
      <c r="ERV1054" s="13"/>
      <c r="ERW1054" s="13"/>
      <c r="ERX1054" s="13"/>
      <c r="ERY1054" s="13"/>
      <c r="ERZ1054" s="13"/>
      <c r="ESA1054" s="13"/>
      <c r="ESB1054" s="13"/>
      <c r="ESC1054" s="13"/>
      <c r="ESD1054" s="13"/>
      <c r="ESE1054" s="13"/>
      <c r="ESF1054" s="13"/>
      <c r="ESG1054" s="13"/>
      <c r="ESH1054" s="13"/>
      <c r="ESI1054" s="13"/>
      <c r="ESJ1054" s="13"/>
      <c r="ESK1054" s="13"/>
      <c r="ESL1054" s="13"/>
      <c r="ESM1054" s="13"/>
      <c r="ESN1054" s="13"/>
      <c r="ESO1054" s="13"/>
      <c r="ESP1054" s="13"/>
      <c r="ESQ1054" s="13"/>
      <c r="ESR1054" s="13"/>
      <c r="ESS1054" s="13"/>
      <c r="EST1054" s="13"/>
      <c r="ESU1054" s="13"/>
      <c r="ESV1054" s="13"/>
      <c r="ESW1054" s="13"/>
      <c r="ESX1054" s="13"/>
      <c r="ESY1054" s="13"/>
      <c r="ESZ1054" s="13"/>
      <c r="ETA1054" s="13"/>
      <c r="ETB1054" s="13"/>
      <c r="ETC1054" s="13"/>
      <c r="ETD1054" s="13"/>
      <c r="ETE1054" s="13"/>
      <c r="ETF1054" s="13"/>
      <c r="ETG1054" s="13"/>
      <c r="ETH1054" s="13"/>
      <c r="ETI1054" s="13"/>
      <c r="ETJ1054" s="13"/>
      <c r="ETK1054" s="13"/>
      <c r="ETL1054" s="13"/>
      <c r="ETM1054" s="13"/>
      <c r="ETN1054" s="13"/>
      <c r="ETO1054" s="13"/>
      <c r="ETP1054" s="13"/>
      <c r="ETQ1054" s="13"/>
      <c r="ETR1054" s="13"/>
      <c r="ETS1054" s="13"/>
      <c r="ETT1054" s="13"/>
      <c r="ETU1054" s="13"/>
      <c r="ETV1054" s="13"/>
      <c r="ETW1054" s="13"/>
      <c r="ETX1054" s="13"/>
      <c r="ETY1054" s="13"/>
      <c r="ETZ1054" s="13"/>
      <c r="EUA1054" s="13"/>
      <c r="EUB1054" s="13"/>
      <c r="EUC1054" s="13"/>
      <c r="EUD1054" s="13"/>
      <c r="EUE1054" s="13"/>
      <c r="EUF1054" s="13"/>
      <c r="EUG1054" s="13"/>
      <c r="EUH1054" s="13"/>
      <c r="EUI1054" s="13"/>
      <c r="EUJ1054" s="13"/>
      <c r="EUK1054" s="13"/>
      <c r="EUL1054" s="13"/>
      <c r="EUM1054" s="13"/>
      <c r="EUN1054" s="13"/>
      <c r="EUO1054" s="13"/>
      <c r="EUP1054" s="13"/>
      <c r="EUQ1054" s="13"/>
      <c r="EUR1054" s="13"/>
      <c r="EUS1054" s="13"/>
      <c r="EUT1054" s="13"/>
      <c r="EUU1054" s="13"/>
      <c r="EUV1054" s="13"/>
      <c r="EUW1054" s="13"/>
      <c r="EUX1054" s="13"/>
      <c r="EUY1054" s="13"/>
      <c r="EUZ1054" s="13"/>
      <c r="EVA1054" s="13"/>
      <c r="EVB1054" s="13"/>
      <c r="EVC1054" s="13"/>
      <c r="EVD1054" s="13"/>
      <c r="EVE1054" s="13"/>
      <c r="EVF1054" s="13"/>
      <c r="EVG1054" s="13"/>
      <c r="EVH1054" s="13"/>
      <c r="EVI1054" s="13"/>
      <c r="EVJ1054" s="13"/>
      <c r="EVK1054" s="13"/>
      <c r="EVL1054" s="13"/>
      <c r="EVM1054" s="13"/>
      <c r="EVN1054" s="13"/>
      <c r="EVO1054" s="13"/>
      <c r="EVP1054" s="13"/>
      <c r="EVQ1054" s="13"/>
      <c r="EVR1054" s="13"/>
      <c r="EVS1054" s="13"/>
      <c r="EVT1054" s="13"/>
      <c r="EVU1054" s="13"/>
      <c r="EVV1054" s="13"/>
      <c r="EVW1054" s="13"/>
      <c r="EVX1054" s="13"/>
      <c r="EVY1054" s="13"/>
      <c r="EVZ1054" s="13"/>
      <c r="EWA1054" s="13"/>
      <c r="EWB1054" s="13"/>
      <c r="EWC1054" s="13"/>
      <c r="EWD1054" s="13"/>
      <c r="EWE1054" s="13"/>
      <c r="EWF1054" s="13"/>
      <c r="EWG1054" s="13"/>
      <c r="EWH1054" s="13"/>
      <c r="EWI1054" s="13"/>
      <c r="EWJ1054" s="13"/>
      <c r="EWK1054" s="13"/>
      <c r="EWL1054" s="13"/>
      <c r="EWM1054" s="13"/>
      <c r="EWN1054" s="13"/>
      <c r="EWO1054" s="13"/>
      <c r="EWP1054" s="13"/>
      <c r="EWQ1054" s="13"/>
      <c r="EWR1054" s="13"/>
      <c r="EWS1054" s="13"/>
      <c r="EWT1054" s="13"/>
      <c r="EWU1054" s="13"/>
      <c r="EWV1054" s="13"/>
      <c r="EWW1054" s="13"/>
      <c r="EWX1054" s="13"/>
      <c r="EWY1054" s="13"/>
      <c r="EWZ1054" s="13"/>
      <c r="EXA1054" s="13"/>
      <c r="EXB1054" s="13"/>
      <c r="EXC1054" s="13"/>
      <c r="EXD1054" s="13"/>
      <c r="EXE1054" s="13"/>
      <c r="EXF1054" s="13"/>
      <c r="EXG1054" s="13"/>
      <c r="EXH1054" s="13"/>
      <c r="EXI1054" s="13"/>
      <c r="EXJ1054" s="13"/>
      <c r="EXK1054" s="13"/>
      <c r="EXL1054" s="13"/>
      <c r="EXM1054" s="13"/>
      <c r="EXN1054" s="13"/>
      <c r="EXO1054" s="13"/>
      <c r="EXP1054" s="13"/>
      <c r="EXQ1054" s="13"/>
      <c r="EXR1054" s="13"/>
      <c r="EXS1054" s="13"/>
      <c r="EXT1054" s="13"/>
      <c r="EXU1054" s="13"/>
      <c r="EXV1054" s="13"/>
      <c r="EXW1054" s="13"/>
      <c r="EXX1054" s="13"/>
      <c r="EXY1054" s="13"/>
      <c r="EXZ1054" s="13"/>
      <c r="EYA1054" s="13"/>
      <c r="EYB1054" s="13"/>
      <c r="EYC1054" s="13"/>
      <c r="EYD1054" s="13"/>
      <c r="EYE1054" s="13"/>
      <c r="EYF1054" s="13"/>
      <c r="EYG1054" s="13"/>
      <c r="EYH1054" s="13"/>
      <c r="EYI1054" s="13"/>
      <c r="EYJ1054" s="13"/>
      <c r="EYK1054" s="13"/>
      <c r="EYL1054" s="13"/>
      <c r="EYM1054" s="13"/>
      <c r="EYN1054" s="13"/>
      <c r="EYO1054" s="13"/>
      <c r="EYP1054" s="13"/>
      <c r="EYQ1054" s="13"/>
      <c r="EYR1054" s="13"/>
      <c r="EYS1054" s="13"/>
      <c r="EYT1054" s="13"/>
      <c r="EYU1054" s="13"/>
      <c r="EYV1054" s="13"/>
      <c r="EYW1054" s="13"/>
      <c r="EYX1054" s="13"/>
      <c r="EYY1054" s="13"/>
      <c r="EYZ1054" s="13"/>
      <c r="EZA1054" s="13"/>
      <c r="EZB1054" s="13"/>
      <c r="EZC1054" s="13"/>
      <c r="EZD1054" s="13"/>
      <c r="EZE1054" s="13"/>
      <c r="EZF1054" s="13"/>
      <c r="EZG1054" s="13"/>
      <c r="EZH1054" s="13"/>
      <c r="EZI1054" s="13"/>
      <c r="EZJ1054" s="13"/>
      <c r="EZK1054" s="13"/>
      <c r="EZL1054" s="13"/>
      <c r="EZM1054" s="13"/>
      <c r="EZN1054" s="13"/>
      <c r="EZO1054" s="13"/>
      <c r="EZP1054" s="13"/>
      <c r="EZQ1054" s="13"/>
      <c r="EZR1054" s="13"/>
      <c r="EZS1054" s="13"/>
      <c r="EZT1054" s="13"/>
      <c r="EZU1054" s="13"/>
      <c r="EZV1054" s="13"/>
      <c r="EZW1054" s="13"/>
      <c r="EZX1054" s="13"/>
      <c r="EZY1054" s="13"/>
      <c r="EZZ1054" s="13"/>
      <c r="FAA1054" s="13"/>
      <c r="FAB1054" s="13"/>
      <c r="FAC1054" s="13"/>
      <c r="FAD1054" s="13"/>
      <c r="FAE1054" s="13"/>
      <c r="FAF1054" s="13"/>
      <c r="FAG1054" s="13"/>
      <c r="FAH1054" s="13"/>
      <c r="FAI1054" s="13"/>
      <c r="FAJ1054" s="13"/>
      <c r="FAK1054" s="13"/>
      <c r="FAL1054" s="13"/>
      <c r="FAM1054" s="13"/>
      <c r="FAN1054" s="13"/>
      <c r="FAO1054" s="13"/>
      <c r="FAP1054" s="13"/>
      <c r="FAQ1054" s="13"/>
      <c r="FAR1054" s="13"/>
      <c r="FAS1054" s="13"/>
      <c r="FAT1054" s="13"/>
      <c r="FAU1054" s="13"/>
      <c r="FAV1054" s="13"/>
      <c r="FAW1054" s="13"/>
      <c r="FAX1054" s="13"/>
      <c r="FAY1054" s="13"/>
      <c r="FAZ1054" s="13"/>
      <c r="FBA1054" s="13"/>
      <c r="FBB1054" s="13"/>
      <c r="FBC1054" s="13"/>
      <c r="FBD1054" s="13"/>
      <c r="FBE1054" s="13"/>
      <c r="FBF1054" s="13"/>
      <c r="FBG1054" s="13"/>
      <c r="FBH1054" s="13"/>
      <c r="FBI1054" s="13"/>
      <c r="FBJ1054" s="13"/>
      <c r="FBK1054" s="13"/>
      <c r="FBL1054" s="13"/>
      <c r="FBM1054" s="13"/>
      <c r="FBN1054" s="13"/>
      <c r="FBO1054" s="13"/>
      <c r="FBP1054" s="13"/>
      <c r="FBQ1054" s="13"/>
      <c r="FBR1054" s="13"/>
      <c r="FBS1054" s="13"/>
      <c r="FBT1054" s="13"/>
      <c r="FBU1054" s="13"/>
      <c r="FBV1054" s="13"/>
      <c r="FBW1054" s="13"/>
      <c r="FBX1054" s="13"/>
      <c r="FBY1054" s="13"/>
      <c r="FBZ1054" s="13"/>
      <c r="FCA1054" s="13"/>
      <c r="FCB1054" s="13"/>
      <c r="FCC1054" s="13"/>
      <c r="FCD1054" s="13"/>
      <c r="FCE1054" s="13"/>
      <c r="FCF1054" s="13"/>
      <c r="FCG1054" s="13"/>
      <c r="FCH1054" s="13"/>
      <c r="FCI1054" s="13"/>
      <c r="FCJ1054" s="13"/>
      <c r="FCK1054" s="13"/>
      <c r="FCL1054" s="13"/>
      <c r="FCM1054" s="13"/>
      <c r="FCN1054" s="13"/>
      <c r="FCO1054" s="13"/>
      <c r="FCP1054" s="13"/>
      <c r="FCQ1054" s="13"/>
      <c r="FCR1054" s="13"/>
      <c r="FCS1054" s="13"/>
      <c r="FCT1054" s="13"/>
      <c r="FCU1054" s="13"/>
      <c r="FCV1054" s="13"/>
      <c r="FCW1054" s="13"/>
      <c r="FCX1054" s="13"/>
      <c r="FCY1054" s="13"/>
      <c r="FCZ1054" s="13"/>
      <c r="FDA1054" s="13"/>
      <c r="FDB1054" s="13"/>
      <c r="FDC1054" s="13"/>
      <c r="FDD1054" s="13"/>
      <c r="FDE1054" s="13"/>
      <c r="FDF1054" s="13"/>
      <c r="FDG1054" s="13"/>
      <c r="FDH1054" s="13"/>
      <c r="FDI1054" s="13"/>
      <c r="FDJ1054" s="13"/>
      <c r="FDK1054" s="13"/>
      <c r="FDL1054" s="13"/>
      <c r="FDM1054" s="13"/>
      <c r="FDN1054" s="13"/>
      <c r="FDO1054" s="13"/>
      <c r="FDP1054" s="13"/>
      <c r="FDQ1054" s="13"/>
      <c r="FDR1054" s="13"/>
      <c r="FDS1054" s="13"/>
      <c r="FDT1054" s="13"/>
      <c r="FDU1054" s="13"/>
      <c r="FDV1054" s="13"/>
      <c r="FDW1054" s="13"/>
      <c r="FDX1054" s="13"/>
      <c r="FDY1054" s="13"/>
      <c r="FDZ1054" s="13"/>
      <c r="FEA1054" s="13"/>
      <c r="FEB1054" s="13"/>
      <c r="FEC1054" s="13"/>
      <c r="FED1054" s="13"/>
      <c r="FEE1054" s="13"/>
      <c r="FEF1054" s="13"/>
      <c r="FEG1054" s="13"/>
      <c r="FEH1054" s="13"/>
      <c r="FEI1054" s="13"/>
      <c r="FEJ1054" s="13"/>
      <c r="FEK1054" s="13"/>
      <c r="FEL1054" s="13"/>
      <c r="FEM1054" s="13"/>
      <c r="FEN1054" s="13"/>
      <c r="FEO1054" s="13"/>
      <c r="FEP1054" s="13"/>
      <c r="FEQ1054" s="13"/>
      <c r="FER1054" s="13"/>
      <c r="FES1054" s="13"/>
      <c r="FET1054" s="13"/>
      <c r="FEU1054" s="13"/>
      <c r="FEV1054" s="13"/>
      <c r="FEW1054" s="13"/>
      <c r="FEX1054" s="13"/>
      <c r="FEY1054" s="13"/>
      <c r="FEZ1054" s="13"/>
      <c r="FFA1054" s="13"/>
      <c r="FFB1054" s="13"/>
      <c r="FFC1054" s="13"/>
      <c r="FFD1054" s="13"/>
      <c r="FFE1054" s="13"/>
      <c r="FFF1054" s="13"/>
      <c r="FFG1054" s="13"/>
      <c r="FFH1054" s="13"/>
      <c r="FFI1054" s="13"/>
      <c r="FFJ1054" s="13"/>
      <c r="FFK1054" s="13"/>
      <c r="FFL1054" s="13"/>
      <c r="FFM1054" s="13"/>
      <c r="FFN1054" s="13"/>
      <c r="FFO1054" s="13"/>
      <c r="FFP1054" s="13"/>
      <c r="FFQ1054" s="13"/>
      <c r="FFR1054" s="13"/>
      <c r="FFS1054" s="13"/>
      <c r="FFT1054" s="13"/>
      <c r="FFU1054" s="13"/>
      <c r="FFV1054" s="13"/>
      <c r="FFW1054" s="13"/>
      <c r="FFX1054" s="13"/>
      <c r="FFY1054" s="13"/>
      <c r="FFZ1054" s="13"/>
      <c r="FGA1054" s="13"/>
      <c r="FGB1054" s="13"/>
      <c r="FGC1054" s="13"/>
      <c r="FGD1054" s="13"/>
      <c r="FGE1054" s="13"/>
      <c r="FGF1054" s="13"/>
      <c r="FGG1054" s="13"/>
      <c r="FGH1054" s="13"/>
      <c r="FGI1054" s="13"/>
      <c r="FGJ1054" s="13"/>
      <c r="FGK1054" s="13"/>
      <c r="FGL1054" s="13"/>
      <c r="FGM1054" s="13"/>
      <c r="FGN1054" s="13"/>
      <c r="FGO1054" s="13"/>
      <c r="FGP1054" s="13"/>
      <c r="FGQ1054" s="13"/>
      <c r="FGR1054" s="13"/>
      <c r="FGS1054" s="13"/>
      <c r="FGT1054" s="13"/>
      <c r="FGU1054" s="13"/>
      <c r="FGV1054" s="13"/>
      <c r="FGW1054" s="13"/>
      <c r="FGX1054" s="13"/>
      <c r="FGY1054" s="13"/>
      <c r="FGZ1054" s="13"/>
      <c r="FHA1054" s="13"/>
      <c r="FHB1054" s="13"/>
      <c r="FHC1054" s="13"/>
      <c r="FHD1054" s="13"/>
      <c r="FHE1054" s="13"/>
      <c r="FHF1054" s="13"/>
      <c r="FHG1054" s="13"/>
      <c r="FHH1054" s="13"/>
      <c r="FHI1054" s="13"/>
      <c r="FHJ1054" s="13"/>
      <c r="FHK1054" s="13"/>
      <c r="FHL1054" s="13"/>
      <c r="FHM1054" s="13"/>
      <c r="FHN1054" s="13"/>
      <c r="FHO1054" s="13"/>
      <c r="FHP1054" s="13"/>
      <c r="FHQ1054" s="13"/>
      <c r="FHR1054" s="13"/>
      <c r="FHS1054" s="13"/>
      <c r="FHT1054" s="13"/>
      <c r="FHU1054" s="13"/>
      <c r="FHV1054" s="13"/>
      <c r="FHW1054" s="13"/>
      <c r="FHX1054" s="13"/>
      <c r="FHY1054" s="13"/>
      <c r="FHZ1054" s="13"/>
      <c r="FIA1054" s="13"/>
      <c r="FIB1054" s="13"/>
      <c r="FIC1054" s="13"/>
      <c r="FID1054" s="13"/>
      <c r="FIE1054" s="13"/>
      <c r="FIF1054" s="13"/>
      <c r="FIG1054" s="13"/>
      <c r="FIH1054" s="13"/>
      <c r="FII1054" s="13"/>
      <c r="FIJ1054" s="13"/>
      <c r="FIK1054" s="13"/>
      <c r="FIL1054" s="13"/>
      <c r="FIM1054" s="13"/>
      <c r="FIN1054" s="13"/>
      <c r="FIO1054" s="13"/>
      <c r="FIP1054" s="13"/>
      <c r="FIQ1054" s="13"/>
      <c r="FIR1054" s="13"/>
      <c r="FIS1054" s="13"/>
      <c r="FIT1054" s="13"/>
      <c r="FIU1054" s="13"/>
      <c r="FIV1054" s="13"/>
      <c r="FIW1054" s="13"/>
      <c r="FIX1054" s="13"/>
      <c r="FIY1054" s="13"/>
      <c r="FIZ1054" s="13"/>
      <c r="FJA1054" s="13"/>
      <c r="FJB1054" s="13"/>
      <c r="FJC1054" s="13"/>
      <c r="FJD1054" s="13"/>
      <c r="FJE1054" s="13"/>
      <c r="FJF1054" s="13"/>
      <c r="FJG1054" s="13"/>
      <c r="FJH1054" s="13"/>
      <c r="FJI1054" s="13"/>
      <c r="FJJ1054" s="13"/>
      <c r="FJK1054" s="13"/>
      <c r="FJL1054" s="13"/>
      <c r="FJM1054" s="13"/>
      <c r="FJN1054" s="13"/>
      <c r="FJO1054" s="13"/>
      <c r="FJP1054" s="13"/>
      <c r="FJQ1054" s="13"/>
      <c r="FJR1054" s="13"/>
      <c r="FJS1054" s="13"/>
      <c r="FJT1054" s="13"/>
      <c r="FJU1054" s="13"/>
      <c r="FJV1054" s="13"/>
      <c r="FJW1054" s="13"/>
      <c r="FJX1054" s="13"/>
      <c r="FJY1054" s="13"/>
      <c r="FJZ1054" s="13"/>
      <c r="FKA1054" s="13"/>
      <c r="FKB1054" s="13"/>
      <c r="FKC1054" s="13"/>
      <c r="FKD1054" s="13"/>
      <c r="FKE1054" s="13"/>
      <c r="FKF1054" s="13"/>
      <c r="FKG1054" s="13"/>
      <c r="FKH1054" s="13"/>
      <c r="FKI1054" s="13"/>
      <c r="FKJ1054" s="13"/>
      <c r="FKK1054" s="13"/>
      <c r="FKL1054" s="13"/>
      <c r="FKM1054" s="13"/>
      <c r="FKN1054" s="13"/>
      <c r="FKO1054" s="13"/>
      <c r="FKP1054" s="13"/>
      <c r="FKQ1054" s="13"/>
      <c r="FKR1054" s="13"/>
      <c r="FKS1054" s="13"/>
      <c r="FKT1054" s="13"/>
      <c r="FKU1054" s="13"/>
      <c r="FKV1054" s="13"/>
      <c r="FKW1054" s="13"/>
      <c r="FKX1054" s="13"/>
      <c r="FKY1054" s="13"/>
      <c r="FKZ1054" s="13"/>
      <c r="FLA1054" s="13"/>
      <c r="FLB1054" s="13"/>
      <c r="FLC1054" s="13"/>
      <c r="FLD1054" s="13"/>
      <c r="FLE1054" s="13"/>
      <c r="FLF1054" s="13"/>
      <c r="FLG1054" s="13"/>
      <c r="FLH1054" s="13"/>
      <c r="FLI1054" s="13"/>
      <c r="FLJ1054" s="13"/>
      <c r="FLK1054" s="13"/>
      <c r="FLL1054" s="13"/>
      <c r="FLM1054" s="13"/>
      <c r="FLN1054" s="13"/>
      <c r="FLO1054" s="13"/>
      <c r="FLP1054" s="13"/>
      <c r="FLQ1054" s="13"/>
      <c r="FLR1054" s="13"/>
      <c r="FLS1054" s="13"/>
      <c r="FLT1054" s="13"/>
      <c r="FLU1054" s="13"/>
      <c r="FLV1054" s="13"/>
      <c r="FLW1054" s="13"/>
      <c r="FLX1054" s="13"/>
      <c r="FLY1054" s="13"/>
      <c r="FLZ1054" s="13"/>
      <c r="FMA1054" s="13"/>
      <c r="FMB1054" s="13"/>
      <c r="FMC1054" s="13"/>
      <c r="FMD1054" s="13"/>
      <c r="FME1054" s="13"/>
      <c r="FMF1054" s="13"/>
      <c r="FMG1054" s="13"/>
      <c r="FMH1054" s="13"/>
      <c r="FMI1054" s="13"/>
      <c r="FMJ1054" s="13"/>
      <c r="FMK1054" s="13"/>
      <c r="FML1054" s="13"/>
      <c r="FMM1054" s="13"/>
      <c r="FMN1054" s="13"/>
      <c r="FMO1054" s="13"/>
      <c r="FMP1054" s="13"/>
      <c r="FMQ1054" s="13"/>
      <c r="FMR1054" s="13"/>
      <c r="FMS1054" s="13"/>
      <c r="FMT1054" s="13"/>
      <c r="FMU1054" s="13"/>
      <c r="FMV1054" s="13"/>
      <c r="FMW1054" s="13"/>
      <c r="FMX1054" s="13"/>
      <c r="FMY1054" s="13"/>
      <c r="FMZ1054" s="13"/>
      <c r="FNA1054" s="13"/>
      <c r="FNB1054" s="13"/>
      <c r="FNC1054" s="13"/>
      <c r="FND1054" s="13"/>
      <c r="FNE1054" s="13"/>
      <c r="FNF1054" s="13"/>
      <c r="FNG1054" s="13"/>
      <c r="FNH1054" s="13"/>
      <c r="FNI1054" s="13"/>
      <c r="FNJ1054" s="13"/>
      <c r="FNK1054" s="13"/>
      <c r="FNL1054" s="13"/>
      <c r="FNM1054" s="13"/>
      <c r="FNN1054" s="13"/>
      <c r="FNO1054" s="13"/>
      <c r="FNP1054" s="13"/>
      <c r="FNQ1054" s="13"/>
      <c r="FNR1054" s="13"/>
      <c r="FNS1054" s="13"/>
      <c r="FNT1054" s="13"/>
      <c r="FNU1054" s="13"/>
      <c r="FNV1054" s="13"/>
      <c r="FNW1054" s="13"/>
      <c r="FNX1054" s="13"/>
      <c r="FNY1054" s="13"/>
      <c r="FNZ1054" s="13"/>
      <c r="FOA1054" s="13"/>
      <c r="FOB1054" s="13"/>
      <c r="FOC1054" s="13"/>
      <c r="FOD1054" s="13"/>
      <c r="FOE1054" s="13"/>
      <c r="FOF1054" s="13"/>
      <c r="FOG1054" s="13"/>
      <c r="FOH1054" s="13"/>
      <c r="FOI1054" s="13"/>
      <c r="FOJ1054" s="13"/>
      <c r="FOK1054" s="13"/>
      <c r="FOL1054" s="13"/>
      <c r="FOM1054" s="13"/>
      <c r="FON1054" s="13"/>
      <c r="FOO1054" s="13"/>
      <c r="FOP1054" s="13"/>
      <c r="FOQ1054" s="13"/>
      <c r="FOR1054" s="13"/>
      <c r="FOS1054" s="13"/>
      <c r="FOT1054" s="13"/>
      <c r="FOU1054" s="13"/>
      <c r="FOV1054" s="13"/>
      <c r="FOW1054" s="13"/>
      <c r="FOX1054" s="13"/>
      <c r="FOY1054" s="13"/>
      <c r="FOZ1054" s="13"/>
      <c r="FPA1054" s="13"/>
      <c r="FPB1054" s="13"/>
      <c r="FPC1054" s="13"/>
      <c r="FPD1054" s="13"/>
      <c r="FPE1054" s="13"/>
      <c r="FPF1054" s="13"/>
      <c r="FPG1054" s="13"/>
      <c r="FPH1054" s="13"/>
      <c r="FPI1054" s="13"/>
      <c r="FPJ1054" s="13"/>
      <c r="FPK1054" s="13"/>
      <c r="FPL1054" s="13"/>
      <c r="FPM1054" s="13"/>
      <c r="FPN1054" s="13"/>
      <c r="FPO1054" s="13"/>
      <c r="FPP1054" s="13"/>
      <c r="FPQ1054" s="13"/>
      <c r="FPR1054" s="13"/>
      <c r="FPS1054" s="13"/>
      <c r="FPT1054" s="13"/>
      <c r="FPU1054" s="13"/>
      <c r="FPV1054" s="13"/>
      <c r="FPW1054" s="13"/>
      <c r="FPX1054" s="13"/>
      <c r="FPY1054" s="13"/>
      <c r="FPZ1054" s="13"/>
      <c r="FQA1054" s="13"/>
      <c r="FQB1054" s="13"/>
      <c r="FQC1054" s="13"/>
      <c r="FQD1054" s="13"/>
      <c r="FQE1054" s="13"/>
      <c r="FQF1054" s="13"/>
      <c r="FQG1054" s="13"/>
      <c r="FQH1054" s="13"/>
      <c r="FQI1054" s="13"/>
      <c r="FQJ1054" s="13"/>
      <c r="FQK1054" s="13"/>
      <c r="FQL1054" s="13"/>
      <c r="FQM1054" s="13"/>
      <c r="FQN1054" s="13"/>
      <c r="FQO1054" s="13"/>
      <c r="FQP1054" s="13"/>
      <c r="FQQ1054" s="13"/>
      <c r="FQR1054" s="13"/>
      <c r="FQS1054" s="13"/>
      <c r="FQT1054" s="13"/>
      <c r="FQU1054" s="13"/>
      <c r="FQV1054" s="13"/>
      <c r="FQW1054" s="13"/>
      <c r="FQX1054" s="13"/>
      <c r="FQY1054" s="13"/>
      <c r="FQZ1054" s="13"/>
      <c r="FRA1054" s="13"/>
      <c r="FRB1054" s="13"/>
      <c r="FRC1054" s="13"/>
      <c r="FRD1054" s="13"/>
      <c r="FRE1054" s="13"/>
      <c r="FRF1054" s="13"/>
      <c r="FRG1054" s="13"/>
      <c r="FRH1054" s="13"/>
      <c r="FRI1054" s="13"/>
      <c r="FRJ1054" s="13"/>
      <c r="FRK1054" s="13"/>
      <c r="FRL1054" s="13"/>
      <c r="FRM1054" s="13"/>
      <c r="FRN1054" s="13"/>
      <c r="FRO1054" s="13"/>
      <c r="FRP1054" s="13"/>
      <c r="FRQ1054" s="13"/>
      <c r="FRR1054" s="13"/>
      <c r="FRS1054" s="13"/>
      <c r="FRT1054" s="13"/>
      <c r="FRU1054" s="13"/>
      <c r="FRV1054" s="13"/>
      <c r="FRW1054" s="13"/>
      <c r="FRX1054" s="13"/>
      <c r="FRY1054" s="13"/>
      <c r="FRZ1054" s="13"/>
      <c r="FSA1054" s="13"/>
      <c r="FSB1054" s="13"/>
      <c r="FSC1054" s="13"/>
      <c r="FSD1054" s="13"/>
      <c r="FSE1054" s="13"/>
      <c r="FSF1054" s="13"/>
      <c r="FSG1054" s="13"/>
      <c r="FSH1054" s="13"/>
      <c r="FSI1054" s="13"/>
      <c r="FSJ1054" s="13"/>
      <c r="FSK1054" s="13"/>
      <c r="FSL1054" s="13"/>
      <c r="FSM1054" s="13"/>
      <c r="FSN1054" s="13"/>
      <c r="FSO1054" s="13"/>
      <c r="FSP1054" s="13"/>
      <c r="FSQ1054" s="13"/>
      <c r="FSR1054" s="13"/>
      <c r="FSS1054" s="13"/>
      <c r="FST1054" s="13"/>
      <c r="FSU1054" s="13"/>
      <c r="FSV1054" s="13"/>
      <c r="FSW1054" s="13"/>
      <c r="FSX1054" s="13"/>
      <c r="FSY1054" s="13"/>
      <c r="FSZ1054" s="13"/>
      <c r="FTA1054" s="13"/>
      <c r="FTB1054" s="13"/>
      <c r="FTC1054" s="13"/>
      <c r="FTD1054" s="13"/>
      <c r="FTE1054" s="13"/>
      <c r="FTF1054" s="13"/>
      <c r="FTG1054" s="13"/>
      <c r="FTH1054" s="13"/>
      <c r="FTI1054" s="13"/>
      <c r="FTJ1054" s="13"/>
      <c r="FTK1054" s="13"/>
      <c r="FTL1054" s="13"/>
      <c r="FTM1054" s="13"/>
      <c r="FTN1054" s="13"/>
      <c r="FTO1054" s="13"/>
      <c r="FTP1054" s="13"/>
      <c r="FTQ1054" s="13"/>
      <c r="FTR1054" s="13"/>
      <c r="FTS1054" s="13"/>
      <c r="FTT1054" s="13"/>
      <c r="FTU1054" s="13"/>
      <c r="FTV1054" s="13"/>
      <c r="FTW1054" s="13"/>
      <c r="FTX1054" s="13"/>
      <c r="FTY1054" s="13"/>
      <c r="FTZ1054" s="13"/>
      <c r="FUA1054" s="13"/>
      <c r="FUB1054" s="13"/>
      <c r="FUC1054" s="13"/>
      <c r="FUD1054" s="13"/>
      <c r="FUE1054" s="13"/>
      <c r="FUF1054" s="13"/>
      <c r="FUG1054" s="13"/>
      <c r="FUH1054" s="13"/>
      <c r="FUI1054" s="13"/>
      <c r="FUJ1054" s="13"/>
      <c r="FUK1054" s="13"/>
      <c r="FUL1054" s="13"/>
      <c r="FUM1054" s="13"/>
      <c r="FUN1054" s="13"/>
      <c r="FUO1054" s="13"/>
      <c r="FUP1054" s="13"/>
      <c r="FUQ1054" s="13"/>
      <c r="FUR1054" s="13"/>
      <c r="FUS1054" s="13"/>
      <c r="FUT1054" s="13"/>
      <c r="FUU1054" s="13"/>
      <c r="FUV1054" s="13"/>
      <c r="FUW1054" s="13"/>
      <c r="FUX1054" s="13"/>
      <c r="FUY1054" s="13"/>
      <c r="FUZ1054" s="13"/>
      <c r="FVA1054" s="13"/>
      <c r="FVB1054" s="13"/>
      <c r="FVC1054" s="13"/>
      <c r="FVD1054" s="13"/>
      <c r="FVE1054" s="13"/>
      <c r="FVF1054" s="13"/>
      <c r="FVG1054" s="13"/>
      <c r="FVH1054" s="13"/>
      <c r="FVI1054" s="13"/>
      <c r="FVJ1054" s="13"/>
      <c r="FVK1054" s="13"/>
      <c r="FVL1054" s="13"/>
      <c r="FVM1054" s="13"/>
      <c r="FVN1054" s="13"/>
      <c r="FVO1054" s="13"/>
      <c r="FVP1054" s="13"/>
      <c r="FVQ1054" s="13"/>
      <c r="FVR1054" s="13"/>
      <c r="FVS1054" s="13"/>
      <c r="FVT1054" s="13"/>
      <c r="FVU1054" s="13"/>
      <c r="FVV1054" s="13"/>
      <c r="FVW1054" s="13"/>
      <c r="FVX1054" s="13"/>
      <c r="FVY1054" s="13"/>
      <c r="FVZ1054" s="13"/>
      <c r="FWA1054" s="13"/>
      <c r="FWB1054" s="13"/>
      <c r="FWC1054" s="13"/>
      <c r="FWD1054" s="13"/>
      <c r="FWE1054" s="13"/>
      <c r="FWF1054" s="13"/>
      <c r="FWG1054" s="13"/>
      <c r="FWH1054" s="13"/>
      <c r="FWI1054" s="13"/>
      <c r="FWJ1054" s="13"/>
      <c r="FWK1054" s="13"/>
      <c r="FWL1054" s="13"/>
      <c r="FWM1054" s="13"/>
      <c r="FWN1054" s="13"/>
      <c r="FWO1054" s="13"/>
      <c r="FWP1054" s="13"/>
      <c r="FWQ1054" s="13"/>
      <c r="FWR1054" s="13"/>
      <c r="FWS1054" s="13"/>
      <c r="FWT1054" s="13"/>
      <c r="FWU1054" s="13"/>
      <c r="FWV1054" s="13"/>
      <c r="FWW1054" s="13"/>
      <c r="FWX1054" s="13"/>
      <c r="FWY1054" s="13"/>
      <c r="FWZ1054" s="13"/>
      <c r="FXA1054" s="13"/>
      <c r="FXB1054" s="13"/>
      <c r="FXC1054" s="13"/>
      <c r="FXD1054" s="13"/>
      <c r="FXE1054" s="13"/>
      <c r="FXF1054" s="13"/>
      <c r="FXG1054" s="13"/>
      <c r="FXH1054" s="13"/>
      <c r="FXI1054" s="13"/>
      <c r="FXJ1054" s="13"/>
      <c r="FXK1054" s="13"/>
      <c r="FXL1054" s="13"/>
      <c r="FXM1054" s="13"/>
      <c r="FXN1054" s="13"/>
      <c r="FXO1054" s="13"/>
      <c r="FXP1054" s="13"/>
      <c r="FXQ1054" s="13"/>
      <c r="FXR1054" s="13"/>
      <c r="FXS1054" s="13"/>
      <c r="FXT1054" s="13"/>
      <c r="FXU1054" s="13"/>
      <c r="FXV1054" s="13"/>
      <c r="FXW1054" s="13"/>
      <c r="FXX1054" s="13"/>
      <c r="FXY1054" s="13"/>
      <c r="FXZ1054" s="13"/>
      <c r="FYA1054" s="13"/>
      <c r="FYB1054" s="13"/>
      <c r="FYC1054" s="13"/>
      <c r="FYD1054" s="13"/>
      <c r="FYE1054" s="13"/>
      <c r="FYF1054" s="13"/>
      <c r="FYG1054" s="13"/>
      <c r="FYH1054" s="13"/>
      <c r="FYI1054" s="13"/>
      <c r="FYJ1054" s="13"/>
      <c r="FYK1054" s="13"/>
      <c r="FYL1054" s="13"/>
      <c r="FYM1054" s="13"/>
      <c r="FYN1054" s="13"/>
      <c r="FYO1054" s="13"/>
      <c r="FYP1054" s="13"/>
      <c r="FYQ1054" s="13"/>
      <c r="FYR1054" s="13"/>
      <c r="FYS1054" s="13"/>
      <c r="FYT1054" s="13"/>
      <c r="FYU1054" s="13"/>
      <c r="FYV1054" s="13"/>
      <c r="FYW1054" s="13"/>
      <c r="FYX1054" s="13"/>
      <c r="FYY1054" s="13"/>
      <c r="FYZ1054" s="13"/>
      <c r="FZA1054" s="13"/>
      <c r="FZB1054" s="13"/>
      <c r="FZC1054" s="13"/>
      <c r="FZD1054" s="13"/>
      <c r="FZE1054" s="13"/>
      <c r="FZF1054" s="13"/>
      <c r="FZG1054" s="13"/>
      <c r="FZH1054" s="13"/>
      <c r="FZI1054" s="13"/>
      <c r="FZJ1054" s="13"/>
      <c r="FZK1054" s="13"/>
      <c r="FZL1054" s="13"/>
      <c r="FZM1054" s="13"/>
      <c r="FZN1054" s="13"/>
      <c r="FZO1054" s="13"/>
      <c r="FZP1054" s="13"/>
      <c r="FZQ1054" s="13"/>
      <c r="FZR1054" s="13"/>
      <c r="FZS1054" s="13"/>
      <c r="FZT1054" s="13"/>
      <c r="FZU1054" s="13"/>
      <c r="FZV1054" s="13"/>
      <c r="FZW1054" s="13"/>
      <c r="FZX1054" s="13"/>
      <c r="FZY1054" s="13"/>
      <c r="FZZ1054" s="13"/>
      <c r="GAA1054" s="13"/>
      <c r="GAB1054" s="13"/>
      <c r="GAC1054" s="13"/>
      <c r="GAD1054" s="13"/>
      <c r="GAE1054" s="13"/>
      <c r="GAF1054" s="13"/>
      <c r="GAG1054" s="13"/>
      <c r="GAH1054" s="13"/>
      <c r="GAI1054" s="13"/>
      <c r="GAJ1054" s="13"/>
      <c r="GAK1054" s="13"/>
      <c r="GAL1054" s="13"/>
      <c r="GAM1054" s="13"/>
      <c r="GAN1054" s="13"/>
      <c r="GAO1054" s="13"/>
      <c r="GAP1054" s="13"/>
      <c r="GAQ1054" s="13"/>
      <c r="GAR1054" s="13"/>
      <c r="GAS1054" s="13"/>
      <c r="GAT1054" s="13"/>
      <c r="GAU1054" s="13"/>
      <c r="GAV1054" s="13"/>
      <c r="GAW1054" s="13"/>
      <c r="GAX1054" s="13"/>
      <c r="GAY1054" s="13"/>
      <c r="GAZ1054" s="13"/>
      <c r="GBA1054" s="13"/>
      <c r="GBB1054" s="13"/>
      <c r="GBC1054" s="13"/>
      <c r="GBD1054" s="13"/>
      <c r="GBE1054" s="13"/>
      <c r="GBF1054" s="13"/>
      <c r="GBG1054" s="13"/>
      <c r="GBH1054" s="13"/>
      <c r="GBI1054" s="13"/>
      <c r="GBJ1054" s="13"/>
      <c r="GBK1054" s="13"/>
      <c r="GBL1054" s="13"/>
      <c r="GBM1054" s="13"/>
      <c r="GBN1054" s="13"/>
      <c r="GBO1054" s="13"/>
      <c r="GBP1054" s="13"/>
      <c r="GBQ1054" s="13"/>
      <c r="GBR1054" s="13"/>
      <c r="GBS1054" s="13"/>
      <c r="GBT1054" s="13"/>
      <c r="GBU1054" s="13"/>
      <c r="GBV1054" s="13"/>
      <c r="GBW1054" s="13"/>
      <c r="GBX1054" s="13"/>
      <c r="GBY1054" s="13"/>
      <c r="GBZ1054" s="13"/>
      <c r="GCA1054" s="13"/>
      <c r="GCB1054" s="13"/>
      <c r="GCC1054" s="13"/>
      <c r="GCD1054" s="13"/>
      <c r="GCE1054" s="13"/>
      <c r="GCF1054" s="13"/>
      <c r="GCG1054" s="13"/>
      <c r="GCH1054" s="13"/>
      <c r="GCI1054" s="13"/>
      <c r="GCJ1054" s="13"/>
      <c r="GCK1054" s="13"/>
      <c r="GCL1054" s="13"/>
      <c r="GCM1054" s="13"/>
      <c r="GCN1054" s="13"/>
      <c r="GCO1054" s="13"/>
      <c r="GCP1054" s="13"/>
      <c r="GCQ1054" s="13"/>
      <c r="GCR1054" s="13"/>
      <c r="GCS1054" s="13"/>
      <c r="GCT1054" s="13"/>
      <c r="GCU1054" s="13"/>
      <c r="GCV1054" s="13"/>
      <c r="GCW1054" s="13"/>
      <c r="GCX1054" s="13"/>
      <c r="GCY1054" s="13"/>
      <c r="GCZ1054" s="13"/>
      <c r="GDA1054" s="13"/>
      <c r="GDB1054" s="13"/>
      <c r="GDC1054" s="13"/>
      <c r="GDD1054" s="13"/>
      <c r="GDE1054" s="13"/>
      <c r="GDF1054" s="13"/>
      <c r="GDG1054" s="13"/>
      <c r="GDH1054" s="13"/>
      <c r="GDI1054" s="13"/>
      <c r="GDJ1054" s="13"/>
      <c r="GDK1054" s="13"/>
      <c r="GDL1054" s="13"/>
      <c r="GDM1054" s="13"/>
      <c r="GDN1054" s="13"/>
      <c r="GDO1054" s="13"/>
      <c r="GDP1054" s="13"/>
      <c r="GDQ1054" s="13"/>
      <c r="GDR1054" s="13"/>
      <c r="GDS1054" s="13"/>
      <c r="GDT1054" s="13"/>
      <c r="GDU1054" s="13"/>
      <c r="GDV1054" s="13"/>
      <c r="GDW1054" s="13"/>
      <c r="GDX1054" s="13"/>
      <c r="GDY1054" s="13"/>
      <c r="GDZ1054" s="13"/>
      <c r="GEA1054" s="13"/>
      <c r="GEB1054" s="13"/>
      <c r="GEC1054" s="13"/>
      <c r="GED1054" s="13"/>
      <c r="GEE1054" s="13"/>
      <c r="GEF1054" s="13"/>
      <c r="GEG1054" s="13"/>
      <c r="GEH1054" s="13"/>
      <c r="GEI1054" s="13"/>
      <c r="GEJ1054" s="13"/>
      <c r="GEK1054" s="13"/>
      <c r="GEL1054" s="13"/>
      <c r="GEM1054" s="13"/>
      <c r="GEN1054" s="13"/>
      <c r="GEO1054" s="13"/>
      <c r="GEP1054" s="13"/>
      <c r="GEQ1054" s="13"/>
      <c r="GER1054" s="13"/>
      <c r="GES1054" s="13"/>
      <c r="GET1054" s="13"/>
      <c r="GEU1054" s="13"/>
      <c r="GEV1054" s="13"/>
      <c r="GEW1054" s="13"/>
      <c r="GEX1054" s="13"/>
      <c r="GEY1054" s="13"/>
      <c r="GEZ1054" s="13"/>
      <c r="GFA1054" s="13"/>
      <c r="GFB1054" s="13"/>
      <c r="GFC1054" s="13"/>
      <c r="GFD1054" s="13"/>
      <c r="GFE1054" s="13"/>
      <c r="GFF1054" s="13"/>
      <c r="GFG1054" s="13"/>
      <c r="GFH1054" s="13"/>
      <c r="GFI1054" s="13"/>
      <c r="GFJ1054" s="13"/>
      <c r="GFK1054" s="13"/>
      <c r="GFL1054" s="13"/>
      <c r="GFM1054" s="13"/>
      <c r="GFN1054" s="13"/>
      <c r="GFO1054" s="13"/>
      <c r="GFP1054" s="13"/>
      <c r="GFQ1054" s="13"/>
      <c r="GFR1054" s="13"/>
      <c r="GFS1054" s="13"/>
      <c r="GFT1054" s="13"/>
      <c r="GFU1054" s="13"/>
      <c r="GFV1054" s="13"/>
      <c r="GFW1054" s="13"/>
      <c r="GFX1054" s="13"/>
      <c r="GFY1054" s="13"/>
      <c r="GFZ1054" s="13"/>
      <c r="GGA1054" s="13"/>
      <c r="GGB1054" s="13"/>
      <c r="GGC1054" s="13"/>
      <c r="GGD1054" s="13"/>
      <c r="GGE1054" s="13"/>
      <c r="GGF1054" s="13"/>
      <c r="GGG1054" s="13"/>
      <c r="GGH1054" s="13"/>
      <c r="GGI1054" s="13"/>
      <c r="GGJ1054" s="13"/>
      <c r="GGK1054" s="13"/>
      <c r="GGL1054" s="13"/>
      <c r="GGM1054" s="13"/>
      <c r="GGN1054" s="13"/>
      <c r="GGO1054" s="13"/>
      <c r="GGP1054" s="13"/>
      <c r="GGQ1054" s="13"/>
      <c r="GGR1054" s="13"/>
      <c r="GGS1054" s="13"/>
      <c r="GGT1054" s="13"/>
      <c r="GGU1054" s="13"/>
      <c r="GGV1054" s="13"/>
      <c r="GGW1054" s="13"/>
      <c r="GGX1054" s="13"/>
      <c r="GGY1054" s="13"/>
      <c r="GGZ1054" s="13"/>
      <c r="GHA1054" s="13"/>
      <c r="GHB1054" s="13"/>
      <c r="GHC1054" s="13"/>
      <c r="GHD1054" s="13"/>
      <c r="GHE1054" s="13"/>
      <c r="GHF1054" s="13"/>
      <c r="GHG1054" s="13"/>
      <c r="GHH1054" s="13"/>
      <c r="GHI1054" s="13"/>
      <c r="GHJ1054" s="13"/>
      <c r="GHK1054" s="13"/>
      <c r="GHL1054" s="13"/>
      <c r="GHM1054" s="13"/>
      <c r="GHN1054" s="13"/>
      <c r="GHO1054" s="13"/>
      <c r="GHP1054" s="13"/>
      <c r="GHQ1054" s="13"/>
      <c r="GHR1054" s="13"/>
      <c r="GHS1054" s="13"/>
      <c r="GHT1054" s="13"/>
      <c r="GHU1054" s="13"/>
      <c r="GHV1054" s="13"/>
      <c r="GHW1054" s="13"/>
      <c r="GHX1054" s="13"/>
      <c r="GHY1054" s="13"/>
      <c r="GHZ1054" s="13"/>
      <c r="GIA1054" s="13"/>
      <c r="GIB1054" s="13"/>
      <c r="GIC1054" s="13"/>
      <c r="GID1054" s="13"/>
      <c r="GIE1054" s="13"/>
      <c r="GIF1054" s="13"/>
      <c r="GIG1054" s="13"/>
      <c r="GIH1054" s="13"/>
      <c r="GII1054" s="13"/>
      <c r="GIJ1054" s="13"/>
      <c r="GIK1054" s="13"/>
      <c r="GIL1054" s="13"/>
      <c r="GIM1054" s="13"/>
      <c r="GIN1054" s="13"/>
      <c r="GIO1054" s="13"/>
      <c r="GIP1054" s="13"/>
      <c r="GIQ1054" s="13"/>
      <c r="GIR1054" s="13"/>
      <c r="GIS1054" s="13"/>
      <c r="GIT1054" s="13"/>
      <c r="GIU1054" s="13"/>
      <c r="GIV1054" s="13"/>
      <c r="GIW1054" s="13"/>
      <c r="GIX1054" s="13"/>
      <c r="GIY1054" s="13"/>
      <c r="GIZ1054" s="13"/>
      <c r="GJA1054" s="13"/>
      <c r="GJB1054" s="13"/>
      <c r="GJC1054" s="13"/>
      <c r="GJD1054" s="13"/>
      <c r="GJE1054" s="13"/>
      <c r="GJF1054" s="13"/>
      <c r="GJG1054" s="13"/>
      <c r="GJH1054" s="13"/>
      <c r="GJI1054" s="13"/>
      <c r="GJJ1054" s="13"/>
      <c r="GJK1054" s="13"/>
      <c r="GJL1054" s="13"/>
      <c r="GJM1054" s="13"/>
      <c r="GJN1054" s="13"/>
      <c r="GJO1054" s="13"/>
      <c r="GJP1054" s="13"/>
      <c r="GJQ1054" s="13"/>
      <c r="GJR1054" s="13"/>
      <c r="GJS1054" s="13"/>
      <c r="GJT1054" s="13"/>
      <c r="GJU1054" s="13"/>
      <c r="GJV1054" s="13"/>
      <c r="GJW1054" s="13"/>
      <c r="GJX1054" s="13"/>
      <c r="GJY1054" s="13"/>
      <c r="GJZ1054" s="13"/>
      <c r="GKA1054" s="13"/>
      <c r="GKB1054" s="13"/>
      <c r="GKC1054" s="13"/>
      <c r="GKD1054" s="13"/>
      <c r="GKE1054" s="13"/>
      <c r="GKF1054" s="13"/>
      <c r="GKG1054" s="13"/>
      <c r="GKH1054" s="13"/>
      <c r="GKI1054" s="13"/>
      <c r="GKJ1054" s="13"/>
      <c r="GKK1054" s="13"/>
      <c r="GKL1054" s="13"/>
      <c r="GKM1054" s="13"/>
      <c r="GKN1054" s="13"/>
      <c r="GKO1054" s="13"/>
      <c r="GKP1054" s="13"/>
      <c r="GKQ1054" s="13"/>
      <c r="GKR1054" s="13"/>
      <c r="GKS1054" s="13"/>
      <c r="GKT1054" s="13"/>
      <c r="GKU1054" s="13"/>
      <c r="GKV1054" s="13"/>
      <c r="GKW1054" s="13"/>
      <c r="GKX1054" s="13"/>
      <c r="GKY1054" s="13"/>
      <c r="GKZ1054" s="13"/>
      <c r="GLA1054" s="13"/>
      <c r="GLB1054" s="13"/>
      <c r="GLC1054" s="13"/>
      <c r="GLD1054" s="13"/>
      <c r="GLE1054" s="13"/>
      <c r="GLF1054" s="13"/>
      <c r="GLG1054" s="13"/>
      <c r="GLH1054" s="13"/>
      <c r="GLI1054" s="13"/>
      <c r="GLJ1054" s="13"/>
      <c r="GLK1054" s="13"/>
      <c r="GLL1054" s="13"/>
      <c r="GLM1054" s="13"/>
      <c r="GLN1054" s="13"/>
      <c r="GLO1054" s="13"/>
      <c r="GLP1054" s="13"/>
      <c r="GLQ1054" s="13"/>
      <c r="GLR1054" s="13"/>
      <c r="GLS1054" s="13"/>
      <c r="GLT1054" s="13"/>
      <c r="GLU1054" s="13"/>
      <c r="GLV1054" s="13"/>
      <c r="GLW1054" s="13"/>
      <c r="GLX1054" s="13"/>
      <c r="GLY1054" s="13"/>
      <c r="GLZ1054" s="13"/>
      <c r="GMA1054" s="13"/>
      <c r="GMB1054" s="13"/>
      <c r="GMC1054" s="13"/>
      <c r="GMD1054" s="13"/>
      <c r="GME1054" s="13"/>
      <c r="GMF1054" s="13"/>
      <c r="GMG1054" s="13"/>
      <c r="GMH1054" s="13"/>
      <c r="GMI1054" s="13"/>
      <c r="GMJ1054" s="13"/>
      <c r="GMK1054" s="13"/>
      <c r="GML1054" s="13"/>
      <c r="GMM1054" s="13"/>
      <c r="GMN1054" s="13"/>
      <c r="GMO1054" s="13"/>
      <c r="GMP1054" s="13"/>
      <c r="GMQ1054" s="13"/>
      <c r="GMR1054" s="13"/>
      <c r="GMS1054" s="13"/>
      <c r="GMT1054" s="13"/>
      <c r="GMU1054" s="13"/>
      <c r="GMV1054" s="13"/>
      <c r="GMW1054" s="13"/>
      <c r="GMX1054" s="13"/>
      <c r="GMY1054" s="13"/>
      <c r="GMZ1054" s="13"/>
      <c r="GNA1054" s="13"/>
      <c r="GNB1054" s="13"/>
      <c r="GNC1054" s="13"/>
      <c r="GND1054" s="13"/>
      <c r="GNE1054" s="13"/>
      <c r="GNF1054" s="13"/>
      <c r="GNG1054" s="13"/>
      <c r="GNH1054" s="13"/>
      <c r="GNI1054" s="13"/>
      <c r="GNJ1054" s="13"/>
      <c r="GNK1054" s="13"/>
      <c r="GNL1054" s="13"/>
      <c r="GNM1054" s="13"/>
      <c r="GNN1054" s="13"/>
      <c r="GNO1054" s="13"/>
      <c r="GNP1054" s="13"/>
      <c r="GNQ1054" s="13"/>
      <c r="GNR1054" s="13"/>
      <c r="GNS1054" s="13"/>
      <c r="GNT1054" s="13"/>
      <c r="GNU1054" s="13"/>
      <c r="GNV1054" s="13"/>
      <c r="GNW1054" s="13"/>
      <c r="GNX1054" s="13"/>
      <c r="GNY1054" s="13"/>
      <c r="GNZ1054" s="13"/>
      <c r="GOA1054" s="13"/>
      <c r="GOB1054" s="13"/>
      <c r="GOC1054" s="13"/>
      <c r="GOD1054" s="13"/>
      <c r="GOE1054" s="13"/>
      <c r="GOF1054" s="13"/>
      <c r="GOG1054" s="13"/>
      <c r="GOH1054" s="13"/>
      <c r="GOI1054" s="13"/>
      <c r="GOJ1054" s="13"/>
      <c r="GOK1054" s="13"/>
      <c r="GOL1054" s="13"/>
      <c r="GOM1054" s="13"/>
      <c r="GON1054" s="13"/>
      <c r="GOO1054" s="13"/>
      <c r="GOP1054" s="13"/>
      <c r="GOQ1054" s="13"/>
      <c r="GOR1054" s="13"/>
      <c r="GOS1054" s="13"/>
      <c r="GOT1054" s="13"/>
      <c r="GOU1054" s="13"/>
      <c r="GOV1054" s="13"/>
      <c r="GOW1054" s="13"/>
      <c r="GOX1054" s="13"/>
      <c r="GOY1054" s="13"/>
      <c r="GOZ1054" s="13"/>
      <c r="GPA1054" s="13"/>
      <c r="GPB1054" s="13"/>
      <c r="GPC1054" s="13"/>
      <c r="GPD1054" s="13"/>
      <c r="GPE1054" s="13"/>
      <c r="GPF1054" s="13"/>
      <c r="GPG1054" s="13"/>
      <c r="GPH1054" s="13"/>
      <c r="GPI1054" s="13"/>
      <c r="GPJ1054" s="13"/>
      <c r="GPK1054" s="13"/>
      <c r="GPL1054" s="13"/>
      <c r="GPM1054" s="13"/>
      <c r="GPN1054" s="13"/>
      <c r="GPO1054" s="13"/>
      <c r="GPP1054" s="13"/>
      <c r="GPQ1054" s="13"/>
      <c r="GPR1054" s="13"/>
      <c r="GPS1054" s="13"/>
      <c r="GPT1054" s="13"/>
      <c r="GPU1054" s="13"/>
      <c r="GPV1054" s="13"/>
      <c r="GPW1054" s="13"/>
      <c r="GPX1054" s="13"/>
      <c r="GPY1054" s="13"/>
      <c r="GPZ1054" s="13"/>
      <c r="GQA1054" s="13"/>
      <c r="GQB1054" s="13"/>
      <c r="GQC1054" s="13"/>
      <c r="GQD1054" s="13"/>
      <c r="GQE1054" s="13"/>
      <c r="GQF1054" s="13"/>
      <c r="GQG1054" s="13"/>
      <c r="GQH1054" s="13"/>
      <c r="GQI1054" s="13"/>
      <c r="GQJ1054" s="13"/>
      <c r="GQK1054" s="13"/>
      <c r="GQL1054" s="13"/>
      <c r="GQM1054" s="13"/>
      <c r="GQN1054" s="13"/>
      <c r="GQO1054" s="13"/>
      <c r="GQP1054" s="13"/>
      <c r="GQQ1054" s="13"/>
      <c r="GQR1054" s="13"/>
      <c r="GQS1054" s="13"/>
      <c r="GQT1054" s="13"/>
      <c r="GQU1054" s="13"/>
      <c r="GQV1054" s="13"/>
      <c r="GQW1054" s="13"/>
      <c r="GQX1054" s="13"/>
      <c r="GQY1054" s="13"/>
      <c r="GQZ1054" s="13"/>
      <c r="GRA1054" s="13"/>
      <c r="GRB1054" s="13"/>
      <c r="GRC1054" s="13"/>
      <c r="GRD1054" s="13"/>
      <c r="GRE1054" s="13"/>
      <c r="GRF1054" s="13"/>
      <c r="GRG1054" s="13"/>
      <c r="GRH1054" s="13"/>
      <c r="GRI1054" s="13"/>
      <c r="GRJ1054" s="13"/>
      <c r="GRK1054" s="13"/>
      <c r="GRL1054" s="13"/>
      <c r="GRM1054" s="13"/>
      <c r="GRN1054" s="13"/>
      <c r="GRO1054" s="13"/>
      <c r="GRP1054" s="13"/>
      <c r="GRQ1054" s="13"/>
      <c r="GRR1054" s="13"/>
      <c r="GRS1054" s="13"/>
      <c r="GRT1054" s="13"/>
      <c r="GRU1054" s="13"/>
      <c r="GRV1054" s="13"/>
      <c r="GRW1054" s="13"/>
      <c r="GRX1054" s="13"/>
      <c r="GRY1054" s="13"/>
      <c r="GRZ1054" s="13"/>
      <c r="GSA1054" s="13"/>
      <c r="GSB1054" s="13"/>
      <c r="GSC1054" s="13"/>
      <c r="GSD1054" s="13"/>
      <c r="GSE1054" s="13"/>
      <c r="GSF1054" s="13"/>
      <c r="GSG1054" s="13"/>
      <c r="GSH1054" s="13"/>
      <c r="GSI1054" s="13"/>
      <c r="GSJ1054" s="13"/>
      <c r="GSK1054" s="13"/>
      <c r="GSL1054" s="13"/>
      <c r="GSM1054" s="13"/>
      <c r="GSN1054" s="13"/>
      <c r="GSO1054" s="13"/>
      <c r="GSP1054" s="13"/>
      <c r="GSQ1054" s="13"/>
      <c r="GSR1054" s="13"/>
      <c r="GSS1054" s="13"/>
      <c r="GST1054" s="13"/>
      <c r="GSU1054" s="13"/>
      <c r="GSV1054" s="13"/>
      <c r="GSW1054" s="13"/>
      <c r="GSX1054" s="13"/>
      <c r="GSY1054" s="13"/>
      <c r="GSZ1054" s="13"/>
      <c r="GTA1054" s="13"/>
      <c r="GTB1054" s="13"/>
      <c r="GTC1054" s="13"/>
      <c r="GTD1054" s="13"/>
      <c r="GTE1054" s="13"/>
      <c r="GTF1054" s="13"/>
      <c r="GTG1054" s="13"/>
      <c r="GTH1054" s="13"/>
      <c r="GTI1054" s="13"/>
      <c r="GTJ1054" s="13"/>
      <c r="GTK1054" s="13"/>
      <c r="GTL1054" s="13"/>
      <c r="GTM1054" s="13"/>
      <c r="GTN1054" s="13"/>
      <c r="GTO1054" s="13"/>
      <c r="GTP1054" s="13"/>
      <c r="GTQ1054" s="13"/>
      <c r="GTR1054" s="13"/>
      <c r="GTS1054" s="13"/>
      <c r="GTT1054" s="13"/>
      <c r="GTU1054" s="13"/>
      <c r="GTV1054" s="13"/>
      <c r="GTW1054" s="13"/>
      <c r="GTX1054" s="13"/>
      <c r="GTY1054" s="13"/>
      <c r="GTZ1054" s="13"/>
      <c r="GUA1054" s="13"/>
      <c r="GUB1054" s="13"/>
      <c r="GUC1054" s="13"/>
      <c r="GUD1054" s="13"/>
      <c r="GUE1054" s="13"/>
      <c r="GUF1054" s="13"/>
      <c r="GUG1054" s="13"/>
      <c r="GUH1054" s="13"/>
      <c r="GUI1054" s="13"/>
      <c r="GUJ1054" s="13"/>
      <c r="GUK1054" s="13"/>
      <c r="GUL1054" s="13"/>
      <c r="GUM1054" s="13"/>
      <c r="GUN1054" s="13"/>
      <c r="GUO1054" s="13"/>
      <c r="GUP1054" s="13"/>
      <c r="GUQ1054" s="13"/>
      <c r="GUR1054" s="13"/>
      <c r="GUS1054" s="13"/>
      <c r="GUT1054" s="13"/>
      <c r="GUU1054" s="13"/>
      <c r="GUV1054" s="13"/>
      <c r="GUW1054" s="13"/>
      <c r="GUX1054" s="13"/>
      <c r="GUY1054" s="13"/>
      <c r="GUZ1054" s="13"/>
      <c r="GVA1054" s="13"/>
      <c r="GVB1054" s="13"/>
      <c r="GVC1054" s="13"/>
      <c r="GVD1054" s="13"/>
      <c r="GVE1054" s="13"/>
      <c r="GVF1054" s="13"/>
      <c r="GVG1054" s="13"/>
      <c r="GVH1054" s="13"/>
      <c r="GVI1054" s="13"/>
      <c r="GVJ1054" s="13"/>
      <c r="GVK1054" s="13"/>
      <c r="GVL1054" s="13"/>
      <c r="GVM1054" s="13"/>
      <c r="GVN1054" s="13"/>
      <c r="GVO1054" s="13"/>
      <c r="GVP1054" s="13"/>
      <c r="GVQ1054" s="13"/>
      <c r="GVR1054" s="13"/>
      <c r="GVS1054" s="13"/>
      <c r="GVT1054" s="13"/>
      <c r="GVU1054" s="13"/>
      <c r="GVV1054" s="13"/>
      <c r="GVW1054" s="13"/>
      <c r="GVX1054" s="13"/>
      <c r="GVY1054" s="13"/>
      <c r="GVZ1054" s="13"/>
      <c r="GWA1054" s="13"/>
      <c r="GWB1054" s="13"/>
      <c r="GWC1054" s="13"/>
      <c r="GWD1054" s="13"/>
      <c r="GWE1054" s="13"/>
      <c r="GWF1054" s="13"/>
      <c r="GWG1054" s="13"/>
      <c r="GWH1054" s="13"/>
      <c r="GWI1054" s="13"/>
      <c r="GWJ1054" s="13"/>
      <c r="GWK1054" s="13"/>
      <c r="GWL1054" s="13"/>
      <c r="GWM1054" s="13"/>
      <c r="GWN1054" s="13"/>
      <c r="GWO1054" s="13"/>
      <c r="GWP1054" s="13"/>
      <c r="GWQ1054" s="13"/>
      <c r="GWR1054" s="13"/>
      <c r="GWS1054" s="13"/>
      <c r="GWT1054" s="13"/>
      <c r="GWU1054" s="13"/>
      <c r="GWV1054" s="13"/>
      <c r="GWW1054" s="13"/>
      <c r="GWX1054" s="13"/>
      <c r="GWY1054" s="13"/>
      <c r="GWZ1054" s="13"/>
      <c r="GXA1054" s="13"/>
      <c r="GXB1054" s="13"/>
      <c r="GXC1054" s="13"/>
      <c r="GXD1054" s="13"/>
      <c r="GXE1054" s="13"/>
      <c r="GXF1054" s="13"/>
      <c r="GXG1054" s="13"/>
      <c r="GXH1054" s="13"/>
      <c r="GXI1054" s="13"/>
      <c r="GXJ1054" s="13"/>
      <c r="GXK1054" s="13"/>
      <c r="GXL1054" s="13"/>
      <c r="GXM1054" s="13"/>
      <c r="GXN1054" s="13"/>
      <c r="GXO1054" s="13"/>
      <c r="GXP1054" s="13"/>
      <c r="GXQ1054" s="13"/>
      <c r="GXR1054" s="13"/>
      <c r="GXS1054" s="13"/>
      <c r="GXT1054" s="13"/>
      <c r="GXU1054" s="13"/>
      <c r="GXV1054" s="13"/>
      <c r="GXW1054" s="13"/>
      <c r="GXX1054" s="13"/>
      <c r="GXY1054" s="13"/>
      <c r="GXZ1054" s="13"/>
      <c r="GYA1054" s="13"/>
      <c r="GYB1054" s="13"/>
      <c r="GYC1054" s="13"/>
      <c r="GYD1054" s="13"/>
      <c r="GYE1054" s="13"/>
      <c r="GYF1054" s="13"/>
      <c r="GYG1054" s="13"/>
      <c r="GYH1054" s="13"/>
      <c r="GYI1054" s="13"/>
      <c r="GYJ1054" s="13"/>
      <c r="GYK1054" s="13"/>
      <c r="GYL1054" s="13"/>
      <c r="GYM1054" s="13"/>
      <c r="GYN1054" s="13"/>
      <c r="GYO1054" s="13"/>
      <c r="GYP1054" s="13"/>
      <c r="GYQ1054" s="13"/>
      <c r="GYR1054" s="13"/>
      <c r="GYS1054" s="13"/>
      <c r="GYT1054" s="13"/>
      <c r="GYU1054" s="13"/>
      <c r="GYV1054" s="13"/>
      <c r="GYW1054" s="13"/>
      <c r="GYX1054" s="13"/>
      <c r="GYY1054" s="13"/>
      <c r="GYZ1054" s="13"/>
      <c r="GZA1054" s="13"/>
      <c r="GZB1054" s="13"/>
      <c r="GZC1054" s="13"/>
      <c r="GZD1054" s="13"/>
      <c r="GZE1054" s="13"/>
      <c r="GZF1054" s="13"/>
      <c r="GZG1054" s="13"/>
      <c r="GZH1054" s="13"/>
      <c r="GZI1054" s="13"/>
      <c r="GZJ1054" s="13"/>
      <c r="GZK1054" s="13"/>
      <c r="GZL1054" s="13"/>
      <c r="GZM1054" s="13"/>
      <c r="GZN1054" s="13"/>
      <c r="GZO1054" s="13"/>
      <c r="GZP1054" s="13"/>
      <c r="GZQ1054" s="13"/>
      <c r="GZR1054" s="13"/>
      <c r="GZS1054" s="13"/>
      <c r="GZT1054" s="13"/>
      <c r="GZU1054" s="13"/>
      <c r="GZV1054" s="13"/>
      <c r="GZW1054" s="13"/>
      <c r="GZX1054" s="13"/>
      <c r="GZY1054" s="13"/>
      <c r="GZZ1054" s="13"/>
      <c r="HAA1054" s="13"/>
      <c r="HAB1054" s="13"/>
      <c r="HAC1054" s="13"/>
      <c r="HAD1054" s="13"/>
      <c r="HAE1054" s="13"/>
      <c r="HAF1054" s="13"/>
      <c r="HAG1054" s="13"/>
      <c r="HAH1054" s="13"/>
      <c r="HAI1054" s="13"/>
      <c r="HAJ1054" s="13"/>
      <c r="HAK1054" s="13"/>
      <c r="HAL1054" s="13"/>
      <c r="HAM1054" s="13"/>
      <c r="HAN1054" s="13"/>
      <c r="HAO1054" s="13"/>
      <c r="HAP1054" s="13"/>
      <c r="HAQ1054" s="13"/>
      <c r="HAR1054" s="13"/>
      <c r="HAS1054" s="13"/>
      <c r="HAT1054" s="13"/>
      <c r="HAU1054" s="13"/>
      <c r="HAV1054" s="13"/>
      <c r="HAW1054" s="13"/>
      <c r="HAX1054" s="13"/>
      <c r="HAY1054" s="13"/>
      <c r="HAZ1054" s="13"/>
      <c r="HBA1054" s="13"/>
      <c r="HBB1054" s="13"/>
      <c r="HBC1054" s="13"/>
      <c r="HBD1054" s="13"/>
      <c r="HBE1054" s="13"/>
      <c r="HBF1054" s="13"/>
      <c r="HBG1054" s="13"/>
      <c r="HBH1054" s="13"/>
      <c r="HBI1054" s="13"/>
      <c r="HBJ1054" s="13"/>
      <c r="HBK1054" s="13"/>
      <c r="HBL1054" s="13"/>
      <c r="HBM1054" s="13"/>
      <c r="HBN1054" s="13"/>
      <c r="HBO1054" s="13"/>
      <c r="HBP1054" s="13"/>
      <c r="HBQ1054" s="13"/>
      <c r="HBR1054" s="13"/>
      <c r="HBS1054" s="13"/>
      <c r="HBT1054" s="13"/>
      <c r="HBU1054" s="13"/>
      <c r="HBV1054" s="13"/>
      <c r="HBW1054" s="13"/>
      <c r="HBX1054" s="13"/>
      <c r="HBY1054" s="13"/>
      <c r="HBZ1054" s="13"/>
      <c r="HCA1054" s="13"/>
      <c r="HCB1054" s="13"/>
      <c r="HCC1054" s="13"/>
      <c r="HCD1054" s="13"/>
      <c r="HCE1054" s="13"/>
      <c r="HCF1054" s="13"/>
      <c r="HCG1054" s="13"/>
      <c r="HCH1054" s="13"/>
      <c r="HCI1054" s="13"/>
      <c r="HCJ1054" s="13"/>
      <c r="HCK1054" s="13"/>
      <c r="HCL1054" s="13"/>
      <c r="HCM1054" s="13"/>
      <c r="HCN1054" s="13"/>
      <c r="HCO1054" s="13"/>
      <c r="HCP1054" s="13"/>
      <c r="HCQ1054" s="13"/>
      <c r="HCR1054" s="13"/>
      <c r="HCS1054" s="13"/>
      <c r="HCT1054" s="13"/>
      <c r="HCU1054" s="13"/>
      <c r="HCV1054" s="13"/>
      <c r="HCW1054" s="13"/>
      <c r="HCX1054" s="13"/>
      <c r="HCY1054" s="13"/>
      <c r="HCZ1054" s="13"/>
      <c r="HDA1054" s="13"/>
      <c r="HDB1054" s="13"/>
      <c r="HDC1054" s="13"/>
      <c r="HDD1054" s="13"/>
      <c r="HDE1054" s="13"/>
      <c r="HDF1054" s="13"/>
      <c r="HDG1054" s="13"/>
      <c r="HDH1054" s="13"/>
      <c r="HDI1054" s="13"/>
      <c r="HDJ1054" s="13"/>
      <c r="HDK1054" s="13"/>
      <c r="HDL1054" s="13"/>
      <c r="HDM1054" s="13"/>
      <c r="HDN1054" s="13"/>
      <c r="HDO1054" s="13"/>
      <c r="HDP1054" s="13"/>
      <c r="HDQ1054" s="13"/>
      <c r="HDR1054" s="13"/>
      <c r="HDS1054" s="13"/>
      <c r="HDT1054" s="13"/>
      <c r="HDU1054" s="13"/>
      <c r="HDV1054" s="13"/>
      <c r="HDW1054" s="13"/>
      <c r="HDX1054" s="13"/>
      <c r="HDY1054" s="13"/>
      <c r="HDZ1054" s="13"/>
      <c r="HEA1054" s="13"/>
      <c r="HEB1054" s="13"/>
      <c r="HEC1054" s="13"/>
      <c r="HED1054" s="13"/>
      <c r="HEE1054" s="13"/>
      <c r="HEF1054" s="13"/>
      <c r="HEG1054" s="13"/>
      <c r="HEH1054" s="13"/>
      <c r="HEI1054" s="13"/>
      <c r="HEJ1054" s="13"/>
      <c r="HEK1054" s="13"/>
      <c r="HEL1054" s="13"/>
      <c r="HEM1054" s="13"/>
      <c r="HEN1054" s="13"/>
      <c r="HEO1054" s="13"/>
      <c r="HEP1054" s="13"/>
      <c r="HEQ1054" s="13"/>
      <c r="HER1054" s="13"/>
      <c r="HES1054" s="13"/>
      <c r="HET1054" s="13"/>
      <c r="HEU1054" s="13"/>
      <c r="HEV1054" s="13"/>
      <c r="HEW1054" s="13"/>
      <c r="HEX1054" s="13"/>
      <c r="HEY1054" s="13"/>
      <c r="HEZ1054" s="13"/>
      <c r="HFA1054" s="13"/>
      <c r="HFB1054" s="13"/>
      <c r="HFC1054" s="13"/>
      <c r="HFD1054" s="13"/>
      <c r="HFE1054" s="13"/>
      <c r="HFF1054" s="13"/>
      <c r="HFG1054" s="13"/>
      <c r="HFH1054" s="13"/>
      <c r="HFI1054" s="13"/>
      <c r="HFJ1054" s="13"/>
      <c r="HFK1054" s="13"/>
      <c r="HFL1054" s="13"/>
      <c r="HFM1054" s="13"/>
      <c r="HFN1054" s="13"/>
      <c r="HFO1054" s="13"/>
      <c r="HFP1054" s="13"/>
      <c r="HFQ1054" s="13"/>
      <c r="HFR1054" s="13"/>
      <c r="HFS1054" s="13"/>
      <c r="HFT1054" s="13"/>
      <c r="HFU1054" s="13"/>
      <c r="HFV1054" s="13"/>
      <c r="HFW1054" s="13"/>
      <c r="HFX1054" s="13"/>
      <c r="HFY1054" s="13"/>
      <c r="HFZ1054" s="13"/>
      <c r="HGA1054" s="13"/>
      <c r="HGB1054" s="13"/>
      <c r="HGC1054" s="13"/>
      <c r="HGD1054" s="13"/>
      <c r="HGE1054" s="13"/>
      <c r="HGF1054" s="13"/>
      <c r="HGG1054" s="13"/>
      <c r="HGH1054" s="13"/>
      <c r="HGI1054" s="13"/>
      <c r="HGJ1054" s="13"/>
      <c r="HGK1054" s="13"/>
      <c r="HGL1054" s="13"/>
      <c r="HGM1054" s="13"/>
      <c r="HGN1054" s="13"/>
      <c r="HGO1054" s="13"/>
      <c r="HGP1054" s="13"/>
      <c r="HGQ1054" s="13"/>
      <c r="HGR1054" s="13"/>
      <c r="HGS1054" s="13"/>
      <c r="HGT1054" s="13"/>
      <c r="HGU1054" s="13"/>
      <c r="HGV1054" s="13"/>
      <c r="HGW1054" s="13"/>
      <c r="HGX1054" s="13"/>
      <c r="HGY1054" s="13"/>
      <c r="HGZ1054" s="13"/>
      <c r="HHA1054" s="13"/>
      <c r="HHB1054" s="13"/>
      <c r="HHC1054" s="13"/>
      <c r="HHD1054" s="13"/>
      <c r="HHE1054" s="13"/>
      <c r="HHF1054" s="13"/>
      <c r="HHG1054" s="13"/>
      <c r="HHH1054" s="13"/>
      <c r="HHI1054" s="13"/>
      <c r="HHJ1054" s="13"/>
      <c r="HHK1054" s="13"/>
      <c r="HHL1054" s="13"/>
      <c r="HHM1054" s="13"/>
      <c r="HHN1054" s="13"/>
      <c r="HHO1054" s="13"/>
      <c r="HHP1054" s="13"/>
      <c r="HHQ1054" s="13"/>
      <c r="HHR1054" s="13"/>
      <c r="HHS1054" s="13"/>
      <c r="HHT1054" s="13"/>
      <c r="HHU1054" s="13"/>
      <c r="HHV1054" s="13"/>
      <c r="HHW1054" s="13"/>
      <c r="HHX1054" s="13"/>
      <c r="HHY1054" s="13"/>
      <c r="HHZ1054" s="13"/>
      <c r="HIA1054" s="13"/>
      <c r="HIB1054" s="13"/>
      <c r="HIC1054" s="13"/>
      <c r="HID1054" s="13"/>
      <c r="HIE1054" s="13"/>
      <c r="HIF1054" s="13"/>
      <c r="HIG1054" s="13"/>
      <c r="HIH1054" s="13"/>
      <c r="HII1054" s="13"/>
      <c r="HIJ1054" s="13"/>
      <c r="HIK1054" s="13"/>
      <c r="HIL1054" s="13"/>
      <c r="HIM1054" s="13"/>
      <c r="HIN1054" s="13"/>
      <c r="HIO1054" s="13"/>
      <c r="HIP1054" s="13"/>
      <c r="HIQ1054" s="13"/>
      <c r="HIR1054" s="13"/>
      <c r="HIS1054" s="13"/>
      <c r="HIT1054" s="13"/>
      <c r="HIU1054" s="13"/>
      <c r="HIV1054" s="13"/>
      <c r="HIW1054" s="13"/>
      <c r="HIX1054" s="13"/>
      <c r="HIY1054" s="13"/>
      <c r="HIZ1054" s="13"/>
      <c r="HJA1054" s="13"/>
      <c r="HJB1054" s="13"/>
      <c r="HJC1054" s="13"/>
      <c r="HJD1054" s="13"/>
      <c r="HJE1054" s="13"/>
      <c r="HJF1054" s="13"/>
      <c r="HJG1054" s="13"/>
      <c r="HJH1054" s="13"/>
      <c r="HJI1054" s="13"/>
      <c r="HJJ1054" s="13"/>
      <c r="HJK1054" s="13"/>
      <c r="HJL1054" s="13"/>
      <c r="HJM1054" s="13"/>
      <c r="HJN1054" s="13"/>
      <c r="HJO1054" s="13"/>
      <c r="HJP1054" s="13"/>
      <c r="HJQ1054" s="13"/>
      <c r="HJR1054" s="13"/>
      <c r="HJS1054" s="13"/>
      <c r="HJT1054" s="13"/>
      <c r="HJU1054" s="13"/>
      <c r="HJV1054" s="13"/>
      <c r="HJW1054" s="13"/>
      <c r="HJX1054" s="13"/>
      <c r="HJY1054" s="13"/>
      <c r="HJZ1054" s="13"/>
      <c r="HKA1054" s="13"/>
      <c r="HKB1054" s="13"/>
      <c r="HKC1054" s="13"/>
      <c r="HKD1054" s="13"/>
      <c r="HKE1054" s="13"/>
      <c r="HKF1054" s="13"/>
      <c r="HKG1054" s="13"/>
      <c r="HKH1054" s="13"/>
      <c r="HKI1054" s="13"/>
      <c r="HKJ1054" s="13"/>
      <c r="HKK1054" s="13"/>
      <c r="HKL1054" s="13"/>
      <c r="HKM1054" s="13"/>
      <c r="HKN1054" s="13"/>
      <c r="HKO1054" s="13"/>
      <c r="HKP1054" s="13"/>
      <c r="HKQ1054" s="13"/>
      <c r="HKR1054" s="13"/>
      <c r="HKS1054" s="13"/>
      <c r="HKT1054" s="13"/>
      <c r="HKU1054" s="13"/>
      <c r="HKV1054" s="13"/>
      <c r="HKW1054" s="13"/>
      <c r="HKX1054" s="13"/>
      <c r="HKY1054" s="13"/>
      <c r="HKZ1054" s="13"/>
      <c r="HLA1054" s="13"/>
      <c r="HLB1054" s="13"/>
      <c r="HLC1054" s="13"/>
      <c r="HLD1054" s="13"/>
      <c r="HLE1054" s="13"/>
      <c r="HLF1054" s="13"/>
      <c r="HLG1054" s="13"/>
      <c r="HLH1054" s="13"/>
      <c r="HLI1054" s="13"/>
      <c r="HLJ1054" s="13"/>
      <c r="HLK1054" s="13"/>
      <c r="HLL1054" s="13"/>
      <c r="HLM1054" s="13"/>
      <c r="HLN1054" s="13"/>
      <c r="HLO1054" s="13"/>
      <c r="HLP1054" s="13"/>
      <c r="HLQ1054" s="13"/>
      <c r="HLR1054" s="13"/>
      <c r="HLS1054" s="13"/>
      <c r="HLT1054" s="13"/>
      <c r="HLU1054" s="13"/>
      <c r="HLV1054" s="13"/>
      <c r="HLW1054" s="13"/>
      <c r="HLX1054" s="13"/>
      <c r="HLY1054" s="13"/>
      <c r="HLZ1054" s="13"/>
      <c r="HMA1054" s="13"/>
      <c r="HMB1054" s="13"/>
      <c r="HMC1054" s="13"/>
      <c r="HMD1054" s="13"/>
      <c r="HME1054" s="13"/>
      <c r="HMF1054" s="13"/>
      <c r="HMG1054" s="13"/>
      <c r="HMH1054" s="13"/>
      <c r="HMI1054" s="13"/>
      <c r="HMJ1054" s="13"/>
      <c r="HMK1054" s="13"/>
      <c r="HML1054" s="13"/>
      <c r="HMM1054" s="13"/>
      <c r="HMN1054" s="13"/>
      <c r="HMO1054" s="13"/>
      <c r="HMP1054" s="13"/>
      <c r="HMQ1054" s="13"/>
      <c r="HMR1054" s="13"/>
      <c r="HMS1054" s="13"/>
      <c r="HMT1054" s="13"/>
      <c r="HMU1054" s="13"/>
      <c r="HMV1054" s="13"/>
      <c r="HMW1054" s="13"/>
      <c r="HMX1054" s="13"/>
      <c r="HMY1054" s="13"/>
      <c r="HMZ1054" s="13"/>
      <c r="HNA1054" s="13"/>
      <c r="HNB1054" s="13"/>
      <c r="HNC1054" s="13"/>
      <c r="HND1054" s="13"/>
      <c r="HNE1054" s="13"/>
      <c r="HNF1054" s="13"/>
      <c r="HNG1054" s="13"/>
      <c r="HNH1054" s="13"/>
      <c r="HNI1054" s="13"/>
      <c r="HNJ1054" s="13"/>
      <c r="HNK1054" s="13"/>
      <c r="HNL1054" s="13"/>
      <c r="HNM1054" s="13"/>
      <c r="HNN1054" s="13"/>
      <c r="HNO1054" s="13"/>
      <c r="HNP1054" s="13"/>
      <c r="HNQ1054" s="13"/>
      <c r="HNR1054" s="13"/>
      <c r="HNS1054" s="13"/>
      <c r="HNT1054" s="13"/>
      <c r="HNU1054" s="13"/>
      <c r="HNV1054" s="13"/>
      <c r="HNW1054" s="13"/>
      <c r="HNX1054" s="13"/>
      <c r="HNY1054" s="13"/>
      <c r="HNZ1054" s="13"/>
      <c r="HOA1054" s="13"/>
      <c r="HOB1054" s="13"/>
      <c r="HOC1054" s="13"/>
      <c r="HOD1054" s="13"/>
      <c r="HOE1054" s="13"/>
      <c r="HOF1054" s="13"/>
      <c r="HOG1054" s="13"/>
      <c r="HOH1054" s="13"/>
      <c r="HOI1054" s="13"/>
      <c r="HOJ1054" s="13"/>
      <c r="HOK1054" s="13"/>
      <c r="HOL1054" s="13"/>
      <c r="HOM1054" s="13"/>
      <c r="HON1054" s="13"/>
      <c r="HOO1054" s="13"/>
      <c r="HOP1054" s="13"/>
      <c r="HOQ1054" s="13"/>
      <c r="HOR1054" s="13"/>
      <c r="HOS1054" s="13"/>
      <c r="HOT1054" s="13"/>
      <c r="HOU1054" s="13"/>
      <c r="HOV1054" s="13"/>
      <c r="HOW1054" s="13"/>
      <c r="HOX1054" s="13"/>
      <c r="HOY1054" s="13"/>
      <c r="HOZ1054" s="13"/>
      <c r="HPA1054" s="13"/>
      <c r="HPB1054" s="13"/>
      <c r="HPC1054" s="13"/>
      <c r="HPD1054" s="13"/>
      <c r="HPE1054" s="13"/>
      <c r="HPF1054" s="13"/>
      <c r="HPG1054" s="13"/>
      <c r="HPH1054" s="13"/>
      <c r="HPI1054" s="13"/>
      <c r="HPJ1054" s="13"/>
      <c r="HPK1054" s="13"/>
      <c r="HPL1054" s="13"/>
      <c r="HPM1054" s="13"/>
      <c r="HPN1054" s="13"/>
      <c r="HPO1054" s="13"/>
      <c r="HPP1054" s="13"/>
      <c r="HPQ1054" s="13"/>
      <c r="HPR1054" s="13"/>
      <c r="HPS1054" s="13"/>
      <c r="HPT1054" s="13"/>
      <c r="HPU1054" s="13"/>
      <c r="HPV1054" s="13"/>
      <c r="HPW1054" s="13"/>
      <c r="HPX1054" s="13"/>
      <c r="HPY1054" s="13"/>
      <c r="HPZ1054" s="13"/>
      <c r="HQA1054" s="13"/>
      <c r="HQB1054" s="13"/>
      <c r="HQC1054" s="13"/>
      <c r="HQD1054" s="13"/>
      <c r="HQE1054" s="13"/>
      <c r="HQF1054" s="13"/>
      <c r="HQG1054" s="13"/>
      <c r="HQH1054" s="13"/>
      <c r="HQI1054" s="13"/>
      <c r="HQJ1054" s="13"/>
      <c r="HQK1054" s="13"/>
      <c r="HQL1054" s="13"/>
      <c r="HQM1054" s="13"/>
      <c r="HQN1054" s="13"/>
      <c r="HQO1054" s="13"/>
      <c r="HQP1054" s="13"/>
      <c r="HQQ1054" s="13"/>
      <c r="HQR1054" s="13"/>
      <c r="HQS1054" s="13"/>
      <c r="HQT1054" s="13"/>
      <c r="HQU1054" s="13"/>
      <c r="HQV1054" s="13"/>
      <c r="HQW1054" s="13"/>
      <c r="HQX1054" s="13"/>
      <c r="HQY1054" s="13"/>
      <c r="HQZ1054" s="13"/>
      <c r="HRA1054" s="13"/>
      <c r="HRB1054" s="13"/>
      <c r="HRC1054" s="13"/>
      <c r="HRD1054" s="13"/>
      <c r="HRE1054" s="13"/>
      <c r="HRF1054" s="13"/>
      <c r="HRG1054" s="13"/>
      <c r="HRH1054" s="13"/>
      <c r="HRI1054" s="13"/>
      <c r="HRJ1054" s="13"/>
      <c r="HRK1054" s="13"/>
      <c r="HRL1054" s="13"/>
      <c r="HRM1054" s="13"/>
      <c r="HRN1054" s="13"/>
      <c r="HRO1054" s="13"/>
      <c r="HRP1054" s="13"/>
      <c r="HRQ1054" s="13"/>
      <c r="HRR1054" s="13"/>
      <c r="HRS1054" s="13"/>
      <c r="HRT1054" s="13"/>
      <c r="HRU1054" s="13"/>
      <c r="HRV1054" s="13"/>
      <c r="HRW1054" s="13"/>
      <c r="HRX1054" s="13"/>
      <c r="HRY1054" s="13"/>
      <c r="HRZ1054" s="13"/>
      <c r="HSA1054" s="13"/>
      <c r="HSB1054" s="13"/>
      <c r="HSC1054" s="13"/>
      <c r="HSD1054" s="13"/>
      <c r="HSE1054" s="13"/>
      <c r="HSF1054" s="13"/>
      <c r="HSG1054" s="13"/>
      <c r="HSH1054" s="13"/>
      <c r="HSI1054" s="13"/>
      <c r="HSJ1054" s="13"/>
      <c r="HSK1054" s="13"/>
      <c r="HSL1054" s="13"/>
      <c r="HSM1054" s="13"/>
      <c r="HSN1054" s="13"/>
      <c r="HSO1054" s="13"/>
      <c r="HSP1054" s="13"/>
      <c r="HSQ1054" s="13"/>
      <c r="HSR1054" s="13"/>
      <c r="HSS1054" s="13"/>
      <c r="HST1054" s="13"/>
      <c r="HSU1054" s="13"/>
      <c r="HSV1054" s="13"/>
      <c r="HSW1054" s="13"/>
      <c r="HSX1054" s="13"/>
      <c r="HSY1054" s="13"/>
      <c r="HSZ1054" s="13"/>
      <c r="HTA1054" s="13"/>
      <c r="HTB1054" s="13"/>
      <c r="HTC1054" s="13"/>
      <c r="HTD1054" s="13"/>
      <c r="HTE1054" s="13"/>
      <c r="HTF1054" s="13"/>
      <c r="HTG1054" s="13"/>
      <c r="HTH1054" s="13"/>
      <c r="HTI1054" s="13"/>
      <c r="HTJ1054" s="13"/>
      <c r="HTK1054" s="13"/>
      <c r="HTL1054" s="13"/>
      <c r="HTM1054" s="13"/>
      <c r="HTN1054" s="13"/>
      <c r="HTO1054" s="13"/>
      <c r="HTP1054" s="13"/>
      <c r="HTQ1054" s="13"/>
      <c r="HTR1054" s="13"/>
      <c r="HTS1054" s="13"/>
      <c r="HTT1054" s="13"/>
      <c r="HTU1054" s="13"/>
      <c r="HTV1054" s="13"/>
      <c r="HTW1054" s="13"/>
      <c r="HTX1054" s="13"/>
      <c r="HTY1054" s="13"/>
      <c r="HTZ1054" s="13"/>
      <c r="HUA1054" s="13"/>
      <c r="HUB1054" s="13"/>
      <c r="HUC1054" s="13"/>
      <c r="HUD1054" s="13"/>
      <c r="HUE1054" s="13"/>
      <c r="HUF1054" s="13"/>
      <c r="HUG1054" s="13"/>
      <c r="HUH1054" s="13"/>
      <c r="HUI1054" s="13"/>
      <c r="HUJ1054" s="13"/>
      <c r="HUK1054" s="13"/>
      <c r="HUL1054" s="13"/>
      <c r="HUM1054" s="13"/>
      <c r="HUN1054" s="13"/>
      <c r="HUO1054" s="13"/>
      <c r="HUP1054" s="13"/>
      <c r="HUQ1054" s="13"/>
      <c r="HUR1054" s="13"/>
      <c r="HUS1054" s="13"/>
      <c r="HUT1054" s="13"/>
      <c r="HUU1054" s="13"/>
      <c r="HUV1054" s="13"/>
      <c r="HUW1054" s="13"/>
      <c r="HUX1054" s="13"/>
      <c r="HUY1054" s="13"/>
      <c r="HUZ1054" s="13"/>
      <c r="HVA1054" s="13"/>
      <c r="HVB1054" s="13"/>
      <c r="HVC1054" s="13"/>
      <c r="HVD1054" s="13"/>
      <c r="HVE1054" s="13"/>
      <c r="HVF1054" s="13"/>
      <c r="HVG1054" s="13"/>
      <c r="HVH1054" s="13"/>
      <c r="HVI1054" s="13"/>
      <c r="HVJ1054" s="13"/>
      <c r="HVK1054" s="13"/>
      <c r="HVL1054" s="13"/>
      <c r="HVM1054" s="13"/>
      <c r="HVN1054" s="13"/>
      <c r="HVO1054" s="13"/>
      <c r="HVP1054" s="13"/>
      <c r="HVQ1054" s="13"/>
      <c r="HVR1054" s="13"/>
      <c r="HVS1054" s="13"/>
      <c r="HVT1054" s="13"/>
      <c r="HVU1054" s="13"/>
      <c r="HVV1054" s="13"/>
      <c r="HVW1054" s="13"/>
      <c r="HVX1054" s="13"/>
      <c r="HVY1054" s="13"/>
      <c r="HVZ1054" s="13"/>
      <c r="HWA1054" s="13"/>
      <c r="HWB1054" s="13"/>
      <c r="HWC1054" s="13"/>
      <c r="HWD1054" s="13"/>
      <c r="HWE1054" s="13"/>
      <c r="HWF1054" s="13"/>
      <c r="HWG1054" s="13"/>
      <c r="HWH1054" s="13"/>
      <c r="HWI1054" s="13"/>
      <c r="HWJ1054" s="13"/>
      <c r="HWK1054" s="13"/>
      <c r="HWL1054" s="13"/>
      <c r="HWM1054" s="13"/>
      <c r="HWN1054" s="13"/>
      <c r="HWO1054" s="13"/>
      <c r="HWP1054" s="13"/>
      <c r="HWQ1054" s="13"/>
      <c r="HWR1054" s="13"/>
      <c r="HWS1054" s="13"/>
      <c r="HWT1054" s="13"/>
      <c r="HWU1054" s="13"/>
      <c r="HWV1054" s="13"/>
      <c r="HWW1054" s="13"/>
      <c r="HWX1054" s="13"/>
      <c r="HWY1054" s="13"/>
      <c r="HWZ1054" s="13"/>
      <c r="HXA1054" s="13"/>
      <c r="HXB1054" s="13"/>
      <c r="HXC1054" s="13"/>
      <c r="HXD1054" s="13"/>
      <c r="HXE1054" s="13"/>
      <c r="HXF1054" s="13"/>
      <c r="HXG1054" s="13"/>
      <c r="HXH1054" s="13"/>
      <c r="HXI1054" s="13"/>
      <c r="HXJ1054" s="13"/>
      <c r="HXK1054" s="13"/>
      <c r="HXL1054" s="13"/>
      <c r="HXM1054" s="13"/>
      <c r="HXN1054" s="13"/>
      <c r="HXO1054" s="13"/>
      <c r="HXP1054" s="13"/>
      <c r="HXQ1054" s="13"/>
      <c r="HXR1054" s="13"/>
      <c r="HXS1054" s="13"/>
      <c r="HXT1054" s="13"/>
      <c r="HXU1054" s="13"/>
      <c r="HXV1054" s="13"/>
      <c r="HXW1054" s="13"/>
      <c r="HXX1054" s="13"/>
      <c r="HXY1054" s="13"/>
      <c r="HXZ1054" s="13"/>
      <c r="HYA1054" s="13"/>
      <c r="HYB1054" s="13"/>
      <c r="HYC1054" s="13"/>
      <c r="HYD1054" s="13"/>
      <c r="HYE1054" s="13"/>
      <c r="HYF1054" s="13"/>
      <c r="HYG1054" s="13"/>
      <c r="HYH1054" s="13"/>
      <c r="HYI1054" s="13"/>
      <c r="HYJ1054" s="13"/>
      <c r="HYK1054" s="13"/>
      <c r="HYL1054" s="13"/>
      <c r="HYM1054" s="13"/>
      <c r="HYN1054" s="13"/>
      <c r="HYO1054" s="13"/>
      <c r="HYP1054" s="13"/>
      <c r="HYQ1054" s="13"/>
      <c r="HYR1054" s="13"/>
      <c r="HYS1054" s="13"/>
      <c r="HYT1054" s="13"/>
      <c r="HYU1054" s="13"/>
      <c r="HYV1054" s="13"/>
      <c r="HYW1054" s="13"/>
      <c r="HYX1054" s="13"/>
      <c r="HYY1054" s="13"/>
      <c r="HYZ1054" s="13"/>
      <c r="HZA1054" s="13"/>
      <c r="HZB1054" s="13"/>
      <c r="HZC1054" s="13"/>
      <c r="HZD1054" s="13"/>
      <c r="HZE1054" s="13"/>
      <c r="HZF1054" s="13"/>
      <c r="HZG1054" s="13"/>
      <c r="HZH1054" s="13"/>
      <c r="HZI1054" s="13"/>
      <c r="HZJ1054" s="13"/>
      <c r="HZK1054" s="13"/>
      <c r="HZL1054" s="13"/>
      <c r="HZM1054" s="13"/>
      <c r="HZN1054" s="13"/>
      <c r="HZO1054" s="13"/>
      <c r="HZP1054" s="13"/>
      <c r="HZQ1054" s="13"/>
      <c r="HZR1054" s="13"/>
      <c r="HZS1054" s="13"/>
      <c r="HZT1054" s="13"/>
      <c r="HZU1054" s="13"/>
      <c r="HZV1054" s="13"/>
      <c r="HZW1054" s="13"/>
      <c r="HZX1054" s="13"/>
      <c r="HZY1054" s="13"/>
      <c r="HZZ1054" s="13"/>
      <c r="IAA1054" s="13"/>
      <c r="IAB1054" s="13"/>
      <c r="IAC1054" s="13"/>
      <c r="IAD1054" s="13"/>
      <c r="IAE1054" s="13"/>
      <c r="IAF1054" s="13"/>
      <c r="IAG1054" s="13"/>
      <c r="IAH1054" s="13"/>
      <c r="IAI1054" s="13"/>
      <c r="IAJ1054" s="13"/>
      <c r="IAK1054" s="13"/>
      <c r="IAL1054" s="13"/>
      <c r="IAM1054" s="13"/>
      <c r="IAN1054" s="13"/>
      <c r="IAO1054" s="13"/>
      <c r="IAP1054" s="13"/>
      <c r="IAQ1054" s="13"/>
      <c r="IAR1054" s="13"/>
      <c r="IAS1054" s="13"/>
      <c r="IAT1054" s="13"/>
      <c r="IAU1054" s="13"/>
      <c r="IAV1054" s="13"/>
      <c r="IAW1054" s="13"/>
      <c r="IAX1054" s="13"/>
      <c r="IAY1054" s="13"/>
      <c r="IAZ1054" s="13"/>
      <c r="IBA1054" s="13"/>
      <c r="IBB1054" s="13"/>
      <c r="IBC1054" s="13"/>
      <c r="IBD1054" s="13"/>
      <c r="IBE1054" s="13"/>
      <c r="IBF1054" s="13"/>
      <c r="IBG1054" s="13"/>
      <c r="IBH1054" s="13"/>
      <c r="IBI1054" s="13"/>
      <c r="IBJ1054" s="13"/>
      <c r="IBK1054" s="13"/>
      <c r="IBL1054" s="13"/>
      <c r="IBM1054" s="13"/>
      <c r="IBN1054" s="13"/>
      <c r="IBO1054" s="13"/>
      <c r="IBP1054" s="13"/>
      <c r="IBQ1054" s="13"/>
      <c r="IBR1054" s="13"/>
      <c r="IBS1054" s="13"/>
      <c r="IBT1054" s="13"/>
      <c r="IBU1054" s="13"/>
      <c r="IBV1054" s="13"/>
      <c r="IBW1054" s="13"/>
      <c r="IBX1054" s="13"/>
      <c r="IBY1054" s="13"/>
      <c r="IBZ1054" s="13"/>
      <c r="ICA1054" s="13"/>
      <c r="ICB1054" s="13"/>
      <c r="ICC1054" s="13"/>
      <c r="ICD1054" s="13"/>
      <c r="ICE1054" s="13"/>
      <c r="ICF1054" s="13"/>
      <c r="ICG1054" s="13"/>
      <c r="ICH1054" s="13"/>
      <c r="ICI1054" s="13"/>
      <c r="ICJ1054" s="13"/>
      <c r="ICK1054" s="13"/>
      <c r="ICL1054" s="13"/>
      <c r="ICM1054" s="13"/>
      <c r="ICN1054" s="13"/>
      <c r="ICO1054" s="13"/>
      <c r="ICP1054" s="13"/>
      <c r="ICQ1054" s="13"/>
      <c r="ICR1054" s="13"/>
      <c r="ICS1054" s="13"/>
      <c r="ICT1054" s="13"/>
      <c r="ICU1054" s="13"/>
      <c r="ICV1054" s="13"/>
      <c r="ICW1054" s="13"/>
      <c r="ICX1054" s="13"/>
      <c r="ICY1054" s="13"/>
      <c r="ICZ1054" s="13"/>
      <c r="IDA1054" s="13"/>
      <c r="IDB1054" s="13"/>
      <c r="IDC1054" s="13"/>
      <c r="IDD1054" s="13"/>
      <c r="IDE1054" s="13"/>
      <c r="IDF1054" s="13"/>
      <c r="IDG1054" s="13"/>
      <c r="IDH1054" s="13"/>
      <c r="IDI1054" s="13"/>
      <c r="IDJ1054" s="13"/>
      <c r="IDK1054" s="13"/>
      <c r="IDL1054" s="13"/>
      <c r="IDM1054" s="13"/>
      <c r="IDN1054" s="13"/>
      <c r="IDO1054" s="13"/>
      <c r="IDP1054" s="13"/>
      <c r="IDQ1054" s="13"/>
      <c r="IDR1054" s="13"/>
      <c r="IDS1054" s="13"/>
      <c r="IDT1054" s="13"/>
      <c r="IDU1054" s="13"/>
      <c r="IDV1054" s="13"/>
      <c r="IDW1054" s="13"/>
      <c r="IDX1054" s="13"/>
      <c r="IDY1054" s="13"/>
      <c r="IDZ1054" s="13"/>
      <c r="IEA1054" s="13"/>
      <c r="IEB1054" s="13"/>
      <c r="IEC1054" s="13"/>
      <c r="IED1054" s="13"/>
      <c r="IEE1054" s="13"/>
      <c r="IEF1054" s="13"/>
      <c r="IEG1054" s="13"/>
      <c r="IEH1054" s="13"/>
      <c r="IEI1054" s="13"/>
      <c r="IEJ1054" s="13"/>
      <c r="IEK1054" s="13"/>
      <c r="IEL1054" s="13"/>
      <c r="IEM1054" s="13"/>
      <c r="IEN1054" s="13"/>
      <c r="IEO1054" s="13"/>
      <c r="IEP1054" s="13"/>
      <c r="IEQ1054" s="13"/>
      <c r="IER1054" s="13"/>
      <c r="IES1054" s="13"/>
      <c r="IET1054" s="13"/>
      <c r="IEU1054" s="13"/>
      <c r="IEV1054" s="13"/>
      <c r="IEW1054" s="13"/>
      <c r="IEX1054" s="13"/>
      <c r="IEY1054" s="13"/>
      <c r="IEZ1054" s="13"/>
      <c r="IFA1054" s="13"/>
      <c r="IFB1054" s="13"/>
      <c r="IFC1054" s="13"/>
      <c r="IFD1054" s="13"/>
      <c r="IFE1054" s="13"/>
      <c r="IFF1054" s="13"/>
      <c r="IFG1054" s="13"/>
      <c r="IFH1054" s="13"/>
      <c r="IFI1054" s="13"/>
      <c r="IFJ1054" s="13"/>
      <c r="IFK1054" s="13"/>
      <c r="IFL1054" s="13"/>
      <c r="IFM1054" s="13"/>
      <c r="IFN1054" s="13"/>
      <c r="IFO1054" s="13"/>
      <c r="IFP1054" s="13"/>
      <c r="IFQ1054" s="13"/>
      <c r="IFR1054" s="13"/>
      <c r="IFS1054" s="13"/>
      <c r="IFT1054" s="13"/>
      <c r="IFU1054" s="13"/>
      <c r="IFV1054" s="13"/>
      <c r="IFW1054" s="13"/>
      <c r="IFX1054" s="13"/>
      <c r="IFY1054" s="13"/>
      <c r="IFZ1054" s="13"/>
      <c r="IGA1054" s="13"/>
      <c r="IGB1054" s="13"/>
      <c r="IGC1054" s="13"/>
      <c r="IGD1054" s="13"/>
      <c r="IGE1054" s="13"/>
      <c r="IGF1054" s="13"/>
      <c r="IGG1054" s="13"/>
      <c r="IGH1054" s="13"/>
      <c r="IGI1054" s="13"/>
      <c r="IGJ1054" s="13"/>
      <c r="IGK1054" s="13"/>
      <c r="IGL1054" s="13"/>
      <c r="IGM1054" s="13"/>
      <c r="IGN1054" s="13"/>
      <c r="IGO1054" s="13"/>
      <c r="IGP1054" s="13"/>
      <c r="IGQ1054" s="13"/>
      <c r="IGR1054" s="13"/>
      <c r="IGS1054" s="13"/>
      <c r="IGT1054" s="13"/>
      <c r="IGU1054" s="13"/>
      <c r="IGV1054" s="13"/>
      <c r="IGW1054" s="13"/>
      <c r="IGX1054" s="13"/>
      <c r="IGY1054" s="13"/>
      <c r="IGZ1054" s="13"/>
      <c r="IHA1054" s="13"/>
      <c r="IHB1054" s="13"/>
      <c r="IHC1054" s="13"/>
      <c r="IHD1054" s="13"/>
      <c r="IHE1054" s="13"/>
      <c r="IHF1054" s="13"/>
      <c r="IHG1054" s="13"/>
      <c r="IHH1054" s="13"/>
      <c r="IHI1054" s="13"/>
      <c r="IHJ1054" s="13"/>
      <c r="IHK1054" s="13"/>
      <c r="IHL1054" s="13"/>
      <c r="IHM1054" s="13"/>
      <c r="IHN1054" s="13"/>
      <c r="IHO1054" s="13"/>
      <c r="IHP1054" s="13"/>
      <c r="IHQ1054" s="13"/>
      <c r="IHR1054" s="13"/>
      <c r="IHS1054" s="13"/>
      <c r="IHT1054" s="13"/>
      <c r="IHU1054" s="13"/>
      <c r="IHV1054" s="13"/>
      <c r="IHW1054" s="13"/>
      <c r="IHX1054" s="13"/>
      <c r="IHY1054" s="13"/>
      <c r="IHZ1054" s="13"/>
      <c r="IIA1054" s="13"/>
      <c r="IIB1054" s="13"/>
      <c r="IIC1054" s="13"/>
      <c r="IID1054" s="13"/>
      <c r="IIE1054" s="13"/>
      <c r="IIF1054" s="13"/>
      <c r="IIG1054" s="13"/>
      <c r="IIH1054" s="13"/>
      <c r="III1054" s="13"/>
      <c r="IIJ1054" s="13"/>
      <c r="IIK1054" s="13"/>
      <c r="IIL1054" s="13"/>
      <c r="IIM1054" s="13"/>
      <c r="IIN1054" s="13"/>
      <c r="IIO1054" s="13"/>
      <c r="IIP1054" s="13"/>
      <c r="IIQ1054" s="13"/>
      <c r="IIR1054" s="13"/>
      <c r="IIS1054" s="13"/>
      <c r="IIT1054" s="13"/>
      <c r="IIU1054" s="13"/>
      <c r="IIV1054" s="13"/>
      <c r="IIW1054" s="13"/>
      <c r="IIX1054" s="13"/>
      <c r="IIY1054" s="13"/>
      <c r="IIZ1054" s="13"/>
      <c r="IJA1054" s="13"/>
      <c r="IJB1054" s="13"/>
      <c r="IJC1054" s="13"/>
      <c r="IJD1054" s="13"/>
      <c r="IJE1054" s="13"/>
      <c r="IJF1054" s="13"/>
      <c r="IJG1054" s="13"/>
      <c r="IJH1054" s="13"/>
      <c r="IJI1054" s="13"/>
      <c r="IJJ1054" s="13"/>
      <c r="IJK1054" s="13"/>
      <c r="IJL1054" s="13"/>
      <c r="IJM1054" s="13"/>
      <c r="IJN1054" s="13"/>
      <c r="IJO1054" s="13"/>
      <c r="IJP1054" s="13"/>
      <c r="IJQ1054" s="13"/>
      <c r="IJR1054" s="13"/>
      <c r="IJS1054" s="13"/>
      <c r="IJT1054" s="13"/>
      <c r="IJU1054" s="13"/>
      <c r="IJV1054" s="13"/>
      <c r="IJW1054" s="13"/>
      <c r="IJX1054" s="13"/>
      <c r="IJY1054" s="13"/>
      <c r="IJZ1054" s="13"/>
      <c r="IKA1054" s="13"/>
      <c r="IKB1054" s="13"/>
      <c r="IKC1054" s="13"/>
      <c r="IKD1054" s="13"/>
      <c r="IKE1054" s="13"/>
      <c r="IKF1054" s="13"/>
      <c r="IKG1054" s="13"/>
      <c r="IKH1054" s="13"/>
      <c r="IKI1054" s="13"/>
      <c r="IKJ1054" s="13"/>
      <c r="IKK1054" s="13"/>
      <c r="IKL1054" s="13"/>
      <c r="IKM1054" s="13"/>
      <c r="IKN1054" s="13"/>
      <c r="IKO1054" s="13"/>
      <c r="IKP1054" s="13"/>
      <c r="IKQ1054" s="13"/>
      <c r="IKR1054" s="13"/>
      <c r="IKS1054" s="13"/>
      <c r="IKT1054" s="13"/>
      <c r="IKU1054" s="13"/>
      <c r="IKV1054" s="13"/>
      <c r="IKW1054" s="13"/>
      <c r="IKX1054" s="13"/>
      <c r="IKY1054" s="13"/>
      <c r="IKZ1054" s="13"/>
      <c r="ILA1054" s="13"/>
      <c r="ILB1054" s="13"/>
      <c r="ILC1054" s="13"/>
      <c r="ILD1054" s="13"/>
      <c r="ILE1054" s="13"/>
      <c r="ILF1054" s="13"/>
      <c r="ILG1054" s="13"/>
      <c r="ILH1054" s="13"/>
      <c r="ILI1054" s="13"/>
      <c r="ILJ1054" s="13"/>
      <c r="ILK1054" s="13"/>
      <c r="ILL1054" s="13"/>
      <c r="ILM1054" s="13"/>
      <c r="ILN1054" s="13"/>
      <c r="ILO1054" s="13"/>
      <c r="ILP1054" s="13"/>
      <c r="ILQ1054" s="13"/>
      <c r="ILR1054" s="13"/>
      <c r="ILS1054" s="13"/>
      <c r="ILT1054" s="13"/>
      <c r="ILU1054" s="13"/>
      <c r="ILV1054" s="13"/>
      <c r="ILW1054" s="13"/>
      <c r="ILX1054" s="13"/>
      <c r="ILY1054" s="13"/>
      <c r="ILZ1054" s="13"/>
      <c r="IMA1054" s="13"/>
      <c r="IMB1054" s="13"/>
      <c r="IMC1054" s="13"/>
      <c r="IMD1054" s="13"/>
      <c r="IME1054" s="13"/>
      <c r="IMF1054" s="13"/>
      <c r="IMG1054" s="13"/>
      <c r="IMH1054" s="13"/>
      <c r="IMI1054" s="13"/>
      <c r="IMJ1054" s="13"/>
      <c r="IMK1054" s="13"/>
      <c r="IML1054" s="13"/>
      <c r="IMM1054" s="13"/>
      <c r="IMN1054" s="13"/>
      <c r="IMO1054" s="13"/>
      <c r="IMP1054" s="13"/>
      <c r="IMQ1054" s="13"/>
      <c r="IMR1054" s="13"/>
      <c r="IMS1054" s="13"/>
      <c r="IMT1054" s="13"/>
      <c r="IMU1054" s="13"/>
      <c r="IMV1054" s="13"/>
      <c r="IMW1054" s="13"/>
      <c r="IMX1054" s="13"/>
      <c r="IMY1054" s="13"/>
      <c r="IMZ1054" s="13"/>
      <c r="INA1054" s="13"/>
      <c r="INB1054" s="13"/>
      <c r="INC1054" s="13"/>
      <c r="IND1054" s="13"/>
      <c r="INE1054" s="13"/>
      <c r="INF1054" s="13"/>
      <c r="ING1054" s="13"/>
      <c r="INH1054" s="13"/>
      <c r="INI1054" s="13"/>
      <c r="INJ1054" s="13"/>
      <c r="INK1054" s="13"/>
      <c r="INL1054" s="13"/>
      <c r="INM1054" s="13"/>
      <c r="INN1054" s="13"/>
      <c r="INO1054" s="13"/>
      <c r="INP1054" s="13"/>
      <c r="INQ1054" s="13"/>
      <c r="INR1054" s="13"/>
      <c r="INS1054" s="13"/>
      <c r="INT1054" s="13"/>
      <c r="INU1054" s="13"/>
      <c r="INV1054" s="13"/>
      <c r="INW1054" s="13"/>
      <c r="INX1054" s="13"/>
      <c r="INY1054" s="13"/>
      <c r="INZ1054" s="13"/>
      <c r="IOA1054" s="13"/>
      <c r="IOB1054" s="13"/>
      <c r="IOC1054" s="13"/>
      <c r="IOD1054" s="13"/>
      <c r="IOE1054" s="13"/>
      <c r="IOF1054" s="13"/>
      <c r="IOG1054" s="13"/>
      <c r="IOH1054" s="13"/>
      <c r="IOI1054" s="13"/>
      <c r="IOJ1054" s="13"/>
      <c r="IOK1054" s="13"/>
      <c r="IOL1054" s="13"/>
      <c r="IOM1054" s="13"/>
      <c r="ION1054" s="13"/>
      <c r="IOO1054" s="13"/>
      <c r="IOP1054" s="13"/>
      <c r="IOQ1054" s="13"/>
      <c r="IOR1054" s="13"/>
      <c r="IOS1054" s="13"/>
      <c r="IOT1054" s="13"/>
      <c r="IOU1054" s="13"/>
      <c r="IOV1054" s="13"/>
      <c r="IOW1054" s="13"/>
      <c r="IOX1054" s="13"/>
      <c r="IOY1054" s="13"/>
      <c r="IOZ1054" s="13"/>
      <c r="IPA1054" s="13"/>
      <c r="IPB1054" s="13"/>
      <c r="IPC1054" s="13"/>
      <c r="IPD1054" s="13"/>
      <c r="IPE1054" s="13"/>
      <c r="IPF1054" s="13"/>
      <c r="IPG1054" s="13"/>
      <c r="IPH1054" s="13"/>
      <c r="IPI1054" s="13"/>
      <c r="IPJ1054" s="13"/>
      <c r="IPK1054" s="13"/>
      <c r="IPL1054" s="13"/>
      <c r="IPM1054" s="13"/>
      <c r="IPN1054" s="13"/>
      <c r="IPO1054" s="13"/>
      <c r="IPP1054" s="13"/>
      <c r="IPQ1054" s="13"/>
      <c r="IPR1054" s="13"/>
      <c r="IPS1054" s="13"/>
      <c r="IPT1054" s="13"/>
      <c r="IPU1054" s="13"/>
      <c r="IPV1054" s="13"/>
      <c r="IPW1054" s="13"/>
      <c r="IPX1054" s="13"/>
      <c r="IPY1054" s="13"/>
      <c r="IPZ1054" s="13"/>
      <c r="IQA1054" s="13"/>
      <c r="IQB1054" s="13"/>
      <c r="IQC1054" s="13"/>
      <c r="IQD1054" s="13"/>
      <c r="IQE1054" s="13"/>
      <c r="IQF1054" s="13"/>
      <c r="IQG1054" s="13"/>
      <c r="IQH1054" s="13"/>
      <c r="IQI1054" s="13"/>
      <c r="IQJ1054" s="13"/>
      <c r="IQK1054" s="13"/>
      <c r="IQL1054" s="13"/>
      <c r="IQM1054" s="13"/>
      <c r="IQN1054" s="13"/>
      <c r="IQO1054" s="13"/>
      <c r="IQP1054" s="13"/>
      <c r="IQQ1054" s="13"/>
      <c r="IQR1054" s="13"/>
      <c r="IQS1054" s="13"/>
      <c r="IQT1054" s="13"/>
      <c r="IQU1054" s="13"/>
      <c r="IQV1054" s="13"/>
      <c r="IQW1054" s="13"/>
      <c r="IQX1054" s="13"/>
      <c r="IQY1054" s="13"/>
      <c r="IQZ1054" s="13"/>
      <c r="IRA1054" s="13"/>
      <c r="IRB1054" s="13"/>
      <c r="IRC1054" s="13"/>
      <c r="IRD1054" s="13"/>
      <c r="IRE1054" s="13"/>
      <c r="IRF1054" s="13"/>
      <c r="IRG1054" s="13"/>
      <c r="IRH1054" s="13"/>
      <c r="IRI1054" s="13"/>
      <c r="IRJ1054" s="13"/>
      <c r="IRK1054" s="13"/>
      <c r="IRL1054" s="13"/>
      <c r="IRM1054" s="13"/>
      <c r="IRN1054" s="13"/>
      <c r="IRO1054" s="13"/>
      <c r="IRP1054" s="13"/>
      <c r="IRQ1054" s="13"/>
      <c r="IRR1054" s="13"/>
      <c r="IRS1054" s="13"/>
      <c r="IRT1054" s="13"/>
      <c r="IRU1054" s="13"/>
      <c r="IRV1054" s="13"/>
      <c r="IRW1054" s="13"/>
      <c r="IRX1054" s="13"/>
      <c r="IRY1054" s="13"/>
      <c r="IRZ1054" s="13"/>
      <c r="ISA1054" s="13"/>
      <c r="ISB1054" s="13"/>
      <c r="ISC1054" s="13"/>
      <c r="ISD1054" s="13"/>
      <c r="ISE1054" s="13"/>
      <c r="ISF1054" s="13"/>
      <c r="ISG1054" s="13"/>
      <c r="ISH1054" s="13"/>
      <c r="ISI1054" s="13"/>
      <c r="ISJ1054" s="13"/>
      <c r="ISK1054" s="13"/>
      <c r="ISL1054" s="13"/>
      <c r="ISM1054" s="13"/>
      <c r="ISN1054" s="13"/>
      <c r="ISO1054" s="13"/>
      <c r="ISP1054" s="13"/>
      <c r="ISQ1054" s="13"/>
      <c r="ISR1054" s="13"/>
      <c r="ISS1054" s="13"/>
      <c r="IST1054" s="13"/>
      <c r="ISU1054" s="13"/>
      <c r="ISV1054" s="13"/>
      <c r="ISW1054" s="13"/>
      <c r="ISX1054" s="13"/>
      <c r="ISY1054" s="13"/>
      <c r="ISZ1054" s="13"/>
      <c r="ITA1054" s="13"/>
      <c r="ITB1054" s="13"/>
      <c r="ITC1054" s="13"/>
      <c r="ITD1054" s="13"/>
      <c r="ITE1054" s="13"/>
      <c r="ITF1054" s="13"/>
      <c r="ITG1054" s="13"/>
      <c r="ITH1054" s="13"/>
      <c r="ITI1054" s="13"/>
      <c r="ITJ1054" s="13"/>
      <c r="ITK1054" s="13"/>
      <c r="ITL1054" s="13"/>
      <c r="ITM1054" s="13"/>
      <c r="ITN1054" s="13"/>
      <c r="ITO1054" s="13"/>
      <c r="ITP1054" s="13"/>
      <c r="ITQ1054" s="13"/>
      <c r="ITR1054" s="13"/>
      <c r="ITS1054" s="13"/>
      <c r="ITT1054" s="13"/>
      <c r="ITU1054" s="13"/>
      <c r="ITV1054" s="13"/>
      <c r="ITW1054" s="13"/>
      <c r="ITX1054" s="13"/>
      <c r="ITY1054" s="13"/>
      <c r="ITZ1054" s="13"/>
      <c r="IUA1054" s="13"/>
      <c r="IUB1054" s="13"/>
      <c r="IUC1054" s="13"/>
      <c r="IUD1054" s="13"/>
      <c r="IUE1054" s="13"/>
      <c r="IUF1054" s="13"/>
      <c r="IUG1054" s="13"/>
      <c r="IUH1054" s="13"/>
      <c r="IUI1054" s="13"/>
      <c r="IUJ1054" s="13"/>
      <c r="IUK1054" s="13"/>
      <c r="IUL1054" s="13"/>
      <c r="IUM1054" s="13"/>
      <c r="IUN1054" s="13"/>
      <c r="IUO1054" s="13"/>
      <c r="IUP1054" s="13"/>
      <c r="IUQ1054" s="13"/>
      <c r="IUR1054" s="13"/>
      <c r="IUS1054" s="13"/>
      <c r="IUT1054" s="13"/>
      <c r="IUU1054" s="13"/>
      <c r="IUV1054" s="13"/>
      <c r="IUW1054" s="13"/>
      <c r="IUX1054" s="13"/>
      <c r="IUY1054" s="13"/>
      <c r="IUZ1054" s="13"/>
      <c r="IVA1054" s="13"/>
      <c r="IVB1054" s="13"/>
      <c r="IVC1054" s="13"/>
      <c r="IVD1054" s="13"/>
      <c r="IVE1054" s="13"/>
      <c r="IVF1054" s="13"/>
      <c r="IVG1054" s="13"/>
      <c r="IVH1054" s="13"/>
      <c r="IVI1054" s="13"/>
      <c r="IVJ1054" s="13"/>
      <c r="IVK1054" s="13"/>
      <c r="IVL1054" s="13"/>
      <c r="IVM1054" s="13"/>
      <c r="IVN1054" s="13"/>
      <c r="IVO1054" s="13"/>
      <c r="IVP1054" s="13"/>
      <c r="IVQ1054" s="13"/>
      <c r="IVR1054" s="13"/>
      <c r="IVS1054" s="13"/>
      <c r="IVT1054" s="13"/>
      <c r="IVU1054" s="13"/>
      <c r="IVV1054" s="13"/>
      <c r="IVW1054" s="13"/>
      <c r="IVX1054" s="13"/>
      <c r="IVY1054" s="13"/>
      <c r="IVZ1054" s="13"/>
      <c r="IWA1054" s="13"/>
      <c r="IWB1054" s="13"/>
      <c r="IWC1054" s="13"/>
      <c r="IWD1054" s="13"/>
      <c r="IWE1054" s="13"/>
      <c r="IWF1054" s="13"/>
      <c r="IWG1054" s="13"/>
      <c r="IWH1054" s="13"/>
      <c r="IWI1054" s="13"/>
      <c r="IWJ1054" s="13"/>
      <c r="IWK1054" s="13"/>
      <c r="IWL1054" s="13"/>
      <c r="IWM1054" s="13"/>
      <c r="IWN1054" s="13"/>
      <c r="IWO1054" s="13"/>
      <c r="IWP1054" s="13"/>
      <c r="IWQ1054" s="13"/>
      <c r="IWR1054" s="13"/>
      <c r="IWS1054" s="13"/>
      <c r="IWT1054" s="13"/>
      <c r="IWU1054" s="13"/>
      <c r="IWV1054" s="13"/>
      <c r="IWW1054" s="13"/>
      <c r="IWX1054" s="13"/>
      <c r="IWY1054" s="13"/>
      <c r="IWZ1054" s="13"/>
      <c r="IXA1054" s="13"/>
      <c r="IXB1054" s="13"/>
      <c r="IXC1054" s="13"/>
      <c r="IXD1054" s="13"/>
      <c r="IXE1054" s="13"/>
      <c r="IXF1054" s="13"/>
      <c r="IXG1054" s="13"/>
      <c r="IXH1054" s="13"/>
      <c r="IXI1054" s="13"/>
      <c r="IXJ1054" s="13"/>
      <c r="IXK1054" s="13"/>
      <c r="IXL1054" s="13"/>
      <c r="IXM1054" s="13"/>
      <c r="IXN1054" s="13"/>
      <c r="IXO1054" s="13"/>
      <c r="IXP1054" s="13"/>
      <c r="IXQ1054" s="13"/>
      <c r="IXR1054" s="13"/>
      <c r="IXS1054" s="13"/>
      <c r="IXT1054" s="13"/>
      <c r="IXU1054" s="13"/>
      <c r="IXV1054" s="13"/>
      <c r="IXW1054" s="13"/>
      <c r="IXX1054" s="13"/>
      <c r="IXY1054" s="13"/>
      <c r="IXZ1054" s="13"/>
      <c r="IYA1054" s="13"/>
      <c r="IYB1054" s="13"/>
      <c r="IYC1054" s="13"/>
      <c r="IYD1054" s="13"/>
      <c r="IYE1054" s="13"/>
      <c r="IYF1054" s="13"/>
      <c r="IYG1054" s="13"/>
      <c r="IYH1054" s="13"/>
      <c r="IYI1054" s="13"/>
      <c r="IYJ1054" s="13"/>
      <c r="IYK1054" s="13"/>
      <c r="IYL1054" s="13"/>
      <c r="IYM1054" s="13"/>
      <c r="IYN1054" s="13"/>
      <c r="IYO1054" s="13"/>
      <c r="IYP1054" s="13"/>
      <c r="IYQ1054" s="13"/>
      <c r="IYR1054" s="13"/>
      <c r="IYS1054" s="13"/>
      <c r="IYT1054" s="13"/>
      <c r="IYU1054" s="13"/>
      <c r="IYV1054" s="13"/>
      <c r="IYW1054" s="13"/>
      <c r="IYX1054" s="13"/>
      <c r="IYY1054" s="13"/>
      <c r="IYZ1054" s="13"/>
      <c r="IZA1054" s="13"/>
      <c r="IZB1054" s="13"/>
      <c r="IZC1054" s="13"/>
      <c r="IZD1054" s="13"/>
      <c r="IZE1054" s="13"/>
      <c r="IZF1054" s="13"/>
      <c r="IZG1054" s="13"/>
      <c r="IZH1054" s="13"/>
      <c r="IZI1054" s="13"/>
      <c r="IZJ1054" s="13"/>
      <c r="IZK1054" s="13"/>
      <c r="IZL1054" s="13"/>
      <c r="IZM1054" s="13"/>
      <c r="IZN1054" s="13"/>
      <c r="IZO1054" s="13"/>
      <c r="IZP1054" s="13"/>
      <c r="IZQ1054" s="13"/>
      <c r="IZR1054" s="13"/>
      <c r="IZS1054" s="13"/>
      <c r="IZT1054" s="13"/>
      <c r="IZU1054" s="13"/>
      <c r="IZV1054" s="13"/>
      <c r="IZW1054" s="13"/>
      <c r="IZX1054" s="13"/>
      <c r="IZY1054" s="13"/>
      <c r="IZZ1054" s="13"/>
      <c r="JAA1054" s="13"/>
      <c r="JAB1054" s="13"/>
      <c r="JAC1054" s="13"/>
      <c r="JAD1054" s="13"/>
      <c r="JAE1054" s="13"/>
      <c r="JAF1054" s="13"/>
      <c r="JAG1054" s="13"/>
      <c r="JAH1054" s="13"/>
      <c r="JAI1054" s="13"/>
      <c r="JAJ1054" s="13"/>
      <c r="JAK1054" s="13"/>
      <c r="JAL1054" s="13"/>
      <c r="JAM1054" s="13"/>
      <c r="JAN1054" s="13"/>
      <c r="JAO1054" s="13"/>
      <c r="JAP1054" s="13"/>
      <c r="JAQ1054" s="13"/>
      <c r="JAR1054" s="13"/>
      <c r="JAS1054" s="13"/>
      <c r="JAT1054" s="13"/>
      <c r="JAU1054" s="13"/>
      <c r="JAV1054" s="13"/>
      <c r="JAW1054" s="13"/>
      <c r="JAX1054" s="13"/>
      <c r="JAY1054" s="13"/>
      <c r="JAZ1054" s="13"/>
      <c r="JBA1054" s="13"/>
      <c r="JBB1054" s="13"/>
      <c r="JBC1054" s="13"/>
      <c r="JBD1054" s="13"/>
      <c r="JBE1054" s="13"/>
      <c r="JBF1054" s="13"/>
      <c r="JBG1054" s="13"/>
      <c r="JBH1054" s="13"/>
      <c r="JBI1054" s="13"/>
      <c r="JBJ1054" s="13"/>
      <c r="JBK1054" s="13"/>
      <c r="JBL1054" s="13"/>
      <c r="JBM1054" s="13"/>
      <c r="JBN1054" s="13"/>
      <c r="JBO1054" s="13"/>
      <c r="JBP1054" s="13"/>
      <c r="JBQ1054" s="13"/>
      <c r="JBR1054" s="13"/>
      <c r="JBS1054" s="13"/>
      <c r="JBT1054" s="13"/>
      <c r="JBU1054" s="13"/>
      <c r="JBV1054" s="13"/>
      <c r="JBW1054" s="13"/>
      <c r="JBX1054" s="13"/>
      <c r="JBY1054" s="13"/>
      <c r="JBZ1054" s="13"/>
      <c r="JCA1054" s="13"/>
      <c r="JCB1054" s="13"/>
      <c r="JCC1054" s="13"/>
      <c r="JCD1054" s="13"/>
      <c r="JCE1054" s="13"/>
      <c r="JCF1054" s="13"/>
      <c r="JCG1054" s="13"/>
      <c r="JCH1054" s="13"/>
      <c r="JCI1054" s="13"/>
      <c r="JCJ1054" s="13"/>
      <c r="JCK1054" s="13"/>
      <c r="JCL1054" s="13"/>
      <c r="JCM1054" s="13"/>
      <c r="JCN1054" s="13"/>
      <c r="JCO1054" s="13"/>
      <c r="JCP1054" s="13"/>
      <c r="JCQ1054" s="13"/>
      <c r="JCR1054" s="13"/>
      <c r="JCS1054" s="13"/>
      <c r="JCT1054" s="13"/>
      <c r="JCU1054" s="13"/>
      <c r="JCV1054" s="13"/>
      <c r="JCW1054" s="13"/>
      <c r="JCX1054" s="13"/>
      <c r="JCY1054" s="13"/>
      <c r="JCZ1054" s="13"/>
      <c r="JDA1054" s="13"/>
      <c r="JDB1054" s="13"/>
      <c r="JDC1054" s="13"/>
      <c r="JDD1054" s="13"/>
      <c r="JDE1054" s="13"/>
      <c r="JDF1054" s="13"/>
      <c r="JDG1054" s="13"/>
      <c r="JDH1054" s="13"/>
      <c r="JDI1054" s="13"/>
      <c r="JDJ1054" s="13"/>
      <c r="JDK1054" s="13"/>
      <c r="JDL1054" s="13"/>
      <c r="JDM1054" s="13"/>
      <c r="JDN1054" s="13"/>
      <c r="JDO1054" s="13"/>
      <c r="JDP1054" s="13"/>
      <c r="JDQ1054" s="13"/>
      <c r="JDR1054" s="13"/>
      <c r="JDS1054" s="13"/>
      <c r="JDT1054" s="13"/>
      <c r="JDU1054" s="13"/>
      <c r="JDV1054" s="13"/>
      <c r="JDW1054" s="13"/>
      <c r="JDX1054" s="13"/>
      <c r="JDY1054" s="13"/>
      <c r="JDZ1054" s="13"/>
      <c r="JEA1054" s="13"/>
      <c r="JEB1054" s="13"/>
      <c r="JEC1054" s="13"/>
      <c r="JED1054" s="13"/>
      <c r="JEE1054" s="13"/>
      <c r="JEF1054" s="13"/>
      <c r="JEG1054" s="13"/>
      <c r="JEH1054" s="13"/>
      <c r="JEI1054" s="13"/>
      <c r="JEJ1054" s="13"/>
      <c r="JEK1054" s="13"/>
      <c r="JEL1054" s="13"/>
      <c r="JEM1054" s="13"/>
      <c r="JEN1054" s="13"/>
      <c r="JEO1054" s="13"/>
      <c r="JEP1054" s="13"/>
      <c r="JEQ1054" s="13"/>
      <c r="JER1054" s="13"/>
      <c r="JES1054" s="13"/>
      <c r="JET1054" s="13"/>
      <c r="JEU1054" s="13"/>
      <c r="JEV1054" s="13"/>
      <c r="JEW1054" s="13"/>
      <c r="JEX1054" s="13"/>
      <c r="JEY1054" s="13"/>
      <c r="JEZ1054" s="13"/>
      <c r="JFA1054" s="13"/>
      <c r="JFB1054" s="13"/>
      <c r="JFC1054" s="13"/>
      <c r="JFD1054" s="13"/>
      <c r="JFE1054" s="13"/>
      <c r="JFF1054" s="13"/>
      <c r="JFG1054" s="13"/>
      <c r="JFH1054" s="13"/>
      <c r="JFI1054" s="13"/>
      <c r="JFJ1054" s="13"/>
      <c r="JFK1054" s="13"/>
      <c r="JFL1054" s="13"/>
      <c r="JFM1054" s="13"/>
      <c r="JFN1054" s="13"/>
      <c r="JFO1054" s="13"/>
      <c r="JFP1054" s="13"/>
      <c r="JFQ1054" s="13"/>
      <c r="JFR1054" s="13"/>
      <c r="JFS1054" s="13"/>
      <c r="JFT1054" s="13"/>
      <c r="JFU1054" s="13"/>
      <c r="JFV1054" s="13"/>
      <c r="JFW1054" s="13"/>
      <c r="JFX1054" s="13"/>
      <c r="JFY1054" s="13"/>
      <c r="JFZ1054" s="13"/>
      <c r="JGA1054" s="13"/>
      <c r="JGB1054" s="13"/>
      <c r="JGC1054" s="13"/>
      <c r="JGD1054" s="13"/>
      <c r="JGE1054" s="13"/>
      <c r="JGF1054" s="13"/>
      <c r="JGG1054" s="13"/>
      <c r="JGH1054" s="13"/>
      <c r="JGI1054" s="13"/>
      <c r="JGJ1054" s="13"/>
      <c r="JGK1054" s="13"/>
      <c r="JGL1054" s="13"/>
      <c r="JGM1054" s="13"/>
      <c r="JGN1054" s="13"/>
      <c r="JGO1054" s="13"/>
      <c r="JGP1054" s="13"/>
      <c r="JGQ1054" s="13"/>
      <c r="JGR1054" s="13"/>
      <c r="JGS1054" s="13"/>
      <c r="JGT1054" s="13"/>
      <c r="JGU1054" s="13"/>
      <c r="JGV1054" s="13"/>
      <c r="JGW1054" s="13"/>
      <c r="JGX1054" s="13"/>
      <c r="JGY1054" s="13"/>
      <c r="JGZ1054" s="13"/>
      <c r="JHA1054" s="13"/>
      <c r="JHB1054" s="13"/>
      <c r="JHC1054" s="13"/>
      <c r="JHD1054" s="13"/>
      <c r="JHE1054" s="13"/>
      <c r="JHF1054" s="13"/>
      <c r="JHG1054" s="13"/>
      <c r="JHH1054" s="13"/>
      <c r="JHI1054" s="13"/>
      <c r="JHJ1054" s="13"/>
      <c r="JHK1054" s="13"/>
      <c r="JHL1054" s="13"/>
      <c r="JHM1054" s="13"/>
      <c r="JHN1054" s="13"/>
      <c r="JHO1054" s="13"/>
      <c r="JHP1054" s="13"/>
      <c r="JHQ1054" s="13"/>
      <c r="JHR1054" s="13"/>
      <c r="JHS1054" s="13"/>
      <c r="JHT1054" s="13"/>
      <c r="JHU1054" s="13"/>
      <c r="JHV1054" s="13"/>
      <c r="JHW1054" s="13"/>
      <c r="JHX1054" s="13"/>
      <c r="JHY1054" s="13"/>
      <c r="JHZ1054" s="13"/>
      <c r="JIA1054" s="13"/>
      <c r="JIB1054" s="13"/>
      <c r="JIC1054" s="13"/>
      <c r="JID1054" s="13"/>
      <c r="JIE1054" s="13"/>
      <c r="JIF1054" s="13"/>
      <c r="JIG1054" s="13"/>
      <c r="JIH1054" s="13"/>
      <c r="JII1054" s="13"/>
      <c r="JIJ1054" s="13"/>
      <c r="JIK1054" s="13"/>
      <c r="JIL1054" s="13"/>
      <c r="JIM1054" s="13"/>
      <c r="JIN1054" s="13"/>
      <c r="JIO1054" s="13"/>
      <c r="JIP1054" s="13"/>
      <c r="JIQ1054" s="13"/>
      <c r="JIR1054" s="13"/>
      <c r="JIS1054" s="13"/>
      <c r="JIT1054" s="13"/>
      <c r="JIU1054" s="13"/>
      <c r="JIV1054" s="13"/>
      <c r="JIW1054" s="13"/>
      <c r="JIX1054" s="13"/>
      <c r="JIY1054" s="13"/>
      <c r="JIZ1054" s="13"/>
      <c r="JJA1054" s="13"/>
      <c r="JJB1054" s="13"/>
      <c r="JJC1054" s="13"/>
      <c r="JJD1054" s="13"/>
      <c r="JJE1054" s="13"/>
      <c r="JJF1054" s="13"/>
      <c r="JJG1054" s="13"/>
      <c r="JJH1054" s="13"/>
      <c r="JJI1054" s="13"/>
      <c r="JJJ1054" s="13"/>
      <c r="JJK1054" s="13"/>
      <c r="JJL1054" s="13"/>
      <c r="JJM1054" s="13"/>
      <c r="JJN1054" s="13"/>
      <c r="JJO1054" s="13"/>
      <c r="JJP1054" s="13"/>
      <c r="JJQ1054" s="13"/>
      <c r="JJR1054" s="13"/>
      <c r="JJS1054" s="13"/>
      <c r="JJT1054" s="13"/>
      <c r="JJU1054" s="13"/>
      <c r="JJV1054" s="13"/>
      <c r="JJW1054" s="13"/>
      <c r="JJX1054" s="13"/>
      <c r="JJY1054" s="13"/>
      <c r="JJZ1054" s="13"/>
      <c r="JKA1054" s="13"/>
      <c r="JKB1054" s="13"/>
      <c r="JKC1054" s="13"/>
      <c r="JKD1054" s="13"/>
      <c r="JKE1054" s="13"/>
      <c r="JKF1054" s="13"/>
      <c r="JKG1054" s="13"/>
      <c r="JKH1054" s="13"/>
      <c r="JKI1054" s="13"/>
      <c r="JKJ1054" s="13"/>
      <c r="JKK1054" s="13"/>
      <c r="JKL1054" s="13"/>
      <c r="JKM1054" s="13"/>
      <c r="JKN1054" s="13"/>
      <c r="JKO1054" s="13"/>
      <c r="JKP1054" s="13"/>
      <c r="JKQ1054" s="13"/>
      <c r="JKR1054" s="13"/>
      <c r="JKS1054" s="13"/>
      <c r="JKT1054" s="13"/>
      <c r="JKU1054" s="13"/>
      <c r="JKV1054" s="13"/>
      <c r="JKW1054" s="13"/>
      <c r="JKX1054" s="13"/>
      <c r="JKY1054" s="13"/>
      <c r="JKZ1054" s="13"/>
      <c r="JLA1054" s="13"/>
      <c r="JLB1054" s="13"/>
      <c r="JLC1054" s="13"/>
      <c r="JLD1054" s="13"/>
      <c r="JLE1054" s="13"/>
      <c r="JLF1054" s="13"/>
      <c r="JLG1054" s="13"/>
      <c r="JLH1054" s="13"/>
      <c r="JLI1054" s="13"/>
      <c r="JLJ1054" s="13"/>
      <c r="JLK1054" s="13"/>
      <c r="JLL1054" s="13"/>
      <c r="JLM1054" s="13"/>
      <c r="JLN1054" s="13"/>
      <c r="JLO1054" s="13"/>
      <c r="JLP1054" s="13"/>
      <c r="JLQ1054" s="13"/>
      <c r="JLR1054" s="13"/>
      <c r="JLS1054" s="13"/>
      <c r="JLT1054" s="13"/>
      <c r="JLU1054" s="13"/>
      <c r="JLV1054" s="13"/>
      <c r="JLW1054" s="13"/>
      <c r="JLX1054" s="13"/>
      <c r="JLY1054" s="13"/>
      <c r="JLZ1054" s="13"/>
      <c r="JMA1054" s="13"/>
      <c r="JMB1054" s="13"/>
      <c r="JMC1054" s="13"/>
      <c r="JMD1054" s="13"/>
      <c r="JME1054" s="13"/>
      <c r="JMF1054" s="13"/>
      <c r="JMG1054" s="13"/>
      <c r="JMH1054" s="13"/>
      <c r="JMI1054" s="13"/>
      <c r="JMJ1054" s="13"/>
      <c r="JMK1054" s="13"/>
      <c r="JML1054" s="13"/>
      <c r="JMM1054" s="13"/>
      <c r="JMN1054" s="13"/>
      <c r="JMO1054" s="13"/>
      <c r="JMP1054" s="13"/>
      <c r="JMQ1054" s="13"/>
      <c r="JMR1054" s="13"/>
      <c r="JMS1054" s="13"/>
      <c r="JMT1054" s="13"/>
      <c r="JMU1054" s="13"/>
      <c r="JMV1054" s="13"/>
      <c r="JMW1054" s="13"/>
      <c r="JMX1054" s="13"/>
      <c r="JMY1054" s="13"/>
      <c r="JMZ1054" s="13"/>
      <c r="JNA1054" s="13"/>
      <c r="JNB1054" s="13"/>
      <c r="JNC1054" s="13"/>
      <c r="JND1054" s="13"/>
      <c r="JNE1054" s="13"/>
      <c r="JNF1054" s="13"/>
      <c r="JNG1054" s="13"/>
      <c r="JNH1054" s="13"/>
      <c r="JNI1054" s="13"/>
      <c r="JNJ1054" s="13"/>
      <c r="JNK1054" s="13"/>
      <c r="JNL1054" s="13"/>
      <c r="JNM1054" s="13"/>
      <c r="JNN1054" s="13"/>
      <c r="JNO1054" s="13"/>
      <c r="JNP1054" s="13"/>
      <c r="JNQ1054" s="13"/>
      <c r="JNR1054" s="13"/>
      <c r="JNS1054" s="13"/>
      <c r="JNT1054" s="13"/>
      <c r="JNU1054" s="13"/>
      <c r="JNV1054" s="13"/>
      <c r="JNW1054" s="13"/>
      <c r="JNX1054" s="13"/>
      <c r="JNY1054" s="13"/>
      <c r="JNZ1054" s="13"/>
      <c r="JOA1054" s="13"/>
      <c r="JOB1054" s="13"/>
      <c r="JOC1054" s="13"/>
      <c r="JOD1054" s="13"/>
      <c r="JOE1054" s="13"/>
      <c r="JOF1054" s="13"/>
      <c r="JOG1054" s="13"/>
      <c r="JOH1054" s="13"/>
      <c r="JOI1054" s="13"/>
      <c r="JOJ1054" s="13"/>
      <c r="JOK1054" s="13"/>
      <c r="JOL1054" s="13"/>
      <c r="JOM1054" s="13"/>
      <c r="JON1054" s="13"/>
      <c r="JOO1054" s="13"/>
      <c r="JOP1054" s="13"/>
      <c r="JOQ1054" s="13"/>
      <c r="JOR1054" s="13"/>
      <c r="JOS1054" s="13"/>
      <c r="JOT1054" s="13"/>
      <c r="JOU1054" s="13"/>
      <c r="JOV1054" s="13"/>
      <c r="JOW1054" s="13"/>
      <c r="JOX1054" s="13"/>
      <c r="JOY1054" s="13"/>
      <c r="JOZ1054" s="13"/>
      <c r="JPA1054" s="13"/>
      <c r="JPB1054" s="13"/>
      <c r="JPC1054" s="13"/>
      <c r="JPD1054" s="13"/>
      <c r="JPE1054" s="13"/>
      <c r="JPF1054" s="13"/>
      <c r="JPG1054" s="13"/>
      <c r="JPH1054" s="13"/>
      <c r="JPI1054" s="13"/>
      <c r="JPJ1054" s="13"/>
      <c r="JPK1054" s="13"/>
      <c r="JPL1054" s="13"/>
      <c r="JPM1054" s="13"/>
      <c r="JPN1054" s="13"/>
      <c r="JPO1054" s="13"/>
      <c r="JPP1054" s="13"/>
      <c r="JPQ1054" s="13"/>
      <c r="JPR1054" s="13"/>
      <c r="JPS1054" s="13"/>
      <c r="JPT1054" s="13"/>
      <c r="JPU1054" s="13"/>
      <c r="JPV1054" s="13"/>
      <c r="JPW1054" s="13"/>
      <c r="JPX1054" s="13"/>
      <c r="JPY1054" s="13"/>
      <c r="JPZ1054" s="13"/>
      <c r="JQA1054" s="13"/>
      <c r="JQB1054" s="13"/>
      <c r="JQC1054" s="13"/>
      <c r="JQD1054" s="13"/>
      <c r="JQE1054" s="13"/>
      <c r="JQF1054" s="13"/>
      <c r="JQG1054" s="13"/>
      <c r="JQH1054" s="13"/>
      <c r="JQI1054" s="13"/>
      <c r="JQJ1054" s="13"/>
      <c r="JQK1054" s="13"/>
      <c r="JQL1054" s="13"/>
      <c r="JQM1054" s="13"/>
      <c r="JQN1054" s="13"/>
      <c r="JQO1054" s="13"/>
      <c r="JQP1054" s="13"/>
      <c r="JQQ1054" s="13"/>
      <c r="JQR1054" s="13"/>
      <c r="JQS1054" s="13"/>
      <c r="JQT1054" s="13"/>
      <c r="JQU1054" s="13"/>
      <c r="JQV1054" s="13"/>
      <c r="JQW1054" s="13"/>
      <c r="JQX1054" s="13"/>
      <c r="JQY1054" s="13"/>
      <c r="JQZ1054" s="13"/>
      <c r="JRA1054" s="13"/>
      <c r="JRB1054" s="13"/>
      <c r="JRC1054" s="13"/>
      <c r="JRD1054" s="13"/>
      <c r="JRE1054" s="13"/>
      <c r="JRF1054" s="13"/>
      <c r="JRG1054" s="13"/>
      <c r="JRH1054" s="13"/>
      <c r="JRI1054" s="13"/>
      <c r="JRJ1054" s="13"/>
      <c r="JRK1054" s="13"/>
      <c r="JRL1054" s="13"/>
      <c r="JRM1054" s="13"/>
      <c r="JRN1054" s="13"/>
      <c r="JRO1054" s="13"/>
      <c r="JRP1054" s="13"/>
      <c r="JRQ1054" s="13"/>
      <c r="JRR1054" s="13"/>
      <c r="JRS1054" s="13"/>
      <c r="JRT1054" s="13"/>
      <c r="JRU1054" s="13"/>
      <c r="JRV1054" s="13"/>
      <c r="JRW1054" s="13"/>
      <c r="JRX1054" s="13"/>
      <c r="JRY1054" s="13"/>
      <c r="JRZ1054" s="13"/>
      <c r="JSA1054" s="13"/>
      <c r="JSB1054" s="13"/>
      <c r="JSC1054" s="13"/>
      <c r="JSD1054" s="13"/>
      <c r="JSE1054" s="13"/>
      <c r="JSF1054" s="13"/>
      <c r="JSG1054" s="13"/>
      <c r="JSH1054" s="13"/>
      <c r="JSI1054" s="13"/>
      <c r="JSJ1054" s="13"/>
      <c r="JSK1054" s="13"/>
      <c r="JSL1054" s="13"/>
      <c r="JSM1054" s="13"/>
      <c r="JSN1054" s="13"/>
      <c r="JSO1054" s="13"/>
      <c r="JSP1054" s="13"/>
      <c r="JSQ1054" s="13"/>
      <c r="JSR1054" s="13"/>
      <c r="JSS1054" s="13"/>
      <c r="JST1054" s="13"/>
      <c r="JSU1054" s="13"/>
      <c r="JSV1054" s="13"/>
      <c r="JSW1054" s="13"/>
      <c r="JSX1054" s="13"/>
      <c r="JSY1054" s="13"/>
      <c r="JSZ1054" s="13"/>
      <c r="JTA1054" s="13"/>
      <c r="JTB1054" s="13"/>
      <c r="JTC1054" s="13"/>
      <c r="JTD1054" s="13"/>
      <c r="JTE1054" s="13"/>
      <c r="JTF1054" s="13"/>
      <c r="JTG1054" s="13"/>
      <c r="JTH1054" s="13"/>
      <c r="JTI1054" s="13"/>
      <c r="JTJ1054" s="13"/>
      <c r="JTK1054" s="13"/>
      <c r="JTL1054" s="13"/>
      <c r="JTM1054" s="13"/>
      <c r="JTN1054" s="13"/>
      <c r="JTO1054" s="13"/>
      <c r="JTP1054" s="13"/>
      <c r="JTQ1054" s="13"/>
      <c r="JTR1054" s="13"/>
      <c r="JTS1054" s="13"/>
      <c r="JTT1054" s="13"/>
      <c r="JTU1054" s="13"/>
      <c r="JTV1054" s="13"/>
      <c r="JTW1054" s="13"/>
      <c r="JTX1054" s="13"/>
      <c r="JTY1054" s="13"/>
      <c r="JTZ1054" s="13"/>
      <c r="JUA1054" s="13"/>
      <c r="JUB1054" s="13"/>
      <c r="JUC1054" s="13"/>
      <c r="JUD1054" s="13"/>
      <c r="JUE1054" s="13"/>
      <c r="JUF1054" s="13"/>
      <c r="JUG1054" s="13"/>
      <c r="JUH1054" s="13"/>
      <c r="JUI1054" s="13"/>
      <c r="JUJ1054" s="13"/>
      <c r="JUK1054" s="13"/>
      <c r="JUL1054" s="13"/>
      <c r="JUM1054" s="13"/>
      <c r="JUN1054" s="13"/>
      <c r="JUO1054" s="13"/>
      <c r="JUP1054" s="13"/>
      <c r="JUQ1054" s="13"/>
      <c r="JUR1054" s="13"/>
      <c r="JUS1054" s="13"/>
      <c r="JUT1054" s="13"/>
      <c r="JUU1054" s="13"/>
      <c r="JUV1054" s="13"/>
      <c r="JUW1054" s="13"/>
      <c r="JUX1054" s="13"/>
      <c r="JUY1054" s="13"/>
      <c r="JUZ1054" s="13"/>
      <c r="JVA1054" s="13"/>
      <c r="JVB1054" s="13"/>
      <c r="JVC1054" s="13"/>
      <c r="JVD1054" s="13"/>
      <c r="JVE1054" s="13"/>
      <c r="JVF1054" s="13"/>
      <c r="JVG1054" s="13"/>
      <c r="JVH1054" s="13"/>
      <c r="JVI1054" s="13"/>
      <c r="JVJ1054" s="13"/>
      <c r="JVK1054" s="13"/>
      <c r="JVL1054" s="13"/>
      <c r="JVM1054" s="13"/>
      <c r="JVN1054" s="13"/>
      <c r="JVO1054" s="13"/>
      <c r="JVP1054" s="13"/>
      <c r="JVQ1054" s="13"/>
      <c r="JVR1054" s="13"/>
      <c r="JVS1054" s="13"/>
      <c r="JVT1054" s="13"/>
      <c r="JVU1054" s="13"/>
      <c r="JVV1054" s="13"/>
      <c r="JVW1054" s="13"/>
      <c r="JVX1054" s="13"/>
      <c r="JVY1054" s="13"/>
      <c r="JVZ1054" s="13"/>
      <c r="JWA1054" s="13"/>
      <c r="JWB1054" s="13"/>
      <c r="JWC1054" s="13"/>
      <c r="JWD1054" s="13"/>
      <c r="JWE1054" s="13"/>
      <c r="JWF1054" s="13"/>
      <c r="JWG1054" s="13"/>
      <c r="JWH1054" s="13"/>
      <c r="JWI1054" s="13"/>
      <c r="JWJ1054" s="13"/>
      <c r="JWK1054" s="13"/>
      <c r="JWL1054" s="13"/>
      <c r="JWM1054" s="13"/>
      <c r="JWN1054" s="13"/>
      <c r="JWO1054" s="13"/>
      <c r="JWP1054" s="13"/>
      <c r="JWQ1054" s="13"/>
      <c r="JWR1054" s="13"/>
      <c r="JWS1054" s="13"/>
      <c r="JWT1054" s="13"/>
      <c r="JWU1054" s="13"/>
      <c r="JWV1054" s="13"/>
      <c r="JWW1054" s="13"/>
      <c r="JWX1054" s="13"/>
      <c r="JWY1054" s="13"/>
      <c r="JWZ1054" s="13"/>
      <c r="JXA1054" s="13"/>
      <c r="JXB1054" s="13"/>
      <c r="JXC1054" s="13"/>
      <c r="JXD1054" s="13"/>
      <c r="JXE1054" s="13"/>
      <c r="JXF1054" s="13"/>
      <c r="JXG1054" s="13"/>
      <c r="JXH1054" s="13"/>
      <c r="JXI1054" s="13"/>
      <c r="JXJ1054" s="13"/>
      <c r="JXK1054" s="13"/>
      <c r="JXL1054" s="13"/>
      <c r="JXM1054" s="13"/>
      <c r="JXN1054" s="13"/>
      <c r="JXO1054" s="13"/>
      <c r="JXP1054" s="13"/>
      <c r="JXQ1054" s="13"/>
      <c r="JXR1054" s="13"/>
      <c r="JXS1054" s="13"/>
      <c r="JXT1054" s="13"/>
      <c r="JXU1054" s="13"/>
      <c r="JXV1054" s="13"/>
      <c r="JXW1054" s="13"/>
      <c r="JXX1054" s="13"/>
      <c r="JXY1054" s="13"/>
      <c r="JXZ1054" s="13"/>
      <c r="JYA1054" s="13"/>
      <c r="JYB1054" s="13"/>
      <c r="JYC1054" s="13"/>
      <c r="JYD1054" s="13"/>
      <c r="JYE1054" s="13"/>
      <c r="JYF1054" s="13"/>
      <c r="JYG1054" s="13"/>
      <c r="JYH1054" s="13"/>
      <c r="JYI1054" s="13"/>
      <c r="JYJ1054" s="13"/>
      <c r="JYK1054" s="13"/>
      <c r="JYL1054" s="13"/>
      <c r="JYM1054" s="13"/>
      <c r="JYN1054" s="13"/>
      <c r="JYO1054" s="13"/>
      <c r="JYP1054" s="13"/>
      <c r="JYQ1054" s="13"/>
      <c r="JYR1054" s="13"/>
      <c r="JYS1054" s="13"/>
      <c r="JYT1054" s="13"/>
      <c r="JYU1054" s="13"/>
      <c r="JYV1054" s="13"/>
      <c r="JYW1054" s="13"/>
      <c r="JYX1054" s="13"/>
      <c r="JYY1054" s="13"/>
      <c r="JYZ1054" s="13"/>
      <c r="JZA1054" s="13"/>
      <c r="JZB1054" s="13"/>
      <c r="JZC1054" s="13"/>
      <c r="JZD1054" s="13"/>
      <c r="JZE1054" s="13"/>
      <c r="JZF1054" s="13"/>
      <c r="JZG1054" s="13"/>
      <c r="JZH1054" s="13"/>
      <c r="JZI1054" s="13"/>
      <c r="JZJ1054" s="13"/>
      <c r="JZK1054" s="13"/>
      <c r="JZL1054" s="13"/>
      <c r="JZM1054" s="13"/>
      <c r="JZN1054" s="13"/>
      <c r="JZO1054" s="13"/>
      <c r="JZP1054" s="13"/>
      <c r="JZQ1054" s="13"/>
      <c r="JZR1054" s="13"/>
      <c r="JZS1054" s="13"/>
      <c r="JZT1054" s="13"/>
      <c r="JZU1054" s="13"/>
      <c r="JZV1054" s="13"/>
      <c r="JZW1054" s="13"/>
      <c r="JZX1054" s="13"/>
      <c r="JZY1054" s="13"/>
      <c r="JZZ1054" s="13"/>
      <c r="KAA1054" s="13"/>
      <c r="KAB1054" s="13"/>
      <c r="KAC1054" s="13"/>
      <c r="KAD1054" s="13"/>
      <c r="KAE1054" s="13"/>
      <c r="KAF1054" s="13"/>
      <c r="KAG1054" s="13"/>
      <c r="KAH1054" s="13"/>
      <c r="KAI1054" s="13"/>
      <c r="KAJ1054" s="13"/>
      <c r="KAK1054" s="13"/>
      <c r="KAL1054" s="13"/>
      <c r="KAM1054" s="13"/>
      <c r="KAN1054" s="13"/>
      <c r="KAO1054" s="13"/>
      <c r="KAP1054" s="13"/>
      <c r="KAQ1054" s="13"/>
      <c r="KAR1054" s="13"/>
      <c r="KAS1054" s="13"/>
      <c r="KAT1054" s="13"/>
      <c r="KAU1054" s="13"/>
      <c r="KAV1054" s="13"/>
      <c r="KAW1054" s="13"/>
      <c r="KAX1054" s="13"/>
      <c r="KAY1054" s="13"/>
      <c r="KAZ1054" s="13"/>
      <c r="KBA1054" s="13"/>
      <c r="KBB1054" s="13"/>
      <c r="KBC1054" s="13"/>
      <c r="KBD1054" s="13"/>
      <c r="KBE1054" s="13"/>
      <c r="KBF1054" s="13"/>
      <c r="KBG1054" s="13"/>
      <c r="KBH1054" s="13"/>
      <c r="KBI1054" s="13"/>
      <c r="KBJ1054" s="13"/>
      <c r="KBK1054" s="13"/>
      <c r="KBL1054" s="13"/>
      <c r="KBM1054" s="13"/>
      <c r="KBN1054" s="13"/>
      <c r="KBO1054" s="13"/>
      <c r="KBP1054" s="13"/>
      <c r="KBQ1054" s="13"/>
      <c r="KBR1054" s="13"/>
      <c r="KBS1054" s="13"/>
      <c r="KBT1054" s="13"/>
      <c r="KBU1054" s="13"/>
      <c r="KBV1054" s="13"/>
      <c r="KBW1054" s="13"/>
      <c r="KBX1054" s="13"/>
      <c r="KBY1054" s="13"/>
      <c r="KBZ1054" s="13"/>
      <c r="KCA1054" s="13"/>
      <c r="KCB1054" s="13"/>
      <c r="KCC1054" s="13"/>
      <c r="KCD1054" s="13"/>
      <c r="KCE1054" s="13"/>
      <c r="KCF1054" s="13"/>
      <c r="KCG1054" s="13"/>
      <c r="KCH1054" s="13"/>
      <c r="KCI1054" s="13"/>
      <c r="KCJ1054" s="13"/>
      <c r="KCK1054" s="13"/>
      <c r="KCL1054" s="13"/>
      <c r="KCM1054" s="13"/>
      <c r="KCN1054" s="13"/>
      <c r="KCO1054" s="13"/>
      <c r="KCP1054" s="13"/>
      <c r="KCQ1054" s="13"/>
      <c r="KCR1054" s="13"/>
      <c r="KCS1054" s="13"/>
      <c r="KCT1054" s="13"/>
      <c r="KCU1054" s="13"/>
      <c r="KCV1054" s="13"/>
      <c r="KCW1054" s="13"/>
      <c r="KCX1054" s="13"/>
      <c r="KCY1054" s="13"/>
      <c r="KCZ1054" s="13"/>
      <c r="KDA1054" s="13"/>
      <c r="KDB1054" s="13"/>
      <c r="KDC1054" s="13"/>
      <c r="KDD1054" s="13"/>
      <c r="KDE1054" s="13"/>
      <c r="KDF1054" s="13"/>
      <c r="KDG1054" s="13"/>
      <c r="KDH1054" s="13"/>
      <c r="KDI1054" s="13"/>
      <c r="KDJ1054" s="13"/>
      <c r="KDK1054" s="13"/>
      <c r="KDL1054" s="13"/>
      <c r="KDM1054" s="13"/>
      <c r="KDN1054" s="13"/>
      <c r="KDO1054" s="13"/>
      <c r="KDP1054" s="13"/>
      <c r="KDQ1054" s="13"/>
      <c r="KDR1054" s="13"/>
      <c r="KDS1054" s="13"/>
      <c r="KDT1054" s="13"/>
      <c r="KDU1054" s="13"/>
      <c r="KDV1054" s="13"/>
      <c r="KDW1054" s="13"/>
      <c r="KDX1054" s="13"/>
      <c r="KDY1054" s="13"/>
      <c r="KDZ1054" s="13"/>
      <c r="KEA1054" s="13"/>
      <c r="KEB1054" s="13"/>
      <c r="KEC1054" s="13"/>
      <c r="KED1054" s="13"/>
      <c r="KEE1054" s="13"/>
      <c r="KEF1054" s="13"/>
      <c r="KEG1054" s="13"/>
      <c r="KEH1054" s="13"/>
      <c r="KEI1054" s="13"/>
      <c r="KEJ1054" s="13"/>
      <c r="KEK1054" s="13"/>
      <c r="KEL1054" s="13"/>
      <c r="KEM1054" s="13"/>
      <c r="KEN1054" s="13"/>
      <c r="KEO1054" s="13"/>
      <c r="KEP1054" s="13"/>
      <c r="KEQ1054" s="13"/>
      <c r="KER1054" s="13"/>
      <c r="KES1054" s="13"/>
      <c r="KET1054" s="13"/>
      <c r="KEU1054" s="13"/>
      <c r="KEV1054" s="13"/>
      <c r="KEW1054" s="13"/>
      <c r="KEX1054" s="13"/>
      <c r="KEY1054" s="13"/>
      <c r="KEZ1054" s="13"/>
      <c r="KFA1054" s="13"/>
      <c r="KFB1054" s="13"/>
      <c r="KFC1054" s="13"/>
      <c r="KFD1054" s="13"/>
      <c r="KFE1054" s="13"/>
      <c r="KFF1054" s="13"/>
      <c r="KFG1054" s="13"/>
      <c r="KFH1054" s="13"/>
      <c r="KFI1054" s="13"/>
      <c r="KFJ1054" s="13"/>
      <c r="KFK1054" s="13"/>
      <c r="KFL1054" s="13"/>
      <c r="KFM1054" s="13"/>
      <c r="KFN1054" s="13"/>
      <c r="KFO1054" s="13"/>
      <c r="KFP1054" s="13"/>
      <c r="KFQ1054" s="13"/>
      <c r="KFR1054" s="13"/>
      <c r="KFS1054" s="13"/>
      <c r="KFT1054" s="13"/>
      <c r="KFU1054" s="13"/>
      <c r="KFV1054" s="13"/>
      <c r="KFW1054" s="13"/>
      <c r="KFX1054" s="13"/>
      <c r="KFY1054" s="13"/>
      <c r="KFZ1054" s="13"/>
      <c r="KGA1054" s="13"/>
      <c r="KGB1054" s="13"/>
      <c r="KGC1054" s="13"/>
      <c r="KGD1054" s="13"/>
      <c r="KGE1054" s="13"/>
      <c r="KGF1054" s="13"/>
      <c r="KGG1054" s="13"/>
      <c r="KGH1054" s="13"/>
      <c r="KGI1054" s="13"/>
      <c r="KGJ1054" s="13"/>
      <c r="KGK1054" s="13"/>
      <c r="KGL1054" s="13"/>
      <c r="KGM1054" s="13"/>
      <c r="KGN1054" s="13"/>
      <c r="KGO1054" s="13"/>
      <c r="KGP1054" s="13"/>
      <c r="KGQ1054" s="13"/>
      <c r="KGR1054" s="13"/>
      <c r="KGS1054" s="13"/>
      <c r="KGT1054" s="13"/>
      <c r="KGU1054" s="13"/>
      <c r="KGV1054" s="13"/>
      <c r="KGW1054" s="13"/>
      <c r="KGX1054" s="13"/>
      <c r="KGY1054" s="13"/>
      <c r="KGZ1054" s="13"/>
      <c r="KHA1054" s="13"/>
      <c r="KHB1054" s="13"/>
      <c r="KHC1054" s="13"/>
      <c r="KHD1054" s="13"/>
      <c r="KHE1054" s="13"/>
      <c r="KHF1054" s="13"/>
      <c r="KHG1054" s="13"/>
      <c r="KHH1054" s="13"/>
      <c r="KHI1054" s="13"/>
      <c r="KHJ1054" s="13"/>
      <c r="KHK1054" s="13"/>
      <c r="KHL1054" s="13"/>
      <c r="KHM1054" s="13"/>
      <c r="KHN1054" s="13"/>
      <c r="KHO1054" s="13"/>
      <c r="KHP1054" s="13"/>
      <c r="KHQ1054" s="13"/>
      <c r="KHR1054" s="13"/>
      <c r="KHS1054" s="13"/>
      <c r="KHT1054" s="13"/>
      <c r="KHU1054" s="13"/>
      <c r="KHV1054" s="13"/>
      <c r="KHW1054" s="13"/>
      <c r="KHX1054" s="13"/>
      <c r="KHY1054" s="13"/>
      <c r="KHZ1054" s="13"/>
      <c r="KIA1054" s="13"/>
      <c r="KIB1054" s="13"/>
      <c r="KIC1054" s="13"/>
      <c r="KID1054" s="13"/>
      <c r="KIE1054" s="13"/>
      <c r="KIF1054" s="13"/>
      <c r="KIG1054" s="13"/>
      <c r="KIH1054" s="13"/>
      <c r="KII1054" s="13"/>
      <c r="KIJ1054" s="13"/>
      <c r="KIK1054" s="13"/>
      <c r="KIL1054" s="13"/>
      <c r="KIM1054" s="13"/>
      <c r="KIN1054" s="13"/>
      <c r="KIO1054" s="13"/>
      <c r="KIP1054" s="13"/>
      <c r="KIQ1054" s="13"/>
      <c r="KIR1054" s="13"/>
      <c r="KIS1054" s="13"/>
      <c r="KIT1054" s="13"/>
      <c r="KIU1054" s="13"/>
      <c r="KIV1054" s="13"/>
      <c r="KIW1054" s="13"/>
      <c r="KIX1054" s="13"/>
      <c r="KIY1054" s="13"/>
      <c r="KIZ1054" s="13"/>
      <c r="KJA1054" s="13"/>
      <c r="KJB1054" s="13"/>
      <c r="KJC1054" s="13"/>
      <c r="KJD1054" s="13"/>
      <c r="KJE1054" s="13"/>
      <c r="KJF1054" s="13"/>
      <c r="KJG1054" s="13"/>
      <c r="KJH1054" s="13"/>
      <c r="KJI1054" s="13"/>
      <c r="KJJ1054" s="13"/>
      <c r="KJK1054" s="13"/>
      <c r="KJL1054" s="13"/>
      <c r="KJM1054" s="13"/>
      <c r="KJN1054" s="13"/>
      <c r="KJO1054" s="13"/>
      <c r="KJP1054" s="13"/>
      <c r="KJQ1054" s="13"/>
      <c r="KJR1054" s="13"/>
      <c r="KJS1054" s="13"/>
      <c r="KJT1054" s="13"/>
      <c r="KJU1054" s="13"/>
      <c r="KJV1054" s="13"/>
      <c r="KJW1054" s="13"/>
      <c r="KJX1054" s="13"/>
      <c r="KJY1054" s="13"/>
      <c r="KJZ1054" s="13"/>
      <c r="KKA1054" s="13"/>
      <c r="KKB1054" s="13"/>
      <c r="KKC1054" s="13"/>
      <c r="KKD1054" s="13"/>
      <c r="KKE1054" s="13"/>
      <c r="KKF1054" s="13"/>
      <c r="KKG1054" s="13"/>
      <c r="KKH1054" s="13"/>
      <c r="KKI1054" s="13"/>
      <c r="KKJ1054" s="13"/>
      <c r="KKK1054" s="13"/>
      <c r="KKL1054" s="13"/>
      <c r="KKM1054" s="13"/>
      <c r="KKN1054" s="13"/>
      <c r="KKO1054" s="13"/>
      <c r="KKP1054" s="13"/>
      <c r="KKQ1054" s="13"/>
      <c r="KKR1054" s="13"/>
      <c r="KKS1054" s="13"/>
      <c r="KKT1054" s="13"/>
      <c r="KKU1054" s="13"/>
      <c r="KKV1054" s="13"/>
      <c r="KKW1054" s="13"/>
      <c r="KKX1054" s="13"/>
      <c r="KKY1054" s="13"/>
      <c r="KKZ1054" s="13"/>
      <c r="KLA1054" s="13"/>
      <c r="KLB1054" s="13"/>
      <c r="KLC1054" s="13"/>
      <c r="KLD1054" s="13"/>
      <c r="KLE1054" s="13"/>
      <c r="KLF1054" s="13"/>
      <c r="KLG1054" s="13"/>
      <c r="KLH1054" s="13"/>
      <c r="KLI1054" s="13"/>
      <c r="KLJ1054" s="13"/>
      <c r="KLK1054" s="13"/>
      <c r="KLL1054" s="13"/>
      <c r="KLM1054" s="13"/>
      <c r="KLN1054" s="13"/>
      <c r="KLO1054" s="13"/>
      <c r="KLP1054" s="13"/>
      <c r="KLQ1054" s="13"/>
      <c r="KLR1054" s="13"/>
      <c r="KLS1054" s="13"/>
      <c r="KLT1054" s="13"/>
      <c r="KLU1054" s="13"/>
      <c r="KLV1054" s="13"/>
      <c r="KLW1054" s="13"/>
      <c r="KLX1054" s="13"/>
      <c r="KLY1054" s="13"/>
      <c r="KLZ1054" s="13"/>
      <c r="KMA1054" s="13"/>
      <c r="KMB1054" s="13"/>
      <c r="KMC1054" s="13"/>
      <c r="KMD1054" s="13"/>
      <c r="KME1054" s="13"/>
      <c r="KMF1054" s="13"/>
      <c r="KMG1054" s="13"/>
      <c r="KMH1054" s="13"/>
      <c r="KMI1054" s="13"/>
      <c r="KMJ1054" s="13"/>
      <c r="KMK1054" s="13"/>
      <c r="KML1054" s="13"/>
      <c r="KMM1054" s="13"/>
      <c r="KMN1054" s="13"/>
      <c r="KMO1054" s="13"/>
      <c r="KMP1054" s="13"/>
      <c r="KMQ1054" s="13"/>
      <c r="KMR1054" s="13"/>
      <c r="KMS1054" s="13"/>
      <c r="KMT1054" s="13"/>
      <c r="KMU1054" s="13"/>
      <c r="KMV1054" s="13"/>
      <c r="KMW1054" s="13"/>
      <c r="KMX1054" s="13"/>
      <c r="KMY1054" s="13"/>
      <c r="KMZ1054" s="13"/>
      <c r="KNA1054" s="13"/>
      <c r="KNB1054" s="13"/>
      <c r="KNC1054" s="13"/>
      <c r="KND1054" s="13"/>
      <c r="KNE1054" s="13"/>
      <c r="KNF1054" s="13"/>
      <c r="KNG1054" s="13"/>
      <c r="KNH1054" s="13"/>
      <c r="KNI1054" s="13"/>
      <c r="KNJ1054" s="13"/>
      <c r="KNK1054" s="13"/>
      <c r="KNL1054" s="13"/>
      <c r="KNM1054" s="13"/>
      <c r="KNN1054" s="13"/>
      <c r="KNO1054" s="13"/>
      <c r="KNP1054" s="13"/>
      <c r="KNQ1054" s="13"/>
      <c r="KNR1054" s="13"/>
      <c r="KNS1054" s="13"/>
      <c r="KNT1054" s="13"/>
      <c r="KNU1054" s="13"/>
      <c r="KNV1054" s="13"/>
      <c r="KNW1054" s="13"/>
      <c r="KNX1054" s="13"/>
      <c r="KNY1054" s="13"/>
      <c r="KNZ1054" s="13"/>
      <c r="KOA1054" s="13"/>
      <c r="KOB1054" s="13"/>
      <c r="KOC1054" s="13"/>
      <c r="KOD1054" s="13"/>
      <c r="KOE1054" s="13"/>
      <c r="KOF1054" s="13"/>
      <c r="KOG1054" s="13"/>
      <c r="KOH1054" s="13"/>
      <c r="KOI1054" s="13"/>
      <c r="KOJ1054" s="13"/>
      <c r="KOK1054" s="13"/>
      <c r="KOL1054" s="13"/>
      <c r="KOM1054" s="13"/>
      <c r="KON1054" s="13"/>
      <c r="KOO1054" s="13"/>
      <c r="KOP1054" s="13"/>
      <c r="KOQ1054" s="13"/>
      <c r="KOR1054" s="13"/>
      <c r="KOS1054" s="13"/>
      <c r="KOT1054" s="13"/>
      <c r="KOU1054" s="13"/>
      <c r="KOV1054" s="13"/>
      <c r="KOW1054" s="13"/>
      <c r="KOX1054" s="13"/>
      <c r="KOY1054" s="13"/>
      <c r="KOZ1054" s="13"/>
      <c r="KPA1054" s="13"/>
      <c r="KPB1054" s="13"/>
      <c r="KPC1054" s="13"/>
      <c r="KPD1054" s="13"/>
      <c r="KPE1054" s="13"/>
      <c r="KPF1054" s="13"/>
      <c r="KPG1054" s="13"/>
      <c r="KPH1054" s="13"/>
      <c r="KPI1054" s="13"/>
      <c r="KPJ1054" s="13"/>
      <c r="KPK1054" s="13"/>
      <c r="KPL1054" s="13"/>
      <c r="KPM1054" s="13"/>
      <c r="KPN1054" s="13"/>
      <c r="KPO1054" s="13"/>
      <c r="KPP1054" s="13"/>
      <c r="KPQ1054" s="13"/>
      <c r="KPR1054" s="13"/>
      <c r="KPS1054" s="13"/>
      <c r="KPT1054" s="13"/>
      <c r="KPU1054" s="13"/>
      <c r="KPV1054" s="13"/>
      <c r="KPW1054" s="13"/>
      <c r="KPX1054" s="13"/>
      <c r="KPY1054" s="13"/>
      <c r="KPZ1054" s="13"/>
      <c r="KQA1054" s="13"/>
      <c r="KQB1054" s="13"/>
      <c r="KQC1054" s="13"/>
      <c r="KQD1054" s="13"/>
      <c r="KQE1054" s="13"/>
      <c r="KQF1054" s="13"/>
      <c r="KQG1054" s="13"/>
      <c r="KQH1054" s="13"/>
      <c r="KQI1054" s="13"/>
      <c r="KQJ1054" s="13"/>
      <c r="KQK1054" s="13"/>
      <c r="KQL1054" s="13"/>
      <c r="KQM1054" s="13"/>
      <c r="KQN1054" s="13"/>
      <c r="KQO1054" s="13"/>
      <c r="KQP1054" s="13"/>
      <c r="KQQ1054" s="13"/>
      <c r="KQR1054" s="13"/>
      <c r="KQS1054" s="13"/>
      <c r="KQT1054" s="13"/>
      <c r="KQU1054" s="13"/>
      <c r="KQV1054" s="13"/>
      <c r="KQW1054" s="13"/>
      <c r="KQX1054" s="13"/>
      <c r="KQY1054" s="13"/>
      <c r="KQZ1054" s="13"/>
      <c r="KRA1054" s="13"/>
      <c r="KRB1054" s="13"/>
      <c r="KRC1054" s="13"/>
      <c r="KRD1054" s="13"/>
      <c r="KRE1054" s="13"/>
      <c r="KRF1054" s="13"/>
      <c r="KRG1054" s="13"/>
      <c r="KRH1054" s="13"/>
      <c r="KRI1054" s="13"/>
      <c r="KRJ1054" s="13"/>
      <c r="KRK1054" s="13"/>
      <c r="KRL1054" s="13"/>
      <c r="KRM1054" s="13"/>
      <c r="KRN1054" s="13"/>
      <c r="KRO1054" s="13"/>
      <c r="KRP1054" s="13"/>
      <c r="KRQ1054" s="13"/>
      <c r="KRR1054" s="13"/>
      <c r="KRS1054" s="13"/>
      <c r="KRT1054" s="13"/>
      <c r="KRU1054" s="13"/>
      <c r="KRV1054" s="13"/>
      <c r="KRW1054" s="13"/>
      <c r="KRX1054" s="13"/>
      <c r="KRY1054" s="13"/>
      <c r="KRZ1054" s="13"/>
      <c r="KSA1054" s="13"/>
      <c r="KSB1054" s="13"/>
      <c r="KSC1054" s="13"/>
      <c r="KSD1054" s="13"/>
      <c r="KSE1054" s="13"/>
      <c r="KSF1054" s="13"/>
      <c r="KSG1054" s="13"/>
      <c r="KSH1054" s="13"/>
      <c r="KSI1054" s="13"/>
      <c r="KSJ1054" s="13"/>
      <c r="KSK1054" s="13"/>
      <c r="KSL1054" s="13"/>
      <c r="KSM1054" s="13"/>
      <c r="KSN1054" s="13"/>
      <c r="KSO1054" s="13"/>
      <c r="KSP1054" s="13"/>
      <c r="KSQ1054" s="13"/>
      <c r="KSR1054" s="13"/>
      <c r="KSS1054" s="13"/>
      <c r="KST1054" s="13"/>
      <c r="KSU1054" s="13"/>
      <c r="KSV1054" s="13"/>
      <c r="KSW1054" s="13"/>
      <c r="KSX1054" s="13"/>
      <c r="KSY1054" s="13"/>
      <c r="KSZ1054" s="13"/>
      <c r="KTA1054" s="13"/>
      <c r="KTB1054" s="13"/>
      <c r="KTC1054" s="13"/>
      <c r="KTD1054" s="13"/>
      <c r="KTE1054" s="13"/>
      <c r="KTF1054" s="13"/>
      <c r="KTG1054" s="13"/>
      <c r="KTH1054" s="13"/>
      <c r="KTI1054" s="13"/>
      <c r="KTJ1054" s="13"/>
      <c r="KTK1054" s="13"/>
      <c r="KTL1054" s="13"/>
      <c r="KTM1054" s="13"/>
      <c r="KTN1054" s="13"/>
      <c r="KTO1054" s="13"/>
      <c r="KTP1054" s="13"/>
      <c r="KTQ1054" s="13"/>
      <c r="KTR1054" s="13"/>
      <c r="KTS1054" s="13"/>
      <c r="KTT1054" s="13"/>
      <c r="KTU1054" s="13"/>
      <c r="KTV1054" s="13"/>
      <c r="KTW1054" s="13"/>
      <c r="KTX1054" s="13"/>
      <c r="KTY1054" s="13"/>
      <c r="KTZ1054" s="13"/>
      <c r="KUA1054" s="13"/>
      <c r="KUB1054" s="13"/>
      <c r="KUC1054" s="13"/>
      <c r="KUD1054" s="13"/>
      <c r="KUE1054" s="13"/>
      <c r="KUF1054" s="13"/>
      <c r="KUG1054" s="13"/>
      <c r="KUH1054" s="13"/>
      <c r="KUI1054" s="13"/>
      <c r="KUJ1054" s="13"/>
      <c r="KUK1054" s="13"/>
      <c r="KUL1054" s="13"/>
      <c r="KUM1054" s="13"/>
      <c r="KUN1054" s="13"/>
      <c r="KUO1054" s="13"/>
      <c r="KUP1054" s="13"/>
      <c r="KUQ1054" s="13"/>
      <c r="KUR1054" s="13"/>
      <c r="KUS1054" s="13"/>
      <c r="KUT1054" s="13"/>
      <c r="KUU1054" s="13"/>
      <c r="KUV1054" s="13"/>
      <c r="KUW1054" s="13"/>
      <c r="KUX1054" s="13"/>
      <c r="KUY1054" s="13"/>
      <c r="KUZ1054" s="13"/>
      <c r="KVA1054" s="13"/>
      <c r="KVB1054" s="13"/>
      <c r="KVC1054" s="13"/>
      <c r="KVD1054" s="13"/>
      <c r="KVE1054" s="13"/>
      <c r="KVF1054" s="13"/>
      <c r="KVG1054" s="13"/>
      <c r="KVH1054" s="13"/>
      <c r="KVI1054" s="13"/>
      <c r="KVJ1054" s="13"/>
      <c r="KVK1054" s="13"/>
      <c r="KVL1054" s="13"/>
      <c r="KVM1054" s="13"/>
      <c r="KVN1054" s="13"/>
      <c r="KVO1054" s="13"/>
      <c r="KVP1054" s="13"/>
      <c r="KVQ1054" s="13"/>
      <c r="KVR1054" s="13"/>
      <c r="KVS1054" s="13"/>
      <c r="KVT1054" s="13"/>
      <c r="KVU1054" s="13"/>
      <c r="KVV1054" s="13"/>
      <c r="KVW1054" s="13"/>
      <c r="KVX1054" s="13"/>
      <c r="KVY1054" s="13"/>
      <c r="KVZ1054" s="13"/>
      <c r="KWA1054" s="13"/>
      <c r="KWB1054" s="13"/>
      <c r="KWC1054" s="13"/>
      <c r="KWD1054" s="13"/>
      <c r="KWE1054" s="13"/>
      <c r="KWF1054" s="13"/>
      <c r="KWG1054" s="13"/>
      <c r="KWH1054" s="13"/>
      <c r="KWI1054" s="13"/>
      <c r="KWJ1054" s="13"/>
      <c r="KWK1054" s="13"/>
      <c r="KWL1054" s="13"/>
      <c r="KWM1054" s="13"/>
      <c r="KWN1054" s="13"/>
      <c r="KWO1054" s="13"/>
      <c r="KWP1054" s="13"/>
      <c r="KWQ1054" s="13"/>
      <c r="KWR1054" s="13"/>
      <c r="KWS1054" s="13"/>
      <c r="KWT1054" s="13"/>
      <c r="KWU1054" s="13"/>
      <c r="KWV1054" s="13"/>
      <c r="KWW1054" s="13"/>
      <c r="KWX1054" s="13"/>
      <c r="KWY1054" s="13"/>
      <c r="KWZ1054" s="13"/>
      <c r="KXA1054" s="13"/>
      <c r="KXB1054" s="13"/>
      <c r="KXC1054" s="13"/>
      <c r="KXD1054" s="13"/>
      <c r="KXE1054" s="13"/>
      <c r="KXF1054" s="13"/>
      <c r="KXG1054" s="13"/>
      <c r="KXH1054" s="13"/>
      <c r="KXI1054" s="13"/>
      <c r="KXJ1054" s="13"/>
      <c r="KXK1054" s="13"/>
      <c r="KXL1054" s="13"/>
      <c r="KXM1054" s="13"/>
      <c r="KXN1054" s="13"/>
      <c r="KXO1054" s="13"/>
      <c r="KXP1054" s="13"/>
      <c r="KXQ1054" s="13"/>
      <c r="KXR1054" s="13"/>
      <c r="KXS1054" s="13"/>
      <c r="KXT1054" s="13"/>
      <c r="KXU1054" s="13"/>
      <c r="KXV1054" s="13"/>
      <c r="KXW1054" s="13"/>
      <c r="KXX1054" s="13"/>
      <c r="KXY1054" s="13"/>
      <c r="KXZ1054" s="13"/>
      <c r="KYA1054" s="13"/>
      <c r="KYB1054" s="13"/>
      <c r="KYC1054" s="13"/>
      <c r="KYD1054" s="13"/>
      <c r="KYE1054" s="13"/>
      <c r="KYF1054" s="13"/>
      <c r="KYG1054" s="13"/>
      <c r="KYH1054" s="13"/>
      <c r="KYI1054" s="13"/>
      <c r="KYJ1054" s="13"/>
      <c r="KYK1054" s="13"/>
      <c r="KYL1054" s="13"/>
      <c r="KYM1054" s="13"/>
      <c r="KYN1054" s="13"/>
      <c r="KYO1054" s="13"/>
      <c r="KYP1054" s="13"/>
      <c r="KYQ1054" s="13"/>
      <c r="KYR1054" s="13"/>
      <c r="KYS1054" s="13"/>
      <c r="KYT1054" s="13"/>
      <c r="KYU1054" s="13"/>
      <c r="KYV1054" s="13"/>
      <c r="KYW1054" s="13"/>
      <c r="KYX1054" s="13"/>
      <c r="KYY1054" s="13"/>
      <c r="KYZ1054" s="13"/>
      <c r="KZA1054" s="13"/>
      <c r="KZB1054" s="13"/>
      <c r="KZC1054" s="13"/>
      <c r="KZD1054" s="13"/>
      <c r="KZE1054" s="13"/>
      <c r="KZF1054" s="13"/>
      <c r="KZG1054" s="13"/>
      <c r="KZH1054" s="13"/>
      <c r="KZI1054" s="13"/>
      <c r="KZJ1054" s="13"/>
      <c r="KZK1054" s="13"/>
      <c r="KZL1054" s="13"/>
      <c r="KZM1054" s="13"/>
      <c r="KZN1054" s="13"/>
      <c r="KZO1054" s="13"/>
      <c r="KZP1054" s="13"/>
      <c r="KZQ1054" s="13"/>
      <c r="KZR1054" s="13"/>
      <c r="KZS1054" s="13"/>
      <c r="KZT1054" s="13"/>
      <c r="KZU1054" s="13"/>
      <c r="KZV1054" s="13"/>
      <c r="KZW1054" s="13"/>
      <c r="KZX1054" s="13"/>
      <c r="KZY1054" s="13"/>
      <c r="KZZ1054" s="13"/>
      <c r="LAA1054" s="13"/>
      <c r="LAB1054" s="13"/>
      <c r="LAC1054" s="13"/>
      <c r="LAD1054" s="13"/>
      <c r="LAE1054" s="13"/>
      <c r="LAF1054" s="13"/>
      <c r="LAG1054" s="13"/>
      <c r="LAH1054" s="13"/>
      <c r="LAI1054" s="13"/>
      <c r="LAJ1054" s="13"/>
      <c r="LAK1054" s="13"/>
      <c r="LAL1054" s="13"/>
      <c r="LAM1054" s="13"/>
      <c r="LAN1054" s="13"/>
      <c r="LAO1054" s="13"/>
      <c r="LAP1054" s="13"/>
      <c r="LAQ1054" s="13"/>
      <c r="LAR1054" s="13"/>
      <c r="LAS1054" s="13"/>
      <c r="LAT1054" s="13"/>
      <c r="LAU1054" s="13"/>
      <c r="LAV1054" s="13"/>
      <c r="LAW1054" s="13"/>
      <c r="LAX1054" s="13"/>
      <c r="LAY1054" s="13"/>
      <c r="LAZ1054" s="13"/>
      <c r="LBA1054" s="13"/>
      <c r="LBB1054" s="13"/>
      <c r="LBC1054" s="13"/>
      <c r="LBD1054" s="13"/>
      <c r="LBE1054" s="13"/>
      <c r="LBF1054" s="13"/>
      <c r="LBG1054" s="13"/>
      <c r="LBH1054" s="13"/>
      <c r="LBI1054" s="13"/>
      <c r="LBJ1054" s="13"/>
      <c r="LBK1054" s="13"/>
      <c r="LBL1054" s="13"/>
      <c r="LBM1054" s="13"/>
      <c r="LBN1054" s="13"/>
      <c r="LBO1054" s="13"/>
      <c r="LBP1054" s="13"/>
      <c r="LBQ1054" s="13"/>
      <c r="LBR1054" s="13"/>
      <c r="LBS1054" s="13"/>
      <c r="LBT1054" s="13"/>
      <c r="LBU1054" s="13"/>
      <c r="LBV1054" s="13"/>
      <c r="LBW1054" s="13"/>
      <c r="LBX1054" s="13"/>
      <c r="LBY1054" s="13"/>
      <c r="LBZ1054" s="13"/>
      <c r="LCA1054" s="13"/>
      <c r="LCB1054" s="13"/>
      <c r="LCC1054" s="13"/>
      <c r="LCD1054" s="13"/>
      <c r="LCE1054" s="13"/>
      <c r="LCF1054" s="13"/>
      <c r="LCG1054" s="13"/>
      <c r="LCH1054" s="13"/>
      <c r="LCI1054" s="13"/>
      <c r="LCJ1054" s="13"/>
      <c r="LCK1054" s="13"/>
      <c r="LCL1054" s="13"/>
      <c r="LCM1054" s="13"/>
      <c r="LCN1054" s="13"/>
      <c r="LCO1054" s="13"/>
      <c r="LCP1054" s="13"/>
      <c r="LCQ1054" s="13"/>
      <c r="LCR1054" s="13"/>
      <c r="LCS1054" s="13"/>
      <c r="LCT1054" s="13"/>
      <c r="LCU1054" s="13"/>
      <c r="LCV1054" s="13"/>
      <c r="LCW1054" s="13"/>
      <c r="LCX1054" s="13"/>
      <c r="LCY1054" s="13"/>
      <c r="LCZ1054" s="13"/>
      <c r="LDA1054" s="13"/>
      <c r="LDB1054" s="13"/>
      <c r="LDC1054" s="13"/>
      <c r="LDD1054" s="13"/>
      <c r="LDE1054" s="13"/>
      <c r="LDF1054" s="13"/>
      <c r="LDG1054" s="13"/>
      <c r="LDH1054" s="13"/>
      <c r="LDI1054" s="13"/>
      <c r="LDJ1054" s="13"/>
      <c r="LDK1054" s="13"/>
      <c r="LDL1054" s="13"/>
      <c r="LDM1054" s="13"/>
      <c r="LDN1054" s="13"/>
      <c r="LDO1054" s="13"/>
      <c r="LDP1054" s="13"/>
      <c r="LDQ1054" s="13"/>
      <c r="LDR1054" s="13"/>
      <c r="LDS1054" s="13"/>
      <c r="LDT1054" s="13"/>
      <c r="LDU1054" s="13"/>
      <c r="LDV1054" s="13"/>
      <c r="LDW1054" s="13"/>
      <c r="LDX1054" s="13"/>
      <c r="LDY1054" s="13"/>
      <c r="LDZ1054" s="13"/>
      <c r="LEA1054" s="13"/>
      <c r="LEB1054" s="13"/>
      <c r="LEC1054" s="13"/>
      <c r="LED1054" s="13"/>
      <c r="LEE1054" s="13"/>
      <c r="LEF1054" s="13"/>
      <c r="LEG1054" s="13"/>
      <c r="LEH1054" s="13"/>
      <c r="LEI1054" s="13"/>
      <c r="LEJ1054" s="13"/>
      <c r="LEK1054" s="13"/>
      <c r="LEL1054" s="13"/>
      <c r="LEM1054" s="13"/>
      <c r="LEN1054" s="13"/>
      <c r="LEO1054" s="13"/>
      <c r="LEP1054" s="13"/>
      <c r="LEQ1054" s="13"/>
      <c r="LER1054" s="13"/>
      <c r="LES1054" s="13"/>
      <c r="LET1054" s="13"/>
      <c r="LEU1054" s="13"/>
      <c r="LEV1054" s="13"/>
      <c r="LEW1054" s="13"/>
      <c r="LEX1054" s="13"/>
      <c r="LEY1054" s="13"/>
      <c r="LEZ1054" s="13"/>
      <c r="LFA1054" s="13"/>
      <c r="LFB1054" s="13"/>
      <c r="LFC1054" s="13"/>
      <c r="LFD1054" s="13"/>
      <c r="LFE1054" s="13"/>
      <c r="LFF1054" s="13"/>
      <c r="LFG1054" s="13"/>
      <c r="LFH1054" s="13"/>
      <c r="LFI1054" s="13"/>
      <c r="LFJ1054" s="13"/>
      <c r="LFK1054" s="13"/>
      <c r="LFL1054" s="13"/>
      <c r="LFM1054" s="13"/>
      <c r="LFN1054" s="13"/>
      <c r="LFO1054" s="13"/>
      <c r="LFP1054" s="13"/>
      <c r="LFQ1054" s="13"/>
      <c r="LFR1054" s="13"/>
      <c r="LFS1054" s="13"/>
      <c r="LFT1054" s="13"/>
      <c r="LFU1054" s="13"/>
      <c r="LFV1054" s="13"/>
      <c r="LFW1054" s="13"/>
      <c r="LFX1054" s="13"/>
      <c r="LFY1054" s="13"/>
      <c r="LFZ1054" s="13"/>
      <c r="LGA1054" s="13"/>
      <c r="LGB1054" s="13"/>
      <c r="LGC1054" s="13"/>
      <c r="LGD1054" s="13"/>
      <c r="LGE1054" s="13"/>
      <c r="LGF1054" s="13"/>
      <c r="LGG1054" s="13"/>
      <c r="LGH1054" s="13"/>
      <c r="LGI1054" s="13"/>
      <c r="LGJ1054" s="13"/>
      <c r="LGK1054" s="13"/>
      <c r="LGL1054" s="13"/>
      <c r="LGM1054" s="13"/>
      <c r="LGN1054" s="13"/>
      <c r="LGO1054" s="13"/>
      <c r="LGP1054" s="13"/>
      <c r="LGQ1054" s="13"/>
      <c r="LGR1054" s="13"/>
      <c r="LGS1054" s="13"/>
      <c r="LGT1054" s="13"/>
      <c r="LGU1054" s="13"/>
      <c r="LGV1054" s="13"/>
      <c r="LGW1054" s="13"/>
      <c r="LGX1054" s="13"/>
      <c r="LGY1054" s="13"/>
      <c r="LGZ1054" s="13"/>
      <c r="LHA1054" s="13"/>
      <c r="LHB1054" s="13"/>
      <c r="LHC1054" s="13"/>
      <c r="LHD1054" s="13"/>
      <c r="LHE1054" s="13"/>
      <c r="LHF1054" s="13"/>
      <c r="LHG1054" s="13"/>
      <c r="LHH1054" s="13"/>
      <c r="LHI1054" s="13"/>
      <c r="LHJ1054" s="13"/>
      <c r="LHK1054" s="13"/>
      <c r="LHL1054" s="13"/>
      <c r="LHM1054" s="13"/>
      <c r="LHN1054" s="13"/>
      <c r="LHO1054" s="13"/>
      <c r="LHP1054" s="13"/>
      <c r="LHQ1054" s="13"/>
      <c r="LHR1054" s="13"/>
      <c r="LHS1054" s="13"/>
      <c r="LHT1054" s="13"/>
      <c r="LHU1054" s="13"/>
      <c r="LHV1054" s="13"/>
      <c r="LHW1054" s="13"/>
      <c r="LHX1054" s="13"/>
      <c r="LHY1054" s="13"/>
      <c r="LHZ1054" s="13"/>
      <c r="LIA1054" s="13"/>
      <c r="LIB1054" s="13"/>
      <c r="LIC1054" s="13"/>
      <c r="LID1054" s="13"/>
      <c r="LIE1054" s="13"/>
      <c r="LIF1054" s="13"/>
      <c r="LIG1054" s="13"/>
      <c r="LIH1054" s="13"/>
      <c r="LII1054" s="13"/>
      <c r="LIJ1054" s="13"/>
      <c r="LIK1054" s="13"/>
      <c r="LIL1054" s="13"/>
      <c r="LIM1054" s="13"/>
      <c r="LIN1054" s="13"/>
      <c r="LIO1054" s="13"/>
      <c r="LIP1054" s="13"/>
      <c r="LIQ1054" s="13"/>
      <c r="LIR1054" s="13"/>
      <c r="LIS1054" s="13"/>
      <c r="LIT1054" s="13"/>
      <c r="LIU1054" s="13"/>
      <c r="LIV1054" s="13"/>
      <c r="LIW1054" s="13"/>
      <c r="LIX1054" s="13"/>
      <c r="LIY1054" s="13"/>
      <c r="LIZ1054" s="13"/>
      <c r="LJA1054" s="13"/>
      <c r="LJB1054" s="13"/>
      <c r="LJC1054" s="13"/>
      <c r="LJD1054" s="13"/>
      <c r="LJE1054" s="13"/>
      <c r="LJF1054" s="13"/>
      <c r="LJG1054" s="13"/>
      <c r="LJH1054" s="13"/>
      <c r="LJI1054" s="13"/>
      <c r="LJJ1054" s="13"/>
      <c r="LJK1054" s="13"/>
      <c r="LJL1054" s="13"/>
      <c r="LJM1054" s="13"/>
      <c r="LJN1054" s="13"/>
      <c r="LJO1054" s="13"/>
      <c r="LJP1054" s="13"/>
      <c r="LJQ1054" s="13"/>
      <c r="LJR1054" s="13"/>
      <c r="LJS1054" s="13"/>
      <c r="LJT1054" s="13"/>
      <c r="LJU1054" s="13"/>
      <c r="LJV1054" s="13"/>
      <c r="LJW1054" s="13"/>
      <c r="LJX1054" s="13"/>
      <c r="LJY1054" s="13"/>
      <c r="LJZ1054" s="13"/>
      <c r="LKA1054" s="13"/>
      <c r="LKB1054" s="13"/>
      <c r="LKC1054" s="13"/>
      <c r="LKD1054" s="13"/>
      <c r="LKE1054" s="13"/>
      <c r="LKF1054" s="13"/>
      <c r="LKG1054" s="13"/>
      <c r="LKH1054" s="13"/>
      <c r="LKI1054" s="13"/>
      <c r="LKJ1054" s="13"/>
      <c r="LKK1054" s="13"/>
      <c r="LKL1054" s="13"/>
      <c r="LKM1054" s="13"/>
      <c r="LKN1054" s="13"/>
      <c r="LKO1054" s="13"/>
      <c r="LKP1054" s="13"/>
      <c r="LKQ1054" s="13"/>
      <c r="LKR1054" s="13"/>
      <c r="LKS1054" s="13"/>
      <c r="LKT1054" s="13"/>
      <c r="LKU1054" s="13"/>
      <c r="LKV1054" s="13"/>
      <c r="LKW1054" s="13"/>
      <c r="LKX1054" s="13"/>
      <c r="LKY1054" s="13"/>
      <c r="LKZ1054" s="13"/>
      <c r="LLA1054" s="13"/>
      <c r="LLB1054" s="13"/>
      <c r="LLC1054" s="13"/>
      <c r="LLD1054" s="13"/>
      <c r="LLE1054" s="13"/>
      <c r="LLF1054" s="13"/>
      <c r="LLG1054" s="13"/>
      <c r="LLH1054" s="13"/>
      <c r="LLI1054" s="13"/>
      <c r="LLJ1054" s="13"/>
      <c r="LLK1054" s="13"/>
      <c r="LLL1054" s="13"/>
      <c r="LLM1054" s="13"/>
      <c r="LLN1054" s="13"/>
      <c r="LLO1054" s="13"/>
      <c r="LLP1054" s="13"/>
      <c r="LLQ1054" s="13"/>
      <c r="LLR1054" s="13"/>
      <c r="LLS1054" s="13"/>
      <c r="LLT1054" s="13"/>
      <c r="LLU1054" s="13"/>
      <c r="LLV1054" s="13"/>
      <c r="LLW1054" s="13"/>
      <c r="LLX1054" s="13"/>
      <c r="LLY1054" s="13"/>
      <c r="LLZ1054" s="13"/>
      <c r="LMA1054" s="13"/>
      <c r="LMB1054" s="13"/>
      <c r="LMC1054" s="13"/>
      <c r="LMD1054" s="13"/>
      <c r="LME1054" s="13"/>
      <c r="LMF1054" s="13"/>
      <c r="LMG1054" s="13"/>
      <c r="LMH1054" s="13"/>
      <c r="LMI1054" s="13"/>
      <c r="LMJ1054" s="13"/>
      <c r="LMK1054" s="13"/>
      <c r="LML1054" s="13"/>
      <c r="LMM1054" s="13"/>
      <c r="LMN1054" s="13"/>
      <c r="LMO1054" s="13"/>
      <c r="LMP1054" s="13"/>
      <c r="LMQ1054" s="13"/>
      <c r="LMR1054" s="13"/>
      <c r="LMS1054" s="13"/>
      <c r="LMT1054" s="13"/>
      <c r="LMU1054" s="13"/>
      <c r="LMV1054" s="13"/>
      <c r="LMW1054" s="13"/>
      <c r="LMX1054" s="13"/>
      <c r="LMY1054" s="13"/>
      <c r="LMZ1054" s="13"/>
      <c r="LNA1054" s="13"/>
      <c r="LNB1054" s="13"/>
      <c r="LNC1054" s="13"/>
      <c r="LND1054" s="13"/>
      <c r="LNE1054" s="13"/>
      <c r="LNF1054" s="13"/>
      <c r="LNG1054" s="13"/>
      <c r="LNH1054" s="13"/>
      <c r="LNI1054" s="13"/>
      <c r="LNJ1054" s="13"/>
      <c r="LNK1054" s="13"/>
      <c r="LNL1054" s="13"/>
      <c r="LNM1054" s="13"/>
      <c r="LNN1054" s="13"/>
      <c r="LNO1054" s="13"/>
      <c r="LNP1054" s="13"/>
      <c r="LNQ1054" s="13"/>
      <c r="LNR1054" s="13"/>
      <c r="LNS1054" s="13"/>
      <c r="LNT1054" s="13"/>
      <c r="LNU1054" s="13"/>
      <c r="LNV1054" s="13"/>
      <c r="LNW1054" s="13"/>
      <c r="LNX1054" s="13"/>
      <c r="LNY1054" s="13"/>
      <c r="LNZ1054" s="13"/>
      <c r="LOA1054" s="13"/>
      <c r="LOB1054" s="13"/>
      <c r="LOC1054" s="13"/>
      <c r="LOD1054" s="13"/>
      <c r="LOE1054" s="13"/>
      <c r="LOF1054" s="13"/>
      <c r="LOG1054" s="13"/>
      <c r="LOH1054" s="13"/>
      <c r="LOI1054" s="13"/>
      <c r="LOJ1054" s="13"/>
      <c r="LOK1054" s="13"/>
      <c r="LOL1054" s="13"/>
      <c r="LOM1054" s="13"/>
      <c r="LON1054" s="13"/>
      <c r="LOO1054" s="13"/>
      <c r="LOP1054" s="13"/>
      <c r="LOQ1054" s="13"/>
      <c r="LOR1054" s="13"/>
      <c r="LOS1054" s="13"/>
      <c r="LOT1054" s="13"/>
      <c r="LOU1054" s="13"/>
      <c r="LOV1054" s="13"/>
      <c r="LOW1054" s="13"/>
      <c r="LOX1054" s="13"/>
      <c r="LOY1054" s="13"/>
      <c r="LOZ1054" s="13"/>
      <c r="LPA1054" s="13"/>
      <c r="LPB1054" s="13"/>
      <c r="LPC1054" s="13"/>
      <c r="LPD1054" s="13"/>
      <c r="LPE1054" s="13"/>
      <c r="LPF1054" s="13"/>
      <c r="LPG1054" s="13"/>
      <c r="LPH1054" s="13"/>
      <c r="LPI1054" s="13"/>
      <c r="LPJ1054" s="13"/>
      <c r="LPK1054" s="13"/>
      <c r="LPL1054" s="13"/>
      <c r="LPM1054" s="13"/>
      <c r="LPN1054" s="13"/>
      <c r="LPO1054" s="13"/>
      <c r="LPP1054" s="13"/>
      <c r="LPQ1054" s="13"/>
      <c r="LPR1054" s="13"/>
      <c r="LPS1054" s="13"/>
      <c r="LPT1054" s="13"/>
      <c r="LPU1054" s="13"/>
      <c r="LPV1054" s="13"/>
      <c r="LPW1054" s="13"/>
      <c r="LPX1054" s="13"/>
      <c r="LPY1054" s="13"/>
      <c r="LPZ1054" s="13"/>
      <c r="LQA1054" s="13"/>
      <c r="LQB1054" s="13"/>
      <c r="LQC1054" s="13"/>
      <c r="LQD1054" s="13"/>
      <c r="LQE1054" s="13"/>
      <c r="LQF1054" s="13"/>
      <c r="LQG1054" s="13"/>
      <c r="LQH1054" s="13"/>
      <c r="LQI1054" s="13"/>
      <c r="LQJ1054" s="13"/>
      <c r="LQK1054" s="13"/>
      <c r="LQL1054" s="13"/>
      <c r="LQM1054" s="13"/>
      <c r="LQN1054" s="13"/>
      <c r="LQO1054" s="13"/>
      <c r="LQP1054" s="13"/>
      <c r="LQQ1054" s="13"/>
      <c r="LQR1054" s="13"/>
      <c r="LQS1054" s="13"/>
      <c r="LQT1054" s="13"/>
      <c r="LQU1054" s="13"/>
      <c r="LQV1054" s="13"/>
      <c r="LQW1054" s="13"/>
      <c r="LQX1054" s="13"/>
      <c r="LQY1054" s="13"/>
      <c r="LQZ1054" s="13"/>
      <c r="LRA1054" s="13"/>
      <c r="LRB1054" s="13"/>
      <c r="LRC1054" s="13"/>
      <c r="LRD1054" s="13"/>
      <c r="LRE1054" s="13"/>
      <c r="LRF1054" s="13"/>
      <c r="LRG1054" s="13"/>
      <c r="LRH1054" s="13"/>
      <c r="LRI1054" s="13"/>
      <c r="LRJ1054" s="13"/>
      <c r="LRK1054" s="13"/>
      <c r="LRL1054" s="13"/>
      <c r="LRM1054" s="13"/>
      <c r="LRN1054" s="13"/>
      <c r="LRO1054" s="13"/>
      <c r="LRP1054" s="13"/>
      <c r="LRQ1054" s="13"/>
      <c r="LRR1054" s="13"/>
      <c r="LRS1054" s="13"/>
      <c r="LRT1054" s="13"/>
      <c r="LRU1054" s="13"/>
      <c r="LRV1054" s="13"/>
      <c r="LRW1054" s="13"/>
      <c r="LRX1054" s="13"/>
      <c r="LRY1054" s="13"/>
      <c r="LRZ1054" s="13"/>
      <c r="LSA1054" s="13"/>
      <c r="LSB1054" s="13"/>
      <c r="LSC1054" s="13"/>
      <c r="LSD1054" s="13"/>
      <c r="LSE1054" s="13"/>
      <c r="LSF1054" s="13"/>
      <c r="LSG1054" s="13"/>
      <c r="LSH1054" s="13"/>
      <c r="LSI1054" s="13"/>
      <c r="LSJ1054" s="13"/>
      <c r="LSK1054" s="13"/>
      <c r="LSL1054" s="13"/>
      <c r="LSM1054" s="13"/>
      <c r="LSN1054" s="13"/>
      <c r="LSO1054" s="13"/>
      <c r="LSP1054" s="13"/>
      <c r="LSQ1054" s="13"/>
      <c r="LSR1054" s="13"/>
      <c r="LSS1054" s="13"/>
      <c r="LST1054" s="13"/>
      <c r="LSU1054" s="13"/>
      <c r="LSV1054" s="13"/>
      <c r="LSW1054" s="13"/>
      <c r="LSX1054" s="13"/>
      <c r="LSY1054" s="13"/>
      <c r="LSZ1054" s="13"/>
      <c r="LTA1054" s="13"/>
      <c r="LTB1054" s="13"/>
      <c r="LTC1054" s="13"/>
      <c r="LTD1054" s="13"/>
      <c r="LTE1054" s="13"/>
      <c r="LTF1054" s="13"/>
      <c r="LTG1054" s="13"/>
      <c r="LTH1054" s="13"/>
      <c r="LTI1054" s="13"/>
      <c r="LTJ1054" s="13"/>
      <c r="LTK1054" s="13"/>
      <c r="LTL1054" s="13"/>
      <c r="LTM1054" s="13"/>
      <c r="LTN1054" s="13"/>
      <c r="LTO1054" s="13"/>
      <c r="LTP1054" s="13"/>
      <c r="LTQ1054" s="13"/>
      <c r="LTR1054" s="13"/>
      <c r="LTS1054" s="13"/>
      <c r="LTT1054" s="13"/>
      <c r="LTU1054" s="13"/>
      <c r="LTV1054" s="13"/>
      <c r="LTW1054" s="13"/>
      <c r="LTX1054" s="13"/>
      <c r="LTY1054" s="13"/>
      <c r="LTZ1054" s="13"/>
      <c r="LUA1054" s="13"/>
      <c r="LUB1054" s="13"/>
      <c r="LUC1054" s="13"/>
      <c r="LUD1054" s="13"/>
      <c r="LUE1054" s="13"/>
      <c r="LUF1054" s="13"/>
      <c r="LUG1054" s="13"/>
      <c r="LUH1054" s="13"/>
      <c r="LUI1054" s="13"/>
      <c r="LUJ1054" s="13"/>
      <c r="LUK1054" s="13"/>
      <c r="LUL1054" s="13"/>
      <c r="LUM1054" s="13"/>
      <c r="LUN1054" s="13"/>
      <c r="LUO1054" s="13"/>
      <c r="LUP1054" s="13"/>
      <c r="LUQ1054" s="13"/>
      <c r="LUR1054" s="13"/>
      <c r="LUS1054" s="13"/>
      <c r="LUT1054" s="13"/>
      <c r="LUU1054" s="13"/>
      <c r="LUV1054" s="13"/>
      <c r="LUW1054" s="13"/>
      <c r="LUX1054" s="13"/>
      <c r="LUY1054" s="13"/>
      <c r="LUZ1054" s="13"/>
      <c r="LVA1054" s="13"/>
      <c r="LVB1054" s="13"/>
      <c r="LVC1054" s="13"/>
      <c r="LVD1054" s="13"/>
      <c r="LVE1054" s="13"/>
      <c r="LVF1054" s="13"/>
      <c r="LVG1054" s="13"/>
      <c r="LVH1054" s="13"/>
      <c r="LVI1054" s="13"/>
      <c r="LVJ1054" s="13"/>
      <c r="LVK1054" s="13"/>
      <c r="LVL1054" s="13"/>
      <c r="LVM1054" s="13"/>
      <c r="LVN1054" s="13"/>
      <c r="LVO1054" s="13"/>
      <c r="LVP1054" s="13"/>
      <c r="LVQ1054" s="13"/>
      <c r="LVR1054" s="13"/>
      <c r="LVS1054" s="13"/>
      <c r="LVT1054" s="13"/>
      <c r="LVU1054" s="13"/>
      <c r="LVV1054" s="13"/>
      <c r="LVW1054" s="13"/>
      <c r="LVX1054" s="13"/>
      <c r="LVY1054" s="13"/>
      <c r="LVZ1054" s="13"/>
      <c r="LWA1054" s="13"/>
      <c r="LWB1054" s="13"/>
      <c r="LWC1054" s="13"/>
      <c r="LWD1054" s="13"/>
      <c r="LWE1054" s="13"/>
      <c r="LWF1054" s="13"/>
      <c r="LWG1054" s="13"/>
      <c r="LWH1054" s="13"/>
      <c r="LWI1054" s="13"/>
      <c r="LWJ1054" s="13"/>
      <c r="LWK1054" s="13"/>
      <c r="LWL1054" s="13"/>
      <c r="LWM1054" s="13"/>
      <c r="LWN1054" s="13"/>
      <c r="LWO1054" s="13"/>
      <c r="LWP1054" s="13"/>
      <c r="LWQ1054" s="13"/>
      <c r="LWR1054" s="13"/>
      <c r="LWS1054" s="13"/>
      <c r="LWT1054" s="13"/>
      <c r="LWU1054" s="13"/>
      <c r="LWV1054" s="13"/>
      <c r="LWW1054" s="13"/>
      <c r="LWX1054" s="13"/>
      <c r="LWY1054" s="13"/>
      <c r="LWZ1054" s="13"/>
      <c r="LXA1054" s="13"/>
      <c r="LXB1054" s="13"/>
      <c r="LXC1054" s="13"/>
      <c r="LXD1054" s="13"/>
      <c r="LXE1054" s="13"/>
      <c r="LXF1054" s="13"/>
      <c r="LXG1054" s="13"/>
      <c r="LXH1054" s="13"/>
      <c r="LXI1054" s="13"/>
      <c r="LXJ1054" s="13"/>
      <c r="LXK1054" s="13"/>
      <c r="LXL1054" s="13"/>
      <c r="LXM1054" s="13"/>
      <c r="LXN1054" s="13"/>
      <c r="LXO1054" s="13"/>
      <c r="LXP1054" s="13"/>
      <c r="LXQ1054" s="13"/>
      <c r="LXR1054" s="13"/>
      <c r="LXS1054" s="13"/>
      <c r="LXT1054" s="13"/>
      <c r="LXU1054" s="13"/>
      <c r="LXV1054" s="13"/>
      <c r="LXW1054" s="13"/>
      <c r="LXX1054" s="13"/>
      <c r="LXY1054" s="13"/>
      <c r="LXZ1054" s="13"/>
      <c r="LYA1054" s="13"/>
      <c r="LYB1054" s="13"/>
      <c r="LYC1054" s="13"/>
      <c r="LYD1054" s="13"/>
      <c r="LYE1054" s="13"/>
      <c r="LYF1054" s="13"/>
      <c r="LYG1054" s="13"/>
      <c r="LYH1054" s="13"/>
      <c r="LYI1054" s="13"/>
      <c r="LYJ1054" s="13"/>
      <c r="LYK1054" s="13"/>
      <c r="LYL1054" s="13"/>
      <c r="LYM1054" s="13"/>
      <c r="LYN1054" s="13"/>
      <c r="LYO1054" s="13"/>
      <c r="LYP1054" s="13"/>
      <c r="LYQ1054" s="13"/>
      <c r="LYR1054" s="13"/>
      <c r="LYS1054" s="13"/>
      <c r="LYT1054" s="13"/>
      <c r="LYU1054" s="13"/>
      <c r="LYV1054" s="13"/>
      <c r="LYW1054" s="13"/>
      <c r="LYX1054" s="13"/>
      <c r="LYY1054" s="13"/>
      <c r="LYZ1054" s="13"/>
      <c r="LZA1054" s="13"/>
      <c r="LZB1054" s="13"/>
      <c r="LZC1054" s="13"/>
      <c r="LZD1054" s="13"/>
      <c r="LZE1054" s="13"/>
      <c r="LZF1054" s="13"/>
      <c r="LZG1054" s="13"/>
      <c r="LZH1054" s="13"/>
      <c r="LZI1054" s="13"/>
      <c r="LZJ1054" s="13"/>
      <c r="LZK1054" s="13"/>
      <c r="LZL1054" s="13"/>
      <c r="LZM1054" s="13"/>
      <c r="LZN1054" s="13"/>
      <c r="LZO1054" s="13"/>
      <c r="LZP1054" s="13"/>
      <c r="LZQ1054" s="13"/>
      <c r="LZR1054" s="13"/>
      <c r="LZS1054" s="13"/>
      <c r="LZT1054" s="13"/>
      <c r="LZU1054" s="13"/>
      <c r="LZV1054" s="13"/>
      <c r="LZW1054" s="13"/>
      <c r="LZX1054" s="13"/>
      <c r="LZY1054" s="13"/>
      <c r="LZZ1054" s="13"/>
      <c r="MAA1054" s="13"/>
      <c r="MAB1054" s="13"/>
      <c r="MAC1054" s="13"/>
      <c r="MAD1054" s="13"/>
      <c r="MAE1054" s="13"/>
      <c r="MAF1054" s="13"/>
      <c r="MAG1054" s="13"/>
      <c r="MAH1054" s="13"/>
      <c r="MAI1054" s="13"/>
      <c r="MAJ1054" s="13"/>
      <c r="MAK1054" s="13"/>
      <c r="MAL1054" s="13"/>
      <c r="MAM1054" s="13"/>
      <c r="MAN1054" s="13"/>
      <c r="MAO1054" s="13"/>
      <c r="MAP1054" s="13"/>
      <c r="MAQ1054" s="13"/>
      <c r="MAR1054" s="13"/>
      <c r="MAS1054" s="13"/>
      <c r="MAT1054" s="13"/>
      <c r="MAU1054" s="13"/>
      <c r="MAV1054" s="13"/>
      <c r="MAW1054" s="13"/>
      <c r="MAX1054" s="13"/>
      <c r="MAY1054" s="13"/>
      <c r="MAZ1054" s="13"/>
      <c r="MBA1054" s="13"/>
      <c r="MBB1054" s="13"/>
      <c r="MBC1054" s="13"/>
      <c r="MBD1054" s="13"/>
      <c r="MBE1054" s="13"/>
      <c r="MBF1054" s="13"/>
      <c r="MBG1054" s="13"/>
      <c r="MBH1054" s="13"/>
      <c r="MBI1054" s="13"/>
      <c r="MBJ1054" s="13"/>
      <c r="MBK1054" s="13"/>
      <c r="MBL1054" s="13"/>
      <c r="MBM1054" s="13"/>
      <c r="MBN1054" s="13"/>
      <c r="MBO1054" s="13"/>
      <c r="MBP1054" s="13"/>
      <c r="MBQ1054" s="13"/>
      <c r="MBR1054" s="13"/>
      <c r="MBS1054" s="13"/>
      <c r="MBT1054" s="13"/>
      <c r="MBU1054" s="13"/>
      <c r="MBV1054" s="13"/>
      <c r="MBW1054" s="13"/>
      <c r="MBX1054" s="13"/>
      <c r="MBY1054" s="13"/>
      <c r="MBZ1054" s="13"/>
      <c r="MCA1054" s="13"/>
      <c r="MCB1054" s="13"/>
      <c r="MCC1054" s="13"/>
      <c r="MCD1054" s="13"/>
      <c r="MCE1054" s="13"/>
      <c r="MCF1054" s="13"/>
      <c r="MCG1054" s="13"/>
      <c r="MCH1054" s="13"/>
      <c r="MCI1054" s="13"/>
      <c r="MCJ1054" s="13"/>
      <c r="MCK1054" s="13"/>
      <c r="MCL1054" s="13"/>
      <c r="MCM1054" s="13"/>
      <c r="MCN1054" s="13"/>
      <c r="MCO1054" s="13"/>
      <c r="MCP1054" s="13"/>
      <c r="MCQ1054" s="13"/>
      <c r="MCR1054" s="13"/>
      <c r="MCS1054" s="13"/>
      <c r="MCT1054" s="13"/>
      <c r="MCU1054" s="13"/>
      <c r="MCV1054" s="13"/>
      <c r="MCW1054" s="13"/>
      <c r="MCX1054" s="13"/>
      <c r="MCY1054" s="13"/>
      <c r="MCZ1054" s="13"/>
      <c r="MDA1054" s="13"/>
      <c r="MDB1054" s="13"/>
      <c r="MDC1054" s="13"/>
      <c r="MDD1054" s="13"/>
      <c r="MDE1054" s="13"/>
      <c r="MDF1054" s="13"/>
      <c r="MDG1054" s="13"/>
      <c r="MDH1054" s="13"/>
      <c r="MDI1054" s="13"/>
      <c r="MDJ1054" s="13"/>
      <c r="MDK1054" s="13"/>
      <c r="MDL1054" s="13"/>
      <c r="MDM1054" s="13"/>
      <c r="MDN1054" s="13"/>
      <c r="MDO1054" s="13"/>
      <c r="MDP1054" s="13"/>
      <c r="MDQ1054" s="13"/>
      <c r="MDR1054" s="13"/>
      <c r="MDS1054" s="13"/>
      <c r="MDT1054" s="13"/>
      <c r="MDU1054" s="13"/>
      <c r="MDV1054" s="13"/>
      <c r="MDW1054" s="13"/>
      <c r="MDX1054" s="13"/>
      <c r="MDY1054" s="13"/>
      <c r="MDZ1054" s="13"/>
      <c r="MEA1054" s="13"/>
      <c r="MEB1054" s="13"/>
      <c r="MEC1054" s="13"/>
      <c r="MED1054" s="13"/>
      <c r="MEE1054" s="13"/>
      <c r="MEF1054" s="13"/>
      <c r="MEG1054" s="13"/>
      <c r="MEH1054" s="13"/>
      <c r="MEI1054" s="13"/>
      <c r="MEJ1054" s="13"/>
      <c r="MEK1054" s="13"/>
      <c r="MEL1054" s="13"/>
      <c r="MEM1054" s="13"/>
      <c r="MEN1054" s="13"/>
      <c r="MEO1054" s="13"/>
      <c r="MEP1054" s="13"/>
      <c r="MEQ1054" s="13"/>
      <c r="MER1054" s="13"/>
      <c r="MES1054" s="13"/>
      <c r="MET1054" s="13"/>
      <c r="MEU1054" s="13"/>
      <c r="MEV1054" s="13"/>
      <c r="MEW1054" s="13"/>
      <c r="MEX1054" s="13"/>
      <c r="MEY1054" s="13"/>
      <c r="MEZ1054" s="13"/>
      <c r="MFA1054" s="13"/>
      <c r="MFB1054" s="13"/>
      <c r="MFC1054" s="13"/>
      <c r="MFD1054" s="13"/>
      <c r="MFE1054" s="13"/>
      <c r="MFF1054" s="13"/>
      <c r="MFG1054" s="13"/>
      <c r="MFH1054" s="13"/>
      <c r="MFI1054" s="13"/>
      <c r="MFJ1054" s="13"/>
      <c r="MFK1054" s="13"/>
      <c r="MFL1054" s="13"/>
      <c r="MFM1054" s="13"/>
      <c r="MFN1054" s="13"/>
      <c r="MFO1054" s="13"/>
      <c r="MFP1054" s="13"/>
      <c r="MFQ1054" s="13"/>
      <c r="MFR1054" s="13"/>
      <c r="MFS1054" s="13"/>
      <c r="MFT1054" s="13"/>
      <c r="MFU1054" s="13"/>
      <c r="MFV1054" s="13"/>
      <c r="MFW1054" s="13"/>
      <c r="MFX1054" s="13"/>
      <c r="MFY1054" s="13"/>
      <c r="MFZ1054" s="13"/>
      <c r="MGA1054" s="13"/>
      <c r="MGB1054" s="13"/>
      <c r="MGC1054" s="13"/>
      <c r="MGD1054" s="13"/>
      <c r="MGE1054" s="13"/>
      <c r="MGF1054" s="13"/>
      <c r="MGG1054" s="13"/>
      <c r="MGH1054" s="13"/>
      <c r="MGI1054" s="13"/>
      <c r="MGJ1054" s="13"/>
      <c r="MGK1054" s="13"/>
      <c r="MGL1054" s="13"/>
      <c r="MGM1054" s="13"/>
      <c r="MGN1054" s="13"/>
      <c r="MGO1054" s="13"/>
      <c r="MGP1054" s="13"/>
      <c r="MGQ1054" s="13"/>
      <c r="MGR1054" s="13"/>
      <c r="MGS1054" s="13"/>
      <c r="MGT1054" s="13"/>
      <c r="MGU1054" s="13"/>
      <c r="MGV1054" s="13"/>
      <c r="MGW1054" s="13"/>
      <c r="MGX1054" s="13"/>
      <c r="MGY1054" s="13"/>
      <c r="MGZ1054" s="13"/>
      <c r="MHA1054" s="13"/>
      <c r="MHB1054" s="13"/>
      <c r="MHC1054" s="13"/>
      <c r="MHD1054" s="13"/>
      <c r="MHE1054" s="13"/>
      <c r="MHF1054" s="13"/>
      <c r="MHG1054" s="13"/>
      <c r="MHH1054" s="13"/>
      <c r="MHI1054" s="13"/>
      <c r="MHJ1054" s="13"/>
      <c r="MHK1054" s="13"/>
      <c r="MHL1054" s="13"/>
      <c r="MHM1054" s="13"/>
      <c r="MHN1054" s="13"/>
      <c r="MHO1054" s="13"/>
      <c r="MHP1054" s="13"/>
      <c r="MHQ1054" s="13"/>
      <c r="MHR1054" s="13"/>
      <c r="MHS1054" s="13"/>
      <c r="MHT1054" s="13"/>
      <c r="MHU1054" s="13"/>
      <c r="MHV1054" s="13"/>
      <c r="MHW1054" s="13"/>
      <c r="MHX1054" s="13"/>
      <c r="MHY1054" s="13"/>
      <c r="MHZ1054" s="13"/>
      <c r="MIA1054" s="13"/>
      <c r="MIB1054" s="13"/>
      <c r="MIC1054" s="13"/>
      <c r="MID1054" s="13"/>
      <c r="MIE1054" s="13"/>
      <c r="MIF1054" s="13"/>
      <c r="MIG1054" s="13"/>
      <c r="MIH1054" s="13"/>
      <c r="MII1054" s="13"/>
      <c r="MIJ1054" s="13"/>
      <c r="MIK1054" s="13"/>
      <c r="MIL1054" s="13"/>
      <c r="MIM1054" s="13"/>
      <c r="MIN1054" s="13"/>
      <c r="MIO1054" s="13"/>
      <c r="MIP1054" s="13"/>
      <c r="MIQ1054" s="13"/>
      <c r="MIR1054" s="13"/>
      <c r="MIS1054" s="13"/>
      <c r="MIT1054" s="13"/>
      <c r="MIU1054" s="13"/>
      <c r="MIV1054" s="13"/>
      <c r="MIW1054" s="13"/>
      <c r="MIX1054" s="13"/>
      <c r="MIY1054" s="13"/>
      <c r="MIZ1054" s="13"/>
      <c r="MJA1054" s="13"/>
      <c r="MJB1054" s="13"/>
      <c r="MJC1054" s="13"/>
      <c r="MJD1054" s="13"/>
      <c r="MJE1054" s="13"/>
      <c r="MJF1054" s="13"/>
      <c r="MJG1054" s="13"/>
      <c r="MJH1054" s="13"/>
      <c r="MJI1054" s="13"/>
      <c r="MJJ1054" s="13"/>
      <c r="MJK1054" s="13"/>
      <c r="MJL1054" s="13"/>
      <c r="MJM1054" s="13"/>
      <c r="MJN1054" s="13"/>
      <c r="MJO1054" s="13"/>
      <c r="MJP1054" s="13"/>
      <c r="MJQ1054" s="13"/>
      <c r="MJR1054" s="13"/>
      <c r="MJS1054" s="13"/>
      <c r="MJT1054" s="13"/>
      <c r="MJU1054" s="13"/>
      <c r="MJV1054" s="13"/>
      <c r="MJW1054" s="13"/>
      <c r="MJX1054" s="13"/>
      <c r="MJY1054" s="13"/>
      <c r="MJZ1054" s="13"/>
      <c r="MKA1054" s="13"/>
      <c r="MKB1054" s="13"/>
      <c r="MKC1054" s="13"/>
      <c r="MKD1054" s="13"/>
      <c r="MKE1054" s="13"/>
      <c r="MKF1054" s="13"/>
      <c r="MKG1054" s="13"/>
      <c r="MKH1054" s="13"/>
      <c r="MKI1054" s="13"/>
      <c r="MKJ1054" s="13"/>
      <c r="MKK1054" s="13"/>
      <c r="MKL1054" s="13"/>
      <c r="MKM1054" s="13"/>
      <c r="MKN1054" s="13"/>
      <c r="MKO1054" s="13"/>
      <c r="MKP1054" s="13"/>
      <c r="MKQ1054" s="13"/>
      <c r="MKR1054" s="13"/>
      <c r="MKS1054" s="13"/>
      <c r="MKT1054" s="13"/>
      <c r="MKU1054" s="13"/>
      <c r="MKV1054" s="13"/>
      <c r="MKW1054" s="13"/>
      <c r="MKX1054" s="13"/>
      <c r="MKY1054" s="13"/>
      <c r="MKZ1054" s="13"/>
      <c r="MLA1054" s="13"/>
      <c r="MLB1054" s="13"/>
      <c r="MLC1054" s="13"/>
      <c r="MLD1054" s="13"/>
      <c r="MLE1054" s="13"/>
      <c r="MLF1054" s="13"/>
      <c r="MLG1054" s="13"/>
      <c r="MLH1054" s="13"/>
      <c r="MLI1054" s="13"/>
      <c r="MLJ1054" s="13"/>
      <c r="MLK1054" s="13"/>
      <c r="MLL1054" s="13"/>
      <c r="MLM1054" s="13"/>
      <c r="MLN1054" s="13"/>
      <c r="MLO1054" s="13"/>
      <c r="MLP1054" s="13"/>
      <c r="MLQ1054" s="13"/>
      <c r="MLR1054" s="13"/>
      <c r="MLS1054" s="13"/>
      <c r="MLT1054" s="13"/>
      <c r="MLU1054" s="13"/>
      <c r="MLV1054" s="13"/>
      <c r="MLW1054" s="13"/>
      <c r="MLX1054" s="13"/>
      <c r="MLY1054" s="13"/>
      <c r="MLZ1054" s="13"/>
      <c r="MMA1054" s="13"/>
      <c r="MMB1054" s="13"/>
      <c r="MMC1054" s="13"/>
      <c r="MMD1054" s="13"/>
      <c r="MME1054" s="13"/>
      <c r="MMF1054" s="13"/>
      <c r="MMG1054" s="13"/>
      <c r="MMH1054" s="13"/>
      <c r="MMI1054" s="13"/>
      <c r="MMJ1054" s="13"/>
      <c r="MMK1054" s="13"/>
      <c r="MML1054" s="13"/>
      <c r="MMM1054" s="13"/>
      <c r="MMN1054" s="13"/>
      <c r="MMO1054" s="13"/>
      <c r="MMP1054" s="13"/>
      <c r="MMQ1054" s="13"/>
      <c r="MMR1054" s="13"/>
      <c r="MMS1054" s="13"/>
      <c r="MMT1054" s="13"/>
      <c r="MMU1054" s="13"/>
      <c r="MMV1054" s="13"/>
      <c r="MMW1054" s="13"/>
      <c r="MMX1054" s="13"/>
      <c r="MMY1054" s="13"/>
      <c r="MMZ1054" s="13"/>
      <c r="MNA1054" s="13"/>
      <c r="MNB1054" s="13"/>
      <c r="MNC1054" s="13"/>
      <c r="MND1054" s="13"/>
      <c r="MNE1054" s="13"/>
      <c r="MNF1054" s="13"/>
      <c r="MNG1054" s="13"/>
      <c r="MNH1054" s="13"/>
      <c r="MNI1054" s="13"/>
      <c r="MNJ1054" s="13"/>
      <c r="MNK1054" s="13"/>
      <c r="MNL1054" s="13"/>
      <c r="MNM1054" s="13"/>
      <c r="MNN1054" s="13"/>
      <c r="MNO1054" s="13"/>
      <c r="MNP1054" s="13"/>
      <c r="MNQ1054" s="13"/>
      <c r="MNR1054" s="13"/>
      <c r="MNS1054" s="13"/>
      <c r="MNT1054" s="13"/>
      <c r="MNU1054" s="13"/>
      <c r="MNV1054" s="13"/>
      <c r="MNW1054" s="13"/>
      <c r="MNX1054" s="13"/>
      <c r="MNY1054" s="13"/>
      <c r="MNZ1054" s="13"/>
      <c r="MOA1054" s="13"/>
      <c r="MOB1054" s="13"/>
      <c r="MOC1054" s="13"/>
      <c r="MOD1054" s="13"/>
      <c r="MOE1054" s="13"/>
      <c r="MOF1054" s="13"/>
      <c r="MOG1054" s="13"/>
      <c r="MOH1054" s="13"/>
      <c r="MOI1054" s="13"/>
      <c r="MOJ1054" s="13"/>
      <c r="MOK1054" s="13"/>
      <c r="MOL1054" s="13"/>
      <c r="MOM1054" s="13"/>
      <c r="MON1054" s="13"/>
      <c r="MOO1054" s="13"/>
      <c r="MOP1054" s="13"/>
      <c r="MOQ1054" s="13"/>
      <c r="MOR1054" s="13"/>
      <c r="MOS1054" s="13"/>
      <c r="MOT1054" s="13"/>
      <c r="MOU1054" s="13"/>
      <c r="MOV1054" s="13"/>
      <c r="MOW1054" s="13"/>
      <c r="MOX1054" s="13"/>
      <c r="MOY1054" s="13"/>
      <c r="MOZ1054" s="13"/>
      <c r="MPA1054" s="13"/>
      <c r="MPB1054" s="13"/>
      <c r="MPC1054" s="13"/>
      <c r="MPD1054" s="13"/>
      <c r="MPE1054" s="13"/>
      <c r="MPF1054" s="13"/>
      <c r="MPG1054" s="13"/>
      <c r="MPH1054" s="13"/>
      <c r="MPI1054" s="13"/>
      <c r="MPJ1054" s="13"/>
      <c r="MPK1054" s="13"/>
      <c r="MPL1054" s="13"/>
      <c r="MPM1054" s="13"/>
      <c r="MPN1054" s="13"/>
      <c r="MPO1054" s="13"/>
      <c r="MPP1054" s="13"/>
      <c r="MPQ1054" s="13"/>
      <c r="MPR1054" s="13"/>
      <c r="MPS1054" s="13"/>
      <c r="MPT1054" s="13"/>
      <c r="MPU1054" s="13"/>
      <c r="MPV1054" s="13"/>
      <c r="MPW1054" s="13"/>
      <c r="MPX1054" s="13"/>
      <c r="MPY1054" s="13"/>
      <c r="MPZ1054" s="13"/>
      <c r="MQA1054" s="13"/>
      <c r="MQB1054" s="13"/>
      <c r="MQC1054" s="13"/>
      <c r="MQD1054" s="13"/>
      <c r="MQE1054" s="13"/>
      <c r="MQF1054" s="13"/>
      <c r="MQG1054" s="13"/>
      <c r="MQH1054" s="13"/>
      <c r="MQI1054" s="13"/>
      <c r="MQJ1054" s="13"/>
      <c r="MQK1054" s="13"/>
      <c r="MQL1054" s="13"/>
      <c r="MQM1054" s="13"/>
      <c r="MQN1054" s="13"/>
      <c r="MQO1054" s="13"/>
      <c r="MQP1054" s="13"/>
      <c r="MQQ1054" s="13"/>
      <c r="MQR1054" s="13"/>
      <c r="MQS1054" s="13"/>
      <c r="MQT1054" s="13"/>
      <c r="MQU1054" s="13"/>
      <c r="MQV1054" s="13"/>
      <c r="MQW1054" s="13"/>
      <c r="MQX1054" s="13"/>
      <c r="MQY1054" s="13"/>
      <c r="MQZ1054" s="13"/>
      <c r="MRA1054" s="13"/>
      <c r="MRB1054" s="13"/>
      <c r="MRC1054" s="13"/>
      <c r="MRD1054" s="13"/>
      <c r="MRE1054" s="13"/>
      <c r="MRF1054" s="13"/>
      <c r="MRG1054" s="13"/>
      <c r="MRH1054" s="13"/>
      <c r="MRI1054" s="13"/>
      <c r="MRJ1054" s="13"/>
      <c r="MRK1054" s="13"/>
      <c r="MRL1054" s="13"/>
      <c r="MRM1054" s="13"/>
      <c r="MRN1054" s="13"/>
      <c r="MRO1054" s="13"/>
      <c r="MRP1054" s="13"/>
      <c r="MRQ1054" s="13"/>
      <c r="MRR1054" s="13"/>
      <c r="MRS1054" s="13"/>
      <c r="MRT1054" s="13"/>
      <c r="MRU1054" s="13"/>
      <c r="MRV1054" s="13"/>
      <c r="MRW1054" s="13"/>
      <c r="MRX1054" s="13"/>
      <c r="MRY1054" s="13"/>
      <c r="MRZ1054" s="13"/>
      <c r="MSA1054" s="13"/>
      <c r="MSB1054" s="13"/>
      <c r="MSC1054" s="13"/>
      <c r="MSD1054" s="13"/>
      <c r="MSE1054" s="13"/>
      <c r="MSF1054" s="13"/>
      <c r="MSG1054" s="13"/>
      <c r="MSH1054" s="13"/>
      <c r="MSI1054" s="13"/>
      <c r="MSJ1054" s="13"/>
      <c r="MSK1054" s="13"/>
      <c r="MSL1054" s="13"/>
      <c r="MSM1054" s="13"/>
      <c r="MSN1054" s="13"/>
      <c r="MSO1054" s="13"/>
      <c r="MSP1054" s="13"/>
      <c r="MSQ1054" s="13"/>
      <c r="MSR1054" s="13"/>
      <c r="MSS1054" s="13"/>
      <c r="MST1054" s="13"/>
      <c r="MSU1054" s="13"/>
      <c r="MSV1054" s="13"/>
      <c r="MSW1054" s="13"/>
      <c r="MSX1054" s="13"/>
      <c r="MSY1054" s="13"/>
      <c r="MSZ1054" s="13"/>
      <c r="MTA1054" s="13"/>
      <c r="MTB1054" s="13"/>
      <c r="MTC1054" s="13"/>
      <c r="MTD1054" s="13"/>
      <c r="MTE1054" s="13"/>
      <c r="MTF1054" s="13"/>
      <c r="MTG1054" s="13"/>
      <c r="MTH1054" s="13"/>
      <c r="MTI1054" s="13"/>
      <c r="MTJ1054" s="13"/>
      <c r="MTK1054" s="13"/>
      <c r="MTL1054" s="13"/>
      <c r="MTM1054" s="13"/>
      <c r="MTN1054" s="13"/>
      <c r="MTO1054" s="13"/>
      <c r="MTP1054" s="13"/>
      <c r="MTQ1054" s="13"/>
      <c r="MTR1054" s="13"/>
      <c r="MTS1054" s="13"/>
      <c r="MTT1054" s="13"/>
      <c r="MTU1054" s="13"/>
      <c r="MTV1054" s="13"/>
      <c r="MTW1054" s="13"/>
      <c r="MTX1054" s="13"/>
      <c r="MTY1054" s="13"/>
      <c r="MTZ1054" s="13"/>
      <c r="MUA1054" s="13"/>
      <c r="MUB1054" s="13"/>
      <c r="MUC1054" s="13"/>
      <c r="MUD1054" s="13"/>
      <c r="MUE1054" s="13"/>
      <c r="MUF1054" s="13"/>
      <c r="MUG1054" s="13"/>
      <c r="MUH1054" s="13"/>
      <c r="MUI1054" s="13"/>
      <c r="MUJ1054" s="13"/>
      <c r="MUK1054" s="13"/>
      <c r="MUL1054" s="13"/>
      <c r="MUM1054" s="13"/>
      <c r="MUN1054" s="13"/>
      <c r="MUO1054" s="13"/>
      <c r="MUP1054" s="13"/>
      <c r="MUQ1054" s="13"/>
      <c r="MUR1054" s="13"/>
      <c r="MUS1054" s="13"/>
      <c r="MUT1054" s="13"/>
      <c r="MUU1054" s="13"/>
      <c r="MUV1054" s="13"/>
      <c r="MUW1054" s="13"/>
      <c r="MUX1054" s="13"/>
      <c r="MUY1054" s="13"/>
      <c r="MUZ1054" s="13"/>
      <c r="MVA1054" s="13"/>
      <c r="MVB1054" s="13"/>
      <c r="MVC1054" s="13"/>
      <c r="MVD1054" s="13"/>
      <c r="MVE1054" s="13"/>
      <c r="MVF1054" s="13"/>
      <c r="MVG1054" s="13"/>
      <c r="MVH1054" s="13"/>
      <c r="MVI1054" s="13"/>
      <c r="MVJ1054" s="13"/>
      <c r="MVK1054" s="13"/>
      <c r="MVL1054" s="13"/>
      <c r="MVM1054" s="13"/>
      <c r="MVN1054" s="13"/>
      <c r="MVO1054" s="13"/>
      <c r="MVP1054" s="13"/>
      <c r="MVQ1054" s="13"/>
      <c r="MVR1054" s="13"/>
      <c r="MVS1054" s="13"/>
      <c r="MVT1054" s="13"/>
      <c r="MVU1054" s="13"/>
      <c r="MVV1054" s="13"/>
      <c r="MVW1054" s="13"/>
      <c r="MVX1054" s="13"/>
      <c r="MVY1054" s="13"/>
      <c r="MVZ1054" s="13"/>
      <c r="MWA1054" s="13"/>
      <c r="MWB1054" s="13"/>
      <c r="MWC1054" s="13"/>
      <c r="MWD1054" s="13"/>
      <c r="MWE1054" s="13"/>
      <c r="MWF1054" s="13"/>
      <c r="MWG1054" s="13"/>
      <c r="MWH1054" s="13"/>
      <c r="MWI1054" s="13"/>
      <c r="MWJ1054" s="13"/>
      <c r="MWK1054" s="13"/>
      <c r="MWL1054" s="13"/>
      <c r="MWM1054" s="13"/>
      <c r="MWN1054" s="13"/>
      <c r="MWO1054" s="13"/>
      <c r="MWP1054" s="13"/>
      <c r="MWQ1054" s="13"/>
      <c r="MWR1054" s="13"/>
      <c r="MWS1054" s="13"/>
      <c r="MWT1054" s="13"/>
      <c r="MWU1054" s="13"/>
      <c r="MWV1054" s="13"/>
      <c r="MWW1054" s="13"/>
      <c r="MWX1054" s="13"/>
      <c r="MWY1054" s="13"/>
      <c r="MWZ1054" s="13"/>
      <c r="MXA1054" s="13"/>
      <c r="MXB1054" s="13"/>
      <c r="MXC1054" s="13"/>
      <c r="MXD1054" s="13"/>
      <c r="MXE1054" s="13"/>
      <c r="MXF1054" s="13"/>
      <c r="MXG1054" s="13"/>
      <c r="MXH1054" s="13"/>
      <c r="MXI1054" s="13"/>
      <c r="MXJ1054" s="13"/>
      <c r="MXK1054" s="13"/>
      <c r="MXL1054" s="13"/>
      <c r="MXM1054" s="13"/>
      <c r="MXN1054" s="13"/>
      <c r="MXO1054" s="13"/>
      <c r="MXP1054" s="13"/>
      <c r="MXQ1054" s="13"/>
      <c r="MXR1054" s="13"/>
      <c r="MXS1054" s="13"/>
      <c r="MXT1054" s="13"/>
      <c r="MXU1054" s="13"/>
      <c r="MXV1054" s="13"/>
      <c r="MXW1054" s="13"/>
      <c r="MXX1054" s="13"/>
      <c r="MXY1054" s="13"/>
      <c r="MXZ1054" s="13"/>
      <c r="MYA1054" s="13"/>
      <c r="MYB1054" s="13"/>
      <c r="MYC1054" s="13"/>
      <c r="MYD1054" s="13"/>
      <c r="MYE1054" s="13"/>
      <c r="MYF1054" s="13"/>
      <c r="MYG1054" s="13"/>
      <c r="MYH1054" s="13"/>
      <c r="MYI1054" s="13"/>
      <c r="MYJ1054" s="13"/>
      <c r="MYK1054" s="13"/>
      <c r="MYL1054" s="13"/>
      <c r="MYM1054" s="13"/>
      <c r="MYN1054" s="13"/>
      <c r="MYO1054" s="13"/>
      <c r="MYP1054" s="13"/>
      <c r="MYQ1054" s="13"/>
      <c r="MYR1054" s="13"/>
      <c r="MYS1054" s="13"/>
      <c r="MYT1054" s="13"/>
      <c r="MYU1054" s="13"/>
      <c r="MYV1054" s="13"/>
      <c r="MYW1054" s="13"/>
      <c r="MYX1054" s="13"/>
      <c r="MYY1054" s="13"/>
      <c r="MYZ1054" s="13"/>
      <c r="MZA1054" s="13"/>
      <c r="MZB1054" s="13"/>
      <c r="MZC1054" s="13"/>
      <c r="MZD1054" s="13"/>
      <c r="MZE1054" s="13"/>
      <c r="MZF1054" s="13"/>
      <c r="MZG1054" s="13"/>
      <c r="MZH1054" s="13"/>
      <c r="MZI1054" s="13"/>
      <c r="MZJ1054" s="13"/>
      <c r="MZK1054" s="13"/>
      <c r="MZL1054" s="13"/>
      <c r="MZM1054" s="13"/>
      <c r="MZN1054" s="13"/>
      <c r="MZO1054" s="13"/>
      <c r="MZP1054" s="13"/>
      <c r="MZQ1054" s="13"/>
      <c r="MZR1054" s="13"/>
      <c r="MZS1054" s="13"/>
      <c r="MZT1054" s="13"/>
      <c r="MZU1054" s="13"/>
      <c r="MZV1054" s="13"/>
      <c r="MZW1054" s="13"/>
      <c r="MZX1054" s="13"/>
      <c r="MZY1054" s="13"/>
      <c r="MZZ1054" s="13"/>
      <c r="NAA1054" s="13"/>
      <c r="NAB1054" s="13"/>
      <c r="NAC1054" s="13"/>
      <c r="NAD1054" s="13"/>
      <c r="NAE1054" s="13"/>
      <c r="NAF1054" s="13"/>
      <c r="NAG1054" s="13"/>
      <c r="NAH1054" s="13"/>
      <c r="NAI1054" s="13"/>
      <c r="NAJ1054" s="13"/>
      <c r="NAK1054" s="13"/>
      <c r="NAL1054" s="13"/>
      <c r="NAM1054" s="13"/>
      <c r="NAN1054" s="13"/>
      <c r="NAO1054" s="13"/>
      <c r="NAP1054" s="13"/>
      <c r="NAQ1054" s="13"/>
      <c r="NAR1054" s="13"/>
      <c r="NAS1054" s="13"/>
      <c r="NAT1054" s="13"/>
      <c r="NAU1054" s="13"/>
      <c r="NAV1054" s="13"/>
      <c r="NAW1054" s="13"/>
      <c r="NAX1054" s="13"/>
      <c r="NAY1054" s="13"/>
      <c r="NAZ1054" s="13"/>
      <c r="NBA1054" s="13"/>
      <c r="NBB1054" s="13"/>
      <c r="NBC1054" s="13"/>
      <c r="NBD1054" s="13"/>
      <c r="NBE1054" s="13"/>
      <c r="NBF1054" s="13"/>
      <c r="NBG1054" s="13"/>
      <c r="NBH1054" s="13"/>
      <c r="NBI1054" s="13"/>
      <c r="NBJ1054" s="13"/>
      <c r="NBK1054" s="13"/>
      <c r="NBL1054" s="13"/>
      <c r="NBM1054" s="13"/>
      <c r="NBN1054" s="13"/>
      <c r="NBO1054" s="13"/>
      <c r="NBP1054" s="13"/>
      <c r="NBQ1054" s="13"/>
      <c r="NBR1054" s="13"/>
      <c r="NBS1054" s="13"/>
      <c r="NBT1054" s="13"/>
      <c r="NBU1054" s="13"/>
      <c r="NBV1054" s="13"/>
      <c r="NBW1054" s="13"/>
      <c r="NBX1054" s="13"/>
      <c r="NBY1054" s="13"/>
      <c r="NBZ1054" s="13"/>
      <c r="NCA1054" s="13"/>
      <c r="NCB1054" s="13"/>
      <c r="NCC1054" s="13"/>
      <c r="NCD1054" s="13"/>
      <c r="NCE1054" s="13"/>
      <c r="NCF1054" s="13"/>
      <c r="NCG1054" s="13"/>
      <c r="NCH1054" s="13"/>
      <c r="NCI1054" s="13"/>
      <c r="NCJ1054" s="13"/>
      <c r="NCK1054" s="13"/>
      <c r="NCL1054" s="13"/>
      <c r="NCM1054" s="13"/>
      <c r="NCN1054" s="13"/>
      <c r="NCO1054" s="13"/>
      <c r="NCP1054" s="13"/>
      <c r="NCQ1054" s="13"/>
      <c r="NCR1054" s="13"/>
      <c r="NCS1054" s="13"/>
      <c r="NCT1054" s="13"/>
      <c r="NCU1054" s="13"/>
      <c r="NCV1054" s="13"/>
      <c r="NCW1054" s="13"/>
      <c r="NCX1054" s="13"/>
      <c r="NCY1054" s="13"/>
      <c r="NCZ1054" s="13"/>
      <c r="NDA1054" s="13"/>
      <c r="NDB1054" s="13"/>
      <c r="NDC1054" s="13"/>
      <c r="NDD1054" s="13"/>
      <c r="NDE1054" s="13"/>
      <c r="NDF1054" s="13"/>
      <c r="NDG1054" s="13"/>
      <c r="NDH1054" s="13"/>
      <c r="NDI1054" s="13"/>
      <c r="NDJ1054" s="13"/>
      <c r="NDK1054" s="13"/>
      <c r="NDL1054" s="13"/>
      <c r="NDM1054" s="13"/>
      <c r="NDN1054" s="13"/>
      <c r="NDO1054" s="13"/>
      <c r="NDP1054" s="13"/>
      <c r="NDQ1054" s="13"/>
      <c r="NDR1054" s="13"/>
      <c r="NDS1054" s="13"/>
      <c r="NDT1054" s="13"/>
      <c r="NDU1054" s="13"/>
      <c r="NDV1054" s="13"/>
      <c r="NDW1054" s="13"/>
      <c r="NDX1054" s="13"/>
      <c r="NDY1054" s="13"/>
      <c r="NDZ1054" s="13"/>
      <c r="NEA1054" s="13"/>
      <c r="NEB1054" s="13"/>
      <c r="NEC1054" s="13"/>
      <c r="NED1054" s="13"/>
      <c r="NEE1054" s="13"/>
      <c r="NEF1054" s="13"/>
      <c r="NEG1054" s="13"/>
      <c r="NEH1054" s="13"/>
      <c r="NEI1054" s="13"/>
      <c r="NEJ1054" s="13"/>
      <c r="NEK1054" s="13"/>
      <c r="NEL1054" s="13"/>
      <c r="NEM1054" s="13"/>
      <c r="NEN1054" s="13"/>
      <c r="NEO1054" s="13"/>
      <c r="NEP1054" s="13"/>
      <c r="NEQ1054" s="13"/>
      <c r="NER1054" s="13"/>
      <c r="NES1054" s="13"/>
      <c r="NET1054" s="13"/>
      <c r="NEU1054" s="13"/>
      <c r="NEV1054" s="13"/>
      <c r="NEW1054" s="13"/>
      <c r="NEX1054" s="13"/>
      <c r="NEY1054" s="13"/>
      <c r="NEZ1054" s="13"/>
      <c r="NFA1054" s="13"/>
      <c r="NFB1054" s="13"/>
      <c r="NFC1054" s="13"/>
      <c r="NFD1054" s="13"/>
      <c r="NFE1054" s="13"/>
      <c r="NFF1054" s="13"/>
      <c r="NFG1054" s="13"/>
      <c r="NFH1054" s="13"/>
      <c r="NFI1054" s="13"/>
      <c r="NFJ1054" s="13"/>
      <c r="NFK1054" s="13"/>
      <c r="NFL1054" s="13"/>
      <c r="NFM1054" s="13"/>
      <c r="NFN1054" s="13"/>
      <c r="NFO1054" s="13"/>
      <c r="NFP1054" s="13"/>
      <c r="NFQ1054" s="13"/>
      <c r="NFR1054" s="13"/>
      <c r="NFS1054" s="13"/>
      <c r="NFT1054" s="13"/>
      <c r="NFU1054" s="13"/>
      <c r="NFV1054" s="13"/>
      <c r="NFW1054" s="13"/>
      <c r="NFX1054" s="13"/>
      <c r="NFY1054" s="13"/>
      <c r="NFZ1054" s="13"/>
      <c r="NGA1054" s="13"/>
      <c r="NGB1054" s="13"/>
      <c r="NGC1054" s="13"/>
      <c r="NGD1054" s="13"/>
      <c r="NGE1054" s="13"/>
      <c r="NGF1054" s="13"/>
      <c r="NGG1054" s="13"/>
      <c r="NGH1054" s="13"/>
      <c r="NGI1054" s="13"/>
      <c r="NGJ1054" s="13"/>
      <c r="NGK1054" s="13"/>
      <c r="NGL1054" s="13"/>
      <c r="NGM1054" s="13"/>
      <c r="NGN1054" s="13"/>
      <c r="NGO1054" s="13"/>
      <c r="NGP1054" s="13"/>
      <c r="NGQ1054" s="13"/>
      <c r="NGR1054" s="13"/>
      <c r="NGS1054" s="13"/>
      <c r="NGT1054" s="13"/>
      <c r="NGU1054" s="13"/>
      <c r="NGV1054" s="13"/>
      <c r="NGW1054" s="13"/>
      <c r="NGX1054" s="13"/>
      <c r="NGY1054" s="13"/>
      <c r="NGZ1054" s="13"/>
      <c r="NHA1054" s="13"/>
      <c r="NHB1054" s="13"/>
      <c r="NHC1054" s="13"/>
      <c r="NHD1054" s="13"/>
      <c r="NHE1054" s="13"/>
      <c r="NHF1054" s="13"/>
      <c r="NHG1054" s="13"/>
      <c r="NHH1054" s="13"/>
      <c r="NHI1054" s="13"/>
      <c r="NHJ1054" s="13"/>
      <c r="NHK1054" s="13"/>
      <c r="NHL1054" s="13"/>
      <c r="NHM1054" s="13"/>
      <c r="NHN1054" s="13"/>
      <c r="NHO1054" s="13"/>
      <c r="NHP1054" s="13"/>
      <c r="NHQ1054" s="13"/>
      <c r="NHR1054" s="13"/>
      <c r="NHS1054" s="13"/>
      <c r="NHT1054" s="13"/>
      <c r="NHU1054" s="13"/>
      <c r="NHV1054" s="13"/>
      <c r="NHW1054" s="13"/>
      <c r="NHX1054" s="13"/>
      <c r="NHY1054" s="13"/>
      <c r="NHZ1054" s="13"/>
      <c r="NIA1054" s="13"/>
      <c r="NIB1054" s="13"/>
      <c r="NIC1054" s="13"/>
      <c r="NID1054" s="13"/>
      <c r="NIE1054" s="13"/>
      <c r="NIF1054" s="13"/>
      <c r="NIG1054" s="13"/>
      <c r="NIH1054" s="13"/>
      <c r="NII1054" s="13"/>
      <c r="NIJ1054" s="13"/>
      <c r="NIK1054" s="13"/>
      <c r="NIL1054" s="13"/>
      <c r="NIM1054" s="13"/>
      <c r="NIN1054" s="13"/>
      <c r="NIO1054" s="13"/>
      <c r="NIP1054" s="13"/>
      <c r="NIQ1054" s="13"/>
      <c r="NIR1054" s="13"/>
      <c r="NIS1054" s="13"/>
      <c r="NIT1054" s="13"/>
      <c r="NIU1054" s="13"/>
      <c r="NIV1054" s="13"/>
      <c r="NIW1054" s="13"/>
      <c r="NIX1054" s="13"/>
      <c r="NIY1054" s="13"/>
      <c r="NIZ1054" s="13"/>
      <c r="NJA1054" s="13"/>
      <c r="NJB1054" s="13"/>
      <c r="NJC1054" s="13"/>
      <c r="NJD1054" s="13"/>
      <c r="NJE1054" s="13"/>
      <c r="NJF1054" s="13"/>
      <c r="NJG1054" s="13"/>
      <c r="NJH1054" s="13"/>
      <c r="NJI1054" s="13"/>
      <c r="NJJ1054" s="13"/>
      <c r="NJK1054" s="13"/>
      <c r="NJL1054" s="13"/>
      <c r="NJM1054" s="13"/>
      <c r="NJN1054" s="13"/>
      <c r="NJO1054" s="13"/>
      <c r="NJP1054" s="13"/>
      <c r="NJQ1054" s="13"/>
      <c r="NJR1054" s="13"/>
      <c r="NJS1054" s="13"/>
      <c r="NJT1054" s="13"/>
      <c r="NJU1054" s="13"/>
      <c r="NJV1054" s="13"/>
      <c r="NJW1054" s="13"/>
      <c r="NJX1054" s="13"/>
      <c r="NJY1054" s="13"/>
      <c r="NJZ1054" s="13"/>
      <c r="NKA1054" s="13"/>
      <c r="NKB1054" s="13"/>
      <c r="NKC1054" s="13"/>
      <c r="NKD1054" s="13"/>
      <c r="NKE1054" s="13"/>
      <c r="NKF1054" s="13"/>
      <c r="NKG1054" s="13"/>
      <c r="NKH1054" s="13"/>
      <c r="NKI1054" s="13"/>
      <c r="NKJ1054" s="13"/>
      <c r="NKK1054" s="13"/>
      <c r="NKL1054" s="13"/>
      <c r="NKM1054" s="13"/>
      <c r="NKN1054" s="13"/>
      <c r="NKO1054" s="13"/>
      <c r="NKP1054" s="13"/>
      <c r="NKQ1054" s="13"/>
      <c r="NKR1054" s="13"/>
      <c r="NKS1054" s="13"/>
      <c r="NKT1054" s="13"/>
      <c r="NKU1054" s="13"/>
      <c r="NKV1054" s="13"/>
      <c r="NKW1054" s="13"/>
      <c r="NKX1054" s="13"/>
      <c r="NKY1054" s="13"/>
      <c r="NKZ1054" s="13"/>
      <c r="NLA1054" s="13"/>
      <c r="NLB1054" s="13"/>
      <c r="NLC1054" s="13"/>
      <c r="NLD1054" s="13"/>
      <c r="NLE1054" s="13"/>
      <c r="NLF1054" s="13"/>
      <c r="NLG1054" s="13"/>
      <c r="NLH1054" s="13"/>
      <c r="NLI1054" s="13"/>
      <c r="NLJ1054" s="13"/>
      <c r="NLK1054" s="13"/>
      <c r="NLL1054" s="13"/>
      <c r="NLM1054" s="13"/>
      <c r="NLN1054" s="13"/>
      <c r="NLO1054" s="13"/>
      <c r="NLP1054" s="13"/>
      <c r="NLQ1054" s="13"/>
      <c r="NLR1054" s="13"/>
      <c r="NLS1054" s="13"/>
      <c r="NLT1054" s="13"/>
      <c r="NLU1054" s="13"/>
      <c r="NLV1054" s="13"/>
      <c r="NLW1054" s="13"/>
      <c r="NLX1054" s="13"/>
      <c r="NLY1054" s="13"/>
      <c r="NLZ1054" s="13"/>
      <c r="NMA1054" s="13"/>
      <c r="NMB1054" s="13"/>
      <c r="NMC1054" s="13"/>
      <c r="NMD1054" s="13"/>
      <c r="NME1054" s="13"/>
      <c r="NMF1054" s="13"/>
      <c r="NMG1054" s="13"/>
      <c r="NMH1054" s="13"/>
      <c r="NMI1054" s="13"/>
      <c r="NMJ1054" s="13"/>
      <c r="NMK1054" s="13"/>
      <c r="NML1054" s="13"/>
      <c r="NMM1054" s="13"/>
      <c r="NMN1054" s="13"/>
      <c r="NMO1054" s="13"/>
      <c r="NMP1054" s="13"/>
      <c r="NMQ1054" s="13"/>
      <c r="NMR1054" s="13"/>
      <c r="NMS1054" s="13"/>
      <c r="NMT1054" s="13"/>
      <c r="NMU1054" s="13"/>
      <c r="NMV1054" s="13"/>
      <c r="NMW1054" s="13"/>
      <c r="NMX1054" s="13"/>
      <c r="NMY1054" s="13"/>
      <c r="NMZ1054" s="13"/>
      <c r="NNA1054" s="13"/>
      <c r="NNB1054" s="13"/>
      <c r="NNC1054" s="13"/>
      <c r="NND1054" s="13"/>
      <c r="NNE1054" s="13"/>
      <c r="NNF1054" s="13"/>
      <c r="NNG1054" s="13"/>
      <c r="NNH1054" s="13"/>
      <c r="NNI1054" s="13"/>
      <c r="NNJ1054" s="13"/>
      <c r="NNK1054" s="13"/>
      <c r="NNL1054" s="13"/>
      <c r="NNM1054" s="13"/>
      <c r="NNN1054" s="13"/>
      <c r="NNO1054" s="13"/>
      <c r="NNP1054" s="13"/>
      <c r="NNQ1054" s="13"/>
      <c r="NNR1054" s="13"/>
      <c r="NNS1054" s="13"/>
      <c r="NNT1054" s="13"/>
      <c r="NNU1054" s="13"/>
      <c r="NNV1054" s="13"/>
      <c r="NNW1054" s="13"/>
      <c r="NNX1054" s="13"/>
      <c r="NNY1054" s="13"/>
      <c r="NNZ1054" s="13"/>
      <c r="NOA1054" s="13"/>
      <c r="NOB1054" s="13"/>
      <c r="NOC1054" s="13"/>
      <c r="NOD1054" s="13"/>
      <c r="NOE1054" s="13"/>
      <c r="NOF1054" s="13"/>
      <c r="NOG1054" s="13"/>
      <c r="NOH1054" s="13"/>
      <c r="NOI1054" s="13"/>
      <c r="NOJ1054" s="13"/>
      <c r="NOK1054" s="13"/>
      <c r="NOL1054" s="13"/>
      <c r="NOM1054" s="13"/>
      <c r="NON1054" s="13"/>
      <c r="NOO1054" s="13"/>
      <c r="NOP1054" s="13"/>
      <c r="NOQ1054" s="13"/>
      <c r="NOR1054" s="13"/>
      <c r="NOS1054" s="13"/>
      <c r="NOT1054" s="13"/>
      <c r="NOU1054" s="13"/>
      <c r="NOV1054" s="13"/>
      <c r="NOW1054" s="13"/>
      <c r="NOX1054" s="13"/>
      <c r="NOY1054" s="13"/>
      <c r="NOZ1054" s="13"/>
      <c r="NPA1054" s="13"/>
      <c r="NPB1054" s="13"/>
      <c r="NPC1054" s="13"/>
      <c r="NPD1054" s="13"/>
      <c r="NPE1054" s="13"/>
      <c r="NPF1054" s="13"/>
      <c r="NPG1054" s="13"/>
      <c r="NPH1054" s="13"/>
      <c r="NPI1054" s="13"/>
      <c r="NPJ1054" s="13"/>
      <c r="NPK1054" s="13"/>
      <c r="NPL1054" s="13"/>
      <c r="NPM1054" s="13"/>
      <c r="NPN1054" s="13"/>
      <c r="NPO1054" s="13"/>
      <c r="NPP1054" s="13"/>
      <c r="NPQ1054" s="13"/>
      <c r="NPR1054" s="13"/>
      <c r="NPS1054" s="13"/>
      <c r="NPT1054" s="13"/>
      <c r="NPU1054" s="13"/>
      <c r="NPV1054" s="13"/>
      <c r="NPW1054" s="13"/>
      <c r="NPX1054" s="13"/>
      <c r="NPY1054" s="13"/>
      <c r="NPZ1054" s="13"/>
      <c r="NQA1054" s="13"/>
      <c r="NQB1054" s="13"/>
      <c r="NQC1054" s="13"/>
      <c r="NQD1054" s="13"/>
      <c r="NQE1054" s="13"/>
      <c r="NQF1054" s="13"/>
      <c r="NQG1054" s="13"/>
      <c r="NQH1054" s="13"/>
      <c r="NQI1054" s="13"/>
      <c r="NQJ1054" s="13"/>
      <c r="NQK1054" s="13"/>
      <c r="NQL1054" s="13"/>
      <c r="NQM1054" s="13"/>
      <c r="NQN1054" s="13"/>
      <c r="NQO1054" s="13"/>
      <c r="NQP1054" s="13"/>
      <c r="NQQ1054" s="13"/>
      <c r="NQR1054" s="13"/>
      <c r="NQS1054" s="13"/>
      <c r="NQT1054" s="13"/>
      <c r="NQU1054" s="13"/>
      <c r="NQV1054" s="13"/>
      <c r="NQW1054" s="13"/>
      <c r="NQX1054" s="13"/>
      <c r="NQY1054" s="13"/>
      <c r="NQZ1054" s="13"/>
      <c r="NRA1054" s="13"/>
      <c r="NRB1054" s="13"/>
      <c r="NRC1054" s="13"/>
      <c r="NRD1054" s="13"/>
      <c r="NRE1054" s="13"/>
      <c r="NRF1054" s="13"/>
      <c r="NRG1054" s="13"/>
      <c r="NRH1054" s="13"/>
      <c r="NRI1054" s="13"/>
      <c r="NRJ1054" s="13"/>
      <c r="NRK1054" s="13"/>
      <c r="NRL1054" s="13"/>
      <c r="NRM1054" s="13"/>
      <c r="NRN1054" s="13"/>
      <c r="NRO1054" s="13"/>
      <c r="NRP1054" s="13"/>
      <c r="NRQ1054" s="13"/>
      <c r="NRR1054" s="13"/>
      <c r="NRS1054" s="13"/>
      <c r="NRT1054" s="13"/>
      <c r="NRU1054" s="13"/>
      <c r="NRV1054" s="13"/>
      <c r="NRW1054" s="13"/>
      <c r="NRX1054" s="13"/>
      <c r="NRY1054" s="13"/>
      <c r="NRZ1054" s="13"/>
      <c r="NSA1054" s="13"/>
      <c r="NSB1054" s="13"/>
      <c r="NSC1054" s="13"/>
      <c r="NSD1054" s="13"/>
      <c r="NSE1054" s="13"/>
      <c r="NSF1054" s="13"/>
      <c r="NSG1054" s="13"/>
      <c r="NSH1054" s="13"/>
      <c r="NSI1054" s="13"/>
      <c r="NSJ1054" s="13"/>
      <c r="NSK1054" s="13"/>
      <c r="NSL1054" s="13"/>
      <c r="NSM1054" s="13"/>
      <c r="NSN1054" s="13"/>
      <c r="NSO1054" s="13"/>
      <c r="NSP1054" s="13"/>
      <c r="NSQ1054" s="13"/>
      <c r="NSR1054" s="13"/>
      <c r="NSS1054" s="13"/>
      <c r="NST1054" s="13"/>
      <c r="NSU1054" s="13"/>
      <c r="NSV1054" s="13"/>
      <c r="NSW1054" s="13"/>
      <c r="NSX1054" s="13"/>
      <c r="NSY1054" s="13"/>
      <c r="NSZ1054" s="13"/>
      <c r="NTA1054" s="13"/>
      <c r="NTB1054" s="13"/>
      <c r="NTC1054" s="13"/>
      <c r="NTD1054" s="13"/>
      <c r="NTE1054" s="13"/>
      <c r="NTF1054" s="13"/>
      <c r="NTG1054" s="13"/>
      <c r="NTH1054" s="13"/>
      <c r="NTI1054" s="13"/>
      <c r="NTJ1054" s="13"/>
      <c r="NTK1054" s="13"/>
      <c r="NTL1054" s="13"/>
      <c r="NTM1054" s="13"/>
      <c r="NTN1054" s="13"/>
      <c r="NTO1054" s="13"/>
      <c r="NTP1054" s="13"/>
      <c r="NTQ1054" s="13"/>
      <c r="NTR1054" s="13"/>
      <c r="NTS1054" s="13"/>
      <c r="NTT1054" s="13"/>
      <c r="NTU1054" s="13"/>
      <c r="NTV1054" s="13"/>
      <c r="NTW1054" s="13"/>
      <c r="NTX1054" s="13"/>
      <c r="NTY1054" s="13"/>
      <c r="NTZ1054" s="13"/>
      <c r="NUA1054" s="13"/>
      <c r="NUB1054" s="13"/>
      <c r="NUC1054" s="13"/>
      <c r="NUD1054" s="13"/>
      <c r="NUE1054" s="13"/>
      <c r="NUF1054" s="13"/>
      <c r="NUG1054" s="13"/>
      <c r="NUH1054" s="13"/>
      <c r="NUI1054" s="13"/>
      <c r="NUJ1054" s="13"/>
      <c r="NUK1054" s="13"/>
      <c r="NUL1054" s="13"/>
      <c r="NUM1054" s="13"/>
      <c r="NUN1054" s="13"/>
      <c r="NUO1054" s="13"/>
      <c r="NUP1054" s="13"/>
      <c r="NUQ1054" s="13"/>
      <c r="NUR1054" s="13"/>
      <c r="NUS1054" s="13"/>
      <c r="NUT1054" s="13"/>
      <c r="NUU1054" s="13"/>
      <c r="NUV1054" s="13"/>
      <c r="NUW1054" s="13"/>
      <c r="NUX1054" s="13"/>
      <c r="NUY1054" s="13"/>
      <c r="NUZ1054" s="13"/>
      <c r="NVA1054" s="13"/>
      <c r="NVB1054" s="13"/>
      <c r="NVC1054" s="13"/>
      <c r="NVD1054" s="13"/>
      <c r="NVE1054" s="13"/>
      <c r="NVF1054" s="13"/>
      <c r="NVG1054" s="13"/>
      <c r="NVH1054" s="13"/>
      <c r="NVI1054" s="13"/>
      <c r="NVJ1054" s="13"/>
      <c r="NVK1054" s="13"/>
      <c r="NVL1054" s="13"/>
      <c r="NVM1054" s="13"/>
      <c r="NVN1054" s="13"/>
      <c r="NVO1054" s="13"/>
      <c r="NVP1054" s="13"/>
      <c r="NVQ1054" s="13"/>
      <c r="NVR1054" s="13"/>
      <c r="NVS1054" s="13"/>
      <c r="NVT1054" s="13"/>
      <c r="NVU1054" s="13"/>
      <c r="NVV1054" s="13"/>
      <c r="NVW1054" s="13"/>
      <c r="NVX1054" s="13"/>
      <c r="NVY1054" s="13"/>
      <c r="NVZ1054" s="13"/>
      <c r="NWA1054" s="13"/>
      <c r="NWB1054" s="13"/>
      <c r="NWC1054" s="13"/>
      <c r="NWD1054" s="13"/>
      <c r="NWE1054" s="13"/>
      <c r="NWF1054" s="13"/>
      <c r="NWG1054" s="13"/>
      <c r="NWH1054" s="13"/>
      <c r="NWI1054" s="13"/>
      <c r="NWJ1054" s="13"/>
      <c r="NWK1054" s="13"/>
      <c r="NWL1054" s="13"/>
      <c r="NWM1054" s="13"/>
      <c r="NWN1054" s="13"/>
      <c r="NWO1054" s="13"/>
      <c r="NWP1054" s="13"/>
      <c r="NWQ1054" s="13"/>
      <c r="NWR1054" s="13"/>
      <c r="NWS1054" s="13"/>
      <c r="NWT1054" s="13"/>
      <c r="NWU1054" s="13"/>
      <c r="NWV1054" s="13"/>
      <c r="NWW1054" s="13"/>
      <c r="NWX1054" s="13"/>
      <c r="NWY1054" s="13"/>
      <c r="NWZ1054" s="13"/>
      <c r="NXA1054" s="13"/>
      <c r="NXB1054" s="13"/>
      <c r="NXC1054" s="13"/>
      <c r="NXD1054" s="13"/>
      <c r="NXE1054" s="13"/>
      <c r="NXF1054" s="13"/>
      <c r="NXG1054" s="13"/>
      <c r="NXH1054" s="13"/>
      <c r="NXI1054" s="13"/>
      <c r="NXJ1054" s="13"/>
      <c r="NXK1054" s="13"/>
      <c r="NXL1054" s="13"/>
      <c r="NXM1054" s="13"/>
      <c r="NXN1054" s="13"/>
      <c r="NXO1054" s="13"/>
      <c r="NXP1054" s="13"/>
      <c r="NXQ1054" s="13"/>
      <c r="NXR1054" s="13"/>
      <c r="NXS1054" s="13"/>
      <c r="NXT1054" s="13"/>
      <c r="NXU1054" s="13"/>
      <c r="NXV1054" s="13"/>
      <c r="NXW1054" s="13"/>
      <c r="NXX1054" s="13"/>
      <c r="NXY1054" s="13"/>
      <c r="NXZ1054" s="13"/>
      <c r="NYA1054" s="13"/>
      <c r="NYB1054" s="13"/>
      <c r="NYC1054" s="13"/>
      <c r="NYD1054" s="13"/>
      <c r="NYE1054" s="13"/>
      <c r="NYF1054" s="13"/>
      <c r="NYG1054" s="13"/>
      <c r="NYH1054" s="13"/>
      <c r="NYI1054" s="13"/>
      <c r="NYJ1054" s="13"/>
      <c r="NYK1054" s="13"/>
      <c r="NYL1054" s="13"/>
      <c r="NYM1054" s="13"/>
      <c r="NYN1054" s="13"/>
      <c r="NYO1054" s="13"/>
      <c r="NYP1054" s="13"/>
      <c r="NYQ1054" s="13"/>
      <c r="NYR1054" s="13"/>
      <c r="NYS1054" s="13"/>
      <c r="NYT1054" s="13"/>
      <c r="NYU1054" s="13"/>
      <c r="NYV1054" s="13"/>
      <c r="NYW1054" s="13"/>
      <c r="NYX1054" s="13"/>
      <c r="NYY1054" s="13"/>
      <c r="NYZ1054" s="13"/>
      <c r="NZA1054" s="13"/>
      <c r="NZB1054" s="13"/>
      <c r="NZC1054" s="13"/>
      <c r="NZD1054" s="13"/>
      <c r="NZE1054" s="13"/>
      <c r="NZF1054" s="13"/>
      <c r="NZG1054" s="13"/>
      <c r="NZH1054" s="13"/>
      <c r="NZI1054" s="13"/>
      <c r="NZJ1054" s="13"/>
      <c r="NZK1054" s="13"/>
      <c r="NZL1054" s="13"/>
      <c r="NZM1054" s="13"/>
      <c r="NZN1054" s="13"/>
      <c r="NZO1054" s="13"/>
      <c r="NZP1054" s="13"/>
      <c r="NZQ1054" s="13"/>
      <c r="NZR1054" s="13"/>
      <c r="NZS1054" s="13"/>
      <c r="NZT1054" s="13"/>
      <c r="NZU1054" s="13"/>
      <c r="NZV1054" s="13"/>
      <c r="NZW1054" s="13"/>
      <c r="NZX1054" s="13"/>
      <c r="NZY1054" s="13"/>
      <c r="NZZ1054" s="13"/>
      <c r="OAA1054" s="13"/>
      <c r="OAB1054" s="13"/>
      <c r="OAC1054" s="13"/>
      <c r="OAD1054" s="13"/>
      <c r="OAE1054" s="13"/>
      <c r="OAF1054" s="13"/>
      <c r="OAG1054" s="13"/>
      <c r="OAH1054" s="13"/>
      <c r="OAI1054" s="13"/>
      <c r="OAJ1054" s="13"/>
      <c r="OAK1054" s="13"/>
      <c r="OAL1054" s="13"/>
      <c r="OAM1054" s="13"/>
      <c r="OAN1054" s="13"/>
      <c r="OAO1054" s="13"/>
      <c r="OAP1054" s="13"/>
      <c r="OAQ1054" s="13"/>
      <c r="OAR1054" s="13"/>
      <c r="OAS1054" s="13"/>
      <c r="OAT1054" s="13"/>
      <c r="OAU1054" s="13"/>
      <c r="OAV1054" s="13"/>
      <c r="OAW1054" s="13"/>
      <c r="OAX1054" s="13"/>
      <c r="OAY1054" s="13"/>
      <c r="OAZ1054" s="13"/>
      <c r="OBA1054" s="13"/>
      <c r="OBB1054" s="13"/>
      <c r="OBC1054" s="13"/>
      <c r="OBD1054" s="13"/>
      <c r="OBE1054" s="13"/>
      <c r="OBF1054" s="13"/>
      <c r="OBG1054" s="13"/>
      <c r="OBH1054" s="13"/>
      <c r="OBI1054" s="13"/>
      <c r="OBJ1054" s="13"/>
      <c r="OBK1054" s="13"/>
      <c r="OBL1054" s="13"/>
      <c r="OBM1054" s="13"/>
      <c r="OBN1054" s="13"/>
      <c r="OBO1054" s="13"/>
      <c r="OBP1054" s="13"/>
      <c r="OBQ1054" s="13"/>
      <c r="OBR1054" s="13"/>
      <c r="OBS1054" s="13"/>
      <c r="OBT1054" s="13"/>
      <c r="OBU1054" s="13"/>
      <c r="OBV1054" s="13"/>
      <c r="OBW1054" s="13"/>
      <c r="OBX1054" s="13"/>
      <c r="OBY1054" s="13"/>
      <c r="OBZ1054" s="13"/>
      <c r="OCA1054" s="13"/>
      <c r="OCB1054" s="13"/>
      <c r="OCC1054" s="13"/>
      <c r="OCD1054" s="13"/>
      <c r="OCE1054" s="13"/>
      <c r="OCF1054" s="13"/>
      <c r="OCG1054" s="13"/>
      <c r="OCH1054" s="13"/>
      <c r="OCI1054" s="13"/>
      <c r="OCJ1054" s="13"/>
      <c r="OCK1054" s="13"/>
      <c r="OCL1054" s="13"/>
      <c r="OCM1054" s="13"/>
      <c r="OCN1054" s="13"/>
      <c r="OCO1054" s="13"/>
      <c r="OCP1054" s="13"/>
      <c r="OCQ1054" s="13"/>
      <c r="OCR1054" s="13"/>
      <c r="OCS1054" s="13"/>
      <c r="OCT1054" s="13"/>
      <c r="OCU1054" s="13"/>
      <c r="OCV1054" s="13"/>
      <c r="OCW1054" s="13"/>
      <c r="OCX1054" s="13"/>
      <c r="OCY1054" s="13"/>
      <c r="OCZ1054" s="13"/>
      <c r="ODA1054" s="13"/>
      <c r="ODB1054" s="13"/>
      <c r="ODC1054" s="13"/>
      <c r="ODD1054" s="13"/>
      <c r="ODE1054" s="13"/>
      <c r="ODF1054" s="13"/>
      <c r="ODG1054" s="13"/>
      <c r="ODH1054" s="13"/>
      <c r="ODI1054" s="13"/>
      <c r="ODJ1054" s="13"/>
      <c r="ODK1054" s="13"/>
      <c r="ODL1054" s="13"/>
      <c r="ODM1054" s="13"/>
      <c r="ODN1054" s="13"/>
      <c r="ODO1054" s="13"/>
      <c r="ODP1054" s="13"/>
      <c r="ODQ1054" s="13"/>
      <c r="ODR1054" s="13"/>
      <c r="ODS1054" s="13"/>
      <c r="ODT1054" s="13"/>
      <c r="ODU1054" s="13"/>
      <c r="ODV1054" s="13"/>
      <c r="ODW1054" s="13"/>
      <c r="ODX1054" s="13"/>
      <c r="ODY1054" s="13"/>
      <c r="ODZ1054" s="13"/>
      <c r="OEA1054" s="13"/>
      <c r="OEB1054" s="13"/>
      <c r="OEC1054" s="13"/>
      <c r="OED1054" s="13"/>
      <c r="OEE1054" s="13"/>
      <c r="OEF1054" s="13"/>
      <c r="OEG1054" s="13"/>
      <c r="OEH1054" s="13"/>
      <c r="OEI1054" s="13"/>
      <c r="OEJ1054" s="13"/>
      <c r="OEK1054" s="13"/>
      <c r="OEL1054" s="13"/>
      <c r="OEM1054" s="13"/>
      <c r="OEN1054" s="13"/>
      <c r="OEO1054" s="13"/>
      <c r="OEP1054" s="13"/>
      <c r="OEQ1054" s="13"/>
      <c r="OER1054" s="13"/>
      <c r="OES1054" s="13"/>
      <c r="OET1054" s="13"/>
      <c r="OEU1054" s="13"/>
      <c r="OEV1054" s="13"/>
      <c r="OEW1054" s="13"/>
      <c r="OEX1054" s="13"/>
      <c r="OEY1054" s="13"/>
      <c r="OEZ1054" s="13"/>
      <c r="OFA1054" s="13"/>
      <c r="OFB1054" s="13"/>
      <c r="OFC1054" s="13"/>
      <c r="OFD1054" s="13"/>
      <c r="OFE1054" s="13"/>
      <c r="OFF1054" s="13"/>
      <c r="OFG1054" s="13"/>
      <c r="OFH1054" s="13"/>
      <c r="OFI1054" s="13"/>
      <c r="OFJ1054" s="13"/>
      <c r="OFK1054" s="13"/>
      <c r="OFL1054" s="13"/>
      <c r="OFM1054" s="13"/>
      <c r="OFN1054" s="13"/>
      <c r="OFO1054" s="13"/>
      <c r="OFP1054" s="13"/>
      <c r="OFQ1054" s="13"/>
      <c r="OFR1054" s="13"/>
      <c r="OFS1054" s="13"/>
      <c r="OFT1054" s="13"/>
      <c r="OFU1054" s="13"/>
      <c r="OFV1054" s="13"/>
      <c r="OFW1054" s="13"/>
      <c r="OFX1054" s="13"/>
      <c r="OFY1054" s="13"/>
      <c r="OFZ1054" s="13"/>
      <c r="OGA1054" s="13"/>
      <c r="OGB1054" s="13"/>
      <c r="OGC1054" s="13"/>
      <c r="OGD1054" s="13"/>
      <c r="OGE1054" s="13"/>
      <c r="OGF1054" s="13"/>
      <c r="OGG1054" s="13"/>
      <c r="OGH1054" s="13"/>
      <c r="OGI1054" s="13"/>
      <c r="OGJ1054" s="13"/>
      <c r="OGK1054" s="13"/>
      <c r="OGL1054" s="13"/>
      <c r="OGM1054" s="13"/>
      <c r="OGN1054" s="13"/>
      <c r="OGO1054" s="13"/>
      <c r="OGP1054" s="13"/>
      <c r="OGQ1054" s="13"/>
      <c r="OGR1054" s="13"/>
      <c r="OGS1054" s="13"/>
      <c r="OGT1054" s="13"/>
      <c r="OGU1054" s="13"/>
      <c r="OGV1054" s="13"/>
      <c r="OGW1054" s="13"/>
      <c r="OGX1054" s="13"/>
      <c r="OGY1054" s="13"/>
      <c r="OGZ1054" s="13"/>
      <c r="OHA1054" s="13"/>
      <c r="OHB1054" s="13"/>
      <c r="OHC1054" s="13"/>
      <c r="OHD1054" s="13"/>
      <c r="OHE1054" s="13"/>
      <c r="OHF1054" s="13"/>
      <c r="OHG1054" s="13"/>
      <c r="OHH1054" s="13"/>
      <c r="OHI1054" s="13"/>
      <c r="OHJ1054" s="13"/>
      <c r="OHK1054" s="13"/>
      <c r="OHL1054" s="13"/>
      <c r="OHM1054" s="13"/>
      <c r="OHN1054" s="13"/>
      <c r="OHO1054" s="13"/>
      <c r="OHP1054" s="13"/>
      <c r="OHQ1054" s="13"/>
      <c r="OHR1054" s="13"/>
      <c r="OHS1054" s="13"/>
      <c r="OHT1054" s="13"/>
      <c r="OHU1054" s="13"/>
      <c r="OHV1054" s="13"/>
      <c r="OHW1054" s="13"/>
      <c r="OHX1054" s="13"/>
      <c r="OHY1054" s="13"/>
      <c r="OHZ1054" s="13"/>
      <c r="OIA1054" s="13"/>
      <c r="OIB1054" s="13"/>
      <c r="OIC1054" s="13"/>
      <c r="OID1054" s="13"/>
      <c r="OIE1054" s="13"/>
      <c r="OIF1054" s="13"/>
      <c r="OIG1054" s="13"/>
      <c r="OIH1054" s="13"/>
      <c r="OII1054" s="13"/>
      <c r="OIJ1054" s="13"/>
      <c r="OIK1054" s="13"/>
      <c r="OIL1054" s="13"/>
      <c r="OIM1054" s="13"/>
      <c r="OIN1054" s="13"/>
      <c r="OIO1054" s="13"/>
      <c r="OIP1054" s="13"/>
      <c r="OIQ1054" s="13"/>
      <c r="OIR1054" s="13"/>
      <c r="OIS1054" s="13"/>
      <c r="OIT1054" s="13"/>
      <c r="OIU1054" s="13"/>
      <c r="OIV1054" s="13"/>
      <c r="OIW1054" s="13"/>
      <c r="OIX1054" s="13"/>
      <c r="OIY1054" s="13"/>
      <c r="OIZ1054" s="13"/>
      <c r="OJA1054" s="13"/>
      <c r="OJB1054" s="13"/>
      <c r="OJC1054" s="13"/>
      <c r="OJD1054" s="13"/>
      <c r="OJE1054" s="13"/>
      <c r="OJF1054" s="13"/>
      <c r="OJG1054" s="13"/>
      <c r="OJH1054" s="13"/>
      <c r="OJI1054" s="13"/>
      <c r="OJJ1054" s="13"/>
      <c r="OJK1054" s="13"/>
      <c r="OJL1054" s="13"/>
      <c r="OJM1054" s="13"/>
      <c r="OJN1054" s="13"/>
      <c r="OJO1054" s="13"/>
      <c r="OJP1054" s="13"/>
      <c r="OJQ1054" s="13"/>
      <c r="OJR1054" s="13"/>
      <c r="OJS1054" s="13"/>
      <c r="OJT1054" s="13"/>
      <c r="OJU1054" s="13"/>
      <c r="OJV1054" s="13"/>
      <c r="OJW1054" s="13"/>
      <c r="OJX1054" s="13"/>
      <c r="OJY1054" s="13"/>
      <c r="OJZ1054" s="13"/>
      <c r="OKA1054" s="13"/>
      <c r="OKB1054" s="13"/>
      <c r="OKC1054" s="13"/>
      <c r="OKD1054" s="13"/>
      <c r="OKE1054" s="13"/>
      <c r="OKF1054" s="13"/>
      <c r="OKG1054" s="13"/>
      <c r="OKH1054" s="13"/>
      <c r="OKI1054" s="13"/>
      <c r="OKJ1054" s="13"/>
      <c r="OKK1054" s="13"/>
      <c r="OKL1054" s="13"/>
      <c r="OKM1054" s="13"/>
      <c r="OKN1054" s="13"/>
      <c r="OKO1054" s="13"/>
      <c r="OKP1054" s="13"/>
      <c r="OKQ1054" s="13"/>
      <c r="OKR1054" s="13"/>
      <c r="OKS1054" s="13"/>
      <c r="OKT1054" s="13"/>
      <c r="OKU1054" s="13"/>
      <c r="OKV1054" s="13"/>
      <c r="OKW1054" s="13"/>
      <c r="OKX1054" s="13"/>
      <c r="OKY1054" s="13"/>
      <c r="OKZ1054" s="13"/>
      <c r="OLA1054" s="13"/>
      <c r="OLB1054" s="13"/>
      <c r="OLC1054" s="13"/>
      <c r="OLD1054" s="13"/>
      <c r="OLE1054" s="13"/>
      <c r="OLF1054" s="13"/>
      <c r="OLG1054" s="13"/>
      <c r="OLH1054" s="13"/>
      <c r="OLI1054" s="13"/>
      <c r="OLJ1054" s="13"/>
      <c r="OLK1054" s="13"/>
      <c r="OLL1054" s="13"/>
      <c r="OLM1054" s="13"/>
      <c r="OLN1054" s="13"/>
      <c r="OLO1054" s="13"/>
      <c r="OLP1054" s="13"/>
      <c r="OLQ1054" s="13"/>
      <c r="OLR1054" s="13"/>
      <c r="OLS1054" s="13"/>
      <c r="OLT1054" s="13"/>
      <c r="OLU1054" s="13"/>
      <c r="OLV1054" s="13"/>
      <c r="OLW1054" s="13"/>
      <c r="OLX1054" s="13"/>
      <c r="OLY1054" s="13"/>
      <c r="OLZ1054" s="13"/>
      <c r="OMA1054" s="13"/>
      <c r="OMB1054" s="13"/>
      <c r="OMC1054" s="13"/>
      <c r="OMD1054" s="13"/>
      <c r="OME1054" s="13"/>
      <c r="OMF1054" s="13"/>
      <c r="OMG1054" s="13"/>
      <c r="OMH1054" s="13"/>
      <c r="OMI1054" s="13"/>
      <c r="OMJ1054" s="13"/>
      <c r="OMK1054" s="13"/>
      <c r="OML1054" s="13"/>
      <c r="OMM1054" s="13"/>
      <c r="OMN1054" s="13"/>
      <c r="OMO1054" s="13"/>
      <c r="OMP1054" s="13"/>
      <c r="OMQ1054" s="13"/>
      <c r="OMR1054" s="13"/>
      <c r="OMS1054" s="13"/>
      <c r="OMT1054" s="13"/>
      <c r="OMU1054" s="13"/>
      <c r="OMV1054" s="13"/>
      <c r="OMW1054" s="13"/>
      <c r="OMX1054" s="13"/>
      <c r="OMY1054" s="13"/>
      <c r="OMZ1054" s="13"/>
      <c r="ONA1054" s="13"/>
      <c r="ONB1054" s="13"/>
      <c r="ONC1054" s="13"/>
      <c r="OND1054" s="13"/>
      <c r="ONE1054" s="13"/>
      <c r="ONF1054" s="13"/>
      <c r="ONG1054" s="13"/>
      <c r="ONH1054" s="13"/>
      <c r="ONI1054" s="13"/>
      <c r="ONJ1054" s="13"/>
      <c r="ONK1054" s="13"/>
      <c r="ONL1054" s="13"/>
      <c r="ONM1054" s="13"/>
      <c r="ONN1054" s="13"/>
      <c r="ONO1054" s="13"/>
      <c r="ONP1054" s="13"/>
      <c r="ONQ1054" s="13"/>
      <c r="ONR1054" s="13"/>
      <c r="ONS1054" s="13"/>
      <c r="ONT1054" s="13"/>
      <c r="ONU1054" s="13"/>
      <c r="ONV1054" s="13"/>
      <c r="ONW1054" s="13"/>
      <c r="ONX1054" s="13"/>
      <c r="ONY1054" s="13"/>
      <c r="ONZ1054" s="13"/>
      <c r="OOA1054" s="13"/>
      <c r="OOB1054" s="13"/>
      <c r="OOC1054" s="13"/>
      <c r="OOD1054" s="13"/>
      <c r="OOE1054" s="13"/>
      <c r="OOF1054" s="13"/>
      <c r="OOG1054" s="13"/>
      <c r="OOH1054" s="13"/>
      <c r="OOI1054" s="13"/>
      <c r="OOJ1054" s="13"/>
      <c r="OOK1054" s="13"/>
      <c r="OOL1054" s="13"/>
      <c r="OOM1054" s="13"/>
      <c r="OON1054" s="13"/>
      <c r="OOO1054" s="13"/>
      <c r="OOP1054" s="13"/>
      <c r="OOQ1054" s="13"/>
      <c r="OOR1054" s="13"/>
      <c r="OOS1054" s="13"/>
      <c r="OOT1054" s="13"/>
      <c r="OOU1054" s="13"/>
      <c r="OOV1054" s="13"/>
      <c r="OOW1054" s="13"/>
      <c r="OOX1054" s="13"/>
      <c r="OOY1054" s="13"/>
      <c r="OOZ1054" s="13"/>
      <c r="OPA1054" s="13"/>
      <c r="OPB1054" s="13"/>
      <c r="OPC1054" s="13"/>
      <c r="OPD1054" s="13"/>
      <c r="OPE1054" s="13"/>
      <c r="OPF1054" s="13"/>
      <c r="OPG1054" s="13"/>
      <c r="OPH1054" s="13"/>
      <c r="OPI1054" s="13"/>
      <c r="OPJ1054" s="13"/>
      <c r="OPK1054" s="13"/>
      <c r="OPL1054" s="13"/>
      <c r="OPM1054" s="13"/>
      <c r="OPN1054" s="13"/>
      <c r="OPO1054" s="13"/>
      <c r="OPP1054" s="13"/>
      <c r="OPQ1054" s="13"/>
      <c r="OPR1054" s="13"/>
      <c r="OPS1054" s="13"/>
      <c r="OPT1054" s="13"/>
      <c r="OPU1054" s="13"/>
      <c r="OPV1054" s="13"/>
      <c r="OPW1054" s="13"/>
      <c r="OPX1054" s="13"/>
      <c r="OPY1054" s="13"/>
      <c r="OPZ1054" s="13"/>
      <c r="OQA1054" s="13"/>
      <c r="OQB1054" s="13"/>
      <c r="OQC1054" s="13"/>
      <c r="OQD1054" s="13"/>
      <c r="OQE1054" s="13"/>
      <c r="OQF1054" s="13"/>
      <c r="OQG1054" s="13"/>
      <c r="OQH1054" s="13"/>
      <c r="OQI1054" s="13"/>
      <c r="OQJ1054" s="13"/>
      <c r="OQK1054" s="13"/>
      <c r="OQL1054" s="13"/>
      <c r="OQM1054" s="13"/>
      <c r="OQN1054" s="13"/>
      <c r="OQO1054" s="13"/>
      <c r="OQP1054" s="13"/>
      <c r="OQQ1054" s="13"/>
      <c r="OQR1054" s="13"/>
      <c r="OQS1054" s="13"/>
      <c r="OQT1054" s="13"/>
      <c r="OQU1054" s="13"/>
      <c r="OQV1054" s="13"/>
      <c r="OQW1054" s="13"/>
      <c r="OQX1054" s="13"/>
      <c r="OQY1054" s="13"/>
      <c r="OQZ1054" s="13"/>
      <c r="ORA1054" s="13"/>
      <c r="ORB1054" s="13"/>
      <c r="ORC1054" s="13"/>
      <c r="ORD1054" s="13"/>
      <c r="ORE1054" s="13"/>
      <c r="ORF1054" s="13"/>
      <c r="ORG1054" s="13"/>
      <c r="ORH1054" s="13"/>
      <c r="ORI1054" s="13"/>
      <c r="ORJ1054" s="13"/>
      <c r="ORK1054" s="13"/>
      <c r="ORL1054" s="13"/>
      <c r="ORM1054" s="13"/>
      <c r="ORN1054" s="13"/>
      <c r="ORO1054" s="13"/>
      <c r="ORP1054" s="13"/>
      <c r="ORQ1054" s="13"/>
      <c r="ORR1054" s="13"/>
      <c r="ORS1054" s="13"/>
      <c r="ORT1054" s="13"/>
      <c r="ORU1054" s="13"/>
      <c r="ORV1054" s="13"/>
      <c r="ORW1054" s="13"/>
      <c r="ORX1054" s="13"/>
      <c r="ORY1054" s="13"/>
      <c r="ORZ1054" s="13"/>
      <c r="OSA1054" s="13"/>
      <c r="OSB1054" s="13"/>
      <c r="OSC1054" s="13"/>
      <c r="OSD1054" s="13"/>
      <c r="OSE1054" s="13"/>
      <c r="OSF1054" s="13"/>
      <c r="OSG1054" s="13"/>
      <c r="OSH1054" s="13"/>
      <c r="OSI1054" s="13"/>
      <c r="OSJ1054" s="13"/>
      <c r="OSK1054" s="13"/>
      <c r="OSL1054" s="13"/>
      <c r="OSM1054" s="13"/>
      <c r="OSN1054" s="13"/>
      <c r="OSO1054" s="13"/>
      <c r="OSP1054" s="13"/>
      <c r="OSQ1054" s="13"/>
      <c r="OSR1054" s="13"/>
      <c r="OSS1054" s="13"/>
      <c r="OST1054" s="13"/>
      <c r="OSU1054" s="13"/>
      <c r="OSV1054" s="13"/>
      <c r="OSW1054" s="13"/>
      <c r="OSX1054" s="13"/>
      <c r="OSY1054" s="13"/>
      <c r="OSZ1054" s="13"/>
      <c r="OTA1054" s="13"/>
      <c r="OTB1054" s="13"/>
      <c r="OTC1054" s="13"/>
      <c r="OTD1054" s="13"/>
      <c r="OTE1054" s="13"/>
      <c r="OTF1054" s="13"/>
      <c r="OTG1054" s="13"/>
      <c r="OTH1054" s="13"/>
      <c r="OTI1054" s="13"/>
      <c r="OTJ1054" s="13"/>
      <c r="OTK1054" s="13"/>
      <c r="OTL1054" s="13"/>
      <c r="OTM1054" s="13"/>
      <c r="OTN1054" s="13"/>
      <c r="OTO1054" s="13"/>
      <c r="OTP1054" s="13"/>
      <c r="OTQ1054" s="13"/>
      <c r="OTR1054" s="13"/>
      <c r="OTS1054" s="13"/>
      <c r="OTT1054" s="13"/>
      <c r="OTU1054" s="13"/>
      <c r="OTV1054" s="13"/>
      <c r="OTW1054" s="13"/>
      <c r="OTX1054" s="13"/>
      <c r="OTY1054" s="13"/>
      <c r="OTZ1054" s="13"/>
      <c r="OUA1054" s="13"/>
      <c r="OUB1054" s="13"/>
      <c r="OUC1054" s="13"/>
      <c r="OUD1054" s="13"/>
      <c r="OUE1054" s="13"/>
      <c r="OUF1054" s="13"/>
      <c r="OUG1054" s="13"/>
      <c r="OUH1054" s="13"/>
      <c r="OUI1054" s="13"/>
      <c r="OUJ1054" s="13"/>
      <c r="OUK1054" s="13"/>
      <c r="OUL1054" s="13"/>
      <c r="OUM1054" s="13"/>
      <c r="OUN1054" s="13"/>
      <c r="OUO1054" s="13"/>
      <c r="OUP1054" s="13"/>
      <c r="OUQ1054" s="13"/>
      <c r="OUR1054" s="13"/>
      <c r="OUS1054" s="13"/>
      <c r="OUT1054" s="13"/>
      <c r="OUU1054" s="13"/>
      <c r="OUV1054" s="13"/>
      <c r="OUW1054" s="13"/>
      <c r="OUX1054" s="13"/>
      <c r="OUY1054" s="13"/>
      <c r="OUZ1054" s="13"/>
      <c r="OVA1054" s="13"/>
      <c r="OVB1054" s="13"/>
      <c r="OVC1054" s="13"/>
      <c r="OVD1054" s="13"/>
      <c r="OVE1054" s="13"/>
      <c r="OVF1054" s="13"/>
      <c r="OVG1054" s="13"/>
      <c r="OVH1054" s="13"/>
      <c r="OVI1054" s="13"/>
      <c r="OVJ1054" s="13"/>
      <c r="OVK1054" s="13"/>
      <c r="OVL1054" s="13"/>
      <c r="OVM1054" s="13"/>
      <c r="OVN1054" s="13"/>
      <c r="OVO1054" s="13"/>
      <c r="OVP1054" s="13"/>
      <c r="OVQ1054" s="13"/>
      <c r="OVR1054" s="13"/>
      <c r="OVS1054" s="13"/>
      <c r="OVT1054" s="13"/>
      <c r="OVU1054" s="13"/>
      <c r="OVV1054" s="13"/>
      <c r="OVW1054" s="13"/>
      <c r="OVX1054" s="13"/>
      <c r="OVY1054" s="13"/>
      <c r="OVZ1054" s="13"/>
      <c r="OWA1054" s="13"/>
      <c r="OWB1054" s="13"/>
      <c r="OWC1054" s="13"/>
      <c r="OWD1054" s="13"/>
      <c r="OWE1054" s="13"/>
      <c r="OWF1054" s="13"/>
      <c r="OWG1054" s="13"/>
      <c r="OWH1054" s="13"/>
      <c r="OWI1054" s="13"/>
      <c r="OWJ1054" s="13"/>
      <c r="OWK1054" s="13"/>
      <c r="OWL1054" s="13"/>
      <c r="OWM1054" s="13"/>
      <c r="OWN1054" s="13"/>
      <c r="OWO1054" s="13"/>
      <c r="OWP1054" s="13"/>
      <c r="OWQ1054" s="13"/>
      <c r="OWR1054" s="13"/>
      <c r="OWS1054" s="13"/>
      <c r="OWT1054" s="13"/>
      <c r="OWU1054" s="13"/>
      <c r="OWV1054" s="13"/>
      <c r="OWW1054" s="13"/>
      <c r="OWX1054" s="13"/>
      <c r="OWY1054" s="13"/>
      <c r="OWZ1054" s="13"/>
      <c r="OXA1054" s="13"/>
      <c r="OXB1054" s="13"/>
      <c r="OXC1054" s="13"/>
      <c r="OXD1054" s="13"/>
      <c r="OXE1054" s="13"/>
      <c r="OXF1054" s="13"/>
      <c r="OXG1054" s="13"/>
      <c r="OXH1054" s="13"/>
      <c r="OXI1054" s="13"/>
      <c r="OXJ1054" s="13"/>
      <c r="OXK1054" s="13"/>
      <c r="OXL1054" s="13"/>
      <c r="OXM1054" s="13"/>
      <c r="OXN1054" s="13"/>
      <c r="OXO1054" s="13"/>
      <c r="OXP1054" s="13"/>
      <c r="OXQ1054" s="13"/>
      <c r="OXR1054" s="13"/>
      <c r="OXS1054" s="13"/>
      <c r="OXT1054" s="13"/>
      <c r="OXU1054" s="13"/>
      <c r="OXV1054" s="13"/>
      <c r="OXW1054" s="13"/>
      <c r="OXX1054" s="13"/>
      <c r="OXY1054" s="13"/>
      <c r="OXZ1054" s="13"/>
      <c r="OYA1054" s="13"/>
      <c r="OYB1054" s="13"/>
      <c r="OYC1054" s="13"/>
      <c r="OYD1054" s="13"/>
      <c r="OYE1054" s="13"/>
      <c r="OYF1054" s="13"/>
      <c r="OYG1054" s="13"/>
      <c r="OYH1054" s="13"/>
      <c r="OYI1054" s="13"/>
      <c r="OYJ1054" s="13"/>
      <c r="OYK1054" s="13"/>
      <c r="OYL1054" s="13"/>
      <c r="OYM1054" s="13"/>
      <c r="OYN1054" s="13"/>
      <c r="OYO1054" s="13"/>
      <c r="OYP1054" s="13"/>
      <c r="OYQ1054" s="13"/>
      <c r="OYR1054" s="13"/>
      <c r="OYS1054" s="13"/>
      <c r="OYT1054" s="13"/>
      <c r="OYU1054" s="13"/>
      <c r="OYV1054" s="13"/>
      <c r="OYW1054" s="13"/>
      <c r="OYX1054" s="13"/>
      <c r="OYY1054" s="13"/>
      <c r="OYZ1054" s="13"/>
      <c r="OZA1054" s="13"/>
      <c r="OZB1054" s="13"/>
      <c r="OZC1054" s="13"/>
      <c r="OZD1054" s="13"/>
      <c r="OZE1054" s="13"/>
      <c r="OZF1054" s="13"/>
      <c r="OZG1054" s="13"/>
      <c r="OZH1054" s="13"/>
      <c r="OZI1054" s="13"/>
      <c r="OZJ1054" s="13"/>
      <c r="OZK1054" s="13"/>
      <c r="OZL1054" s="13"/>
      <c r="OZM1054" s="13"/>
      <c r="OZN1054" s="13"/>
      <c r="OZO1054" s="13"/>
      <c r="OZP1054" s="13"/>
      <c r="OZQ1054" s="13"/>
      <c r="OZR1054" s="13"/>
      <c r="OZS1054" s="13"/>
      <c r="OZT1054" s="13"/>
      <c r="OZU1054" s="13"/>
      <c r="OZV1054" s="13"/>
      <c r="OZW1054" s="13"/>
      <c r="OZX1054" s="13"/>
      <c r="OZY1054" s="13"/>
      <c r="OZZ1054" s="13"/>
      <c r="PAA1054" s="13"/>
      <c r="PAB1054" s="13"/>
      <c r="PAC1054" s="13"/>
      <c r="PAD1054" s="13"/>
      <c r="PAE1054" s="13"/>
      <c r="PAF1054" s="13"/>
      <c r="PAG1054" s="13"/>
      <c r="PAH1054" s="13"/>
      <c r="PAI1054" s="13"/>
      <c r="PAJ1054" s="13"/>
      <c r="PAK1054" s="13"/>
      <c r="PAL1054" s="13"/>
      <c r="PAM1054" s="13"/>
      <c r="PAN1054" s="13"/>
      <c r="PAO1054" s="13"/>
      <c r="PAP1054" s="13"/>
      <c r="PAQ1054" s="13"/>
      <c r="PAR1054" s="13"/>
      <c r="PAS1054" s="13"/>
      <c r="PAT1054" s="13"/>
      <c r="PAU1054" s="13"/>
      <c r="PAV1054" s="13"/>
      <c r="PAW1054" s="13"/>
      <c r="PAX1054" s="13"/>
      <c r="PAY1054" s="13"/>
      <c r="PAZ1054" s="13"/>
      <c r="PBA1054" s="13"/>
      <c r="PBB1054" s="13"/>
      <c r="PBC1054" s="13"/>
      <c r="PBD1054" s="13"/>
      <c r="PBE1054" s="13"/>
      <c r="PBF1054" s="13"/>
      <c r="PBG1054" s="13"/>
      <c r="PBH1054" s="13"/>
      <c r="PBI1054" s="13"/>
      <c r="PBJ1054" s="13"/>
      <c r="PBK1054" s="13"/>
      <c r="PBL1054" s="13"/>
      <c r="PBM1054" s="13"/>
      <c r="PBN1054" s="13"/>
      <c r="PBO1054" s="13"/>
      <c r="PBP1054" s="13"/>
      <c r="PBQ1054" s="13"/>
      <c r="PBR1054" s="13"/>
      <c r="PBS1054" s="13"/>
      <c r="PBT1054" s="13"/>
      <c r="PBU1054" s="13"/>
      <c r="PBV1054" s="13"/>
      <c r="PBW1054" s="13"/>
      <c r="PBX1054" s="13"/>
      <c r="PBY1054" s="13"/>
      <c r="PBZ1054" s="13"/>
      <c r="PCA1054" s="13"/>
      <c r="PCB1054" s="13"/>
      <c r="PCC1054" s="13"/>
      <c r="PCD1054" s="13"/>
      <c r="PCE1054" s="13"/>
      <c r="PCF1054" s="13"/>
      <c r="PCG1054" s="13"/>
      <c r="PCH1054" s="13"/>
      <c r="PCI1054" s="13"/>
      <c r="PCJ1054" s="13"/>
      <c r="PCK1054" s="13"/>
      <c r="PCL1054" s="13"/>
      <c r="PCM1054" s="13"/>
      <c r="PCN1054" s="13"/>
      <c r="PCO1054" s="13"/>
      <c r="PCP1054" s="13"/>
      <c r="PCQ1054" s="13"/>
      <c r="PCR1054" s="13"/>
      <c r="PCS1054" s="13"/>
      <c r="PCT1054" s="13"/>
      <c r="PCU1054" s="13"/>
      <c r="PCV1054" s="13"/>
      <c r="PCW1054" s="13"/>
      <c r="PCX1054" s="13"/>
      <c r="PCY1054" s="13"/>
      <c r="PCZ1054" s="13"/>
      <c r="PDA1054" s="13"/>
      <c r="PDB1054" s="13"/>
      <c r="PDC1054" s="13"/>
      <c r="PDD1054" s="13"/>
      <c r="PDE1054" s="13"/>
      <c r="PDF1054" s="13"/>
      <c r="PDG1054" s="13"/>
      <c r="PDH1054" s="13"/>
      <c r="PDI1054" s="13"/>
      <c r="PDJ1054" s="13"/>
      <c r="PDK1054" s="13"/>
      <c r="PDL1054" s="13"/>
      <c r="PDM1054" s="13"/>
      <c r="PDN1054" s="13"/>
      <c r="PDO1054" s="13"/>
      <c r="PDP1054" s="13"/>
      <c r="PDQ1054" s="13"/>
      <c r="PDR1054" s="13"/>
      <c r="PDS1054" s="13"/>
      <c r="PDT1054" s="13"/>
      <c r="PDU1054" s="13"/>
      <c r="PDV1054" s="13"/>
      <c r="PDW1054" s="13"/>
      <c r="PDX1054" s="13"/>
      <c r="PDY1054" s="13"/>
      <c r="PDZ1054" s="13"/>
      <c r="PEA1054" s="13"/>
      <c r="PEB1054" s="13"/>
      <c r="PEC1054" s="13"/>
      <c r="PED1054" s="13"/>
      <c r="PEE1054" s="13"/>
      <c r="PEF1054" s="13"/>
      <c r="PEG1054" s="13"/>
      <c r="PEH1054" s="13"/>
      <c r="PEI1054" s="13"/>
      <c r="PEJ1054" s="13"/>
      <c r="PEK1054" s="13"/>
      <c r="PEL1054" s="13"/>
      <c r="PEM1054" s="13"/>
      <c r="PEN1054" s="13"/>
      <c r="PEO1054" s="13"/>
      <c r="PEP1054" s="13"/>
      <c r="PEQ1054" s="13"/>
      <c r="PER1054" s="13"/>
      <c r="PES1054" s="13"/>
      <c r="PET1054" s="13"/>
      <c r="PEU1054" s="13"/>
      <c r="PEV1054" s="13"/>
      <c r="PEW1054" s="13"/>
      <c r="PEX1054" s="13"/>
      <c r="PEY1054" s="13"/>
      <c r="PEZ1054" s="13"/>
      <c r="PFA1054" s="13"/>
      <c r="PFB1054" s="13"/>
      <c r="PFC1054" s="13"/>
      <c r="PFD1054" s="13"/>
      <c r="PFE1054" s="13"/>
      <c r="PFF1054" s="13"/>
      <c r="PFG1054" s="13"/>
      <c r="PFH1054" s="13"/>
      <c r="PFI1054" s="13"/>
      <c r="PFJ1054" s="13"/>
      <c r="PFK1054" s="13"/>
      <c r="PFL1054" s="13"/>
      <c r="PFM1054" s="13"/>
      <c r="PFN1054" s="13"/>
      <c r="PFO1054" s="13"/>
      <c r="PFP1054" s="13"/>
      <c r="PFQ1054" s="13"/>
      <c r="PFR1054" s="13"/>
      <c r="PFS1054" s="13"/>
      <c r="PFT1054" s="13"/>
      <c r="PFU1054" s="13"/>
      <c r="PFV1054" s="13"/>
      <c r="PFW1054" s="13"/>
      <c r="PFX1054" s="13"/>
      <c r="PFY1054" s="13"/>
      <c r="PFZ1054" s="13"/>
      <c r="PGA1054" s="13"/>
      <c r="PGB1054" s="13"/>
      <c r="PGC1054" s="13"/>
      <c r="PGD1054" s="13"/>
      <c r="PGE1054" s="13"/>
      <c r="PGF1054" s="13"/>
      <c r="PGG1054" s="13"/>
      <c r="PGH1054" s="13"/>
      <c r="PGI1054" s="13"/>
      <c r="PGJ1054" s="13"/>
      <c r="PGK1054" s="13"/>
      <c r="PGL1054" s="13"/>
      <c r="PGM1054" s="13"/>
      <c r="PGN1054" s="13"/>
      <c r="PGO1054" s="13"/>
      <c r="PGP1054" s="13"/>
      <c r="PGQ1054" s="13"/>
      <c r="PGR1054" s="13"/>
      <c r="PGS1054" s="13"/>
      <c r="PGT1054" s="13"/>
      <c r="PGU1054" s="13"/>
      <c r="PGV1054" s="13"/>
      <c r="PGW1054" s="13"/>
      <c r="PGX1054" s="13"/>
      <c r="PGY1054" s="13"/>
      <c r="PGZ1054" s="13"/>
      <c r="PHA1054" s="13"/>
      <c r="PHB1054" s="13"/>
      <c r="PHC1054" s="13"/>
      <c r="PHD1054" s="13"/>
      <c r="PHE1054" s="13"/>
      <c r="PHF1054" s="13"/>
      <c r="PHG1054" s="13"/>
      <c r="PHH1054" s="13"/>
      <c r="PHI1054" s="13"/>
      <c r="PHJ1054" s="13"/>
      <c r="PHK1054" s="13"/>
      <c r="PHL1054" s="13"/>
      <c r="PHM1054" s="13"/>
      <c r="PHN1054" s="13"/>
      <c r="PHO1054" s="13"/>
      <c r="PHP1054" s="13"/>
      <c r="PHQ1054" s="13"/>
      <c r="PHR1054" s="13"/>
      <c r="PHS1054" s="13"/>
      <c r="PHT1054" s="13"/>
      <c r="PHU1054" s="13"/>
      <c r="PHV1054" s="13"/>
      <c r="PHW1054" s="13"/>
      <c r="PHX1054" s="13"/>
      <c r="PHY1054" s="13"/>
      <c r="PHZ1054" s="13"/>
      <c r="PIA1054" s="13"/>
      <c r="PIB1054" s="13"/>
      <c r="PIC1054" s="13"/>
      <c r="PID1054" s="13"/>
      <c r="PIE1054" s="13"/>
      <c r="PIF1054" s="13"/>
      <c r="PIG1054" s="13"/>
      <c r="PIH1054" s="13"/>
      <c r="PII1054" s="13"/>
      <c r="PIJ1054" s="13"/>
      <c r="PIK1054" s="13"/>
      <c r="PIL1054" s="13"/>
      <c r="PIM1054" s="13"/>
      <c r="PIN1054" s="13"/>
      <c r="PIO1054" s="13"/>
      <c r="PIP1054" s="13"/>
      <c r="PIQ1054" s="13"/>
      <c r="PIR1054" s="13"/>
      <c r="PIS1054" s="13"/>
      <c r="PIT1054" s="13"/>
      <c r="PIU1054" s="13"/>
      <c r="PIV1054" s="13"/>
      <c r="PIW1054" s="13"/>
      <c r="PIX1054" s="13"/>
      <c r="PIY1054" s="13"/>
      <c r="PIZ1054" s="13"/>
      <c r="PJA1054" s="13"/>
      <c r="PJB1054" s="13"/>
      <c r="PJC1054" s="13"/>
      <c r="PJD1054" s="13"/>
      <c r="PJE1054" s="13"/>
      <c r="PJF1054" s="13"/>
      <c r="PJG1054" s="13"/>
      <c r="PJH1054" s="13"/>
      <c r="PJI1054" s="13"/>
      <c r="PJJ1054" s="13"/>
      <c r="PJK1054" s="13"/>
      <c r="PJL1054" s="13"/>
      <c r="PJM1054" s="13"/>
      <c r="PJN1054" s="13"/>
      <c r="PJO1054" s="13"/>
      <c r="PJP1054" s="13"/>
      <c r="PJQ1054" s="13"/>
      <c r="PJR1054" s="13"/>
      <c r="PJS1054" s="13"/>
      <c r="PJT1054" s="13"/>
      <c r="PJU1054" s="13"/>
      <c r="PJV1054" s="13"/>
      <c r="PJW1054" s="13"/>
      <c r="PJX1054" s="13"/>
      <c r="PJY1054" s="13"/>
      <c r="PJZ1054" s="13"/>
      <c r="PKA1054" s="13"/>
      <c r="PKB1054" s="13"/>
      <c r="PKC1054" s="13"/>
      <c r="PKD1054" s="13"/>
      <c r="PKE1054" s="13"/>
      <c r="PKF1054" s="13"/>
      <c r="PKG1054" s="13"/>
      <c r="PKH1054" s="13"/>
      <c r="PKI1054" s="13"/>
      <c r="PKJ1054" s="13"/>
      <c r="PKK1054" s="13"/>
      <c r="PKL1054" s="13"/>
      <c r="PKM1054" s="13"/>
      <c r="PKN1054" s="13"/>
      <c r="PKO1054" s="13"/>
      <c r="PKP1054" s="13"/>
      <c r="PKQ1054" s="13"/>
      <c r="PKR1054" s="13"/>
      <c r="PKS1054" s="13"/>
      <c r="PKT1054" s="13"/>
      <c r="PKU1054" s="13"/>
      <c r="PKV1054" s="13"/>
      <c r="PKW1054" s="13"/>
      <c r="PKX1054" s="13"/>
      <c r="PKY1054" s="13"/>
      <c r="PKZ1054" s="13"/>
      <c r="PLA1054" s="13"/>
      <c r="PLB1054" s="13"/>
      <c r="PLC1054" s="13"/>
      <c r="PLD1054" s="13"/>
      <c r="PLE1054" s="13"/>
      <c r="PLF1054" s="13"/>
      <c r="PLG1054" s="13"/>
      <c r="PLH1054" s="13"/>
      <c r="PLI1054" s="13"/>
      <c r="PLJ1054" s="13"/>
      <c r="PLK1054" s="13"/>
      <c r="PLL1054" s="13"/>
      <c r="PLM1054" s="13"/>
      <c r="PLN1054" s="13"/>
      <c r="PLO1054" s="13"/>
      <c r="PLP1054" s="13"/>
      <c r="PLQ1054" s="13"/>
      <c r="PLR1054" s="13"/>
      <c r="PLS1054" s="13"/>
      <c r="PLT1054" s="13"/>
      <c r="PLU1054" s="13"/>
      <c r="PLV1054" s="13"/>
      <c r="PLW1054" s="13"/>
      <c r="PLX1054" s="13"/>
      <c r="PLY1054" s="13"/>
      <c r="PLZ1054" s="13"/>
      <c r="PMA1054" s="13"/>
      <c r="PMB1054" s="13"/>
      <c r="PMC1054" s="13"/>
      <c r="PMD1054" s="13"/>
      <c r="PME1054" s="13"/>
      <c r="PMF1054" s="13"/>
      <c r="PMG1054" s="13"/>
      <c r="PMH1054" s="13"/>
      <c r="PMI1054" s="13"/>
      <c r="PMJ1054" s="13"/>
      <c r="PMK1054" s="13"/>
      <c r="PML1054" s="13"/>
      <c r="PMM1054" s="13"/>
      <c r="PMN1054" s="13"/>
      <c r="PMO1054" s="13"/>
      <c r="PMP1054" s="13"/>
      <c r="PMQ1054" s="13"/>
      <c r="PMR1054" s="13"/>
      <c r="PMS1054" s="13"/>
      <c r="PMT1054" s="13"/>
      <c r="PMU1054" s="13"/>
      <c r="PMV1054" s="13"/>
      <c r="PMW1054" s="13"/>
      <c r="PMX1054" s="13"/>
      <c r="PMY1054" s="13"/>
      <c r="PMZ1054" s="13"/>
      <c r="PNA1054" s="13"/>
      <c r="PNB1054" s="13"/>
      <c r="PNC1054" s="13"/>
      <c r="PND1054" s="13"/>
      <c r="PNE1054" s="13"/>
      <c r="PNF1054" s="13"/>
      <c r="PNG1054" s="13"/>
      <c r="PNH1054" s="13"/>
      <c r="PNI1054" s="13"/>
      <c r="PNJ1054" s="13"/>
      <c r="PNK1054" s="13"/>
      <c r="PNL1054" s="13"/>
      <c r="PNM1054" s="13"/>
      <c r="PNN1054" s="13"/>
      <c r="PNO1054" s="13"/>
      <c r="PNP1054" s="13"/>
      <c r="PNQ1054" s="13"/>
      <c r="PNR1054" s="13"/>
      <c r="PNS1054" s="13"/>
      <c r="PNT1054" s="13"/>
      <c r="PNU1054" s="13"/>
      <c r="PNV1054" s="13"/>
      <c r="PNW1054" s="13"/>
      <c r="PNX1054" s="13"/>
      <c r="PNY1054" s="13"/>
      <c r="PNZ1054" s="13"/>
      <c r="POA1054" s="13"/>
      <c r="POB1054" s="13"/>
      <c r="POC1054" s="13"/>
      <c r="POD1054" s="13"/>
      <c r="POE1054" s="13"/>
      <c r="POF1054" s="13"/>
      <c r="POG1054" s="13"/>
      <c r="POH1054" s="13"/>
      <c r="POI1054" s="13"/>
      <c r="POJ1054" s="13"/>
      <c r="POK1054" s="13"/>
      <c r="POL1054" s="13"/>
      <c r="POM1054" s="13"/>
      <c r="PON1054" s="13"/>
      <c r="POO1054" s="13"/>
      <c r="POP1054" s="13"/>
      <c r="POQ1054" s="13"/>
      <c r="POR1054" s="13"/>
      <c r="POS1054" s="13"/>
      <c r="POT1054" s="13"/>
      <c r="POU1054" s="13"/>
      <c r="POV1054" s="13"/>
      <c r="POW1054" s="13"/>
      <c r="POX1054" s="13"/>
      <c r="POY1054" s="13"/>
      <c r="POZ1054" s="13"/>
      <c r="PPA1054" s="13"/>
      <c r="PPB1054" s="13"/>
      <c r="PPC1054" s="13"/>
      <c r="PPD1054" s="13"/>
      <c r="PPE1054" s="13"/>
      <c r="PPF1054" s="13"/>
      <c r="PPG1054" s="13"/>
      <c r="PPH1054" s="13"/>
      <c r="PPI1054" s="13"/>
      <c r="PPJ1054" s="13"/>
      <c r="PPK1054" s="13"/>
      <c r="PPL1054" s="13"/>
      <c r="PPM1054" s="13"/>
      <c r="PPN1054" s="13"/>
      <c r="PPO1054" s="13"/>
      <c r="PPP1054" s="13"/>
      <c r="PPQ1054" s="13"/>
      <c r="PPR1054" s="13"/>
      <c r="PPS1054" s="13"/>
      <c r="PPT1054" s="13"/>
      <c r="PPU1054" s="13"/>
      <c r="PPV1054" s="13"/>
      <c r="PPW1054" s="13"/>
      <c r="PPX1054" s="13"/>
      <c r="PPY1054" s="13"/>
      <c r="PPZ1054" s="13"/>
      <c r="PQA1054" s="13"/>
      <c r="PQB1054" s="13"/>
      <c r="PQC1054" s="13"/>
      <c r="PQD1054" s="13"/>
      <c r="PQE1054" s="13"/>
      <c r="PQF1054" s="13"/>
      <c r="PQG1054" s="13"/>
      <c r="PQH1054" s="13"/>
      <c r="PQI1054" s="13"/>
      <c r="PQJ1054" s="13"/>
      <c r="PQK1054" s="13"/>
      <c r="PQL1054" s="13"/>
      <c r="PQM1054" s="13"/>
      <c r="PQN1054" s="13"/>
      <c r="PQO1054" s="13"/>
      <c r="PQP1054" s="13"/>
      <c r="PQQ1054" s="13"/>
      <c r="PQR1054" s="13"/>
      <c r="PQS1054" s="13"/>
      <c r="PQT1054" s="13"/>
      <c r="PQU1054" s="13"/>
      <c r="PQV1054" s="13"/>
      <c r="PQW1054" s="13"/>
      <c r="PQX1054" s="13"/>
      <c r="PQY1054" s="13"/>
      <c r="PQZ1054" s="13"/>
      <c r="PRA1054" s="13"/>
      <c r="PRB1054" s="13"/>
      <c r="PRC1054" s="13"/>
      <c r="PRD1054" s="13"/>
      <c r="PRE1054" s="13"/>
      <c r="PRF1054" s="13"/>
      <c r="PRG1054" s="13"/>
      <c r="PRH1054" s="13"/>
      <c r="PRI1054" s="13"/>
      <c r="PRJ1054" s="13"/>
      <c r="PRK1054" s="13"/>
      <c r="PRL1054" s="13"/>
      <c r="PRM1054" s="13"/>
      <c r="PRN1054" s="13"/>
      <c r="PRO1054" s="13"/>
      <c r="PRP1054" s="13"/>
      <c r="PRQ1054" s="13"/>
      <c r="PRR1054" s="13"/>
      <c r="PRS1054" s="13"/>
      <c r="PRT1054" s="13"/>
      <c r="PRU1054" s="13"/>
      <c r="PRV1054" s="13"/>
      <c r="PRW1054" s="13"/>
      <c r="PRX1054" s="13"/>
      <c r="PRY1054" s="13"/>
      <c r="PRZ1054" s="13"/>
      <c r="PSA1054" s="13"/>
      <c r="PSB1054" s="13"/>
      <c r="PSC1054" s="13"/>
      <c r="PSD1054" s="13"/>
      <c r="PSE1054" s="13"/>
      <c r="PSF1054" s="13"/>
      <c r="PSG1054" s="13"/>
      <c r="PSH1054" s="13"/>
      <c r="PSI1054" s="13"/>
      <c r="PSJ1054" s="13"/>
      <c r="PSK1054" s="13"/>
      <c r="PSL1054" s="13"/>
      <c r="PSM1054" s="13"/>
      <c r="PSN1054" s="13"/>
      <c r="PSO1054" s="13"/>
      <c r="PSP1054" s="13"/>
      <c r="PSQ1054" s="13"/>
      <c r="PSR1054" s="13"/>
      <c r="PSS1054" s="13"/>
      <c r="PST1054" s="13"/>
      <c r="PSU1054" s="13"/>
      <c r="PSV1054" s="13"/>
      <c r="PSW1054" s="13"/>
      <c r="PSX1054" s="13"/>
      <c r="PSY1054" s="13"/>
      <c r="PSZ1054" s="13"/>
      <c r="PTA1054" s="13"/>
      <c r="PTB1054" s="13"/>
      <c r="PTC1054" s="13"/>
      <c r="PTD1054" s="13"/>
      <c r="PTE1054" s="13"/>
      <c r="PTF1054" s="13"/>
      <c r="PTG1054" s="13"/>
      <c r="PTH1054" s="13"/>
      <c r="PTI1054" s="13"/>
      <c r="PTJ1054" s="13"/>
      <c r="PTK1054" s="13"/>
      <c r="PTL1054" s="13"/>
      <c r="PTM1054" s="13"/>
      <c r="PTN1054" s="13"/>
      <c r="PTO1054" s="13"/>
      <c r="PTP1054" s="13"/>
      <c r="PTQ1054" s="13"/>
      <c r="PTR1054" s="13"/>
      <c r="PTS1054" s="13"/>
      <c r="PTT1054" s="13"/>
      <c r="PTU1054" s="13"/>
      <c r="PTV1054" s="13"/>
      <c r="PTW1054" s="13"/>
      <c r="PTX1054" s="13"/>
      <c r="PTY1054" s="13"/>
      <c r="PTZ1054" s="13"/>
      <c r="PUA1054" s="13"/>
      <c r="PUB1054" s="13"/>
      <c r="PUC1054" s="13"/>
      <c r="PUD1054" s="13"/>
      <c r="PUE1054" s="13"/>
      <c r="PUF1054" s="13"/>
      <c r="PUG1054" s="13"/>
      <c r="PUH1054" s="13"/>
      <c r="PUI1054" s="13"/>
      <c r="PUJ1054" s="13"/>
      <c r="PUK1054" s="13"/>
      <c r="PUL1054" s="13"/>
      <c r="PUM1054" s="13"/>
      <c r="PUN1054" s="13"/>
      <c r="PUO1054" s="13"/>
      <c r="PUP1054" s="13"/>
      <c r="PUQ1054" s="13"/>
      <c r="PUR1054" s="13"/>
      <c r="PUS1054" s="13"/>
      <c r="PUT1054" s="13"/>
      <c r="PUU1054" s="13"/>
      <c r="PUV1054" s="13"/>
      <c r="PUW1054" s="13"/>
      <c r="PUX1054" s="13"/>
      <c r="PUY1054" s="13"/>
      <c r="PUZ1054" s="13"/>
      <c r="PVA1054" s="13"/>
      <c r="PVB1054" s="13"/>
      <c r="PVC1054" s="13"/>
      <c r="PVD1054" s="13"/>
      <c r="PVE1054" s="13"/>
      <c r="PVF1054" s="13"/>
      <c r="PVG1054" s="13"/>
      <c r="PVH1054" s="13"/>
      <c r="PVI1054" s="13"/>
      <c r="PVJ1054" s="13"/>
      <c r="PVK1054" s="13"/>
      <c r="PVL1054" s="13"/>
      <c r="PVM1054" s="13"/>
      <c r="PVN1054" s="13"/>
      <c r="PVO1054" s="13"/>
      <c r="PVP1054" s="13"/>
      <c r="PVQ1054" s="13"/>
      <c r="PVR1054" s="13"/>
      <c r="PVS1054" s="13"/>
      <c r="PVT1054" s="13"/>
      <c r="PVU1054" s="13"/>
      <c r="PVV1054" s="13"/>
      <c r="PVW1054" s="13"/>
      <c r="PVX1054" s="13"/>
      <c r="PVY1054" s="13"/>
      <c r="PVZ1054" s="13"/>
      <c r="PWA1054" s="13"/>
      <c r="PWB1054" s="13"/>
      <c r="PWC1054" s="13"/>
      <c r="PWD1054" s="13"/>
      <c r="PWE1054" s="13"/>
      <c r="PWF1054" s="13"/>
      <c r="PWG1054" s="13"/>
      <c r="PWH1054" s="13"/>
      <c r="PWI1054" s="13"/>
      <c r="PWJ1054" s="13"/>
      <c r="PWK1054" s="13"/>
      <c r="PWL1054" s="13"/>
      <c r="PWM1054" s="13"/>
      <c r="PWN1054" s="13"/>
      <c r="PWO1054" s="13"/>
      <c r="PWP1054" s="13"/>
      <c r="PWQ1054" s="13"/>
      <c r="PWR1054" s="13"/>
      <c r="PWS1054" s="13"/>
      <c r="PWT1054" s="13"/>
      <c r="PWU1054" s="13"/>
      <c r="PWV1054" s="13"/>
      <c r="PWW1054" s="13"/>
      <c r="PWX1054" s="13"/>
      <c r="PWY1054" s="13"/>
      <c r="PWZ1054" s="13"/>
      <c r="PXA1054" s="13"/>
      <c r="PXB1054" s="13"/>
      <c r="PXC1054" s="13"/>
      <c r="PXD1054" s="13"/>
      <c r="PXE1054" s="13"/>
      <c r="PXF1054" s="13"/>
      <c r="PXG1054" s="13"/>
      <c r="PXH1054" s="13"/>
      <c r="PXI1054" s="13"/>
      <c r="PXJ1054" s="13"/>
      <c r="PXK1054" s="13"/>
      <c r="PXL1054" s="13"/>
      <c r="PXM1054" s="13"/>
      <c r="PXN1054" s="13"/>
      <c r="PXO1054" s="13"/>
      <c r="PXP1054" s="13"/>
      <c r="PXQ1054" s="13"/>
      <c r="PXR1054" s="13"/>
      <c r="PXS1054" s="13"/>
      <c r="PXT1054" s="13"/>
      <c r="PXU1054" s="13"/>
      <c r="PXV1054" s="13"/>
      <c r="PXW1054" s="13"/>
      <c r="PXX1054" s="13"/>
      <c r="PXY1054" s="13"/>
      <c r="PXZ1054" s="13"/>
      <c r="PYA1054" s="13"/>
      <c r="PYB1054" s="13"/>
      <c r="PYC1054" s="13"/>
      <c r="PYD1054" s="13"/>
      <c r="PYE1054" s="13"/>
      <c r="PYF1054" s="13"/>
      <c r="PYG1054" s="13"/>
      <c r="PYH1054" s="13"/>
      <c r="PYI1054" s="13"/>
      <c r="PYJ1054" s="13"/>
      <c r="PYK1054" s="13"/>
      <c r="PYL1054" s="13"/>
      <c r="PYM1054" s="13"/>
      <c r="PYN1054" s="13"/>
      <c r="PYO1054" s="13"/>
      <c r="PYP1054" s="13"/>
      <c r="PYQ1054" s="13"/>
      <c r="PYR1054" s="13"/>
      <c r="PYS1054" s="13"/>
      <c r="PYT1054" s="13"/>
      <c r="PYU1054" s="13"/>
      <c r="PYV1054" s="13"/>
      <c r="PYW1054" s="13"/>
      <c r="PYX1054" s="13"/>
      <c r="PYY1054" s="13"/>
      <c r="PYZ1054" s="13"/>
      <c r="PZA1054" s="13"/>
      <c r="PZB1054" s="13"/>
      <c r="PZC1054" s="13"/>
      <c r="PZD1054" s="13"/>
      <c r="PZE1054" s="13"/>
      <c r="PZF1054" s="13"/>
      <c r="PZG1054" s="13"/>
      <c r="PZH1054" s="13"/>
      <c r="PZI1054" s="13"/>
      <c r="PZJ1054" s="13"/>
      <c r="PZK1054" s="13"/>
      <c r="PZL1054" s="13"/>
      <c r="PZM1054" s="13"/>
      <c r="PZN1054" s="13"/>
      <c r="PZO1054" s="13"/>
      <c r="PZP1054" s="13"/>
      <c r="PZQ1054" s="13"/>
      <c r="PZR1054" s="13"/>
      <c r="PZS1054" s="13"/>
      <c r="PZT1054" s="13"/>
      <c r="PZU1054" s="13"/>
      <c r="PZV1054" s="13"/>
      <c r="PZW1054" s="13"/>
      <c r="PZX1054" s="13"/>
      <c r="PZY1054" s="13"/>
      <c r="PZZ1054" s="13"/>
      <c r="QAA1054" s="13"/>
      <c r="QAB1054" s="13"/>
      <c r="QAC1054" s="13"/>
      <c r="QAD1054" s="13"/>
      <c r="QAE1054" s="13"/>
      <c r="QAF1054" s="13"/>
      <c r="QAG1054" s="13"/>
      <c r="QAH1054" s="13"/>
      <c r="QAI1054" s="13"/>
      <c r="QAJ1054" s="13"/>
      <c r="QAK1054" s="13"/>
      <c r="QAL1054" s="13"/>
      <c r="QAM1054" s="13"/>
      <c r="QAN1054" s="13"/>
      <c r="QAO1054" s="13"/>
      <c r="QAP1054" s="13"/>
      <c r="QAQ1054" s="13"/>
      <c r="QAR1054" s="13"/>
      <c r="QAS1054" s="13"/>
      <c r="QAT1054" s="13"/>
      <c r="QAU1054" s="13"/>
      <c r="QAV1054" s="13"/>
      <c r="QAW1054" s="13"/>
      <c r="QAX1054" s="13"/>
      <c r="QAY1054" s="13"/>
      <c r="QAZ1054" s="13"/>
      <c r="QBA1054" s="13"/>
      <c r="QBB1054" s="13"/>
      <c r="QBC1054" s="13"/>
      <c r="QBD1054" s="13"/>
      <c r="QBE1054" s="13"/>
      <c r="QBF1054" s="13"/>
      <c r="QBG1054" s="13"/>
      <c r="QBH1054" s="13"/>
      <c r="QBI1054" s="13"/>
      <c r="QBJ1054" s="13"/>
      <c r="QBK1054" s="13"/>
      <c r="QBL1054" s="13"/>
      <c r="QBM1054" s="13"/>
      <c r="QBN1054" s="13"/>
      <c r="QBO1054" s="13"/>
      <c r="QBP1054" s="13"/>
      <c r="QBQ1054" s="13"/>
      <c r="QBR1054" s="13"/>
      <c r="QBS1054" s="13"/>
      <c r="QBT1054" s="13"/>
      <c r="QBU1054" s="13"/>
      <c r="QBV1054" s="13"/>
      <c r="QBW1054" s="13"/>
      <c r="QBX1054" s="13"/>
      <c r="QBY1054" s="13"/>
      <c r="QBZ1054" s="13"/>
      <c r="QCA1054" s="13"/>
      <c r="QCB1054" s="13"/>
      <c r="QCC1054" s="13"/>
      <c r="QCD1054" s="13"/>
      <c r="QCE1054" s="13"/>
      <c r="QCF1054" s="13"/>
      <c r="QCG1054" s="13"/>
      <c r="QCH1054" s="13"/>
      <c r="QCI1054" s="13"/>
      <c r="QCJ1054" s="13"/>
      <c r="QCK1054" s="13"/>
      <c r="QCL1054" s="13"/>
      <c r="QCM1054" s="13"/>
      <c r="QCN1054" s="13"/>
      <c r="QCO1054" s="13"/>
      <c r="QCP1054" s="13"/>
      <c r="QCQ1054" s="13"/>
      <c r="QCR1054" s="13"/>
      <c r="QCS1054" s="13"/>
      <c r="QCT1054" s="13"/>
      <c r="QCU1054" s="13"/>
      <c r="QCV1054" s="13"/>
      <c r="QCW1054" s="13"/>
      <c r="QCX1054" s="13"/>
      <c r="QCY1054" s="13"/>
      <c r="QCZ1054" s="13"/>
      <c r="QDA1054" s="13"/>
      <c r="QDB1054" s="13"/>
      <c r="QDC1054" s="13"/>
      <c r="QDD1054" s="13"/>
      <c r="QDE1054" s="13"/>
      <c r="QDF1054" s="13"/>
      <c r="QDG1054" s="13"/>
      <c r="QDH1054" s="13"/>
      <c r="QDI1054" s="13"/>
      <c r="QDJ1054" s="13"/>
      <c r="QDK1054" s="13"/>
      <c r="QDL1054" s="13"/>
      <c r="QDM1054" s="13"/>
      <c r="QDN1054" s="13"/>
      <c r="QDO1054" s="13"/>
      <c r="QDP1054" s="13"/>
      <c r="QDQ1054" s="13"/>
      <c r="QDR1054" s="13"/>
      <c r="QDS1054" s="13"/>
      <c r="QDT1054" s="13"/>
      <c r="QDU1054" s="13"/>
      <c r="QDV1054" s="13"/>
      <c r="QDW1054" s="13"/>
      <c r="QDX1054" s="13"/>
      <c r="QDY1054" s="13"/>
      <c r="QDZ1054" s="13"/>
      <c r="QEA1054" s="13"/>
      <c r="QEB1054" s="13"/>
      <c r="QEC1054" s="13"/>
      <c r="QED1054" s="13"/>
      <c r="QEE1054" s="13"/>
      <c r="QEF1054" s="13"/>
      <c r="QEG1054" s="13"/>
      <c r="QEH1054" s="13"/>
      <c r="QEI1054" s="13"/>
      <c r="QEJ1054" s="13"/>
      <c r="QEK1054" s="13"/>
      <c r="QEL1054" s="13"/>
      <c r="QEM1054" s="13"/>
      <c r="QEN1054" s="13"/>
      <c r="QEO1054" s="13"/>
      <c r="QEP1054" s="13"/>
      <c r="QEQ1054" s="13"/>
      <c r="QER1054" s="13"/>
      <c r="QES1054" s="13"/>
      <c r="QET1054" s="13"/>
      <c r="QEU1054" s="13"/>
      <c r="QEV1054" s="13"/>
      <c r="QEW1054" s="13"/>
      <c r="QEX1054" s="13"/>
      <c r="QEY1054" s="13"/>
      <c r="QEZ1054" s="13"/>
      <c r="QFA1054" s="13"/>
      <c r="QFB1054" s="13"/>
      <c r="QFC1054" s="13"/>
      <c r="QFD1054" s="13"/>
      <c r="QFE1054" s="13"/>
      <c r="QFF1054" s="13"/>
      <c r="QFG1054" s="13"/>
      <c r="QFH1054" s="13"/>
      <c r="QFI1054" s="13"/>
      <c r="QFJ1054" s="13"/>
      <c r="QFK1054" s="13"/>
      <c r="QFL1054" s="13"/>
      <c r="QFM1054" s="13"/>
      <c r="QFN1054" s="13"/>
      <c r="QFO1054" s="13"/>
      <c r="QFP1054" s="13"/>
      <c r="QFQ1054" s="13"/>
      <c r="QFR1054" s="13"/>
      <c r="QFS1054" s="13"/>
      <c r="QFT1054" s="13"/>
      <c r="QFU1054" s="13"/>
      <c r="QFV1054" s="13"/>
      <c r="QFW1054" s="13"/>
      <c r="QFX1054" s="13"/>
      <c r="QFY1054" s="13"/>
      <c r="QFZ1054" s="13"/>
      <c r="QGA1054" s="13"/>
      <c r="QGB1054" s="13"/>
      <c r="QGC1054" s="13"/>
      <c r="QGD1054" s="13"/>
      <c r="QGE1054" s="13"/>
      <c r="QGF1054" s="13"/>
      <c r="QGG1054" s="13"/>
      <c r="QGH1054" s="13"/>
      <c r="QGI1054" s="13"/>
      <c r="QGJ1054" s="13"/>
      <c r="QGK1054" s="13"/>
      <c r="QGL1054" s="13"/>
      <c r="QGM1054" s="13"/>
      <c r="QGN1054" s="13"/>
      <c r="QGO1054" s="13"/>
      <c r="QGP1054" s="13"/>
      <c r="QGQ1054" s="13"/>
      <c r="QGR1054" s="13"/>
      <c r="QGS1054" s="13"/>
      <c r="QGT1054" s="13"/>
      <c r="QGU1054" s="13"/>
      <c r="QGV1054" s="13"/>
      <c r="QGW1054" s="13"/>
      <c r="QGX1054" s="13"/>
      <c r="QGY1054" s="13"/>
      <c r="QGZ1054" s="13"/>
      <c r="QHA1054" s="13"/>
      <c r="QHB1054" s="13"/>
      <c r="QHC1054" s="13"/>
      <c r="QHD1054" s="13"/>
      <c r="QHE1054" s="13"/>
      <c r="QHF1054" s="13"/>
      <c r="QHG1054" s="13"/>
      <c r="QHH1054" s="13"/>
      <c r="QHI1054" s="13"/>
      <c r="QHJ1054" s="13"/>
      <c r="QHK1054" s="13"/>
      <c r="QHL1054" s="13"/>
      <c r="QHM1054" s="13"/>
      <c r="QHN1054" s="13"/>
      <c r="QHO1054" s="13"/>
      <c r="QHP1054" s="13"/>
      <c r="QHQ1054" s="13"/>
      <c r="QHR1054" s="13"/>
      <c r="QHS1054" s="13"/>
      <c r="QHT1054" s="13"/>
      <c r="QHU1054" s="13"/>
      <c r="QHV1054" s="13"/>
      <c r="QHW1054" s="13"/>
      <c r="QHX1054" s="13"/>
      <c r="QHY1054" s="13"/>
      <c r="QHZ1054" s="13"/>
      <c r="QIA1054" s="13"/>
      <c r="QIB1054" s="13"/>
      <c r="QIC1054" s="13"/>
      <c r="QID1054" s="13"/>
      <c r="QIE1054" s="13"/>
      <c r="QIF1054" s="13"/>
      <c r="QIG1054" s="13"/>
      <c r="QIH1054" s="13"/>
      <c r="QII1054" s="13"/>
      <c r="QIJ1054" s="13"/>
      <c r="QIK1054" s="13"/>
      <c r="QIL1054" s="13"/>
      <c r="QIM1054" s="13"/>
      <c r="QIN1054" s="13"/>
      <c r="QIO1054" s="13"/>
      <c r="QIP1054" s="13"/>
      <c r="QIQ1054" s="13"/>
      <c r="QIR1054" s="13"/>
      <c r="QIS1054" s="13"/>
      <c r="QIT1054" s="13"/>
      <c r="QIU1054" s="13"/>
      <c r="QIV1054" s="13"/>
      <c r="QIW1054" s="13"/>
      <c r="QIX1054" s="13"/>
      <c r="QIY1054" s="13"/>
      <c r="QIZ1054" s="13"/>
      <c r="QJA1054" s="13"/>
      <c r="QJB1054" s="13"/>
      <c r="QJC1054" s="13"/>
      <c r="QJD1054" s="13"/>
      <c r="QJE1054" s="13"/>
      <c r="QJF1054" s="13"/>
      <c r="QJG1054" s="13"/>
      <c r="QJH1054" s="13"/>
      <c r="QJI1054" s="13"/>
      <c r="QJJ1054" s="13"/>
      <c r="QJK1054" s="13"/>
      <c r="QJL1054" s="13"/>
      <c r="QJM1054" s="13"/>
      <c r="QJN1054" s="13"/>
      <c r="QJO1054" s="13"/>
      <c r="QJP1054" s="13"/>
      <c r="QJQ1054" s="13"/>
      <c r="QJR1054" s="13"/>
      <c r="QJS1054" s="13"/>
      <c r="QJT1054" s="13"/>
      <c r="QJU1054" s="13"/>
      <c r="QJV1054" s="13"/>
      <c r="QJW1054" s="13"/>
      <c r="QJX1054" s="13"/>
      <c r="QJY1054" s="13"/>
      <c r="QJZ1054" s="13"/>
      <c r="QKA1054" s="13"/>
      <c r="QKB1054" s="13"/>
      <c r="QKC1054" s="13"/>
      <c r="QKD1054" s="13"/>
      <c r="QKE1054" s="13"/>
      <c r="QKF1054" s="13"/>
      <c r="QKG1054" s="13"/>
      <c r="QKH1054" s="13"/>
      <c r="QKI1054" s="13"/>
      <c r="QKJ1054" s="13"/>
      <c r="QKK1054" s="13"/>
      <c r="QKL1054" s="13"/>
      <c r="QKM1054" s="13"/>
      <c r="QKN1054" s="13"/>
      <c r="QKO1054" s="13"/>
      <c r="QKP1054" s="13"/>
      <c r="QKQ1054" s="13"/>
      <c r="QKR1054" s="13"/>
      <c r="QKS1054" s="13"/>
      <c r="QKT1054" s="13"/>
      <c r="QKU1054" s="13"/>
      <c r="QKV1054" s="13"/>
      <c r="QKW1054" s="13"/>
      <c r="QKX1054" s="13"/>
      <c r="QKY1054" s="13"/>
      <c r="QKZ1054" s="13"/>
      <c r="QLA1054" s="13"/>
      <c r="QLB1054" s="13"/>
      <c r="QLC1054" s="13"/>
      <c r="QLD1054" s="13"/>
      <c r="QLE1054" s="13"/>
      <c r="QLF1054" s="13"/>
      <c r="QLG1054" s="13"/>
      <c r="QLH1054" s="13"/>
      <c r="QLI1054" s="13"/>
      <c r="QLJ1054" s="13"/>
      <c r="QLK1054" s="13"/>
      <c r="QLL1054" s="13"/>
      <c r="QLM1054" s="13"/>
      <c r="QLN1054" s="13"/>
      <c r="QLO1054" s="13"/>
      <c r="QLP1054" s="13"/>
      <c r="QLQ1054" s="13"/>
      <c r="QLR1054" s="13"/>
      <c r="QLS1054" s="13"/>
      <c r="QLT1054" s="13"/>
      <c r="QLU1054" s="13"/>
      <c r="QLV1054" s="13"/>
      <c r="QLW1054" s="13"/>
      <c r="QLX1054" s="13"/>
      <c r="QLY1054" s="13"/>
      <c r="QLZ1054" s="13"/>
      <c r="QMA1054" s="13"/>
      <c r="QMB1054" s="13"/>
      <c r="QMC1054" s="13"/>
      <c r="QMD1054" s="13"/>
      <c r="QME1054" s="13"/>
      <c r="QMF1054" s="13"/>
      <c r="QMG1054" s="13"/>
      <c r="QMH1054" s="13"/>
      <c r="QMI1054" s="13"/>
      <c r="QMJ1054" s="13"/>
      <c r="QMK1054" s="13"/>
      <c r="QML1054" s="13"/>
      <c r="QMM1054" s="13"/>
      <c r="QMN1054" s="13"/>
      <c r="QMO1054" s="13"/>
      <c r="QMP1054" s="13"/>
      <c r="QMQ1054" s="13"/>
      <c r="QMR1054" s="13"/>
      <c r="QMS1054" s="13"/>
      <c r="QMT1054" s="13"/>
      <c r="QMU1054" s="13"/>
      <c r="QMV1054" s="13"/>
      <c r="QMW1054" s="13"/>
      <c r="QMX1054" s="13"/>
      <c r="QMY1054" s="13"/>
      <c r="QMZ1054" s="13"/>
      <c r="QNA1054" s="13"/>
      <c r="QNB1054" s="13"/>
      <c r="QNC1054" s="13"/>
      <c r="QND1054" s="13"/>
      <c r="QNE1054" s="13"/>
      <c r="QNF1054" s="13"/>
      <c r="QNG1054" s="13"/>
      <c r="QNH1054" s="13"/>
      <c r="QNI1054" s="13"/>
      <c r="QNJ1054" s="13"/>
      <c r="QNK1054" s="13"/>
      <c r="QNL1054" s="13"/>
      <c r="QNM1054" s="13"/>
      <c r="QNN1054" s="13"/>
      <c r="QNO1054" s="13"/>
      <c r="QNP1054" s="13"/>
      <c r="QNQ1054" s="13"/>
      <c r="QNR1054" s="13"/>
      <c r="QNS1054" s="13"/>
      <c r="QNT1054" s="13"/>
      <c r="QNU1054" s="13"/>
      <c r="QNV1054" s="13"/>
      <c r="QNW1054" s="13"/>
      <c r="QNX1054" s="13"/>
      <c r="QNY1054" s="13"/>
      <c r="QNZ1054" s="13"/>
      <c r="QOA1054" s="13"/>
      <c r="QOB1054" s="13"/>
      <c r="QOC1054" s="13"/>
      <c r="QOD1054" s="13"/>
      <c r="QOE1054" s="13"/>
      <c r="QOF1054" s="13"/>
      <c r="QOG1054" s="13"/>
      <c r="QOH1054" s="13"/>
      <c r="QOI1054" s="13"/>
      <c r="QOJ1054" s="13"/>
      <c r="QOK1054" s="13"/>
      <c r="QOL1054" s="13"/>
      <c r="QOM1054" s="13"/>
      <c r="QON1054" s="13"/>
      <c r="QOO1054" s="13"/>
      <c r="QOP1054" s="13"/>
      <c r="QOQ1054" s="13"/>
      <c r="QOR1054" s="13"/>
      <c r="QOS1054" s="13"/>
      <c r="QOT1054" s="13"/>
      <c r="QOU1054" s="13"/>
      <c r="QOV1054" s="13"/>
      <c r="QOW1054" s="13"/>
      <c r="QOX1054" s="13"/>
      <c r="QOY1054" s="13"/>
      <c r="QOZ1054" s="13"/>
      <c r="QPA1054" s="13"/>
      <c r="QPB1054" s="13"/>
      <c r="QPC1054" s="13"/>
      <c r="QPD1054" s="13"/>
      <c r="QPE1054" s="13"/>
      <c r="QPF1054" s="13"/>
      <c r="QPG1054" s="13"/>
      <c r="QPH1054" s="13"/>
      <c r="QPI1054" s="13"/>
      <c r="QPJ1054" s="13"/>
      <c r="QPK1054" s="13"/>
      <c r="QPL1054" s="13"/>
      <c r="QPM1054" s="13"/>
      <c r="QPN1054" s="13"/>
      <c r="QPO1054" s="13"/>
      <c r="QPP1054" s="13"/>
      <c r="QPQ1054" s="13"/>
      <c r="QPR1054" s="13"/>
      <c r="QPS1054" s="13"/>
      <c r="QPT1054" s="13"/>
      <c r="QPU1054" s="13"/>
      <c r="QPV1054" s="13"/>
      <c r="QPW1054" s="13"/>
      <c r="QPX1054" s="13"/>
      <c r="QPY1054" s="13"/>
      <c r="QPZ1054" s="13"/>
      <c r="QQA1054" s="13"/>
      <c r="QQB1054" s="13"/>
      <c r="QQC1054" s="13"/>
      <c r="QQD1054" s="13"/>
      <c r="QQE1054" s="13"/>
      <c r="QQF1054" s="13"/>
      <c r="QQG1054" s="13"/>
      <c r="QQH1054" s="13"/>
      <c r="QQI1054" s="13"/>
      <c r="QQJ1054" s="13"/>
      <c r="QQK1054" s="13"/>
      <c r="QQL1054" s="13"/>
      <c r="QQM1054" s="13"/>
      <c r="QQN1054" s="13"/>
      <c r="QQO1054" s="13"/>
      <c r="QQP1054" s="13"/>
      <c r="QQQ1054" s="13"/>
      <c r="QQR1054" s="13"/>
      <c r="QQS1054" s="13"/>
      <c r="QQT1054" s="13"/>
      <c r="QQU1054" s="13"/>
      <c r="QQV1054" s="13"/>
      <c r="QQW1054" s="13"/>
      <c r="QQX1054" s="13"/>
      <c r="QQY1054" s="13"/>
      <c r="QQZ1054" s="13"/>
      <c r="QRA1054" s="13"/>
      <c r="QRB1054" s="13"/>
      <c r="QRC1054" s="13"/>
      <c r="QRD1054" s="13"/>
      <c r="QRE1054" s="13"/>
      <c r="QRF1054" s="13"/>
      <c r="QRG1054" s="13"/>
      <c r="QRH1054" s="13"/>
      <c r="QRI1054" s="13"/>
      <c r="QRJ1054" s="13"/>
      <c r="QRK1054" s="13"/>
      <c r="QRL1054" s="13"/>
      <c r="QRM1054" s="13"/>
      <c r="QRN1054" s="13"/>
      <c r="QRO1054" s="13"/>
      <c r="QRP1054" s="13"/>
      <c r="QRQ1054" s="13"/>
      <c r="QRR1054" s="13"/>
      <c r="QRS1054" s="13"/>
      <c r="QRT1054" s="13"/>
      <c r="QRU1054" s="13"/>
      <c r="QRV1054" s="13"/>
      <c r="QRW1054" s="13"/>
      <c r="QRX1054" s="13"/>
      <c r="QRY1054" s="13"/>
      <c r="QRZ1054" s="13"/>
      <c r="QSA1054" s="13"/>
      <c r="QSB1054" s="13"/>
      <c r="QSC1054" s="13"/>
      <c r="QSD1054" s="13"/>
      <c r="QSE1054" s="13"/>
      <c r="QSF1054" s="13"/>
      <c r="QSG1054" s="13"/>
      <c r="QSH1054" s="13"/>
      <c r="QSI1054" s="13"/>
      <c r="QSJ1054" s="13"/>
      <c r="QSK1054" s="13"/>
      <c r="QSL1054" s="13"/>
      <c r="QSM1054" s="13"/>
      <c r="QSN1054" s="13"/>
      <c r="QSO1054" s="13"/>
      <c r="QSP1054" s="13"/>
      <c r="QSQ1054" s="13"/>
      <c r="QSR1054" s="13"/>
      <c r="QSS1054" s="13"/>
      <c r="QST1054" s="13"/>
      <c r="QSU1054" s="13"/>
      <c r="QSV1054" s="13"/>
      <c r="QSW1054" s="13"/>
      <c r="QSX1054" s="13"/>
      <c r="QSY1054" s="13"/>
      <c r="QSZ1054" s="13"/>
      <c r="QTA1054" s="13"/>
      <c r="QTB1054" s="13"/>
      <c r="QTC1054" s="13"/>
      <c r="QTD1054" s="13"/>
      <c r="QTE1054" s="13"/>
      <c r="QTF1054" s="13"/>
      <c r="QTG1054" s="13"/>
      <c r="QTH1054" s="13"/>
      <c r="QTI1054" s="13"/>
      <c r="QTJ1054" s="13"/>
      <c r="QTK1054" s="13"/>
      <c r="QTL1054" s="13"/>
      <c r="QTM1054" s="13"/>
      <c r="QTN1054" s="13"/>
      <c r="QTO1054" s="13"/>
      <c r="QTP1054" s="13"/>
      <c r="QTQ1054" s="13"/>
      <c r="QTR1054" s="13"/>
      <c r="QTS1054" s="13"/>
      <c r="QTT1054" s="13"/>
      <c r="QTU1054" s="13"/>
      <c r="QTV1054" s="13"/>
      <c r="QTW1054" s="13"/>
      <c r="QTX1054" s="13"/>
      <c r="QTY1054" s="13"/>
      <c r="QTZ1054" s="13"/>
      <c r="QUA1054" s="13"/>
      <c r="QUB1054" s="13"/>
      <c r="QUC1054" s="13"/>
      <c r="QUD1054" s="13"/>
      <c r="QUE1054" s="13"/>
      <c r="QUF1054" s="13"/>
      <c r="QUG1054" s="13"/>
      <c r="QUH1054" s="13"/>
      <c r="QUI1054" s="13"/>
      <c r="QUJ1054" s="13"/>
      <c r="QUK1054" s="13"/>
      <c r="QUL1054" s="13"/>
      <c r="QUM1054" s="13"/>
      <c r="QUN1054" s="13"/>
      <c r="QUO1054" s="13"/>
      <c r="QUP1054" s="13"/>
      <c r="QUQ1054" s="13"/>
      <c r="QUR1054" s="13"/>
      <c r="QUS1054" s="13"/>
      <c r="QUT1054" s="13"/>
      <c r="QUU1054" s="13"/>
      <c r="QUV1054" s="13"/>
      <c r="QUW1054" s="13"/>
      <c r="QUX1054" s="13"/>
      <c r="QUY1054" s="13"/>
      <c r="QUZ1054" s="13"/>
      <c r="QVA1054" s="13"/>
      <c r="QVB1054" s="13"/>
      <c r="QVC1054" s="13"/>
      <c r="QVD1054" s="13"/>
      <c r="QVE1054" s="13"/>
      <c r="QVF1054" s="13"/>
      <c r="QVG1054" s="13"/>
      <c r="QVH1054" s="13"/>
      <c r="QVI1054" s="13"/>
      <c r="QVJ1054" s="13"/>
      <c r="QVK1054" s="13"/>
      <c r="QVL1054" s="13"/>
      <c r="QVM1054" s="13"/>
      <c r="QVN1054" s="13"/>
      <c r="QVO1054" s="13"/>
      <c r="QVP1054" s="13"/>
      <c r="QVQ1054" s="13"/>
      <c r="QVR1054" s="13"/>
      <c r="QVS1054" s="13"/>
      <c r="QVT1054" s="13"/>
      <c r="QVU1054" s="13"/>
      <c r="QVV1054" s="13"/>
      <c r="QVW1054" s="13"/>
      <c r="QVX1054" s="13"/>
      <c r="QVY1054" s="13"/>
      <c r="QVZ1054" s="13"/>
      <c r="QWA1054" s="13"/>
      <c r="QWB1054" s="13"/>
      <c r="QWC1054" s="13"/>
      <c r="QWD1054" s="13"/>
      <c r="QWE1054" s="13"/>
      <c r="QWF1054" s="13"/>
      <c r="QWG1054" s="13"/>
      <c r="QWH1054" s="13"/>
      <c r="QWI1054" s="13"/>
      <c r="QWJ1054" s="13"/>
      <c r="QWK1054" s="13"/>
      <c r="QWL1054" s="13"/>
      <c r="QWM1054" s="13"/>
      <c r="QWN1054" s="13"/>
      <c r="QWO1054" s="13"/>
      <c r="QWP1054" s="13"/>
      <c r="QWQ1054" s="13"/>
      <c r="QWR1054" s="13"/>
      <c r="QWS1054" s="13"/>
      <c r="QWT1054" s="13"/>
      <c r="QWU1054" s="13"/>
      <c r="QWV1054" s="13"/>
      <c r="QWW1054" s="13"/>
      <c r="QWX1054" s="13"/>
      <c r="QWY1054" s="13"/>
      <c r="QWZ1054" s="13"/>
      <c r="QXA1054" s="13"/>
      <c r="QXB1054" s="13"/>
      <c r="QXC1054" s="13"/>
      <c r="QXD1054" s="13"/>
      <c r="QXE1054" s="13"/>
      <c r="QXF1054" s="13"/>
      <c r="QXG1054" s="13"/>
      <c r="QXH1054" s="13"/>
      <c r="QXI1054" s="13"/>
      <c r="QXJ1054" s="13"/>
      <c r="QXK1054" s="13"/>
      <c r="QXL1054" s="13"/>
      <c r="QXM1054" s="13"/>
      <c r="QXN1054" s="13"/>
      <c r="QXO1054" s="13"/>
      <c r="QXP1054" s="13"/>
      <c r="QXQ1054" s="13"/>
      <c r="QXR1054" s="13"/>
      <c r="QXS1054" s="13"/>
      <c r="QXT1054" s="13"/>
      <c r="QXU1054" s="13"/>
      <c r="QXV1054" s="13"/>
      <c r="QXW1054" s="13"/>
      <c r="QXX1054" s="13"/>
      <c r="QXY1054" s="13"/>
      <c r="QXZ1054" s="13"/>
      <c r="QYA1054" s="13"/>
      <c r="QYB1054" s="13"/>
      <c r="QYC1054" s="13"/>
      <c r="QYD1054" s="13"/>
      <c r="QYE1054" s="13"/>
      <c r="QYF1054" s="13"/>
      <c r="QYG1054" s="13"/>
      <c r="QYH1054" s="13"/>
      <c r="QYI1054" s="13"/>
      <c r="QYJ1054" s="13"/>
      <c r="QYK1054" s="13"/>
      <c r="QYL1054" s="13"/>
      <c r="QYM1054" s="13"/>
      <c r="QYN1054" s="13"/>
      <c r="QYO1054" s="13"/>
      <c r="QYP1054" s="13"/>
      <c r="QYQ1054" s="13"/>
      <c r="QYR1054" s="13"/>
      <c r="QYS1054" s="13"/>
      <c r="QYT1054" s="13"/>
      <c r="QYU1054" s="13"/>
      <c r="QYV1054" s="13"/>
      <c r="QYW1054" s="13"/>
      <c r="QYX1054" s="13"/>
      <c r="QYY1054" s="13"/>
      <c r="QYZ1054" s="13"/>
      <c r="QZA1054" s="13"/>
      <c r="QZB1054" s="13"/>
      <c r="QZC1054" s="13"/>
      <c r="QZD1054" s="13"/>
      <c r="QZE1054" s="13"/>
      <c r="QZF1054" s="13"/>
      <c r="QZG1054" s="13"/>
      <c r="QZH1054" s="13"/>
      <c r="QZI1054" s="13"/>
      <c r="QZJ1054" s="13"/>
      <c r="QZK1054" s="13"/>
      <c r="QZL1054" s="13"/>
      <c r="QZM1054" s="13"/>
      <c r="QZN1054" s="13"/>
      <c r="QZO1054" s="13"/>
      <c r="QZP1054" s="13"/>
      <c r="QZQ1054" s="13"/>
      <c r="QZR1054" s="13"/>
      <c r="QZS1054" s="13"/>
      <c r="QZT1054" s="13"/>
      <c r="QZU1054" s="13"/>
      <c r="QZV1054" s="13"/>
      <c r="QZW1054" s="13"/>
      <c r="QZX1054" s="13"/>
      <c r="QZY1054" s="13"/>
      <c r="QZZ1054" s="13"/>
      <c r="RAA1054" s="13"/>
      <c r="RAB1054" s="13"/>
      <c r="RAC1054" s="13"/>
      <c r="RAD1054" s="13"/>
      <c r="RAE1054" s="13"/>
      <c r="RAF1054" s="13"/>
      <c r="RAG1054" s="13"/>
      <c r="RAH1054" s="13"/>
      <c r="RAI1054" s="13"/>
      <c r="RAJ1054" s="13"/>
      <c r="RAK1054" s="13"/>
      <c r="RAL1054" s="13"/>
      <c r="RAM1054" s="13"/>
      <c r="RAN1054" s="13"/>
      <c r="RAO1054" s="13"/>
      <c r="RAP1054" s="13"/>
      <c r="RAQ1054" s="13"/>
      <c r="RAR1054" s="13"/>
      <c r="RAS1054" s="13"/>
      <c r="RAT1054" s="13"/>
      <c r="RAU1054" s="13"/>
      <c r="RAV1054" s="13"/>
      <c r="RAW1054" s="13"/>
      <c r="RAX1054" s="13"/>
      <c r="RAY1054" s="13"/>
      <c r="RAZ1054" s="13"/>
      <c r="RBA1054" s="13"/>
      <c r="RBB1054" s="13"/>
      <c r="RBC1054" s="13"/>
      <c r="RBD1054" s="13"/>
      <c r="RBE1054" s="13"/>
      <c r="RBF1054" s="13"/>
      <c r="RBG1054" s="13"/>
      <c r="RBH1054" s="13"/>
      <c r="RBI1054" s="13"/>
      <c r="RBJ1054" s="13"/>
      <c r="RBK1054" s="13"/>
      <c r="RBL1054" s="13"/>
      <c r="RBM1054" s="13"/>
      <c r="RBN1054" s="13"/>
      <c r="RBO1054" s="13"/>
      <c r="RBP1054" s="13"/>
      <c r="RBQ1054" s="13"/>
      <c r="RBR1054" s="13"/>
      <c r="RBS1054" s="13"/>
      <c r="RBT1054" s="13"/>
      <c r="RBU1054" s="13"/>
      <c r="RBV1054" s="13"/>
      <c r="RBW1054" s="13"/>
      <c r="RBX1054" s="13"/>
      <c r="RBY1054" s="13"/>
      <c r="RBZ1054" s="13"/>
      <c r="RCA1054" s="13"/>
      <c r="RCB1054" s="13"/>
      <c r="RCC1054" s="13"/>
      <c r="RCD1054" s="13"/>
      <c r="RCE1054" s="13"/>
      <c r="RCF1054" s="13"/>
      <c r="RCG1054" s="13"/>
      <c r="RCH1054" s="13"/>
      <c r="RCI1054" s="13"/>
      <c r="RCJ1054" s="13"/>
      <c r="RCK1054" s="13"/>
      <c r="RCL1054" s="13"/>
      <c r="RCM1054" s="13"/>
      <c r="RCN1054" s="13"/>
      <c r="RCO1054" s="13"/>
      <c r="RCP1054" s="13"/>
      <c r="RCQ1054" s="13"/>
      <c r="RCR1054" s="13"/>
      <c r="RCS1054" s="13"/>
      <c r="RCT1054" s="13"/>
      <c r="RCU1054" s="13"/>
      <c r="RCV1054" s="13"/>
      <c r="RCW1054" s="13"/>
      <c r="RCX1054" s="13"/>
      <c r="RCY1054" s="13"/>
      <c r="RCZ1054" s="13"/>
      <c r="RDA1054" s="13"/>
      <c r="RDB1054" s="13"/>
      <c r="RDC1054" s="13"/>
      <c r="RDD1054" s="13"/>
      <c r="RDE1054" s="13"/>
      <c r="RDF1054" s="13"/>
      <c r="RDG1054" s="13"/>
      <c r="RDH1054" s="13"/>
      <c r="RDI1054" s="13"/>
      <c r="RDJ1054" s="13"/>
      <c r="RDK1054" s="13"/>
      <c r="RDL1054" s="13"/>
      <c r="RDM1054" s="13"/>
      <c r="RDN1054" s="13"/>
      <c r="RDO1054" s="13"/>
      <c r="RDP1054" s="13"/>
      <c r="RDQ1054" s="13"/>
      <c r="RDR1054" s="13"/>
      <c r="RDS1054" s="13"/>
      <c r="RDT1054" s="13"/>
      <c r="RDU1054" s="13"/>
      <c r="RDV1054" s="13"/>
      <c r="RDW1054" s="13"/>
      <c r="RDX1054" s="13"/>
      <c r="RDY1054" s="13"/>
      <c r="RDZ1054" s="13"/>
      <c r="REA1054" s="13"/>
      <c r="REB1054" s="13"/>
      <c r="REC1054" s="13"/>
      <c r="RED1054" s="13"/>
      <c r="REE1054" s="13"/>
      <c r="REF1054" s="13"/>
      <c r="REG1054" s="13"/>
      <c r="REH1054" s="13"/>
      <c r="REI1054" s="13"/>
      <c r="REJ1054" s="13"/>
      <c r="REK1054" s="13"/>
      <c r="REL1054" s="13"/>
      <c r="REM1054" s="13"/>
      <c r="REN1054" s="13"/>
      <c r="REO1054" s="13"/>
      <c r="REP1054" s="13"/>
      <c r="REQ1054" s="13"/>
      <c r="RER1054" s="13"/>
      <c r="RES1054" s="13"/>
      <c r="RET1054" s="13"/>
      <c r="REU1054" s="13"/>
      <c r="REV1054" s="13"/>
      <c r="REW1054" s="13"/>
      <c r="REX1054" s="13"/>
      <c r="REY1054" s="13"/>
      <c r="REZ1054" s="13"/>
      <c r="RFA1054" s="13"/>
      <c r="RFB1054" s="13"/>
      <c r="RFC1054" s="13"/>
      <c r="RFD1054" s="13"/>
      <c r="RFE1054" s="13"/>
      <c r="RFF1054" s="13"/>
      <c r="RFG1054" s="13"/>
      <c r="RFH1054" s="13"/>
      <c r="RFI1054" s="13"/>
      <c r="RFJ1054" s="13"/>
      <c r="RFK1054" s="13"/>
      <c r="RFL1054" s="13"/>
      <c r="RFM1054" s="13"/>
      <c r="RFN1054" s="13"/>
      <c r="RFO1054" s="13"/>
      <c r="RFP1054" s="13"/>
      <c r="RFQ1054" s="13"/>
      <c r="RFR1054" s="13"/>
      <c r="RFS1054" s="13"/>
      <c r="RFT1054" s="13"/>
      <c r="RFU1054" s="13"/>
      <c r="RFV1054" s="13"/>
      <c r="RFW1054" s="13"/>
      <c r="RFX1054" s="13"/>
      <c r="RFY1054" s="13"/>
      <c r="RFZ1054" s="13"/>
      <c r="RGA1054" s="13"/>
      <c r="RGB1054" s="13"/>
      <c r="RGC1054" s="13"/>
      <c r="RGD1054" s="13"/>
      <c r="RGE1054" s="13"/>
      <c r="RGF1054" s="13"/>
      <c r="RGG1054" s="13"/>
      <c r="RGH1054" s="13"/>
      <c r="RGI1054" s="13"/>
      <c r="RGJ1054" s="13"/>
      <c r="RGK1054" s="13"/>
      <c r="RGL1054" s="13"/>
      <c r="RGM1054" s="13"/>
      <c r="RGN1054" s="13"/>
      <c r="RGO1054" s="13"/>
      <c r="RGP1054" s="13"/>
      <c r="RGQ1054" s="13"/>
      <c r="RGR1054" s="13"/>
      <c r="RGS1054" s="13"/>
      <c r="RGT1054" s="13"/>
      <c r="RGU1054" s="13"/>
      <c r="RGV1054" s="13"/>
      <c r="RGW1054" s="13"/>
      <c r="RGX1054" s="13"/>
      <c r="RGY1054" s="13"/>
      <c r="RGZ1054" s="13"/>
      <c r="RHA1054" s="13"/>
      <c r="RHB1054" s="13"/>
      <c r="RHC1054" s="13"/>
      <c r="RHD1054" s="13"/>
      <c r="RHE1054" s="13"/>
      <c r="RHF1054" s="13"/>
      <c r="RHG1054" s="13"/>
      <c r="RHH1054" s="13"/>
      <c r="RHI1054" s="13"/>
      <c r="RHJ1054" s="13"/>
      <c r="RHK1054" s="13"/>
      <c r="RHL1054" s="13"/>
      <c r="RHM1054" s="13"/>
      <c r="RHN1054" s="13"/>
      <c r="RHO1054" s="13"/>
      <c r="RHP1054" s="13"/>
      <c r="RHQ1054" s="13"/>
      <c r="RHR1054" s="13"/>
      <c r="RHS1054" s="13"/>
      <c r="RHT1054" s="13"/>
      <c r="RHU1054" s="13"/>
      <c r="RHV1054" s="13"/>
      <c r="RHW1054" s="13"/>
      <c r="RHX1054" s="13"/>
      <c r="RHY1054" s="13"/>
      <c r="RHZ1054" s="13"/>
      <c r="RIA1054" s="13"/>
      <c r="RIB1054" s="13"/>
      <c r="RIC1054" s="13"/>
      <c r="RID1054" s="13"/>
      <c r="RIE1054" s="13"/>
      <c r="RIF1054" s="13"/>
      <c r="RIG1054" s="13"/>
      <c r="RIH1054" s="13"/>
      <c r="RII1054" s="13"/>
      <c r="RIJ1054" s="13"/>
      <c r="RIK1054" s="13"/>
      <c r="RIL1054" s="13"/>
      <c r="RIM1054" s="13"/>
      <c r="RIN1054" s="13"/>
      <c r="RIO1054" s="13"/>
      <c r="RIP1054" s="13"/>
      <c r="RIQ1054" s="13"/>
      <c r="RIR1054" s="13"/>
      <c r="RIS1054" s="13"/>
      <c r="RIT1054" s="13"/>
      <c r="RIU1054" s="13"/>
      <c r="RIV1054" s="13"/>
      <c r="RIW1054" s="13"/>
      <c r="RIX1054" s="13"/>
      <c r="RIY1054" s="13"/>
      <c r="RIZ1054" s="13"/>
      <c r="RJA1054" s="13"/>
      <c r="RJB1054" s="13"/>
      <c r="RJC1054" s="13"/>
      <c r="RJD1054" s="13"/>
      <c r="RJE1054" s="13"/>
      <c r="RJF1054" s="13"/>
      <c r="RJG1054" s="13"/>
      <c r="RJH1054" s="13"/>
      <c r="RJI1054" s="13"/>
      <c r="RJJ1054" s="13"/>
      <c r="RJK1054" s="13"/>
      <c r="RJL1054" s="13"/>
      <c r="RJM1054" s="13"/>
      <c r="RJN1054" s="13"/>
      <c r="RJO1054" s="13"/>
      <c r="RJP1054" s="13"/>
      <c r="RJQ1054" s="13"/>
      <c r="RJR1054" s="13"/>
      <c r="RJS1054" s="13"/>
      <c r="RJT1054" s="13"/>
      <c r="RJU1054" s="13"/>
      <c r="RJV1054" s="13"/>
      <c r="RJW1054" s="13"/>
      <c r="RJX1054" s="13"/>
      <c r="RJY1054" s="13"/>
      <c r="RJZ1054" s="13"/>
      <c r="RKA1054" s="13"/>
      <c r="RKB1054" s="13"/>
      <c r="RKC1054" s="13"/>
      <c r="RKD1054" s="13"/>
      <c r="RKE1054" s="13"/>
      <c r="RKF1054" s="13"/>
      <c r="RKG1054" s="13"/>
      <c r="RKH1054" s="13"/>
      <c r="RKI1054" s="13"/>
      <c r="RKJ1054" s="13"/>
      <c r="RKK1054" s="13"/>
      <c r="RKL1054" s="13"/>
      <c r="RKM1054" s="13"/>
      <c r="RKN1054" s="13"/>
      <c r="RKO1054" s="13"/>
      <c r="RKP1054" s="13"/>
      <c r="RKQ1054" s="13"/>
      <c r="RKR1054" s="13"/>
      <c r="RKS1054" s="13"/>
      <c r="RKT1054" s="13"/>
      <c r="RKU1054" s="13"/>
      <c r="RKV1054" s="13"/>
      <c r="RKW1054" s="13"/>
      <c r="RKX1054" s="13"/>
      <c r="RKY1054" s="13"/>
      <c r="RKZ1054" s="13"/>
      <c r="RLA1054" s="13"/>
      <c r="RLB1054" s="13"/>
      <c r="RLC1054" s="13"/>
      <c r="RLD1054" s="13"/>
      <c r="RLE1054" s="13"/>
      <c r="RLF1054" s="13"/>
      <c r="RLG1054" s="13"/>
      <c r="RLH1054" s="13"/>
      <c r="RLI1054" s="13"/>
      <c r="RLJ1054" s="13"/>
      <c r="RLK1054" s="13"/>
      <c r="RLL1054" s="13"/>
      <c r="RLM1054" s="13"/>
      <c r="RLN1054" s="13"/>
      <c r="RLO1054" s="13"/>
      <c r="RLP1054" s="13"/>
      <c r="RLQ1054" s="13"/>
      <c r="RLR1054" s="13"/>
      <c r="RLS1054" s="13"/>
      <c r="RLT1054" s="13"/>
      <c r="RLU1054" s="13"/>
      <c r="RLV1054" s="13"/>
      <c r="RLW1054" s="13"/>
      <c r="RLX1054" s="13"/>
      <c r="RLY1054" s="13"/>
      <c r="RLZ1054" s="13"/>
      <c r="RMA1054" s="13"/>
      <c r="RMB1054" s="13"/>
      <c r="RMC1054" s="13"/>
      <c r="RMD1054" s="13"/>
      <c r="RME1054" s="13"/>
      <c r="RMF1054" s="13"/>
      <c r="RMG1054" s="13"/>
      <c r="RMH1054" s="13"/>
      <c r="RMI1054" s="13"/>
      <c r="RMJ1054" s="13"/>
      <c r="RMK1054" s="13"/>
      <c r="RML1054" s="13"/>
      <c r="RMM1054" s="13"/>
      <c r="RMN1054" s="13"/>
      <c r="RMO1054" s="13"/>
      <c r="RMP1054" s="13"/>
      <c r="RMQ1054" s="13"/>
      <c r="RMR1054" s="13"/>
      <c r="RMS1054" s="13"/>
      <c r="RMT1054" s="13"/>
      <c r="RMU1054" s="13"/>
      <c r="RMV1054" s="13"/>
      <c r="RMW1054" s="13"/>
      <c r="RMX1054" s="13"/>
      <c r="RMY1054" s="13"/>
      <c r="RMZ1054" s="13"/>
      <c r="RNA1054" s="13"/>
      <c r="RNB1054" s="13"/>
      <c r="RNC1054" s="13"/>
      <c r="RND1054" s="13"/>
      <c r="RNE1054" s="13"/>
      <c r="RNF1054" s="13"/>
      <c r="RNG1054" s="13"/>
      <c r="RNH1054" s="13"/>
      <c r="RNI1054" s="13"/>
      <c r="RNJ1054" s="13"/>
      <c r="RNK1054" s="13"/>
      <c r="RNL1054" s="13"/>
      <c r="RNM1054" s="13"/>
      <c r="RNN1054" s="13"/>
      <c r="RNO1054" s="13"/>
      <c r="RNP1054" s="13"/>
      <c r="RNQ1054" s="13"/>
      <c r="RNR1054" s="13"/>
      <c r="RNS1054" s="13"/>
      <c r="RNT1054" s="13"/>
      <c r="RNU1054" s="13"/>
      <c r="RNV1054" s="13"/>
      <c r="RNW1054" s="13"/>
      <c r="RNX1054" s="13"/>
      <c r="RNY1054" s="13"/>
      <c r="RNZ1054" s="13"/>
      <c r="ROA1054" s="13"/>
      <c r="ROB1054" s="13"/>
      <c r="ROC1054" s="13"/>
      <c r="ROD1054" s="13"/>
      <c r="ROE1054" s="13"/>
      <c r="ROF1054" s="13"/>
      <c r="ROG1054" s="13"/>
      <c r="ROH1054" s="13"/>
      <c r="ROI1054" s="13"/>
      <c r="ROJ1054" s="13"/>
      <c r="ROK1054" s="13"/>
      <c r="ROL1054" s="13"/>
      <c r="ROM1054" s="13"/>
      <c r="RON1054" s="13"/>
      <c r="ROO1054" s="13"/>
      <c r="ROP1054" s="13"/>
      <c r="ROQ1054" s="13"/>
      <c r="ROR1054" s="13"/>
      <c r="ROS1054" s="13"/>
      <c r="ROT1054" s="13"/>
      <c r="ROU1054" s="13"/>
      <c r="ROV1054" s="13"/>
      <c r="ROW1054" s="13"/>
      <c r="ROX1054" s="13"/>
      <c r="ROY1054" s="13"/>
      <c r="ROZ1054" s="13"/>
      <c r="RPA1054" s="13"/>
      <c r="RPB1054" s="13"/>
      <c r="RPC1054" s="13"/>
      <c r="RPD1054" s="13"/>
      <c r="RPE1054" s="13"/>
      <c r="RPF1054" s="13"/>
      <c r="RPG1054" s="13"/>
      <c r="RPH1054" s="13"/>
      <c r="RPI1054" s="13"/>
      <c r="RPJ1054" s="13"/>
      <c r="RPK1054" s="13"/>
      <c r="RPL1054" s="13"/>
      <c r="RPM1054" s="13"/>
      <c r="RPN1054" s="13"/>
      <c r="RPO1054" s="13"/>
      <c r="RPP1054" s="13"/>
      <c r="RPQ1054" s="13"/>
      <c r="RPR1054" s="13"/>
      <c r="RPS1054" s="13"/>
      <c r="RPT1054" s="13"/>
      <c r="RPU1054" s="13"/>
      <c r="RPV1054" s="13"/>
      <c r="RPW1054" s="13"/>
      <c r="RPX1054" s="13"/>
      <c r="RPY1054" s="13"/>
      <c r="RPZ1054" s="13"/>
      <c r="RQA1054" s="13"/>
      <c r="RQB1054" s="13"/>
      <c r="RQC1054" s="13"/>
      <c r="RQD1054" s="13"/>
      <c r="RQE1054" s="13"/>
      <c r="RQF1054" s="13"/>
      <c r="RQG1054" s="13"/>
      <c r="RQH1054" s="13"/>
      <c r="RQI1054" s="13"/>
      <c r="RQJ1054" s="13"/>
      <c r="RQK1054" s="13"/>
      <c r="RQL1054" s="13"/>
      <c r="RQM1054" s="13"/>
      <c r="RQN1054" s="13"/>
      <c r="RQO1054" s="13"/>
      <c r="RQP1054" s="13"/>
      <c r="RQQ1054" s="13"/>
      <c r="RQR1054" s="13"/>
      <c r="RQS1054" s="13"/>
      <c r="RQT1054" s="13"/>
      <c r="RQU1054" s="13"/>
      <c r="RQV1054" s="13"/>
      <c r="RQW1054" s="13"/>
      <c r="RQX1054" s="13"/>
      <c r="RQY1054" s="13"/>
      <c r="RQZ1054" s="13"/>
      <c r="RRA1054" s="13"/>
      <c r="RRB1054" s="13"/>
      <c r="RRC1054" s="13"/>
      <c r="RRD1054" s="13"/>
      <c r="RRE1054" s="13"/>
      <c r="RRF1054" s="13"/>
      <c r="RRG1054" s="13"/>
      <c r="RRH1054" s="13"/>
      <c r="RRI1054" s="13"/>
      <c r="RRJ1054" s="13"/>
      <c r="RRK1054" s="13"/>
      <c r="RRL1054" s="13"/>
      <c r="RRM1054" s="13"/>
      <c r="RRN1054" s="13"/>
      <c r="RRO1054" s="13"/>
      <c r="RRP1054" s="13"/>
      <c r="RRQ1054" s="13"/>
      <c r="RRR1054" s="13"/>
      <c r="RRS1054" s="13"/>
      <c r="RRT1054" s="13"/>
      <c r="RRU1054" s="13"/>
      <c r="RRV1054" s="13"/>
      <c r="RRW1054" s="13"/>
      <c r="RRX1054" s="13"/>
      <c r="RRY1054" s="13"/>
      <c r="RRZ1054" s="13"/>
      <c r="RSA1054" s="13"/>
      <c r="RSB1054" s="13"/>
      <c r="RSC1054" s="13"/>
      <c r="RSD1054" s="13"/>
      <c r="RSE1054" s="13"/>
      <c r="RSF1054" s="13"/>
      <c r="RSG1054" s="13"/>
      <c r="RSH1054" s="13"/>
      <c r="RSI1054" s="13"/>
      <c r="RSJ1054" s="13"/>
      <c r="RSK1054" s="13"/>
      <c r="RSL1054" s="13"/>
      <c r="RSM1054" s="13"/>
      <c r="RSN1054" s="13"/>
      <c r="RSO1054" s="13"/>
      <c r="RSP1054" s="13"/>
      <c r="RSQ1054" s="13"/>
      <c r="RSR1054" s="13"/>
      <c r="RSS1054" s="13"/>
      <c r="RST1054" s="13"/>
      <c r="RSU1054" s="13"/>
      <c r="RSV1054" s="13"/>
      <c r="RSW1054" s="13"/>
      <c r="RSX1054" s="13"/>
      <c r="RSY1054" s="13"/>
      <c r="RSZ1054" s="13"/>
      <c r="RTA1054" s="13"/>
      <c r="RTB1054" s="13"/>
      <c r="RTC1054" s="13"/>
      <c r="RTD1054" s="13"/>
      <c r="RTE1054" s="13"/>
      <c r="RTF1054" s="13"/>
      <c r="RTG1054" s="13"/>
      <c r="RTH1054" s="13"/>
      <c r="RTI1054" s="13"/>
      <c r="RTJ1054" s="13"/>
      <c r="RTK1054" s="13"/>
      <c r="RTL1054" s="13"/>
      <c r="RTM1054" s="13"/>
      <c r="RTN1054" s="13"/>
      <c r="RTO1054" s="13"/>
      <c r="RTP1054" s="13"/>
      <c r="RTQ1054" s="13"/>
      <c r="RTR1054" s="13"/>
      <c r="RTS1054" s="13"/>
      <c r="RTT1054" s="13"/>
      <c r="RTU1054" s="13"/>
      <c r="RTV1054" s="13"/>
      <c r="RTW1054" s="13"/>
      <c r="RTX1054" s="13"/>
      <c r="RTY1054" s="13"/>
      <c r="RTZ1054" s="13"/>
      <c r="RUA1054" s="13"/>
      <c r="RUB1054" s="13"/>
      <c r="RUC1054" s="13"/>
      <c r="RUD1054" s="13"/>
      <c r="RUE1054" s="13"/>
      <c r="RUF1054" s="13"/>
      <c r="RUG1054" s="13"/>
      <c r="RUH1054" s="13"/>
      <c r="RUI1054" s="13"/>
      <c r="RUJ1054" s="13"/>
      <c r="RUK1054" s="13"/>
      <c r="RUL1054" s="13"/>
      <c r="RUM1054" s="13"/>
      <c r="RUN1054" s="13"/>
      <c r="RUO1054" s="13"/>
      <c r="RUP1054" s="13"/>
      <c r="RUQ1054" s="13"/>
      <c r="RUR1054" s="13"/>
      <c r="RUS1054" s="13"/>
      <c r="RUT1054" s="13"/>
      <c r="RUU1054" s="13"/>
      <c r="RUV1054" s="13"/>
      <c r="RUW1054" s="13"/>
      <c r="RUX1054" s="13"/>
      <c r="RUY1054" s="13"/>
      <c r="RUZ1054" s="13"/>
      <c r="RVA1054" s="13"/>
      <c r="RVB1054" s="13"/>
      <c r="RVC1054" s="13"/>
      <c r="RVD1054" s="13"/>
      <c r="RVE1054" s="13"/>
      <c r="RVF1054" s="13"/>
      <c r="RVG1054" s="13"/>
      <c r="RVH1054" s="13"/>
      <c r="RVI1054" s="13"/>
      <c r="RVJ1054" s="13"/>
      <c r="RVK1054" s="13"/>
      <c r="RVL1054" s="13"/>
      <c r="RVM1054" s="13"/>
      <c r="RVN1054" s="13"/>
      <c r="RVO1054" s="13"/>
      <c r="RVP1054" s="13"/>
      <c r="RVQ1054" s="13"/>
      <c r="RVR1054" s="13"/>
      <c r="RVS1054" s="13"/>
      <c r="RVT1054" s="13"/>
      <c r="RVU1054" s="13"/>
      <c r="RVV1054" s="13"/>
      <c r="RVW1054" s="13"/>
      <c r="RVX1054" s="13"/>
      <c r="RVY1054" s="13"/>
      <c r="RVZ1054" s="13"/>
      <c r="RWA1054" s="13"/>
      <c r="RWB1054" s="13"/>
      <c r="RWC1054" s="13"/>
      <c r="RWD1054" s="13"/>
      <c r="RWE1054" s="13"/>
      <c r="RWF1054" s="13"/>
      <c r="RWG1054" s="13"/>
      <c r="RWH1054" s="13"/>
      <c r="RWI1054" s="13"/>
      <c r="RWJ1054" s="13"/>
      <c r="RWK1054" s="13"/>
      <c r="RWL1054" s="13"/>
      <c r="RWM1054" s="13"/>
      <c r="RWN1054" s="13"/>
      <c r="RWO1054" s="13"/>
      <c r="RWP1054" s="13"/>
      <c r="RWQ1054" s="13"/>
      <c r="RWR1054" s="13"/>
      <c r="RWS1054" s="13"/>
      <c r="RWT1054" s="13"/>
      <c r="RWU1054" s="13"/>
      <c r="RWV1054" s="13"/>
      <c r="RWW1054" s="13"/>
      <c r="RWX1054" s="13"/>
      <c r="RWY1054" s="13"/>
      <c r="RWZ1054" s="13"/>
      <c r="RXA1054" s="13"/>
      <c r="RXB1054" s="13"/>
      <c r="RXC1054" s="13"/>
      <c r="RXD1054" s="13"/>
      <c r="RXE1054" s="13"/>
      <c r="RXF1054" s="13"/>
      <c r="RXG1054" s="13"/>
      <c r="RXH1054" s="13"/>
      <c r="RXI1054" s="13"/>
      <c r="RXJ1054" s="13"/>
      <c r="RXK1054" s="13"/>
      <c r="RXL1054" s="13"/>
      <c r="RXM1054" s="13"/>
      <c r="RXN1054" s="13"/>
      <c r="RXO1054" s="13"/>
      <c r="RXP1054" s="13"/>
      <c r="RXQ1054" s="13"/>
      <c r="RXR1054" s="13"/>
      <c r="RXS1054" s="13"/>
      <c r="RXT1054" s="13"/>
      <c r="RXU1054" s="13"/>
      <c r="RXV1054" s="13"/>
      <c r="RXW1054" s="13"/>
      <c r="RXX1054" s="13"/>
      <c r="RXY1054" s="13"/>
      <c r="RXZ1054" s="13"/>
      <c r="RYA1054" s="13"/>
      <c r="RYB1054" s="13"/>
      <c r="RYC1054" s="13"/>
      <c r="RYD1054" s="13"/>
      <c r="RYE1054" s="13"/>
      <c r="RYF1054" s="13"/>
      <c r="RYG1054" s="13"/>
      <c r="RYH1054" s="13"/>
      <c r="RYI1054" s="13"/>
      <c r="RYJ1054" s="13"/>
      <c r="RYK1054" s="13"/>
      <c r="RYL1054" s="13"/>
      <c r="RYM1054" s="13"/>
      <c r="RYN1054" s="13"/>
      <c r="RYO1054" s="13"/>
      <c r="RYP1054" s="13"/>
      <c r="RYQ1054" s="13"/>
      <c r="RYR1054" s="13"/>
      <c r="RYS1054" s="13"/>
      <c r="RYT1054" s="13"/>
      <c r="RYU1054" s="13"/>
      <c r="RYV1054" s="13"/>
      <c r="RYW1054" s="13"/>
      <c r="RYX1054" s="13"/>
      <c r="RYY1054" s="13"/>
      <c r="RYZ1054" s="13"/>
      <c r="RZA1054" s="13"/>
      <c r="RZB1054" s="13"/>
      <c r="RZC1054" s="13"/>
      <c r="RZD1054" s="13"/>
      <c r="RZE1054" s="13"/>
      <c r="RZF1054" s="13"/>
      <c r="RZG1054" s="13"/>
      <c r="RZH1054" s="13"/>
      <c r="RZI1054" s="13"/>
      <c r="RZJ1054" s="13"/>
      <c r="RZK1054" s="13"/>
      <c r="RZL1054" s="13"/>
      <c r="RZM1054" s="13"/>
      <c r="RZN1054" s="13"/>
      <c r="RZO1054" s="13"/>
      <c r="RZP1054" s="13"/>
      <c r="RZQ1054" s="13"/>
      <c r="RZR1054" s="13"/>
      <c r="RZS1054" s="13"/>
      <c r="RZT1054" s="13"/>
      <c r="RZU1054" s="13"/>
      <c r="RZV1054" s="13"/>
      <c r="RZW1054" s="13"/>
      <c r="RZX1054" s="13"/>
      <c r="RZY1054" s="13"/>
      <c r="RZZ1054" s="13"/>
      <c r="SAA1054" s="13"/>
      <c r="SAB1054" s="13"/>
      <c r="SAC1054" s="13"/>
      <c r="SAD1054" s="13"/>
      <c r="SAE1054" s="13"/>
      <c r="SAF1054" s="13"/>
      <c r="SAG1054" s="13"/>
      <c r="SAH1054" s="13"/>
      <c r="SAI1054" s="13"/>
      <c r="SAJ1054" s="13"/>
      <c r="SAK1054" s="13"/>
      <c r="SAL1054" s="13"/>
      <c r="SAM1054" s="13"/>
      <c r="SAN1054" s="13"/>
      <c r="SAO1054" s="13"/>
      <c r="SAP1054" s="13"/>
      <c r="SAQ1054" s="13"/>
      <c r="SAR1054" s="13"/>
      <c r="SAS1054" s="13"/>
      <c r="SAT1054" s="13"/>
      <c r="SAU1054" s="13"/>
      <c r="SAV1054" s="13"/>
      <c r="SAW1054" s="13"/>
      <c r="SAX1054" s="13"/>
      <c r="SAY1054" s="13"/>
      <c r="SAZ1054" s="13"/>
      <c r="SBA1054" s="13"/>
      <c r="SBB1054" s="13"/>
      <c r="SBC1054" s="13"/>
      <c r="SBD1054" s="13"/>
      <c r="SBE1054" s="13"/>
      <c r="SBF1054" s="13"/>
      <c r="SBG1054" s="13"/>
      <c r="SBH1054" s="13"/>
      <c r="SBI1054" s="13"/>
      <c r="SBJ1054" s="13"/>
      <c r="SBK1054" s="13"/>
      <c r="SBL1054" s="13"/>
      <c r="SBM1054" s="13"/>
      <c r="SBN1054" s="13"/>
      <c r="SBO1054" s="13"/>
      <c r="SBP1054" s="13"/>
      <c r="SBQ1054" s="13"/>
      <c r="SBR1054" s="13"/>
      <c r="SBS1054" s="13"/>
      <c r="SBT1054" s="13"/>
      <c r="SBU1054" s="13"/>
      <c r="SBV1054" s="13"/>
      <c r="SBW1054" s="13"/>
      <c r="SBX1054" s="13"/>
      <c r="SBY1054" s="13"/>
      <c r="SBZ1054" s="13"/>
      <c r="SCA1054" s="13"/>
      <c r="SCB1054" s="13"/>
      <c r="SCC1054" s="13"/>
      <c r="SCD1054" s="13"/>
      <c r="SCE1054" s="13"/>
      <c r="SCF1054" s="13"/>
      <c r="SCG1054" s="13"/>
      <c r="SCH1054" s="13"/>
      <c r="SCI1054" s="13"/>
      <c r="SCJ1054" s="13"/>
      <c r="SCK1054" s="13"/>
      <c r="SCL1054" s="13"/>
      <c r="SCM1054" s="13"/>
      <c r="SCN1054" s="13"/>
      <c r="SCO1054" s="13"/>
      <c r="SCP1054" s="13"/>
      <c r="SCQ1054" s="13"/>
      <c r="SCR1054" s="13"/>
      <c r="SCS1054" s="13"/>
      <c r="SCT1054" s="13"/>
      <c r="SCU1054" s="13"/>
      <c r="SCV1054" s="13"/>
      <c r="SCW1054" s="13"/>
      <c r="SCX1054" s="13"/>
      <c r="SCY1054" s="13"/>
      <c r="SCZ1054" s="13"/>
      <c r="SDA1054" s="13"/>
      <c r="SDB1054" s="13"/>
      <c r="SDC1054" s="13"/>
      <c r="SDD1054" s="13"/>
      <c r="SDE1054" s="13"/>
      <c r="SDF1054" s="13"/>
      <c r="SDG1054" s="13"/>
      <c r="SDH1054" s="13"/>
      <c r="SDI1054" s="13"/>
      <c r="SDJ1054" s="13"/>
      <c r="SDK1054" s="13"/>
      <c r="SDL1054" s="13"/>
      <c r="SDM1054" s="13"/>
      <c r="SDN1054" s="13"/>
      <c r="SDO1054" s="13"/>
      <c r="SDP1054" s="13"/>
      <c r="SDQ1054" s="13"/>
      <c r="SDR1054" s="13"/>
      <c r="SDS1054" s="13"/>
      <c r="SDT1054" s="13"/>
      <c r="SDU1054" s="13"/>
      <c r="SDV1054" s="13"/>
      <c r="SDW1054" s="13"/>
      <c r="SDX1054" s="13"/>
      <c r="SDY1054" s="13"/>
      <c r="SDZ1054" s="13"/>
      <c r="SEA1054" s="13"/>
      <c r="SEB1054" s="13"/>
      <c r="SEC1054" s="13"/>
      <c r="SED1054" s="13"/>
      <c r="SEE1054" s="13"/>
      <c r="SEF1054" s="13"/>
      <c r="SEG1054" s="13"/>
      <c r="SEH1054" s="13"/>
      <c r="SEI1054" s="13"/>
      <c r="SEJ1054" s="13"/>
      <c r="SEK1054" s="13"/>
      <c r="SEL1054" s="13"/>
      <c r="SEM1054" s="13"/>
      <c r="SEN1054" s="13"/>
      <c r="SEO1054" s="13"/>
      <c r="SEP1054" s="13"/>
      <c r="SEQ1054" s="13"/>
      <c r="SER1054" s="13"/>
      <c r="SES1054" s="13"/>
      <c r="SET1054" s="13"/>
      <c r="SEU1054" s="13"/>
      <c r="SEV1054" s="13"/>
      <c r="SEW1054" s="13"/>
      <c r="SEX1054" s="13"/>
      <c r="SEY1054" s="13"/>
      <c r="SEZ1054" s="13"/>
      <c r="SFA1054" s="13"/>
      <c r="SFB1054" s="13"/>
      <c r="SFC1054" s="13"/>
      <c r="SFD1054" s="13"/>
      <c r="SFE1054" s="13"/>
      <c r="SFF1054" s="13"/>
      <c r="SFG1054" s="13"/>
      <c r="SFH1054" s="13"/>
      <c r="SFI1054" s="13"/>
      <c r="SFJ1054" s="13"/>
      <c r="SFK1054" s="13"/>
      <c r="SFL1054" s="13"/>
      <c r="SFM1054" s="13"/>
      <c r="SFN1054" s="13"/>
      <c r="SFO1054" s="13"/>
      <c r="SFP1054" s="13"/>
      <c r="SFQ1054" s="13"/>
      <c r="SFR1054" s="13"/>
      <c r="SFS1054" s="13"/>
      <c r="SFT1054" s="13"/>
      <c r="SFU1054" s="13"/>
      <c r="SFV1054" s="13"/>
      <c r="SFW1054" s="13"/>
      <c r="SFX1054" s="13"/>
      <c r="SFY1054" s="13"/>
      <c r="SFZ1054" s="13"/>
      <c r="SGA1054" s="13"/>
      <c r="SGB1054" s="13"/>
      <c r="SGC1054" s="13"/>
      <c r="SGD1054" s="13"/>
      <c r="SGE1054" s="13"/>
      <c r="SGF1054" s="13"/>
      <c r="SGG1054" s="13"/>
      <c r="SGH1054" s="13"/>
      <c r="SGI1054" s="13"/>
      <c r="SGJ1054" s="13"/>
      <c r="SGK1054" s="13"/>
      <c r="SGL1054" s="13"/>
      <c r="SGM1054" s="13"/>
      <c r="SGN1054" s="13"/>
      <c r="SGO1054" s="13"/>
      <c r="SGP1054" s="13"/>
      <c r="SGQ1054" s="13"/>
      <c r="SGR1054" s="13"/>
      <c r="SGS1054" s="13"/>
      <c r="SGT1054" s="13"/>
      <c r="SGU1054" s="13"/>
      <c r="SGV1054" s="13"/>
      <c r="SGW1054" s="13"/>
      <c r="SGX1054" s="13"/>
      <c r="SGY1054" s="13"/>
      <c r="SGZ1054" s="13"/>
      <c r="SHA1054" s="13"/>
      <c r="SHB1054" s="13"/>
      <c r="SHC1054" s="13"/>
      <c r="SHD1054" s="13"/>
      <c r="SHE1054" s="13"/>
      <c r="SHF1054" s="13"/>
      <c r="SHG1054" s="13"/>
      <c r="SHH1054" s="13"/>
      <c r="SHI1054" s="13"/>
      <c r="SHJ1054" s="13"/>
      <c r="SHK1054" s="13"/>
      <c r="SHL1054" s="13"/>
      <c r="SHM1054" s="13"/>
      <c r="SHN1054" s="13"/>
      <c r="SHO1054" s="13"/>
      <c r="SHP1054" s="13"/>
      <c r="SHQ1054" s="13"/>
      <c r="SHR1054" s="13"/>
      <c r="SHS1054" s="13"/>
      <c r="SHT1054" s="13"/>
      <c r="SHU1054" s="13"/>
      <c r="SHV1054" s="13"/>
      <c r="SHW1054" s="13"/>
      <c r="SHX1054" s="13"/>
      <c r="SHY1054" s="13"/>
      <c r="SHZ1054" s="13"/>
      <c r="SIA1054" s="13"/>
      <c r="SIB1054" s="13"/>
      <c r="SIC1054" s="13"/>
      <c r="SID1054" s="13"/>
      <c r="SIE1054" s="13"/>
      <c r="SIF1054" s="13"/>
      <c r="SIG1054" s="13"/>
      <c r="SIH1054" s="13"/>
      <c r="SII1054" s="13"/>
      <c r="SIJ1054" s="13"/>
      <c r="SIK1054" s="13"/>
      <c r="SIL1054" s="13"/>
      <c r="SIM1054" s="13"/>
      <c r="SIN1054" s="13"/>
      <c r="SIO1054" s="13"/>
      <c r="SIP1054" s="13"/>
      <c r="SIQ1054" s="13"/>
      <c r="SIR1054" s="13"/>
      <c r="SIS1054" s="13"/>
      <c r="SIT1054" s="13"/>
      <c r="SIU1054" s="13"/>
      <c r="SIV1054" s="13"/>
      <c r="SIW1054" s="13"/>
      <c r="SIX1054" s="13"/>
      <c r="SIY1054" s="13"/>
      <c r="SIZ1054" s="13"/>
      <c r="SJA1054" s="13"/>
      <c r="SJB1054" s="13"/>
      <c r="SJC1054" s="13"/>
      <c r="SJD1054" s="13"/>
      <c r="SJE1054" s="13"/>
      <c r="SJF1054" s="13"/>
      <c r="SJG1054" s="13"/>
      <c r="SJH1054" s="13"/>
      <c r="SJI1054" s="13"/>
      <c r="SJJ1054" s="13"/>
      <c r="SJK1054" s="13"/>
      <c r="SJL1054" s="13"/>
      <c r="SJM1054" s="13"/>
      <c r="SJN1054" s="13"/>
      <c r="SJO1054" s="13"/>
      <c r="SJP1054" s="13"/>
      <c r="SJQ1054" s="13"/>
      <c r="SJR1054" s="13"/>
      <c r="SJS1054" s="13"/>
      <c r="SJT1054" s="13"/>
      <c r="SJU1054" s="13"/>
      <c r="SJV1054" s="13"/>
      <c r="SJW1054" s="13"/>
      <c r="SJX1054" s="13"/>
      <c r="SJY1054" s="13"/>
      <c r="SJZ1054" s="13"/>
      <c r="SKA1054" s="13"/>
      <c r="SKB1054" s="13"/>
      <c r="SKC1054" s="13"/>
      <c r="SKD1054" s="13"/>
      <c r="SKE1054" s="13"/>
      <c r="SKF1054" s="13"/>
      <c r="SKG1054" s="13"/>
      <c r="SKH1054" s="13"/>
      <c r="SKI1054" s="13"/>
      <c r="SKJ1054" s="13"/>
      <c r="SKK1054" s="13"/>
      <c r="SKL1054" s="13"/>
      <c r="SKM1054" s="13"/>
      <c r="SKN1054" s="13"/>
      <c r="SKO1054" s="13"/>
      <c r="SKP1054" s="13"/>
      <c r="SKQ1054" s="13"/>
      <c r="SKR1054" s="13"/>
      <c r="SKS1054" s="13"/>
      <c r="SKT1054" s="13"/>
      <c r="SKU1054" s="13"/>
      <c r="SKV1054" s="13"/>
      <c r="SKW1054" s="13"/>
      <c r="SKX1054" s="13"/>
      <c r="SKY1054" s="13"/>
      <c r="SKZ1054" s="13"/>
      <c r="SLA1054" s="13"/>
      <c r="SLB1054" s="13"/>
      <c r="SLC1054" s="13"/>
      <c r="SLD1054" s="13"/>
      <c r="SLE1054" s="13"/>
      <c r="SLF1054" s="13"/>
      <c r="SLG1054" s="13"/>
      <c r="SLH1054" s="13"/>
      <c r="SLI1054" s="13"/>
      <c r="SLJ1054" s="13"/>
      <c r="SLK1054" s="13"/>
      <c r="SLL1054" s="13"/>
      <c r="SLM1054" s="13"/>
      <c r="SLN1054" s="13"/>
      <c r="SLO1054" s="13"/>
      <c r="SLP1054" s="13"/>
      <c r="SLQ1054" s="13"/>
      <c r="SLR1054" s="13"/>
      <c r="SLS1054" s="13"/>
      <c r="SLT1054" s="13"/>
      <c r="SLU1054" s="13"/>
      <c r="SLV1054" s="13"/>
      <c r="SLW1054" s="13"/>
      <c r="SLX1054" s="13"/>
      <c r="SLY1054" s="13"/>
      <c r="SLZ1054" s="13"/>
      <c r="SMA1054" s="13"/>
      <c r="SMB1054" s="13"/>
      <c r="SMC1054" s="13"/>
      <c r="SMD1054" s="13"/>
      <c r="SME1054" s="13"/>
      <c r="SMF1054" s="13"/>
      <c r="SMG1054" s="13"/>
      <c r="SMH1054" s="13"/>
      <c r="SMI1054" s="13"/>
      <c r="SMJ1054" s="13"/>
      <c r="SMK1054" s="13"/>
      <c r="SML1054" s="13"/>
      <c r="SMM1054" s="13"/>
      <c r="SMN1054" s="13"/>
      <c r="SMO1054" s="13"/>
      <c r="SMP1054" s="13"/>
      <c r="SMQ1054" s="13"/>
      <c r="SMR1054" s="13"/>
      <c r="SMS1054" s="13"/>
      <c r="SMT1054" s="13"/>
      <c r="SMU1054" s="13"/>
      <c r="SMV1054" s="13"/>
      <c r="SMW1054" s="13"/>
      <c r="SMX1054" s="13"/>
      <c r="SMY1054" s="13"/>
      <c r="SMZ1054" s="13"/>
      <c r="SNA1054" s="13"/>
      <c r="SNB1054" s="13"/>
      <c r="SNC1054" s="13"/>
      <c r="SND1054" s="13"/>
      <c r="SNE1054" s="13"/>
      <c r="SNF1054" s="13"/>
      <c r="SNG1054" s="13"/>
      <c r="SNH1054" s="13"/>
      <c r="SNI1054" s="13"/>
      <c r="SNJ1054" s="13"/>
      <c r="SNK1054" s="13"/>
      <c r="SNL1054" s="13"/>
      <c r="SNM1054" s="13"/>
      <c r="SNN1054" s="13"/>
      <c r="SNO1054" s="13"/>
      <c r="SNP1054" s="13"/>
      <c r="SNQ1054" s="13"/>
      <c r="SNR1054" s="13"/>
      <c r="SNS1054" s="13"/>
      <c r="SNT1054" s="13"/>
      <c r="SNU1054" s="13"/>
      <c r="SNV1054" s="13"/>
      <c r="SNW1054" s="13"/>
      <c r="SNX1054" s="13"/>
      <c r="SNY1054" s="13"/>
      <c r="SNZ1054" s="13"/>
      <c r="SOA1054" s="13"/>
      <c r="SOB1054" s="13"/>
      <c r="SOC1054" s="13"/>
      <c r="SOD1054" s="13"/>
      <c r="SOE1054" s="13"/>
      <c r="SOF1054" s="13"/>
      <c r="SOG1054" s="13"/>
      <c r="SOH1054" s="13"/>
      <c r="SOI1054" s="13"/>
      <c r="SOJ1054" s="13"/>
      <c r="SOK1054" s="13"/>
      <c r="SOL1054" s="13"/>
      <c r="SOM1054" s="13"/>
      <c r="SON1054" s="13"/>
      <c r="SOO1054" s="13"/>
      <c r="SOP1054" s="13"/>
      <c r="SOQ1054" s="13"/>
      <c r="SOR1054" s="13"/>
      <c r="SOS1054" s="13"/>
      <c r="SOT1054" s="13"/>
      <c r="SOU1054" s="13"/>
      <c r="SOV1054" s="13"/>
      <c r="SOW1054" s="13"/>
      <c r="SOX1054" s="13"/>
      <c r="SOY1054" s="13"/>
      <c r="SOZ1054" s="13"/>
      <c r="SPA1054" s="13"/>
      <c r="SPB1054" s="13"/>
      <c r="SPC1054" s="13"/>
      <c r="SPD1054" s="13"/>
      <c r="SPE1054" s="13"/>
      <c r="SPF1054" s="13"/>
      <c r="SPG1054" s="13"/>
      <c r="SPH1054" s="13"/>
      <c r="SPI1054" s="13"/>
      <c r="SPJ1054" s="13"/>
      <c r="SPK1054" s="13"/>
      <c r="SPL1054" s="13"/>
      <c r="SPM1054" s="13"/>
      <c r="SPN1054" s="13"/>
      <c r="SPO1054" s="13"/>
      <c r="SPP1054" s="13"/>
      <c r="SPQ1054" s="13"/>
      <c r="SPR1054" s="13"/>
      <c r="SPS1054" s="13"/>
      <c r="SPT1054" s="13"/>
      <c r="SPU1054" s="13"/>
      <c r="SPV1054" s="13"/>
      <c r="SPW1054" s="13"/>
      <c r="SPX1054" s="13"/>
      <c r="SPY1054" s="13"/>
      <c r="SPZ1054" s="13"/>
      <c r="SQA1054" s="13"/>
      <c r="SQB1054" s="13"/>
      <c r="SQC1054" s="13"/>
      <c r="SQD1054" s="13"/>
      <c r="SQE1054" s="13"/>
      <c r="SQF1054" s="13"/>
      <c r="SQG1054" s="13"/>
      <c r="SQH1054" s="13"/>
      <c r="SQI1054" s="13"/>
      <c r="SQJ1054" s="13"/>
      <c r="SQK1054" s="13"/>
      <c r="SQL1054" s="13"/>
      <c r="SQM1054" s="13"/>
      <c r="SQN1054" s="13"/>
      <c r="SQO1054" s="13"/>
      <c r="SQP1054" s="13"/>
      <c r="SQQ1054" s="13"/>
      <c r="SQR1054" s="13"/>
      <c r="SQS1054" s="13"/>
      <c r="SQT1054" s="13"/>
      <c r="SQU1054" s="13"/>
      <c r="SQV1054" s="13"/>
      <c r="SQW1054" s="13"/>
      <c r="SQX1054" s="13"/>
      <c r="SQY1054" s="13"/>
      <c r="SQZ1054" s="13"/>
      <c r="SRA1054" s="13"/>
      <c r="SRB1054" s="13"/>
      <c r="SRC1054" s="13"/>
      <c r="SRD1054" s="13"/>
      <c r="SRE1054" s="13"/>
      <c r="SRF1054" s="13"/>
      <c r="SRG1054" s="13"/>
      <c r="SRH1054" s="13"/>
      <c r="SRI1054" s="13"/>
      <c r="SRJ1054" s="13"/>
      <c r="SRK1054" s="13"/>
      <c r="SRL1054" s="13"/>
      <c r="SRM1054" s="13"/>
      <c r="SRN1054" s="13"/>
      <c r="SRO1054" s="13"/>
      <c r="SRP1054" s="13"/>
      <c r="SRQ1054" s="13"/>
      <c r="SRR1054" s="13"/>
      <c r="SRS1054" s="13"/>
      <c r="SRT1054" s="13"/>
      <c r="SRU1054" s="13"/>
      <c r="SRV1054" s="13"/>
      <c r="SRW1054" s="13"/>
      <c r="SRX1054" s="13"/>
      <c r="SRY1054" s="13"/>
      <c r="SRZ1054" s="13"/>
      <c r="SSA1054" s="13"/>
      <c r="SSB1054" s="13"/>
      <c r="SSC1054" s="13"/>
      <c r="SSD1054" s="13"/>
      <c r="SSE1054" s="13"/>
      <c r="SSF1054" s="13"/>
      <c r="SSG1054" s="13"/>
      <c r="SSH1054" s="13"/>
      <c r="SSI1054" s="13"/>
      <c r="SSJ1054" s="13"/>
      <c r="SSK1054" s="13"/>
      <c r="SSL1054" s="13"/>
      <c r="SSM1054" s="13"/>
      <c r="SSN1054" s="13"/>
      <c r="SSO1054" s="13"/>
      <c r="SSP1054" s="13"/>
      <c r="SSQ1054" s="13"/>
      <c r="SSR1054" s="13"/>
      <c r="SSS1054" s="13"/>
      <c r="SST1054" s="13"/>
      <c r="SSU1054" s="13"/>
      <c r="SSV1054" s="13"/>
      <c r="SSW1054" s="13"/>
      <c r="SSX1054" s="13"/>
      <c r="SSY1054" s="13"/>
      <c r="SSZ1054" s="13"/>
      <c r="STA1054" s="13"/>
      <c r="STB1054" s="13"/>
      <c r="STC1054" s="13"/>
      <c r="STD1054" s="13"/>
      <c r="STE1054" s="13"/>
      <c r="STF1054" s="13"/>
      <c r="STG1054" s="13"/>
      <c r="STH1054" s="13"/>
      <c r="STI1054" s="13"/>
      <c r="STJ1054" s="13"/>
      <c r="STK1054" s="13"/>
      <c r="STL1054" s="13"/>
      <c r="STM1054" s="13"/>
      <c r="STN1054" s="13"/>
      <c r="STO1054" s="13"/>
      <c r="STP1054" s="13"/>
      <c r="STQ1054" s="13"/>
      <c r="STR1054" s="13"/>
      <c r="STS1054" s="13"/>
      <c r="STT1054" s="13"/>
      <c r="STU1054" s="13"/>
      <c r="STV1054" s="13"/>
      <c r="STW1054" s="13"/>
      <c r="STX1054" s="13"/>
      <c r="STY1054" s="13"/>
      <c r="STZ1054" s="13"/>
      <c r="SUA1054" s="13"/>
      <c r="SUB1054" s="13"/>
      <c r="SUC1054" s="13"/>
      <c r="SUD1054" s="13"/>
      <c r="SUE1054" s="13"/>
      <c r="SUF1054" s="13"/>
      <c r="SUG1054" s="13"/>
      <c r="SUH1054" s="13"/>
      <c r="SUI1054" s="13"/>
      <c r="SUJ1054" s="13"/>
      <c r="SUK1054" s="13"/>
      <c r="SUL1054" s="13"/>
      <c r="SUM1054" s="13"/>
      <c r="SUN1054" s="13"/>
      <c r="SUO1054" s="13"/>
      <c r="SUP1054" s="13"/>
      <c r="SUQ1054" s="13"/>
      <c r="SUR1054" s="13"/>
      <c r="SUS1054" s="13"/>
      <c r="SUT1054" s="13"/>
      <c r="SUU1054" s="13"/>
      <c r="SUV1054" s="13"/>
      <c r="SUW1054" s="13"/>
      <c r="SUX1054" s="13"/>
      <c r="SUY1054" s="13"/>
      <c r="SUZ1054" s="13"/>
      <c r="SVA1054" s="13"/>
      <c r="SVB1054" s="13"/>
      <c r="SVC1054" s="13"/>
      <c r="SVD1054" s="13"/>
      <c r="SVE1054" s="13"/>
      <c r="SVF1054" s="13"/>
      <c r="SVG1054" s="13"/>
      <c r="SVH1054" s="13"/>
      <c r="SVI1054" s="13"/>
      <c r="SVJ1054" s="13"/>
      <c r="SVK1054" s="13"/>
      <c r="SVL1054" s="13"/>
      <c r="SVM1054" s="13"/>
      <c r="SVN1054" s="13"/>
      <c r="SVO1054" s="13"/>
      <c r="SVP1054" s="13"/>
      <c r="SVQ1054" s="13"/>
      <c r="SVR1054" s="13"/>
      <c r="SVS1054" s="13"/>
      <c r="SVT1054" s="13"/>
      <c r="SVU1054" s="13"/>
      <c r="SVV1054" s="13"/>
      <c r="SVW1054" s="13"/>
      <c r="SVX1054" s="13"/>
      <c r="SVY1054" s="13"/>
      <c r="SVZ1054" s="13"/>
      <c r="SWA1054" s="13"/>
      <c r="SWB1054" s="13"/>
      <c r="SWC1054" s="13"/>
      <c r="SWD1054" s="13"/>
      <c r="SWE1054" s="13"/>
      <c r="SWF1054" s="13"/>
      <c r="SWG1054" s="13"/>
      <c r="SWH1054" s="13"/>
      <c r="SWI1054" s="13"/>
      <c r="SWJ1054" s="13"/>
      <c r="SWK1054" s="13"/>
      <c r="SWL1054" s="13"/>
      <c r="SWM1054" s="13"/>
      <c r="SWN1054" s="13"/>
      <c r="SWO1054" s="13"/>
      <c r="SWP1054" s="13"/>
      <c r="SWQ1054" s="13"/>
      <c r="SWR1054" s="13"/>
      <c r="SWS1054" s="13"/>
      <c r="SWT1054" s="13"/>
      <c r="SWU1054" s="13"/>
      <c r="SWV1054" s="13"/>
      <c r="SWW1054" s="13"/>
      <c r="SWX1054" s="13"/>
      <c r="SWY1054" s="13"/>
      <c r="SWZ1054" s="13"/>
      <c r="SXA1054" s="13"/>
      <c r="SXB1054" s="13"/>
      <c r="SXC1054" s="13"/>
      <c r="SXD1054" s="13"/>
      <c r="SXE1054" s="13"/>
      <c r="SXF1054" s="13"/>
      <c r="SXG1054" s="13"/>
      <c r="SXH1054" s="13"/>
      <c r="SXI1054" s="13"/>
      <c r="SXJ1054" s="13"/>
      <c r="SXK1054" s="13"/>
      <c r="SXL1054" s="13"/>
      <c r="SXM1054" s="13"/>
      <c r="SXN1054" s="13"/>
      <c r="SXO1054" s="13"/>
      <c r="SXP1054" s="13"/>
      <c r="SXQ1054" s="13"/>
      <c r="SXR1054" s="13"/>
      <c r="SXS1054" s="13"/>
      <c r="SXT1054" s="13"/>
      <c r="SXU1054" s="13"/>
      <c r="SXV1054" s="13"/>
      <c r="SXW1054" s="13"/>
      <c r="SXX1054" s="13"/>
      <c r="SXY1054" s="13"/>
      <c r="SXZ1054" s="13"/>
      <c r="SYA1054" s="13"/>
      <c r="SYB1054" s="13"/>
      <c r="SYC1054" s="13"/>
      <c r="SYD1054" s="13"/>
      <c r="SYE1054" s="13"/>
      <c r="SYF1054" s="13"/>
      <c r="SYG1054" s="13"/>
      <c r="SYH1054" s="13"/>
      <c r="SYI1054" s="13"/>
      <c r="SYJ1054" s="13"/>
      <c r="SYK1054" s="13"/>
      <c r="SYL1054" s="13"/>
      <c r="SYM1054" s="13"/>
      <c r="SYN1054" s="13"/>
      <c r="SYO1054" s="13"/>
      <c r="SYP1054" s="13"/>
      <c r="SYQ1054" s="13"/>
      <c r="SYR1054" s="13"/>
      <c r="SYS1054" s="13"/>
      <c r="SYT1054" s="13"/>
      <c r="SYU1054" s="13"/>
      <c r="SYV1054" s="13"/>
      <c r="SYW1054" s="13"/>
      <c r="SYX1054" s="13"/>
      <c r="SYY1054" s="13"/>
      <c r="SYZ1054" s="13"/>
      <c r="SZA1054" s="13"/>
      <c r="SZB1054" s="13"/>
      <c r="SZC1054" s="13"/>
      <c r="SZD1054" s="13"/>
      <c r="SZE1054" s="13"/>
      <c r="SZF1054" s="13"/>
      <c r="SZG1054" s="13"/>
      <c r="SZH1054" s="13"/>
      <c r="SZI1054" s="13"/>
      <c r="SZJ1054" s="13"/>
      <c r="SZK1054" s="13"/>
      <c r="SZL1054" s="13"/>
      <c r="SZM1054" s="13"/>
      <c r="SZN1054" s="13"/>
      <c r="SZO1054" s="13"/>
      <c r="SZP1054" s="13"/>
      <c r="SZQ1054" s="13"/>
      <c r="SZR1054" s="13"/>
      <c r="SZS1054" s="13"/>
      <c r="SZT1054" s="13"/>
      <c r="SZU1054" s="13"/>
      <c r="SZV1054" s="13"/>
      <c r="SZW1054" s="13"/>
      <c r="SZX1054" s="13"/>
      <c r="SZY1054" s="13"/>
      <c r="SZZ1054" s="13"/>
      <c r="TAA1054" s="13"/>
      <c r="TAB1054" s="13"/>
      <c r="TAC1054" s="13"/>
      <c r="TAD1054" s="13"/>
      <c r="TAE1054" s="13"/>
      <c r="TAF1054" s="13"/>
      <c r="TAG1054" s="13"/>
      <c r="TAH1054" s="13"/>
      <c r="TAI1054" s="13"/>
      <c r="TAJ1054" s="13"/>
      <c r="TAK1054" s="13"/>
      <c r="TAL1054" s="13"/>
      <c r="TAM1054" s="13"/>
      <c r="TAN1054" s="13"/>
      <c r="TAO1054" s="13"/>
      <c r="TAP1054" s="13"/>
      <c r="TAQ1054" s="13"/>
      <c r="TAR1054" s="13"/>
      <c r="TAS1054" s="13"/>
      <c r="TAT1054" s="13"/>
      <c r="TAU1054" s="13"/>
      <c r="TAV1054" s="13"/>
      <c r="TAW1054" s="13"/>
      <c r="TAX1054" s="13"/>
      <c r="TAY1054" s="13"/>
      <c r="TAZ1054" s="13"/>
      <c r="TBA1054" s="13"/>
      <c r="TBB1054" s="13"/>
      <c r="TBC1054" s="13"/>
      <c r="TBD1054" s="13"/>
      <c r="TBE1054" s="13"/>
      <c r="TBF1054" s="13"/>
      <c r="TBG1054" s="13"/>
      <c r="TBH1054" s="13"/>
      <c r="TBI1054" s="13"/>
      <c r="TBJ1054" s="13"/>
      <c r="TBK1054" s="13"/>
      <c r="TBL1054" s="13"/>
      <c r="TBM1054" s="13"/>
      <c r="TBN1054" s="13"/>
      <c r="TBO1054" s="13"/>
      <c r="TBP1054" s="13"/>
      <c r="TBQ1054" s="13"/>
      <c r="TBR1054" s="13"/>
      <c r="TBS1054" s="13"/>
      <c r="TBT1054" s="13"/>
      <c r="TBU1054" s="13"/>
      <c r="TBV1054" s="13"/>
      <c r="TBW1054" s="13"/>
      <c r="TBX1054" s="13"/>
      <c r="TBY1054" s="13"/>
      <c r="TBZ1054" s="13"/>
      <c r="TCA1054" s="13"/>
      <c r="TCB1054" s="13"/>
      <c r="TCC1054" s="13"/>
      <c r="TCD1054" s="13"/>
      <c r="TCE1054" s="13"/>
      <c r="TCF1054" s="13"/>
      <c r="TCG1054" s="13"/>
      <c r="TCH1054" s="13"/>
      <c r="TCI1054" s="13"/>
      <c r="TCJ1054" s="13"/>
      <c r="TCK1054" s="13"/>
      <c r="TCL1054" s="13"/>
      <c r="TCM1054" s="13"/>
      <c r="TCN1054" s="13"/>
      <c r="TCO1054" s="13"/>
      <c r="TCP1054" s="13"/>
      <c r="TCQ1054" s="13"/>
      <c r="TCR1054" s="13"/>
      <c r="TCS1054" s="13"/>
      <c r="TCT1054" s="13"/>
      <c r="TCU1054" s="13"/>
      <c r="TCV1054" s="13"/>
      <c r="TCW1054" s="13"/>
      <c r="TCX1054" s="13"/>
      <c r="TCY1054" s="13"/>
      <c r="TCZ1054" s="13"/>
      <c r="TDA1054" s="13"/>
      <c r="TDB1054" s="13"/>
      <c r="TDC1054" s="13"/>
      <c r="TDD1054" s="13"/>
      <c r="TDE1054" s="13"/>
      <c r="TDF1054" s="13"/>
      <c r="TDG1054" s="13"/>
      <c r="TDH1054" s="13"/>
      <c r="TDI1054" s="13"/>
      <c r="TDJ1054" s="13"/>
      <c r="TDK1054" s="13"/>
      <c r="TDL1054" s="13"/>
      <c r="TDM1054" s="13"/>
      <c r="TDN1054" s="13"/>
      <c r="TDO1054" s="13"/>
      <c r="TDP1054" s="13"/>
      <c r="TDQ1054" s="13"/>
      <c r="TDR1054" s="13"/>
      <c r="TDS1054" s="13"/>
      <c r="TDT1054" s="13"/>
      <c r="TDU1054" s="13"/>
      <c r="TDV1054" s="13"/>
      <c r="TDW1054" s="13"/>
      <c r="TDX1054" s="13"/>
      <c r="TDY1054" s="13"/>
      <c r="TDZ1054" s="13"/>
      <c r="TEA1054" s="13"/>
      <c r="TEB1054" s="13"/>
      <c r="TEC1054" s="13"/>
      <c r="TED1054" s="13"/>
      <c r="TEE1054" s="13"/>
      <c r="TEF1054" s="13"/>
      <c r="TEG1054" s="13"/>
      <c r="TEH1054" s="13"/>
      <c r="TEI1054" s="13"/>
      <c r="TEJ1054" s="13"/>
      <c r="TEK1054" s="13"/>
      <c r="TEL1054" s="13"/>
      <c r="TEM1054" s="13"/>
      <c r="TEN1054" s="13"/>
      <c r="TEO1054" s="13"/>
      <c r="TEP1054" s="13"/>
      <c r="TEQ1054" s="13"/>
      <c r="TER1054" s="13"/>
      <c r="TES1054" s="13"/>
      <c r="TET1054" s="13"/>
      <c r="TEU1054" s="13"/>
      <c r="TEV1054" s="13"/>
      <c r="TEW1054" s="13"/>
      <c r="TEX1054" s="13"/>
      <c r="TEY1054" s="13"/>
      <c r="TEZ1054" s="13"/>
      <c r="TFA1054" s="13"/>
      <c r="TFB1054" s="13"/>
      <c r="TFC1054" s="13"/>
      <c r="TFD1054" s="13"/>
      <c r="TFE1054" s="13"/>
      <c r="TFF1054" s="13"/>
      <c r="TFG1054" s="13"/>
      <c r="TFH1054" s="13"/>
      <c r="TFI1054" s="13"/>
      <c r="TFJ1054" s="13"/>
      <c r="TFK1054" s="13"/>
      <c r="TFL1054" s="13"/>
      <c r="TFM1054" s="13"/>
      <c r="TFN1054" s="13"/>
      <c r="TFO1054" s="13"/>
      <c r="TFP1054" s="13"/>
      <c r="TFQ1054" s="13"/>
      <c r="TFR1054" s="13"/>
      <c r="TFS1054" s="13"/>
      <c r="TFT1054" s="13"/>
      <c r="TFU1054" s="13"/>
      <c r="TFV1054" s="13"/>
      <c r="TFW1054" s="13"/>
      <c r="TFX1054" s="13"/>
      <c r="TFY1054" s="13"/>
      <c r="TFZ1054" s="13"/>
      <c r="TGA1054" s="13"/>
      <c r="TGB1054" s="13"/>
      <c r="TGC1054" s="13"/>
      <c r="TGD1054" s="13"/>
      <c r="TGE1054" s="13"/>
      <c r="TGF1054" s="13"/>
      <c r="TGG1054" s="13"/>
      <c r="TGH1054" s="13"/>
      <c r="TGI1054" s="13"/>
      <c r="TGJ1054" s="13"/>
      <c r="TGK1054" s="13"/>
      <c r="TGL1054" s="13"/>
      <c r="TGM1054" s="13"/>
      <c r="TGN1054" s="13"/>
      <c r="TGO1054" s="13"/>
      <c r="TGP1054" s="13"/>
      <c r="TGQ1054" s="13"/>
      <c r="TGR1054" s="13"/>
      <c r="TGS1054" s="13"/>
      <c r="TGT1054" s="13"/>
      <c r="TGU1054" s="13"/>
      <c r="TGV1054" s="13"/>
      <c r="TGW1054" s="13"/>
      <c r="TGX1054" s="13"/>
      <c r="TGY1054" s="13"/>
      <c r="TGZ1054" s="13"/>
      <c r="THA1054" s="13"/>
      <c r="THB1054" s="13"/>
      <c r="THC1054" s="13"/>
      <c r="THD1054" s="13"/>
      <c r="THE1054" s="13"/>
      <c r="THF1054" s="13"/>
      <c r="THG1054" s="13"/>
      <c r="THH1054" s="13"/>
      <c r="THI1054" s="13"/>
      <c r="THJ1054" s="13"/>
      <c r="THK1054" s="13"/>
      <c r="THL1054" s="13"/>
      <c r="THM1054" s="13"/>
      <c r="THN1054" s="13"/>
      <c r="THO1054" s="13"/>
      <c r="THP1054" s="13"/>
      <c r="THQ1054" s="13"/>
      <c r="THR1054" s="13"/>
      <c r="THS1054" s="13"/>
      <c r="THT1054" s="13"/>
      <c r="THU1054" s="13"/>
      <c r="THV1054" s="13"/>
      <c r="THW1054" s="13"/>
      <c r="THX1054" s="13"/>
      <c r="THY1054" s="13"/>
      <c r="THZ1054" s="13"/>
      <c r="TIA1054" s="13"/>
      <c r="TIB1054" s="13"/>
      <c r="TIC1054" s="13"/>
      <c r="TID1054" s="13"/>
      <c r="TIE1054" s="13"/>
      <c r="TIF1054" s="13"/>
      <c r="TIG1054" s="13"/>
      <c r="TIH1054" s="13"/>
      <c r="TII1054" s="13"/>
      <c r="TIJ1054" s="13"/>
      <c r="TIK1054" s="13"/>
      <c r="TIL1054" s="13"/>
      <c r="TIM1054" s="13"/>
      <c r="TIN1054" s="13"/>
      <c r="TIO1054" s="13"/>
      <c r="TIP1054" s="13"/>
      <c r="TIQ1054" s="13"/>
      <c r="TIR1054" s="13"/>
      <c r="TIS1054" s="13"/>
      <c r="TIT1054" s="13"/>
      <c r="TIU1054" s="13"/>
      <c r="TIV1054" s="13"/>
      <c r="TIW1054" s="13"/>
      <c r="TIX1054" s="13"/>
      <c r="TIY1054" s="13"/>
      <c r="TIZ1054" s="13"/>
      <c r="TJA1054" s="13"/>
      <c r="TJB1054" s="13"/>
      <c r="TJC1054" s="13"/>
      <c r="TJD1054" s="13"/>
      <c r="TJE1054" s="13"/>
      <c r="TJF1054" s="13"/>
      <c r="TJG1054" s="13"/>
      <c r="TJH1054" s="13"/>
      <c r="TJI1054" s="13"/>
      <c r="TJJ1054" s="13"/>
      <c r="TJK1054" s="13"/>
      <c r="TJL1054" s="13"/>
      <c r="TJM1054" s="13"/>
      <c r="TJN1054" s="13"/>
      <c r="TJO1054" s="13"/>
      <c r="TJP1054" s="13"/>
      <c r="TJQ1054" s="13"/>
      <c r="TJR1054" s="13"/>
      <c r="TJS1054" s="13"/>
      <c r="TJT1054" s="13"/>
      <c r="TJU1054" s="13"/>
      <c r="TJV1054" s="13"/>
      <c r="TJW1054" s="13"/>
      <c r="TJX1054" s="13"/>
      <c r="TJY1054" s="13"/>
      <c r="TJZ1054" s="13"/>
      <c r="TKA1054" s="13"/>
      <c r="TKB1054" s="13"/>
      <c r="TKC1054" s="13"/>
      <c r="TKD1054" s="13"/>
      <c r="TKE1054" s="13"/>
      <c r="TKF1054" s="13"/>
      <c r="TKG1054" s="13"/>
      <c r="TKH1054" s="13"/>
      <c r="TKI1054" s="13"/>
      <c r="TKJ1054" s="13"/>
      <c r="TKK1054" s="13"/>
      <c r="TKL1054" s="13"/>
      <c r="TKM1054" s="13"/>
      <c r="TKN1054" s="13"/>
      <c r="TKO1054" s="13"/>
      <c r="TKP1054" s="13"/>
      <c r="TKQ1054" s="13"/>
      <c r="TKR1054" s="13"/>
      <c r="TKS1054" s="13"/>
      <c r="TKT1054" s="13"/>
      <c r="TKU1054" s="13"/>
      <c r="TKV1054" s="13"/>
      <c r="TKW1054" s="13"/>
      <c r="TKX1054" s="13"/>
      <c r="TKY1054" s="13"/>
      <c r="TKZ1054" s="13"/>
      <c r="TLA1054" s="13"/>
      <c r="TLB1054" s="13"/>
      <c r="TLC1054" s="13"/>
      <c r="TLD1054" s="13"/>
      <c r="TLE1054" s="13"/>
      <c r="TLF1054" s="13"/>
      <c r="TLG1054" s="13"/>
      <c r="TLH1054" s="13"/>
      <c r="TLI1054" s="13"/>
      <c r="TLJ1054" s="13"/>
      <c r="TLK1054" s="13"/>
      <c r="TLL1054" s="13"/>
      <c r="TLM1054" s="13"/>
      <c r="TLN1054" s="13"/>
      <c r="TLO1054" s="13"/>
      <c r="TLP1054" s="13"/>
      <c r="TLQ1054" s="13"/>
      <c r="TLR1054" s="13"/>
      <c r="TLS1054" s="13"/>
      <c r="TLT1054" s="13"/>
      <c r="TLU1054" s="13"/>
      <c r="TLV1054" s="13"/>
      <c r="TLW1054" s="13"/>
      <c r="TLX1054" s="13"/>
      <c r="TLY1054" s="13"/>
      <c r="TLZ1054" s="13"/>
      <c r="TMA1054" s="13"/>
      <c r="TMB1054" s="13"/>
      <c r="TMC1054" s="13"/>
      <c r="TMD1054" s="13"/>
      <c r="TME1054" s="13"/>
      <c r="TMF1054" s="13"/>
      <c r="TMG1054" s="13"/>
      <c r="TMH1054" s="13"/>
      <c r="TMI1054" s="13"/>
      <c r="TMJ1054" s="13"/>
      <c r="TMK1054" s="13"/>
      <c r="TML1054" s="13"/>
      <c r="TMM1054" s="13"/>
      <c r="TMN1054" s="13"/>
      <c r="TMO1054" s="13"/>
      <c r="TMP1054" s="13"/>
      <c r="TMQ1054" s="13"/>
      <c r="TMR1054" s="13"/>
      <c r="TMS1054" s="13"/>
      <c r="TMT1054" s="13"/>
      <c r="TMU1054" s="13"/>
      <c r="TMV1054" s="13"/>
      <c r="TMW1054" s="13"/>
      <c r="TMX1054" s="13"/>
      <c r="TMY1054" s="13"/>
      <c r="TMZ1054" s="13"/>
      <c r="TNA1054" s="13"/>
      <c r="TNB1054" s="13"/>
      <c r="TNC1054" s="13"/>
      <c r="TND1054" s="13"/>
      <c r="TNE1054" s="13"/>
      <c r="TNF1054" s="13"/>
      <c r="TNG1054" s="13"/>
      <c r="TNH1054" s="13"/>
      <c r="TNI1054" s="13"/>
      <c r="TNJ1054" s="13"/>
      <c r="TNK1054" s="13"/>
      <c r="TNL1054" s="13"/>
      <c r="TNM1054" s="13"/>
      <c r="TNN1054" s="13"/>
      <c r="TNO1054" s="13"/>
      <c r="TNP1054" s="13"/>
      <c r="TNQ1054" s="13"/>
      <c r="TNR1054" s="13"/>
      <c r="TNS1054" s="13"/>
      <c r="TNT1054" s="13"/>
      <c r="TNU1054" s="13"/>
      <c r="TNV1054" s="13"/>
      <c r="TNW1054" s="13"/>
      <c r="TNX1054" s="13"/>
      <c r="TNY1054" s="13"/>
      <c r="TNZ1054" s="13"/>
      <c r="TOA1054" s="13"/>
      <c r="TOB1054" s="13"/>
      <c r="TOC1054" s="13"/>
      <c r="TOD1054" s="13"/>
      <c r="TOE1054" s="13"/>
      <c r="TOF1054" s="13"/>
      <c r="TOG1054" s="13"/>
      <c r="TOH1054" s="13"/>
      <c r="TOI1054" s="13"/>
      <c r="TOJ1054" s="13"/>
      <c r="TOK1054" s="13"/>
      <c r="TOL1054" s="13"/>
      <c r="TOM1054" s="13"/>
      <c r="TON1054" s="13"/>
      <c r="TOO1054" s="13"/>
      <c r="TOP1054" s="13"/>
      <c r="TOQ1054" s="13"/>
      <c r="TOR1054" s="13"/>
      <c r="TOS1054" s="13"/>
      <c r="TOT1054" s="13"/>
      <c r="TOU1054" s="13"/>
      <c r="TOV1054" s="13"/>
      <c r="TOW1054" s="13"/>
      <c r="TOX1054" s="13"/>
      <c r="TOY1054" s="13"/>
      <c r="TOZ1054" s="13"/>
      <c r="TPA1054" s="13"/>
      <c r="TPB1054" s="13"/>
      <c r="TPC1054" s="13"/>
      <c r="TPD1054" s="13"/>
      <c r="TPE1054" s="13"/>
      <c r="TPF1054" s="13"/>
      <c r="TPG1054" s="13"/>
      <c r="TPH1054" s="13"/>
      <c r="TPI1054" s="13"/>
      <c r="TPJ1054" s="13"/>
      <c r="TPK1054" s="13"/>
      <c r="TPL1054" s="13"/>
      <c r="TPM1054" s="13"/>
      <c r="TPN1054" s="13"/>
      <c r="TPO1054" s="13"/>
      <c r="TPP1054" s="13"/>
      <c r="TPQ1054" s="13"/>
      <c r="TPR1054" s="13"/>
      <c r="TPS1054" s="13"/>
      <c r="TPT1054" s="13"/>
      <c r="TPU1054" s="13"/>
      <c r="TPV1054" s="13"/>
      <c r="TPW1054" s="13"/>
      <c r="TPX1054" s="13"/>
      <c r="TPY1054" s="13"/>
      <c r="TPZ1054" s="13"/>
      <c r="TQA1054" s="13"/>
      <c r="TQB1054" s="13"/>
      <c r="TQC1054" s="13"/>
      <c r="TQD1054" s="13"/>
      <c r="TQE1054" s="13"/>
      <c r="TQF1054" s="13"/>
      <c r="TQG1054" s="13"/>
      <c r="TQH1054" s="13"/>
      <c r="TQI1054" s="13"/>
      <c r="TQJ1054" s="13"/>
      <c r="TQK1054" s="13"/>
      <c r="TQL1054" s="13"/>
      <c r="TQM1054" s="13"/>
      <c r="TQN1054" s="13"/>
      <c r="TQO1054" s="13"/>
      <c r="TQP1054" s="13"/>
      <c r="TQQ1054" s="13"/>
      <c r="TQR1054" s="13"/>
      <c r="TQS1054" s="13"/>
      <c r="TQT1054" s="13"/>
      <c r="TQU1054" s="13"/>
      <c r="TQV1054" s="13"/>
      <c r="TQW1054" s="13"/>
      <c r="TQX1054" s="13"/>
      <c r="TQY1054" s="13"/>
      <c r="TQZ1054" s="13"/>
      <c r="TRA1054" s="13"/>
      <c r="TRB1054" s="13"/>
      <c r="TRC1054" s="13"/>
      <c r="TRD1054" s="13"/>
      <c r="TRE1054" s="13"/>
      <c r="TRF1054" s="13"/>
      <c r="TRG1054" s="13"/>
      <c r="TRH1054" s="13"/>
      <c r="TRI1054" s="13"/>
      <c r="TRJ1054" s="13"/>
      <c r="TRK1054" s="13"/>
      <c r="TRL1054" s="13"/>
      <c r="TRM1054" s="13"/>
      <c r="TRN1054" s="13"/>
      <c r="TRO1054" s="13"/>
      <c r="TRP1054" s="13"/>
      <c r="TRQ1054" s="13"/>
      <c r="TRR1054" s="13"/>
      <c r="TRS1054" s="13"/>
      <c r="TRT1054" s="13"/>
      <c r="TRU1054" s="13"/>
      <c r="TRV1054" s="13"/>
      <c r="TRW1054" s="13"/>
      <c r="TRX1054" s="13"/>
      <c r="TRY1054" s="13"/>
      <c r="TRZ1054" s="13"/>
      <c r="TSA1054" s="13"/>
      <c r="TSB1054" s="13"/>
      <c r="TSC1054" s="13"/>
      <c r="TSD1054" s="13"/>
      <c r="TSE1054" s="13"/>
      <c r="TSF1054" s="13"/>
      <c r="TSG1054" s="13"/>
      <c r="TSH1054" s="13"/>
      <c r="TSI1054" s="13"/>
      <c r="TSJ1054" s="13"/>
      <c r="TSK1054" s="13"/>
      <c r="TSL1054" s="13"/>
      <c r="TSM1054" s="13"/>
      <c r="TSN1054" s="13"/>
      <c r="TSO1054" s="13"/>
      <c r="TSP1054" s="13"/>
      <c r="TSQ1054" s="13"/>
      <c r="TSR1054" s="13"/>
      <c r="TSS1054" s="13"/>
      <c r="TST1054" s="13"/>
      <c r="TSU1054" s="13"/>
      <c r="TSV1054" s="13"/>
      <c r="TSW1054" s="13"/>
      <c r="TSX1054" s="13"/>
      <c r="TSY1054" s="13"/>
      <c r="TSZ1054" s="13"/>
      <c r="TTA1054" s="13"/>
      <c r="TTB1054" s="13"/>
      <c r="TTC1054" s="13"/>
      <c r="TTD1054" s="13"/>
      <c r="TTE1054" s="13"/>
      <c r="TTF1054" s="13"/>
      <c r="TTG1054" s="13"/>
      <c r="TTH1054" s="13"/>
      <c r="TTI1054" s="13"/>
      <c r="TTJ1054" s="13"/>
      <c r="TTK1054" s="13"/>
      <c r="TTL1054" s="13"/>
      <c r="TTM1054" s="13"/>
      <c r="TTN1054" s="13"/>
      <c r="TTO1054" s="13"/>
      <c r="TTP1054" s="13"/>
      <c r="TTQ1054" s="13"/>
      <c r="TTR1054" s="13"/>
      <c r="TTS1054" s="13"/>
      <c r="TTT1054" s="13"/>
      <c r="TTU1054" s="13"/>
      <c r="TTV1054" s="13"/>
      <c r="TTW1054" s="13"/>
      <c r="TTX1054" s="13"/>
      <c r="TTY1054" s="13"/>
      <c r="TTZ1054" s="13"/>
      <c r="TUA1054" s="13"/>
      <c r="TUB1054" s="13"/>
      <c r="TUC1054" s="13"/>
      <c r="TUD1054" s="13"/>
      <c r="TUE1054" s="13"/>
      <c r="TUF1054" s="13"/>
      <c r="TUG1054" s="13"/>
      <c r="TUH1054" s="13"/>
      <c r="TUI1054" s="13"/>
      <c r="TUJ1054" s="13"/>
      <c r="TUK1054" s="13"/>
      <c r="TUL1054" s="13"/>
      <c r="TUM1054" s="13"/>
      <c r="TUN1054" s="13"/>
      <c r="TUO1054" s="13"/>
      <c r="TUP1054" s="13"/>
      <c r="TUQ1054" s="13"/>
      <c r="TUR1054" s="13"/>
      <c r="TUS1054" s="13"/>
      <c r="TUT1054" s="13"/>
      <c r="TUU1054" s="13"/>
      <c r="TUV1054" s="13"/>
      <c r="TUW1054" s="13"/>
      <c r="TUX1054" s="13"/>
      <c r="TUY1054" s="13"/>
      <c r="TUZ1054" s="13"/>
      <c r="TVA1054" s="13"/>
      <c r="TVB1054" s="13"/>
      <c r="TVC1054" s="13"/>
      <c r="TVD1054" s="13"/>
      <c r="TVE1054" s="13"/>
      <c r="TVF1054" s="13"/>
      <c r="TVG1054" s="13"/>
      <c r="TVH1054" s="13"/>
      <c r="TVI1054" s="13"/>
      <c r="TVJ1054" s="13"/>
      <c r="TVK1054" s="13"/>
      <c r="TVL1054" s="13"/>
      <c r="TVM1054" s="13"/>
      <c r="TVN1054" s="13"/>
      <c r="TVO1054" s="13"/>
      <c r="TVP1054" s="13"/>
      <c r="TVQ1054" s="13"/>
      <c r="TVR1054" s="13"/>
      <c r="TVS1054" s="13"/>
      <c r="TVT1054" s="13"/>
      <c r="TVU1054" s="13"/>
      <c r="TVV1054" s="13"/>
      <c r="TVW1054" s="13"/>
      <c r="TVX1054" s="13"/>
      <c r="TVY1054" s="13"/>
      <c r="TVZ1054" s="13"/>
      <c r="TWA1054" s="13"/>
      <c r="TWB1054" s="13"/>
      <c r="TWC1054" s="13"/>
      <c r="TWD1054" s="13"/>
      <c r="TWE1054" s="13"/>
      <c r="TWF1054" s="13"/>
      <c r="TWG1054" s="13"/>
      <c r="TWH1054" s="13"/>
      <c r="TWI1054" s="13"/>
      <c r="TWJ1054" s="13"/>
      <c r="TWK1054" s="13"/>
      <c r="TWL1054" s="13"/>
      <c r="TWM1054" s="13"/>
      <c r="TWN1054" s="13"/>
      <c r="TWO1054" s="13"/>
      <c r="TWP1054" s="13"/>
      <c r="TWQ1054" s="13"/>
      <c r="TWR1054" s="13"/>
      <c r="TWS1054" s="13"/>
      <c r="TWT1054" s="13"/>
      <c r="TWU1054" s="13"/>
      <c r="TWV1054" s="13"/>
      <c r="TWW1054" s="13"/>
      <c r="TWX1054" s="13"/>
      <c r="TWY1054" s="13"/>
      <c r="TWZ1054" s="13"/>
      <c r="TXA1054" s="13"/>
      <c r="TXB1054" s="13"/>
      <c r="TXC1054" s="13"/>
      <c r="TXD1054" s="13"/>
      <c r="TXE1054" s="13"/>
      <c r="TXF1054" s="13"/>
      <c r="TXG1054" s="13"/>
      <c r="TXH1054" s="13"/>
      <c r="TXI1054" s="13"/>
      <c r="TXJ1054" s="13"/>
      <c r="TXK1054" s="13"/>
      <c r="TXL1054" s="13"/>
      <c r="TXM1054" s="13"/>
      <c r="TXN1054" s="13"/>
      <c r="TXO1054" s="13"/>
      <c r="TXP1054" s="13"/>
      <c r="TXQ1054" s="13"/>
      <c r="TXR1054" s="13"/>
      <c r="TXS1054" s="13"/>
      <c r="TXT1054" s="13"/>
      <c r="TXU1054" s="13"/>
      <c r="TXV1054" s="13"/>
      <c r="TXW1054" s="13"/>
      <c r="TXX1054" s="13"/>
      <c r="TXY1054" s="13"/>
      <c r="TXZ1054" s="13"/>
      <c r="TYA1054" s="13"/>
      <c r="TYB1054" s="13"/>
      <c r="TYC1054" s="13"/>
      <c r="TYD1054" s="13"/>
      <c r="TYE1054" s="13"/>
      <c r="TYF1054" s="13"/>
      <c r="TYG1054" s="13"/>
      <c r="TYH1054" s="13"/>
      <c r="TYI1054" s="13"/>
      <c r="TYJ1054" s="13"/>
      <c r="TYK1054" s="13"/>
      <c r="TYL1054" s="13"/>
      <c r="TYM1054" s="13"/>
      <c r="TYN1054" s="13"/>
      <c r="TYO1054" s="13"/>
      <c r="TYP1054" s="13"/>
      <c r="TYQ1054" s="13"/>
      <c r="TYR1054" s="13"/>
      <c r="TYS1054" s="13"/>
      <c r="TYT1054" s="13"/>
      <c r="TYU1054" s="13"/>
      <c r="TYV1054" s="13"/>
      <c r="TYW1054" s="13"/>
      <c r="TYX1054" s="13"/>
      <c r="TYY1054" s="13"/>
      <c r="TYZ1054" s="13"/>
      <c r="TZA1054" s="13"/>
      <c r="TZB1054" s="13"/>
      <c r="TZC1054" s="13"/>
      <c r="TZD1054" s="13"/>
      <c r="TZE1054" s="13"/>
      <c r="TZF1054" s="13"/>
      <c r="TZG1054" s="13"/>
      <c r="TZH1054" s="13"/>
      <c r="TZI1054" s="13"/>
      <c r="TZJ1054" s="13"/>
      <c r="TZK1054" s="13"/>
      <c r="TZL1054" s="13"/>
      <c r="TZM1054" s="13"/>
      <c r="TZN1054" s="13"/>
      <c r="TZO1054" s="13"/>
      <c r="TZP1054" s="13"/>
      <c r="TZQ1054" s="13"/>
      <c r="TZR1054" s="13"/>
      <c r="TZS1054" s="13"/>
      <c r="TZT1054" s="13"/>
      <c r="TZU1054" s="13"/>
      <c r="TZV1054" s="13"/>
      <c r="TZW1054" s="13"/>
      <c r="TZX1054" s="13"/>
      <c r="TZY1054" s="13"/>
      <c r="TZZ1054" s="13"/>
      <c r="UAA1054" s="13"/>
      <c r="UAB1054" s="13"/>
      <c r="UAC1054" s="13"/>
      <c r="UAD1054" s="13"/>
      <c r="UAE1054" s="13"/>
      <c r="UAF1054" s="13"/>
      <c r="UAG1054" s="13"/>
      <c r="UAH1054" s="13"/>
      <c r="UAI1054" s="13"/>
      <c r="UAJ1054" s="13"/>
      <c r="UAK1054" s="13"/>
      <c r="UAL1054" s="13"/>
      <c r="UAM1054" s="13"/>
      <c r="UAN1054" s="13"/>
      <c r="UAO1054" s="13"/>
      <c r="UAP1054" s="13"/>
      <c r="UAQ1054" s="13"/>
      <c r="UAR1054" s="13"/>
      <c r="UAS1054" s="13"/>
      <c r="UAT1054" s="13"/>
      <c r="UAU1054" s="13"/>
      <c r="UAV1054" s="13"/>
      <c r="UAW1054" s="13"/>
      <c r="UAX1054" s="13"/>
      <c r="UAY1054" s="13"/>
      <c r="UAZ1054" s="13"/>
      <c r="UBA1054" s="13"/>
      <c r="UBB1054" s="13"/>
      <c r="UBC1054" s="13"/>
      <c r="UBD1054" s="13"/>
      <c r="UBE1054" s="13"/>
      <c r="UBF1054" s="13"/>
      <c r="UBG1054" s="13"/>
      <c r="UBH1054" s="13"/>
      <c r="UBI1054" s="13"/>
      <c r="UBJ1054" s="13"/>
      <c r="UBK1054" s="13"/>
      <c r="UBL1054" s="13"/>
      <c r="UBM1054" s="13"/>
      <c r="UBN1054" s="13"/>
      <c r="UBO1054" s="13"/>
      <c r="UBP1054" s="13"/>
      <c r="UBQ1054" s="13"/>
      <c r="UBR1054" s="13"/>
      <c r="UBS1054" s="13"/>
      <c r="UBT1054" s="13"/>
      <c r="UBU1054" s="13"/>
      <c r="UBV1054" s="13"/>
      <c r="UBW1054" s="13"/>
      <c r="UBX1054" s="13"/>
      <c r="UBY1054" s="13"/>
      <c r="UBZ1054" s="13"/>
      <c r="UCA1054" s="13"/>
      <c r="UCB1054" s="13"/>
      <c r="UCC1054" s="13"/>
      <c r="UCD1054" s="13"/>
      <c r="UCE1054" s="13"/>
      <c r="UCF1054" s="13"/>
      <c r="UCG1054" s="13"/>
      <c r="UCH1054" s="13"/>
      <c r="UCI1054" s="13"/>
      <c r="UCJ1054" s="13"/>
      <c r="UCK1054" s="13"/>
      <c r="UCL1054" s="13"/>
      <c r="UCM1054" s="13"/>
      <c r="UCN1054" s="13"/>
      <c r="UCO1054" s="13"/>
      <c r="UCP1054" s="13"/>
      <c r="UCQ1054" s="13"/>
      <c r="UCR1054" s="13"/>
      <c r="UCS1054" s="13"/>
      <c r="UCT1054" s="13"/>
      <c r="UCU1054" s="13"/>
      <c r="UCV1054" s="13"/>
      <c r="UCW1054" s="13"/>
      <c r="UCX1054" s="13"/>
      <c r="UCY1054" s="13"/>
      <c r="UCZ1054" s="13"/>
      <c r="UDA1054" s="13"/>
      <c r="UDB1054" s="13"/>
      <c r="UDC1054" s="13"/>
      <c r="UDD1054" s="13"/>
      <c r="UDE1054" s="13"/>
      <c r="UDF1054" s="13"/>
      <c r="UDG1054" s="13"/>
      <c r="UDH1054" s="13"/>
      <c r="UDI1054" s="13"/>
      <c r="UDJ1054" s="13"/>
      <c r="UDK1054" s="13"/>
      <c r="UDL1054" s="13"/>
      <c r="UDM1054" s="13"/>
      <c r="UDN1054" s="13"/>
      <c r="UDO1054" s="13"/>
      <c r="UDP1054" s="13"/>
      <c r="UDQ1054" s="13"/>
      <c r="UDR1054" s="13"/>
      <c r="UDS1054" s="13"/>
      <c r="UDT1054" s="13"/>
      <c r="UDU1054" s="13"/>
      <c r="UDV1054" s="13"/>
      <c r="UDW1054" s="13"/>
      <c r="UDX1054" s="13"/>
      <c r="UDY1054" s="13"/>
      <c r="UDZ1054" s="13"/>
      <c r="UEA1054" s="13"/>
      <c r="UEB1054" s="13"/>
      <c r="UEC1054" s="13"/>
      <c r="UED1054" s="13"/>
      <c r="UEE1054" s="13"/>
      <c r="UEF1054" s="13"/>
      <c r="UEG1054" s="13"/>
      <c r="UEH1054" s="13"/>
      <c r="UEI1054" s="13"/>
      <c r="UEJ1054" s="13"/>
      <c r="UEK1054" s="13"/>
      <c r="UEL1054" s="13"/>
      <c r="UEM1054" s="13"/>
      <c r="UEN1054" s="13"/>
      <c r="UEO1054" s="13"/>
      <c r="UEP1054" s="13"/>
      <c r="UEQ1054" s="13"/>
      <c r="UER1054" s="13"/>
      <c r="UES1054" s="13"/>
      <c r="UET1054" s="13"/>
      <c r="UEU1054" s="13"/>
      <c r="UEV1054" s="13"/>
      <c r="UEW1054" s="13"/>
      <c r="UEX1054" s="13"/>
      <c r="UEY1054" s="13"/>
      <c r="UEZ1054" s="13"/>
      <c r="UFA1054" s="13"/>
      <c r="UFB1054" s="13"/>
      <c r="UFC1054" s="13"/>
      <c r="UFD1054" s="13"/>
      <c r="UFE1054" s="13"/>
      <c r="UFF1054" s="13"/>
      <c r="UFG1054" s="13"/>
      <c r="UFH1054" s="13"/>
      <c r="UFI1054" s="13"/>
      <c r="UFJ1054" s="13"/>
      <c r="UFK1054" s="13"/>
      <c r="UFL1054" s="13"/>
      <c r="UFM1054" s="13"/>
      <c r="UFN1054" s="13"/>
      <c r="UFO1054" s="13"/>
      <c r="UFP1054" s="13"/>
      <c r="UFQ1054" s="13"/>
      <c r="UFR1054" s="13"/>
      <c r="UFS1054" s="13"/>
      <c r="UFT1054" s="13"/>
      <c r="UFU1054" s="13"/>
      <c r="UFV1054" s="13"/>
      <c r="UFW1054" s="13"/>
      <c r="UFX1054" s="13"/>
      <c r="UFY1054" s="13"/>
      <c r="UFZ1054" s="13"/>
      <c r="UGA1054" s="13"/>
      <c r="UGB1054" s="13"/>
      <c r="UGC1054" s="13"/>
      <c r="UGD1054" s="13"/>
      <c r="UGE1054" s="13"/>
      <c r="UGF1054" s="13"/>
      <c r="UGG1054" s="13"/>
      <c r="UGH1054" s="13"/>
      <c r="UGI1054" s="13"/>
      <c r="UGJ1054" s="13"/>
      <c r="UGK1054" s="13"/>
      <c r="UGL1054" s="13"/>
      <c r="UGM1054" s="13"/>
      <c r="UGN1054" s="13"/>
      <c r="UGO1054" s="13"/>
      <c r="UGP1054" s="13"/>
      <c r="UGQ1054" s="13"/>
      <c r="UGR1054" s="13"/>
      <c r="UGS1054" s="13"/>
      <c r="UGT1054" s="13"/>
      <c r="UGU1054" s="13"/>
      <c r="UGV1054" s="13"/>
      <c r="UGW1054" s="13"/>
      <c r="UGX1054" s="13"/>
      <c r="UGY1054" s="13"/>
      <c r="UGZ1054" s="13"/>
      <c r="UHA1054" s="13"/>
      <c r="UHB1054" s="13"/>
      <c r="UHC1054" s="13"/>
      <c r="UHD1054" s="13"/>
      <c r="UHE1054" s="13"/>
      <c r="UHF1054" s="13"/>
      <c r="UHG1054" s="13"/>
      <c r="UHH1054" s="13"/>
      <c r="UHI1054" s="13"/>
      <c r="UHJ1054" s="13"/>
      <c r="UHK1054" s="13"/>
      <c r="UHL1054" s="13"/>
      <c r="UHM1054" s="13"/>
      <c r="UHN1054" s="13"/>
      <c r="UHO1054" s="13"/>
      <c r="UHP1054" s="13"/>
      <c r="UHQ1054" s="13"/>
      <c r="UHR1054" s="13"/>
      <c r="UHS1054" s="13"/>
      <c r="UHT1054" s="13"/>
      <c r="UHU1054" s="13"/>
      <c r="UHV1054" s="13"/>
      <c r="UHW1054" s="13"/>
      <c r="UHX1054" s="13"/>
      <c r="UHY1054" s="13"/>
      <c r="UHZ1054" s="13"/>
      <c r="UIA1054" s="13"/>
      <c r="UIB1054" s="13"/>
      <c r="UIC1054" s="13"/>
      <c r="UID1054" s="13"/>
      <c r="UIE1054" s="13"/>
      <c r="UIF1054" s="13"/>
      <c r="UIG1054" s="13"/>
      <c r="UIH1054" s="13"/>
      <c r="UII1054" s="13"/>
      <c r="UIJ1054" s="13"/>
      <c r="UIK1054" s="13"/>
      <c r="UIL1054" s="13"/>
      <c r="UIM1054" s="13"/>
      <c r="UIN1054" s="13"/>
      <c r="UIO1054" s="13"/>
      <c r="UIP1054" s="13"/>
      <c r="UIQ1054" s="13"/>
      <c r="UIR1054" s="13"/>
      <c r="UIS1054" s="13"/>
      <c r="UIT1054" s="13"/>
      <c r="UIU1054" s="13"/>
      <c r="UIV1054" s="13"/>
      <c r="UIW1054" s="13"/>
      <c r="UIX1054" s="13"/>
      <c r="UIY1054" s="13"/>
      <c r="UIZ1054" s="13"/>
      <c r="UJA1054" s="13"/>
      <c r="UJB1054" s="13"/>
      <c r="UJC1054" s="13"/>
      <c r="UJD1054" s="13"/>
      <c r="UJE1054" s="13"/>
      <c r="UJF1054" s="13"/>
      <c r="UJG1054" s="13"/>
      <c r="UJH1054" s="13"/>
      <c r="UJI1054" s="13"/>
      <c r="UJJ1054" s="13"/>
      <c r="UJK1054" s="13"/>
      <c r="UJL1054" s="13"/>
      <c r="UJM1054" s="13"/>
      <c r="UJN1054" s="13"/>
      <c r="UJO1054" s="13"/>
      <c r="UJP1054" s="13"/>
      <c r="UJQ1054" s="13"/>
      <c r="UJR1054" s="13"/>
      <c r="UJS1054" s="13"/>
      <c r="UJT1054" s="13"/>
      <c r="UJU1054" s="13"/>
      <c r="UJV1054" s="13"/>
      <c r="UJW1054" s="13"/>
      <c r="UJX1054" s="13"/>
      <c r="UJY1054" s="13"/>
      <c r="UJZ1054" s="13"/>
      <c r="UKA1054" s="13"/>
      <c r="UKB1054" s="13"/>
      <c r="UKC1054" s="13"/>
      <c r="UKD1054" s="13"/>
      <c r="UKE1054" s="13"/>
      <c r="UKF1054" s="13"/>
      <c r="UKG1054" s="13"/>
      <c r="UKH1054" s="13"/>
      <c r="UKI1054" s="13"/>
      <c r="UKJ1054" s="13"/>
      <c r="UKK1054" s="13"/>
      <c r="UKL1054" s="13"/>
      <c r="UKM1054" s="13"/>
      <c r="UKN1054" s="13"/>
      <c r="UKO1054" s="13"/>
      <c r="UKP1054" s="13"/>
      <c r="UKQ1054" s="13"/>
      <c r="UKR1054" s="13"/>
      <c r="UKS1054" s="13"/>
      <c r="UKT1054" s="13"/>
      <c r="UKU1054" s="13"/>
      <c r="UKV1054" s="13"/>
      <c r="UKW1054" s="13"/>
      <c r="UKX1054" s="13"/>
      <c r="UKY1054" s="13"/>
      <c r="UKZ1054" s="13"/>
      <c r="ULA1054" s="13"/>
      <c r="ULB1054" s="13"/>
      <c r="ULC1054" s="13"/>
      <c r="ULD1054" s="13"/>
      <c r="ULE1054" s="13"/>
      <c r="ULF1054" s="13"/>
      <c r="ULG1054" s="13"/>
      <c r="ULH1054" s="13"/>
      <c r="ULI1054" s="13"/>
      <c r="ULJ1054" s="13"/>
      <c r="ULK1054" s="13"/>
      <c r="ULL1054" s="13"/>
      <c r="ULM1054" s="13"/>
      <c r="ULN1054" s="13"/>
      <c r="ULO1054" s="13"/>
      <c r="ULP1054" s="13"/>
      <c r="ULQ1054" s="13"/>
      <c r="ULR1054" s="13"/>
      <c r="ULS1054" s="13"/>
      <c r="ULT1054" s="13"/>
      <c r="ULU1054" s="13"/>
      <c r="ULV1054" s="13"/>
      <c r="ULW1054" s="13"/>
      <c r="ULX1054" s="13"/>
      <c r="ULY1054" s="13"/>
      <c r="ULZ1054" s="13"/>
      <c r="UMA1054" s="13"/>
      <c r="UMB1054" s="13"/>
      <c r="UMC1054" s="13"/>
      <c r="UMD1054" s="13"/>
      <c r="UME1054" s="13"/>
      <c r="UMF1054" s="13"/>
      <c r="UMG1054" s="13"/>
      <c r="UMH1054" s="13"/>
      <c r="UMI1054" s="13"/>
      <c r="UMJ1054" s="13"/>
      <c r="UMK1054" s="13"/>
      <c r="UML1054" s="13"/>
      <c r="UMM1054" s="13"/>
      <c r="UMN1054" s="13"/>
      <c r="UMO1054" s="13"/>
      <c r="UMP1054" s="13"/>
      <c r="UMQ1054" s="13"/>
      <c r="UMR1054" s="13"/>
      <c r="UMS1054" s="13"/>
      <c r="UMT1054" s="13"/>
      <c r="UMU1054" s="13"/>
      <c r="UMV1054" s="13"/>
      <c r="UMW1054" s="13"/>
      <c r="UMX1054" s="13"/>
      <c r="UMY1054" s="13"/>
      <c r="UMZ1054" s="13"/>
      <c r="UNA1054" s="13"/>
      <c r="UNB1054" s="13"/>
      <c r="UNC1054" s="13"/>
      <c r="UND1054" s="13"/>
      <c r="UNE1054" s="13"/>
      <c r="UNF1054" s="13"/>
      <c r="UNG1054" s="13"/>
      <c r="UNH1054" s="13"/>
      <c r="UNI1054" s="13"/>
      <c r="UNJ1054" s="13"/>
      <c r="UNK1054" s="13"/>
      <c r="UNL1054" s="13"/>
      <c r="UNM1054" s="13"/>
      <c r="UNN1054" s="13"/>
      <c r="UNO1054" s="13"/>
      <c r="UNP1054" s="13"/>
      <c r="UNQ1054" s="13"/>
      <c r="UNR1054" s="13"/>
      <c r="UNS1054" s="13"/>
      <c r="UNT1054" s="13"/>
      <c r="UNU1054" s="13"/>
      <c r="UNV1054" s="13"/>
      <c r="UNW1054" s="13"/>
      <c r="UNX1054" s="13"/>
      <c r="UNY1054" s="13"/>
      <c r="UNZ1054" s="13"/>
      <c r="UOA1054" s="13"/>
      <c r="UOB1054" s="13"/>
      <c r="UOC1054" s="13"/>
      <c r="UOD1054" s="13"/>
      <c r="UOE1054" s="13"/>
      <c r="UOF1054" s="13"/>
      <c r="UOG1054" s="13"/>
      <c r="UOH1054" s="13"/>
      <c r="UOI1054" s="13"/>
      <c r="UOJ1054" s="13"/>
      <c r="UOK1054" s="13"/>
      <c r="UOL1054" s="13"/>
      <c r="UOM1054" s="13"/>
      <c r="UON1054" s="13"/>
      <c r="UOO1054" s="13"/>
      <c r="UOP1054" s="13"/>
      <c r="UOQ1054" s="13"/>
      <c r="UOR1054" s="13"/>
      <c r="UOS1054" s="13"/>
      <c r="UOT1054" s="13"/>
      <c r="UOU1054" s="13"/>
      <c r="UOV1054" s="13"/>
      <c r="UOW1054" s="13"/>
      <c r="UOX1054" s="13"/>
      <c r="UOY1054" s="13"/>
      <c r="UOZ1054" s="13"/>
      <c r="UPA1054" s="13"/>
      <c r="UPB1054" s="13"/>
      <c r="UPC1054" s="13"/>
      <c r="UPD1054" s="13"/>
      <c r="UPE1054" s="13"/>
      <c r="UPF1054" s="13"/>
      <c r="UPG1054" s="13"/>
      <c r="UPH1054" s="13"/>
      <c r="UPI1054" s="13"/>
      <c r="UPJ1054" s="13"/>
      <c r="UPK1054" s="13"/>
      <c r="UPL1054" s="13"/>
      <c r="UPM1054" s="13"/>
      <c r="UPN1054" s="13"/>
      <c r="UPO1054" s="13"/>
      <c r="UPP1054" s="13"/>
      <c r="UPQ1054" s="13"/>
      <c r="UPR1054" s="13"/>
      <c r="UPS1054" s="13"/>
      <c r="UPT1054" s="13"/>
      <c r="UPU1054" s="13"/>
      <c r="UPV1054" s="13"/>
      <c r="UPW1054" s="13"/>
      <c r="UPX1054" s="13"/>
      <c r="UPY1054" s="13"/>
      <c r="UPZ1054" s="13"/>
      <c r="UQA1054" s="13"/>
      <c r="UQB1054" s="13"/>
      <c r="UQC1054" s="13"/>
      <c r="UQD1054" s="13"/>
      <c r="UQE1054" s="13"/>
      <c r="UQF1054" s="13"/>
      <c r="UQG1054" s="13"/>
      <c r="UQH1054" s="13"/>
      <c r="UQI1054" s="13"/>
      <c r="UQJ1054" s="13"/>
      <c r="UQK1054" s="13"/>
      <c r="UQL1054" s="13"/>
      <c r="UQM1054" s="13"/>
      <c r="UQN1054" s="13"/>
      <c r="UQO1054" s="13"/>
      <c r="UQP1054" s="13"/>
      <c r="UQQ1054" s="13"/>
      <c r="UQR1054" s="13"/>
      <c r="UQS1054" s="13"/>
      <c r="UQT1054" s="13"/>
      <c r="UQU1054" s="13"/>
      <c r="UQV1054" s="13"/>
      <c r="UQW1054" s="13"/>
      <c r="UQX1054" s="13"/>
      <c r="UQY1054" s="13"/>
      <c r="UQZ1054" s="13"/>
      <c r="URA1054" s="13"/>
      <c r="URB1054" s="13"/>
      <c r="URC1054" s="13"/>
      <c r="URD1054" s="13"/>
      <c r="URE1054" s="13"/>
      <c r="URF1054" s="13"/>
      <c r="URG1054" s="13"/>
      <c r="URH1054" s="13"/>
      <c r="URI1054" s="13"/>
      <c r="URJ1054" s="13"/>
      <c r="URK1054" s="13"/>
      <c r="URL1054" s="13"/>
      <c r="URM1054" s="13"/>
      <c r="URN1054" s="13"/>
      <c r="URO1054" s="13"/>
      <c r="URP1054" s="13"/>
      <c r="URQ1054" s="13"/>
      <c r="URR1054" s="13"/>
      <c r="URS1054" s="13"/>
      <c r="URT1054" s="13"/>
      <c r="URU1054" s="13"/>
      <c r="URV1054" s="13"/>
      <c r="URW1054" s="13"/>
      <c r="URX1054" s="13"/>
      <c r="URY1054" s="13"/>
      <c r="URZ1054" s="13"/>
      <c r="USA1054" s="13"/>
      <c r="USB1054" s="13"/>
      <c r="USC1054" s="13"/>
      <c r="USD1054" s="13"/>
      <c r="USE1054" s="13"/>
      <c r="USF1054" s="13"/>
      <c r="USG1054" s="13"/>
      <c r="USH1054" s="13"/>
      <c r="USI1054" s="13"/>
      <c r="USJ1054" s="13"/>
      <c r="USK1054" s="13"/>
      <c r="USL1054" s="13"/>
      <c r="USM1054" s="13"/>
      <c r="USN1054" s="13"/>
      <c r="USO1054" s="13"/>
      <c r="USP1054" s="13"/>
      <c r="USQ1054" s="13"/>
      <c r="USR1054" s="13"/>
      <c r="USS1054" s="13"/>
      <c r="UST1054" s="13"/>
      <c r="USU1054" s="13"/>
      <c r="USV1054" s="13"/>
      <c r="USW1054" s="13"/>
      <c r="USX1054" s="13"/>
      <c r="USY1054" s="13"/>
      <c r="USZ1054" s="13"/>
      <c r="UTA1054" s="13"/>
      <c r="UTB1054" s="13"/>
      <c r="UTC1054" s="13"/>
      <c r="UTD1054" s="13"/>
      <c r="UTE1054" s="13"/>
      <c r="UTF1054" s="13"/>
      <c r="UTG1054" s="13"/>
      <c r="UTH1054" s="13"/>
      <c r="UTI1054" s="13"/>
      <c r="UTJ1054" s="13"/>
      <c r="UTK1054" s="13"/>
      <c r="UTL1054" s="13"/>
      <c r="UTM1054" s="13"/>
      <c r="UTN1054" s="13"/>
      <c r="UTO1054" s="13"/>
      <c r="UTP1054" s="13"/>
      <c r="UTQ1054" s="13"/>
      <c r="UTR1054" s="13"/>
      <c r="UTS1054" s="13"/>
      <c r="UTT1054" s="13"/>
      <c r="UTU1054" s="13"/>
      <c r="UTV1054" s="13"/>
      <c r="UTW1054" s="13"/>
      <c r="UTX1054" s="13"/>
      <c r="UTY1054" s="13"/>
      <c r="UTZ1054" s="13"/>
      <c r="UUA1054" s="13"/>
      <c r="UUB1054" s="13"/>
      <c r="UUC1054" s="13"/>
      <c r="UUD1054" s="13"/>
      <c r="UUE1054" s="13"/>
      <c r="UUF1054" s="13"/>
      <c r="UUG1054" s="13"/>
      <c r="UUH1054" s="13"/>
      <c r="UUI1054" s="13"/>
      <c r="UUJ1054" s="13"/>
      <c r="UUK1054" s="13"/>
      <c r="UUL1054" s="13"/>
      <c r="UUM1054" s="13"/>
      <c r="UUN1054" s="13"/>
      <c r="UUO1054" s="13"/>
      <c r="UUP1054" s="13"/>
      <c r="UUQ1054" s="13"/>
      <c r="UUR1054" s="13"/>
      <c r="UUS1054" s="13"/>
      <c r="UUT1054" s="13"/>
      <c r="UUU1054" s="13"/>
      <c r="UUV1054" s="13"/>
      <c r="UUW1054" s="13"/>
      <c r="UUX1054" s="13"/>
      <c r="UUY1054" s="13"/>
      <c r="UUZ1054" s="13"/>
      <c r="UVA1054" s="13"/>
      <c r="UVB1054" s="13"/>
      <c r="UVC1054" s="13"/>
      <c r="UVD1054" s="13"/>
      <c r="UVE1054" s="13"/>
      <c r="UVF1054" s="13"/>
      <c r="UVG1054" s="13"/>
      <c r="UVH1054" s="13"/>
      <c r="UVI1054" s="13"/>
      <c r="UVJ1054" s="13"/>
      <c r="UVK1054" s="13"/>
      <c r="UVL1054" s="13"/>
      <c r="UVM1054" s="13"/>
      <c r="UVN1054" s="13"/>
      <c r="UVO1054" s="13"/>
      <c r="UVP1054" s="13"/>
      <c r="UVQ1054" s="13"/>
      <c r="UVR1054" s="13"/>
      <c r="UVS1054" s="13"/>
      <c r="UVT1054" s="13"/>
      <c r="UVU1054" s="13"/>
      <c r="UVV1054" s="13"/>
      <c r="UVW1054" s="13"/>
      <c r="UVX1054" s="13"/>
      <c r="UVY1054" s="13"/>
      <c r="UVZ1054" s="13"/>
      <c r="UWA1054" s="13"/>
      <c r="UWB1054" s="13"/>
      <c r="UWC1054" s="13"/>
      <c r="UWD1054" s="13"/>
      <c r="UWE1054" s="13"/>
      <c r="UWF1054" s="13"/>
      <c r="UWG1054" s="13"/>
      <c r="UWH1054" s="13"/>
      <c r="UWI1054" s="13"/>
      <c r="UWJ1054" s="13"/>
      <c r="UWK1054" s="13"/>
      <c r="UWL1054" s="13"/>
      <c r="UWM1054" s="13"/>
      <c r="UWN1054" s="13"/>
      <c r="UWO1054" s="13"/>
      <c r="UWP1054" s="13"/>
      <c r="UWQ1054" s="13"/>
      <c r="UWR1054" s="13"/>
      <c r="UWS1054" s="13"/>
      <c r="UWT1054" s="13"/>
      <c r="UWU1054" s="13"/>
      <c r="UWV1054" s="13"/>
      <c r="UWW1054" s="13"/>
      <c r="UWX1054" s="13"/>
      <c r="UWY1054" s="13"/>
      <c r="UWZ1054" s="13"/>
      <c r="UXA1054" s="13"/>
      <c r="UXB1054" s="13"/>
      <c r="UXC1054" s="13"/>
      <c r="UXD1054" s="13"/>
      <c r="UXE1054" s="13"/>
      <c r="UXF1054" s="13"/>
      <c r="UXG1054" s="13"/>
      <c r="UXH1054" s="13"/>
      <c r="UXI1054" s="13"/>
      <c r="UXJ1054" s="13"/>
      <c r="UXK1054" s="13"/>
      <c r="UXL1054" s="13"/>
      <c r="UXM1054" s="13"/>
      <c r="UXN1054" s="13"/>
      <c r="UXO1054" s="13"/>
      <c r="UXP1054" s="13"/>
      <c r="UXQ1054" s="13"/>
      <c r="UXR1054" s="13"/>
      <c r="UXS1054" s="13"/>
      <c r="UXT1054" s="13"/>
      <c r="UXU1054" s="13"/>
      <c r="UXV1054" s="13"/>
      <c r="UXW1054" s="13"/>
      <c r="UXX1054" s="13"/>
      <c r="UXY1054" s="13"/>
      <c r="UXZ1054" s="13"/>
      <c r="UYA1054" s="13"/>
      <c r="UYB1054" s="13"/>
      <c r="UYC1054" s="13"/>
      <c r="UYD1054" s="13"/>
      <c r="UYE1054" s="13"/>
      <c r="UYF1054" s="13"/>
      <c r="UYG1054" s="13"/>
      <c r="UYH1054" s="13"/>
      <c r="UYI1054" s="13"/>
      <c r="UYJ1054" s="13"/>
      <c r="UYK1054" s="13"/>
      <c r="UYL1054" s="13"/>
      <c r="UYM1054" s="13"/>
      <c r="UYN1054" s="13"/>
      <c r="UYO1054" s="13"/>
      <c r="UYP1054" s="13"/>
      <c r="UYQ1054" s="13"/>
      <c r="UYR1054" s="13"/>
      <c r="UYS1054" s="13"/>
      <c r="UYT1054" s="13"/>
      <c r="UYU1054" s="13"/>
      <c r="UYV1054" s="13"/>
      <c r="UYW1054" s="13"/>
      <c r="UYX1054" s="13"/>
      <c r="UYY1054" s="13"/>
      <c r="UYZ1054" s="13"/>
      <c r="UZA1054" s="13"/>
      <c r="UZB1054" s="13"/>
      <c r="UZC1054" s="13"/>
      <c r="UZD1054" s="13"/>
      <c r="UZE1054" s="13"/>
      <c r="UZF1054" s="13"/>
      <c r="UZG1054" s="13"/>
      <c r="UZH1054" s="13"/>
      <c r="UZI1054" s="13"/>
      <c r="UZJ1054" s="13"/>
      <c r="UZK1054" s="13"/>
      <c r="UZL1054" s="13"/>
      <c r="UZM1054" s="13"/>
      <c r="UZN1054" s="13"/>
      <c r="UZO1054" s="13"/>
      <c r="UZP1054" s="13"/>
      <c r="UZQ1054" s="13"/>
      <c r="UZR1054" s="13"/>
      <c r="UZS1054" s="13"/>
      <c r="UZT1054" s="13"/>
      <c r="UZU1054" s="13"/>
      <c r="UZV1054" s="13"/>
      <c r="UZW1054" s="13"/>
      <c r="UZX1054" s="13"/>
      <c r="UZY1054" s="13"/>
      <c r="UZZ1054" s="13"/>
      <c r="VAA1054" s="13"/>
      <c r="VAB1054" s="13"/>
      <c r="VAC1054" s="13"/>
      <c r="VAD1054" s="13"/>
      <c r="VAE1054" s="13"/>
      <c r="VAF1054" s="13"/>
      <c r="VAG1054" s="13"/>
      <c r="VAH1054" s="13"/>
      <c r="VAI1054" s="13"/>
      <c r="VAJ1054" s="13"/>
      <c r="VAK1054" s="13"/>
      <c r="VAL1054" s="13"/>
      <c r="VAM1054" s="13"/>
      <c r="VAN1054" s="13"/>
      <c r="VAO1054" s="13"/>
      <c r="VAP1054" s="13"/>
      <c r="VAQ1054" s="13"/>
      <c r="VAR1054" s="13"/>
      <c r="VAS1054" s="13"/>
      <c r="VAT1054" s="13"/>
      <c r="VAU1054" s="13"/>
      <c r="VAV1054" s="13"/>
      <c r="VAW1054" s="13"/>
      <c r="VAX1054" s="13"/>
      <c r="VAY1054" s="13"/>
      <c r="VAZ1054" s="13"/>
      <c r="VBA1054" s="13"/>
      <c r="VBB1054" s="13"/>
      <c r="VBC1054" s="13"/>
      <c r="VBD1054" s="13"/>
      <c r="VBE1054" s="13"/>
      <c r="VBF1054" s="13"/>
      <c r="VBG1054" s="13"/>
      <c r="VBH1054" s="13"/>
      <c r="VBI1054" s="13"/>
      <c r="VBJ1054" s="13"/>
      <c r="VBK1054" s="13"/>
      <c r="VBL1054" s="13"/>
      <c r="VBM1054" s="13"/>
      <c r="VBN1054" s="13"/>
      <c r="VBO1054" s="13"/>
      <c r="VBP1054" s="13"/>
      <c r="VBQ1054" s="13"/>
      <c r="VBR1054" s="13"/>
      <c r="VBS1054" s="13"/>
      <c r="VBT1054" s="13"/>
      <c r="VBU1054" s="13"/>
      <c r="VBV1054" s="13"/>
      <c r="VBW1054" s="13"/>
      <c r="VBX1054" s="13"/>
      <c r="VBY1054" s="13"/>
      <c r="VBZ1054" s="13"/>
      <c r="VCA1054" s="13"/>
      <c r="VCB1054" s="13"/>
      <c r="VCC1054" s="13"/>
      <c r="VCD1054" s="13"/>
      <c r="VCE1054" s="13"/>
      <c r="VCF1054" s="13"/>
      <c r="VCG1054" s="13"/>
      <c r="VCH1054" s="13"/>
      <c r="VCI1054" s="13"/>
      <c r="VCJ1054" s="13"/>
      <c r="VCK1054" s="13"/>
      <c r="VCL1054" s="13"/>
      <c r="VCM1054" s="13"/>
      <c r="VCN1054" s="13"/>
      <c r="VCO1054" s="13"/>
      <c r="VCP1054" s="13"/>
      <c r="VCQ1054" s="13"/>
      <c r="VCR1054" s="13"/>
      <c r="VCS1054" s="13"/>
      <c r="VCT1054" s="13"/>
      <c r="VCU1054" s="13"/>
      <c r="VCV1054" s="13"/>
      <c r="VCW1054" s="13"/>
      <c r="VCX1054" s="13"/>
      <c r="VCY1054" s="13"/>
      <c r="VCZ1054" s="13"/>
      <c r="VDA1054" s="13"/>
      <c r="VDB1054" s="13"/>
      <c r="VDC1054" s="13"/>
      <c r="VDD1054" s="13"/>
      <c r="VDE1054" s="13"/>
      <c r="VDF1054" s="13"/>
      <c r="VDG1054" s="13"/>
      <c r="VDH1054" s="13"/>
      <c r="VDI1054" s="13"/>
      <c r="VDJ1054" s="13"/>
      <c r="VDK1054" s="13"/>
      <c r="VDL1054" s="13"/>
      <c r="VDM1054" s="13"/>
      <c r="VDN1054" s="13"/>
      <c r="VDO1054" s="13"/>
      <c r="VDP1054" s="13"/>
      <c r="VDQ1054" s="13"/>
      <c r="VDR1054" s="13"/>
      <c r="VDS1054" s="13"/>
      <c r="VDT1054" s="13"/>
      <c r="VDU1054" s="13"/>
      <c r="VDV1054" s="13"/>
      <c r="VDW1054" s="13"/>
      <c r="VDX1054" s="13"/>
      <c r="VDY1054" s="13"/>
      <c r="VDZ1054" s="13"/>
      <c r="VEA1054" s="13"/>
      <c r="VEB1054" s="13"/>
      <c r="VEC1054" s="13"/>
      <c r="VED1054" s="13"/>
      <c r="VEE1054" s="13"/>
      <c r="VEF1054" s="13"/>
      <c r="VEG1054" s="13"/>
      <c r="VEH1054" s="13"/>
      <c r="VEI1054" s="13"/>
      <c r="VEJ1054" s="13"/>
      <c r="VEK1054" s="13"/>
      <c r="VEL1054" s="13"/>
      <c r="VEM1054" s="13"/>
      <c r="VEN1054" s="13"/>
      <c r="VEO1054" s="13"/>
      <c r="VEP1054" s="13"/>
      <c r="VEQ1054" s="13"/>
      <c r="VER1054" s="13"/>
      <c r="VES1054" s="13"/>
      <c r="VET1054" s="13"/>
      <c r="VEU1054" s="13"/>
      <c r="VEV1054" s="13"/>
      <c r="VEW1054" s="13"/>
      <c r="VEX1054" s="13"/>
      <c r="VEY1054" s="13"/>
      <c r="VEZ1054" s="13"/>
      <c r="VFA1054" s="13"/>
      <c r="VFB1054" s="13"/>
      <c r="VFC1054" s="13"/>
      <c r="VFD1054" s="13"/>
      <c r="VFE1054" s="13"/>
      <c r="VFF1054" s="13"/>
      <c r="VFG1054" s="13"/>
      <c r="VFH1054" s="13"/>
      <c r="VFI1054" s="13"/>
      <c r="VFJ1054" s="13"/>
      <c r="VFK1054" s="13"/>
      <c r="VFL1054" s="13"/>
      <c r="VFM1054" s="13"/>
      <c r="VFN1054" s="13"/>
      <c r="VFO1054" s="13"/>
      <c r="VFP1054" s="13"/>
      <c r="VFQ1054" s="13"/>
      <c r="VFR1054" s="13"/>
      <c r="VFS1054" s="13"/>
      <c r="VFT1054" s="13"/>
      <c r="VFU1054" s="13"/>
      <c r="VFV1054" s="13"/>
      <c r="VFW1054" s="13"/>
      <c r="VFX1054" s="13"/>
      <c r="VFY1054" s="13"/>
      <c r="VFZ1054" s="13"/>
      <c r="VGA1054" s="13"/>
      <c r="VGB1054" s="13"/>
      <c r="VGC1054" s="13"/>
      <c r="VGD1054" s="13"/>
      <c r="VGE1054" s="13"/>
      <c r="VGF1054" s="13"/>
      <c r="VGG1054" s="13"/>
      <c r="VGH1054" s="13"/>
      <c r="VGI1054" s="13"/>
      <c r="VGJ1054" s="13"/>
      <c r="VGK1054" s="13"/>
      <c r="VGL1054" s="13"/>
      <c r="VGM1054" s="13"/>
      <c r="VGN1054" s="13"/>
      <c r="VGO1054" s="13"/>
      <c r="VGP1054" s="13"/>
      <c r="VGQ1054" s="13"/>
      <c r="VGR1054" s="13"/>
      <c r="VGS1054" s="13"/>
      <c r="VGT1054" s="13"/>
      <c r="VGU1054" s="13"/>
      <c r="VGV1054" s="13"/>
      <c r="VGW1054" s="13"/>
      <c r="VGX1054" s="13"/>
      <c r="VGY1054" s="13"/>
      <c r="VGZ1054" s="13"/>
      <c r="VHA1054" s="13"/>
      <c r="VHB1054" s="13"/>
      <c r="VHC1054" s="13"/>
      <c r="VHD1054" s="13"/>
      <c r="VHE1054" s="13"/>
      <c r="VHF1054" s="13"/>
      <c r="VHG1054" s="13"/>
      <c r="VHH1054" s="13"/>
      <c r="VHI1054" s="13"/>
      <c r="VHJ1054" s="13"/>
      <c r="VHK1054" s="13"/>
      <c r="VHL1054" s="13"/>
      <c r="VHM1054" s="13"/>
      <c r="VHN1054" s="13"/>
      <c r="VHO1054" s="13"/>
      <c r="VHP1054" s="13"/>
      <c r="VHQ1054" s="13"/>
      <c r="VHR1054" s="13"/>
      <c r="VHS1054" s="13"/>
      <c r="VHT1054" s="13"/>
      <c r="VHU1054" s="13"/>
      <c r="VHV1054" s="13"/>
      <c r="VHW1054" s="13"/>
      <c r="VHX1054" s="13"/>
      <c r="VHY1054" s="13"/>
      <c r="VHZ1054" s="13"/>
      <c r="VIA1054" s="13"/>
      <c r="VIB1054" s="13"/>
      <c r="VIC1054" s="13"/>
      <c r="VID1054" s="13"/>
      <c r="VIE1054" s="13"/>
      <c r="VIF1054" s="13"/>
      <c r="VIG1054" s="13"/>
      <c r="VIH1054" s="13"/>
      <c r="VII1054" s="13"/>
      <c r="VIJ1054" s="13"/>
      <c r="VIK1054" s="13"/>
      <c r="VIL1054" s="13"/>
      <c r="VIM1054" s="13"/>
      <c r="VIN1054" s="13"/>
      <c r="VIO1054" s="13"/>
      <c r="VIP1054" s="13"/>
      <c r="VIQ1054" s="13"/>
      <c r="VIR1054" s="13"/>
      <c r="VIS1054" s="13"/>
      <c r="VIT1054" s="13"/>
      <c r="VIU1054" s="13"/>
      <c r="VIV1054" s="13"/>
      <c r="VIW1054" s="13"/>
      <c r="VIX1054" s="13"/>
      <c r="VIY1054" s="13"/>
      <c r="VIZ1054" s="13"/>
      <c r="VJA1054" s="13"/>
      <c r="VJB1054" s="13"/>
      <c r="VJC1054" s="13"/>
      <c r="VJD1054" s="13"/>
      <c r="VJE1054" s="13"/>
      <c r="VJF1054" s="13"/>
      <c r="VJG1054" s="13"/>
      <c r="VJH1054" s="13"/>
      <c r="VJI1054" s="13"/>
      <c r="VJJ1054" s="13"/>
      <c r="VJK1054" s="13"/>
      <c r="VJL1054" s="13"/>
      <c r="VJM1054" s="13"/>
      <c r="VJN1054" s="13"/>
      <c r="VJO1054" s="13"/>
      <c r="VJP1054" s="13"/>
      <c r="VJQ1054" s="13"/>
      <c r="VJR1054" s="13"/>
      <c r="VJS1054" s="13"/>
      <c r="VJT1054" s="13"/>
      <c r="VJU1054" s="13"/>
      <c r="VJV1054" s="13"/>
      <c r="VJW1054" s="13"/>
      <c r="VJX1054" s="13"/>
      <c r="VJY1054" s="13"/>
      <c r="VJZ1054" s="13"/>
      <c r="VKA1054" s="13"/>
      <c r="VKB1054" s="13"/>
      <c r="VKC1054" s="13"/>
      <c r="VKD1054" s="13"/>
      <c r="VKE1054" s="13"/>
      <c r="VKF1054" s="13"/>
      <c r="VKG1054" s="13"/>
      <c r="VKH1054" s="13"/>
      <c r="VKI1054" s="13"/>
      <c r="VKJ1054" s="13"/>
      <c r="VKK1054" s="13"/>
      <c r="VKL1054" s="13"/>
      <c r="VKM1054" s="13"/>
      <c r="VKN1054" s="13"/>
      <c r="VKO1054" s="13"/>
      <c r="VKP1054" s="13"/>
      <c r="VKQ1054" s="13"/>
      <c r="VKR1054" s="13"/>
      <c r="VKS1054" s="13"/>
      <c r="VKT1054" s="13"/>
      <c r="VKU1054" s="13"/>
      <c r="VKV1054" s="13"/>
      <c r="VKW1054" s="13"/>
      <c r="VKX1054" s="13"/>
      <c r="VKY1054" s="13"/>
      <c r="VKZ1054" s="13"/>
      <c r="VLA1054" s="13"/>
      <c r="VLB1054" s="13"/>
      <c r="VLC1054" s="13"/>
      <c r="VLD1054" s="13"/>
      <c r="VLE1054" s="13"/>
      <c r="VLF1054" s="13"/>
      <c r="VLG1054" s="13"/>
      <c r="VLH1054" s="13"/>
      <c r="VLI1054" s="13"/>
      <c r="VLJ1054" s="13"/>
      <c r="VLK1054" s="13"/>
      <c r="VLL1054" s="13"/>
      <c r="VLM1054" s="13"/>
      <c r="VLN1054" s="13"/>
      <c r="VLO1054" s="13"/>
      <c r="VLP1054" s="13"/>
      <c r="VLQ1054" s="13"/>
      <c r="VLR1054" s="13"/>
      <c r="VLS1054" s="13"/>
      <c r="VLT1054" s="13"/>
      <c r="VLU1054" s="13"/>
      <c r="VLV1054" s="13"/>
      <c r="VLW1054" s="13"/>
      <c r="VLX1054" s="13"/>
      <c r="VLY1054" s="13"/>
      <c r="VLZ1054" s="13"/>
      <c r="VMA1054" s="13"/>
      <c r="VMB1054" s="13"/>
      <c r="VMC1054" s="13"/>
      <c r="VMD1054" s="13"/>
      <c r="VME1054" s="13"/>
      <c r="VMF1054" s="13"/>
      <c r="VMG1054" s="13"/>
      <c r="VMH1054" s="13"/>
      <c r="VMI1054" s="13"/>
      <c r="VMJ1054" s="13"/>
      <c r="VMK1054" s="13"/>
      <c r="VML1054" s="13"/>
      <c r="VMM1054" s="13"/>
      <c r="VMN1054" s="13"/>
      <c r="VMO1054" s="13"/>
      <c r="VMP1054" s="13"/>
      <c r="VMQ1054" s="13"/>
      <c r="VMR1054" s="13"/>
      <c r="VMS1054" s="13"/>
      <c r="VMT1054" s="13"/>
      <c r="VMU1054" s="13"/>
      <c r="VMV1054" s="13"/>
      <c r="VMW1054" s="13"/>
      <c r="VMX1054" s="13"/>
      <c r="VMY1054" s="13"/>
      <c r="VMZ1054" s="13"/>
      <c r="VNA1054" s="13"/>
      <c r="VNB1054" s="13"/>
      <c r="VNC1054" s="13"/>
      <c r="VND1054" s="13"/>
      <c r="VNE1054" s="13"/>
      <c r="VNF1054" s="13"/>
      <c r="VNG1054" s="13"/>
      <c r="VNH1054" s="13"/>
      <c r="VNI1054" s="13"/>
      <c r="VNJ1054" s="13"/>
      <c r="VNK1054" s="13"/>
      <c r="VNL1054" s="13"/>
      <c r="VNM1054" s="13"/>
      <c r="VNN1054" s="13"/>
      <c r="VNO1054" s="13"/>
      <c r="VNP1054" s="13"/>
      <c r="VNQ1054" s="13"/>
      <c r="VNR1054" s="13"/>
      <c r="VNS1054" s="13"/>
      <c r="VNT1054" s="13"/>
      <c r="VNU1054" s="13"/>
      <c r="VNV1054" s="13"/>
      <c r="VNW1054" s="13"/>
      <c r="VNX1054" s="13"/>
      <c r="VNY1054" s="13"/>
      <c r="VNZ1054" s="13"/>
      <c r="VOA1054" s="13"/>
      <c r="VOB1054" s="13"/>
      <c r="VOC1054" s="13"/>
      <c r="VOD1054" s="13"/>
      <c r="VOE1054" s="13"/>
      <c r="VOF1054" s="13"/>
      <c r="VOG1054" s="13"/>
      <c r="VOH1054" s="13"/>
      <c r="VOI1054" s="13"/>
      <c r="VOJ1054" s="13"/>
      <c r="VOK1054" s="13"/>
      <c r="VOL1054" s="13"/>
      <c r="VOM1054" s="13"/>
      <c r="VON1054" s="13"/>
      <c r="VOO1054" s="13"/>
      <c r="VOP1054" s="13"/>
      <c r="VOQ1054" s="13"/>
      <c r="VOR1054" s="13"/>
      <c r="VOS1054" s="13"/>
      <c r="VOT1054" s="13"/>
      <c r="VOU1054" s="13"/>
      <c r="VOV1054" s="13"/>
      <c r="VOW1054" s="13"/>
      <c r="VOX1054" s="13"/>
      <c r="VOY1054" s="13"/>
      <c r="VOZ1054" s="13"/>
      <c r="VPA1054" s="13"/>
      <c r="VPB1054" s="13"/>
      <c r="VPC1054" s="13"/>
      <c r="VPD1054" s="13"/>
      <c r="VPE1054" s="13"/>
      <c r="VPF1054" s="13"/>
      <c r="VPG1054" s="13"/>
      <c r="VPH1054" s="13"/>
      <c r="VPI1054" s="13"/>
      <c r="VPJ1054" s="13"/>
      <c r="VPK1054" s="13"/>
      <c r="VPL1054" s="13"/>
      <c r="VPM1054" s="13"/>
      <c r="VPN1054" s="13"/>
      <c r="VPO1054" s="13"/>
      <c r="VPP1054" s="13"/>
      <c r="VPQ1054" s="13"/>
      <c r="VPR1054" s="13"/>
      <c r="VPS1054" s="13"/>
      <c r="VPT1054" s="13"/>
      <c r="VPU1054" s="13"/>
      <c r="VPV1054" s="13"/>
      <c r="VPW1054" s="13"/>
      <c r="VPX1054" s="13"/>
      <c r="VPY1054" s="13"/>
      <c r="VPZ1054" s="13"/>
      <c r="VQA1054" s="13"/>
      <c r="VQB1054" s="13"/>
      <c r="VQC1054" s="13"/>
      <c r="VQD1054" s="13"/>
      <c r="VQE1054" s="13"/>
      <c r="VQF1054" s="13"/>
      <c r="VQG1054" s="13"/>
      <c r="VQH1054" s="13"/>
      <c r="VQI1054" s="13"/>
      <c r="VQJ1054" s="13"/>
      <c r="VQK1054" s="13"/>
      <c r="VQL1054" s="13"/>
      <c r="VQM1054" s="13"/>
      <c r="VQN1054" s="13"/>
      <c r="VQO1054" s="13"/>
      <c r="VQP1054" s="13"/>
      <c r="VQQ1054" s="13"/>
      <c r="VQR1054" s="13"/>
      <c r="VQS1054" s="13"/>
      <c r="VQT1054" s="13"/>
      <c r="VQU1054" s="13"/>
      <c r="VQV1054" s="13"/>
      <c r="VQW1054" s="13"/>
      <c r="VQX1054" s="13"/>
      <c r="VQY1054" s="13"/>
      <c r="VQZ1054" s="13"/>
      <c r="VRA1054" s="13"/>
      <c r="VRB1054" s="13"/>
      <c r="VRC1054" s="13"/>
      <c r="VRD1054" s="13"/>
      <c r="VRE1054" s="13"/>
      <c r="VRF1054" s="13"/>
      <c r="VRG1054" s="13"/>
      <c r="VRH1054" s="13"/>
      <c r="VRI1054" s="13"/>
      <c r="VRJ1054" s="13"/>
      <c r="VRK1054" s="13"/>
      <c r="VRL1054" s="13"/>
      <c r="VRM1054" s="13"/>
      <c r="VRN1054" s="13"/>
      <c r="VRO1054" s="13"/>
      <c r="VRP1054" s="13"/>
      <c r="VRQ1054" s="13"/>
      <c r="VRR1054" s="13"/>
      <c r="VRS1054" s="13"/>
      <c r="VRT1054" s="13"/>
      <c r="VRU1054" s="13"/>
      <c r="VRV1054" s="13"/>
      <c r="VRW1054" s="13"/>
      <c r="VRX1054" s="13"/>
      <c r="VRY1054" s="13"/>
      <c r="VRZ1054" s="13"/>
      <c r="VSA1054" s="13"/>
      <c r="VSB1054" s="13"/>
      <c r="VSC1054" s="13"/>
      <c r="VSD1054" s="13"/>
      <c r="VSE1054" s="13"/>
      <c r="VSF1054" s="13"/>
      <c r="VSG1054" s="13"/>
      <c r="VSH1054" s="13"/>
      <c r="VSI1054" s="13"/>
      <c r="VSJ1054" s="13"/>
      <c r="VSK1054" s="13"/>
      <c r="VSL1054" s="13"/>
      <c r="VSM1054" s="13"/>
      <c r="VSN1054" s="13"/>
      <c r="VSO1054" s="13"/>
      <c r="VSP1054" s="13"/>
      <c r="VSQ1054" s="13"/>
      <c r="VSR1054" s="13"/>
      <c r="VSS1054" s="13"/>
      <c r="VST1054" s="13"/>
      <c r="VSU1054" s="13"/>
      <c r="VSV1054" s="13"/>
      <c r="VSW1054" s="13"/>
      <c r="VSX1054" s="13"/>
      <c r="VSY1054" s="13"/>
      <c r="VSZ1054" s="13"/>
      <c r="VTA1054" s="13"/>
      <c r="VTB1054" s="13"/>
      <c r="VTC1054" s="13"/>
      <c r="VTD1054" s="13"/>
      <c r="VTE1054" s="13"/>
      <c r="VTF1054" s="13"/>
      <c r="VTG1054" s="13"/>
      <c r="VTH1054" s="13"/>
      <c r="VTI1054" s="13"/>
      <c r="VTJ1054" s="13"/>
      <c r="VTK1054" s="13"/>
      <c r="VTL1054" s="13"/>
      <c r="VTM1054" s="13"/>
      <c r="VTN1054" s="13"/>
      <c r="VTO1054" s="13"/>
      <c r="VTP1054" s="13"/>
      <c r="VTQ1054" s="13"/>
      <c r="VTR1054" s="13"/>
      <c r="VTS1054" s="13"/>
      <c r="VTT1054" s="13"/>
      <c r="VTU1054" s="13"/>
      <c r="VTV1054" s="13"/>
      <c r="VTW1054" s="13"/>
      <c r="VTX1054" s="13"/>
      <c r="VTY1054" s="13"/>
      <c r="VTZ1054" s="13"/>
      <c r="VUA1054" s="13"/>
      <c r="VUB1054" s="13"/>
      <c r="VUC1054" s="13"/>
      <c r="VUD1054" s="13"/>
      <c r="VUE1054" s="13"/>
      <c r="VUF1054" s="13"/>
      <c r="VUG1054" s="13"/>
      <c r="VUH1054" s="13"/>
      <c r="VUI1054" s="13"/>
      <c r="VUJ1054" s="13"/>
      <c r="VUK1054" s="13"/>
      <c r="VUL1054" s="13"/>
      <c r="VUM1054" s="13"/>
      <c r="VUN1054" s="13"/>
      <c r="VUO1054" s="13"/>
      <c r="VUP1054" s="13"/>
      <c r="VUQ1054" s="13"/>
      <c r="VUR1054" s="13"/>
      <c r="VUS1054" s="13"/>
      <c r="VUT1054" s="13"/>
      <c r="VUU1054" s="13"/>
      <c r="VUV1054" s="13"/>
      <c r="VUW1054" s="13"/>
      <c r="VUX1054" s="13"/>
      <c r="VUY1054" s="13"/>
      <c r="VUZ1054" s="13"/>
      <c r="VVA1054" s="13"/>
      <c r="VVB1054" s="13"/>
      <c r="VVC1054" s="13"/>
      <c r="VVD1054" s="13"/>
      <c r="VVE1054" s="13"/>
      <c r="VVF1054" s="13"/>
      <c r="VVG1054" s="13"/>
      <c r="VVH1054" s="13"/>
      <c r="VVI1054" s="13"/>
      <c r="VVJ1054" s="13"/>
      <c r="VVK1054" s="13"/>
      <c r="VVL1054" s="13"/>
      <c r="VVM1054" s="13"/>
      <c r="VVN1054" s="13"/>
      <c r="VVO1054" s="13"/>
      <c r="VVP1054" s="13"/>
      <c r="VVQ1054" s="13"/>
      <c r="VVR1054" s="13"/>
      <c r="VVS1054" s="13"/>
      <c r="VVT1054" s="13"/>
      <c r="VVU1054" s="13"/>
      <c r="VVV1054" s="13"/>
      <c r="VVW1054" s="13"/>
      <c r="VVX1054" s="13"/>
      <c r="VVY1054" s="13"/>
      <c r="VVZ1054" s="13"/>
      <c r="VWA1054" s="13"/>
      <c r="VWB1054" s="13"/>
      <c r="VWC1054" s="13"/>
      <c r="VWD1054" s="13"/>
      <c r="VWE1054" s="13"/>
      <c r="VWF1054" s="13"/>
      <c r="VWG1054" s="13"/>
      <c r="VWH1054" s="13"/>
      <c r="VWI1054" s="13"/>
      <c r="VWJ1054" s="13"/>
      <c r="VWK1054" s="13"/>
      <c r="VWL1054" s="13"/>
      <c r="VWM1054" s="13"/>
      <c r="VWN1054" s="13"/>
      <c r="VWO1054" s="13"/>
      <c r="VWP1054" s="13"/>
      <c r="VWQ1054" s="13"/>
      <c r="VWR1054" s="13"/>
      <c r="VWS1054" s="13"/>
      <c r="VWT1054" s="13"/>
      <c r="VWU1054" s="13"/>
      <c r="VWV1054" s="13"/>
      <c r="VWW1054" s="13"/>
      <c r="VWX1054" s="13"/>
      <c r="VWY1054" s="13"/>
      <c r="VWZ1054" s="13"/>
      <c r="VXA1054" s="13"/>
      <c r="VXB1054" s="13"/>
      <c r="VXC1054" s="13"/>
      <c r="VXD1054" s="13"/>
      <c r="VXE1054" s="13"/>
      <c r="VXF1054" s="13"/>
      <c r="VXG1054" s="13"/>
      <c r="VXH1054" s="13"/>
      <c r="VXI1054" s="13"/>
      <c r="VXJ1054" s="13"/>
      <c r="VXK1054" s="13"/>
      <c r="VXL1054" s="13"/>
      <c r="VXM1054" s="13"/>
      <c r="VXN1054" s="13"/>
      <c r="VXO1054" s="13"/>
      <c r="VXP1054" s="13"/>
      <c r="VXQ1054" s="13"/>
      <c r="VXR1054" s="13"/>
      <c r="VXS1054" s="13"/>
      <c r="VXT1054" s="13"/>
      <c r="VXU1054" s="13"/>
      <c r="VXV1054" s="13"/>
      <c r="VXW1054" s="13"/>
      <c r="VXX1054" s="13"/>
      <c r="VXY1054" s="13"/>
      <c r="VXZ1054" s="13"/>
      <c r="VYA1054" s="13"/>
      <c r="VYB1054" s="13"/>
      <c r="VYC1054" s="13"/>
      <c r="VYD1054" s="13"/>
      <c r="VYE1054" s="13"/>
      <c r="VYF1054" s="13"/>
      <c r="VYG1054" s="13"/>
      <c r="VYH1054" s="13"/>
      <c r="VYI1054" s="13"/>
      <c r="VYJ1054" s="13"/>
      <c r="VYK1054" s="13"/>
      <c r="VYL1054" s="13"/>
      <c r="VYM1054" s="13"/>
      <c r="VYN1054" s="13"/>
      <c r="VYO1054" s="13"/>
      <c r="VYP1054" s="13"/>
      <c r="VYQ1054" s="13"/>
      <c r="VYR1054" s="13"/>
      <c r="VYS1054" s="13"/>
      <c r="VYT1054" s="13"/>
      <c r="VYU1054" s="13"/>
      <c r="VYV1054" s="13"/>
      <c r="VYW1054" s="13"/>
      <c r="VYX1054" s="13"/>
      <c r="VYY1054" s="13"/>
      <c r="VYZ1054" s="13"/>
      <c r="VZA1054" s="13"/>
      <c r="VZB1054" s="13"/>
      <c r="VZC1054" s="13"/>
      <c r="VZD1054" s="13"/>
      <c r="VZE1054" s="13"/>
      <c r="VZF1054" s="13"/>
      <c r="VZG1054" s="13"/>
      <c r="VZH1054" s="13"/>
      <c r="VZI1054" s="13"/>
      <c r="VZJ1054" s="13"/>
      <c r="VZK1054" s="13"/>
      <c r="VZL1054" s="13"/>
      <c r="VZM1054" s="13"/>
      <c r="VZN1054" s="13"/>
      <c r="VZO1054" s="13"/>
      <c r="VZP1054" s="13"/>
      <c r="VZQ1054" s="13"/>
      <c r="VZR1054" s="13"/>
      <c r="VZS1054" s="13"/>
      <c r="VZT1054" s="13"/>
      <c r="VZU1054" s="13"/>
      <c r="VZV1054" s="13"/>
      <c r="VZW1054" s="13"/>
      <c r="VZX1054" s="13"/>
      <c r="VZY1054" s="13"/>
      <c r="VZZ1054" s="13"/>
      <c r="WAA1054" s="13"/>
      <c r="WAB1054" s="13"/>
      <c r="WAC1054" s="13"/>
      <c r="WAD1054" s="13"/>
      <c r="WAE1054" s="13"/>
      <c r="WAF1054" s="13"/>
      <c r="WAG1054" s="13"/>
      <c r="WAH1054" s="13"/>
      <c r="WAI1054" s="13"/>
      <c r="WAJ1054" s="13"/>
      <c r="WAK1054" s="13"/>
      <c r="WAL1054" s="13"/>
      <c r="WAM1054" s="13"/>
      <c r="WAN1054" s="13"/>
      <c r="WAO1054" s="13"/>
      <c r="WAP1054" s="13"/>
      <c r="WAQ1054" s="13"/>
      <c r="WAR1054" s="13"/>
      <c r="WAS1054" s="13"/>
      <c r="WAT1054" s="13"/>
      <c r="WAU1054" s="13"/>
      <c r="WAV1054" s="13"/>
      <c r="WAW1054" s="13"/>
      <c r="WAX1054" s="13"/>
      <c r="WAY1054" s="13"/>
      <c r="WAZ1054" s="13"/>
      <c r="WBA1054" s="13"/>
      <c r="WBB1054" s="13"/>
      <c r="WBC1054" s="13"/>
      <c r="WBD1054" s="13"/>
      <c r="WBE1054" s="13"/>
      <c r="WBF1054" s="13"/>
      <c r="WBG1054" s="13"/>
      <c r="WBH1054" s="13"/>
      <c r="WBI1054" s="13"/>
      <c r="WBJ1054" s="13"/>
      <c r="WBK1054" s="13"/>
      <c r="WBL1054" s="13"/>
      <c r="WBM1054" s="13"/>
      <c r="WBN1054" s="13"/>
      <c r="WBO1054" s="13"/>
      <c r="WBP1054" s="13"/>
      <c r="WBQ1054" s="13"/>
      <c r="WBR1054" s="13"/>
      <c r="WBS1054" s="13"/>
      <c r="WBT1054" s="13"/>
      <c r="WBU1054" s="13"/>
      <c r="WBV1054" s="13"/>
      <c r="WBW1054" s="13"/>
      <c r="WBX1054" s="13"/>
      <c r="WBY1054" s="13"/>
      <c r="WBZ1054" s="13"/>
      <c r="WCA1054" s="13"/>
      <c r="WCB1054" s="13"/>
      <c r="WCC1054" s="13"/>
      <c r="WCD1054" s="13"/>
      <c r="WCE1054" s="13"/>
      <c r="WCF1054" s="13"/>
      <c r="WCG1054" s="13"/>
      <c r="WCH1054" s="13"/>
      <c r="WCI1054" s="13"/>
      <c r="WCJ1054" s="13"/>
      <c r="WCK1054" s="13"/>
      <c r="WCL1054" s="13"/>
      <c r="WCM1054" s="13"/>
      <c r="WCN1054" s="13"/>
      <c r="WCO1054" s="13"/>
      <c r="WCP1054" s="13"/>
      <c r="WCQ1054" s="13"/>
      <c r="WCR1054" s="13"/>
      <c r="WCS1054" s="13"/>
      <c r="WCT1054" s="13"/>
      <c r="WCU1054" s="13"/>
      <c r="WCV1054" s="13"/>
      <c r="WCW1054" s="13"/>
      <c r="WCX1054" s="13"/>
      <c r="WCY1054" s="13"/>
      <c r="WCZ1054" s="13"/>
      <c r="WDA1054" s="13"/>
      <c r="WDB1054" s="13"/>
      <c r="WDC1054" s="13"/>
      <c r="WDD1054" s="13"/>
      <c r="WDE1054" s="13"/>
      <c r="WDF1054" s="13"/>
      <c r="WDG1054" s="13"/>
      <c r="WDH1054" s="13"/>
      <c r="WDI1054" s="13"/>
      <c r="WDJ1054" s="13"/>
      <c r="WDK1054" s="13"/>
      <c r="WDL1054" s="13"/>
      <c r="WDM1054" s="13"/>
      <c r="WDN1054" s="13"/>
      <c r="WDO1054" s="13"/>
      <c r="WDP1054" s="13"/>
      <c r="WDQ1054" s="13"/>
      <c r="WDR1054" s="13"/>
      <c r="WDS1054" s="13"/>
      <c r="WDT1054" s="13"/>
      <c r="WDU1054" s="13"/>
      <c r="WDV1054" s="13"/>
      <c r="WDW1054" s="13"/>
      <c r="WDX1054" s="13"/>
      <c r="WDY1054" s="13"/>
      <c r="WDZ1054" s="13"/>
      <c r="WEA1054" s="13"/>
      <c r="WEB1054" s="13"/>
      <c r="WEC1054" s="13"/>
      <c r="WED1054" s="13"/>
      <c r="WEE1054" s="13"/>
      <c r="WEF1054" s="13"/>
      <c r="WEG1054" s="13"/>
      <c r="WEH1054" s="13"/>
      <c r="WEI1054" s="13"/>
      <c r="WEJ1054" s="13"/>
      <c r="WEK1054" s="13"/>
      <c r="WEL1054" s="13"/>
      <c r="WEM1054" s="13"/>
      <c r="WEN1054" s="13"/>
      <c r="WEO1054" s="13"/>
      <c r="WEP1054" s="13"/>
      <c r="WEQ1054" s="13"/>
      <c r="WER1054" s="13"/>
      <c r="WES1054" s="13"/>
      <c r="WET1054" s="13"/>
      <c r="WEU1054" s="13"/>
      <c r="WEV1054" s="13"/>
      <c r="WEW1054" s="13"/>
      <c r="WEX1054" s="13"/>
      <c r="WEY1054" s="13"/>
      <c r="WEZ1054" s="13"/>
      <c r="WFA1054" s="13"/>
      <c r="WFB1054" s="13"/>
      <c r="WFC1054" s="13"/>
      <c r="WFD1054" s="13"/>
      <c r="WFE1054" s="13"/>
      <c r="WFF1054" s="13"/>
      <c r="WFG1054" s="13"/>
      <c r="WFH1054" s="13"/>
      <c r="WFI1054" s="13"/>
      <c r="WFJ1054" s="13"/>
      <c r="WFK1054" s="13"/>
      <c r="WFL1054" s="13"/>
      <c r="WFM1054" s="13"/>
      <c r="WFN1054" s="13"/>
      <c r="WFO1054" s="13"/>
      <c r="WFP1054" s="13"/>
      <c r="WFQ1054" s="13"/>
      <c r="WFR1054" s="13"/>
      <c r="WFS1054" s="13"/>
      <c r="WFT1054" s="13"/>
      <c r="WFU1054" s="13"/>
      <c r="WFV1054" s="13"/>
      <c r="WFW1054" s="13"/>
      <c r="WFX1054" s="13"/>
      <c r="WFY1054" s="13"/>
      <c r="WFZ1054" s="13"/>
      <c r="WGA1054" s="13"/>
      <c r="WGB1054" s="13"/>
      <c r="WGC1054" s="13"/>
      <c r="WGD1054" s="13"/>
      <c r="WGE1054" s="13"/>
      <c r="WGF1054" s="13"/>
      <c r="WGG1054" s="13"/>
      <c r="WGH1054" s="13"/>
      <c r="WGI1054" s="13"/>
      <c r="WGJ1054" s="13"/>
      <c r="WGK1054" s="13"/>
      <c r="WGL1054" s="13"/>
      <c r="WGM1054" s="13"/>
      <c r="WGN1054" s="13"/>
      <c r="WGO1054" s="13"/>
      <c r="WGP1054" s="13"/>
      <c r="WGQ1054" s="13"/>
      <c r="WGR1054" s="13"/>
      <c r="WGS1054" s="13"/>
      <c r="WGT1054" s="13"/>
      <c r="WGU1054" s="13"/>
      <c r="WGV1054" s="13"/>
      <c r="WGW1054" s="13"/>
      <c r="WGX1054" s="13"/>
      <c r="WGY1054" s="13"/>
      <c r="WGZ1054" s="13"/>
      <c r="WHA1054" s="13"/>
      <c r="WHB1054" s="13"/>
      <c r="WHC1054" s="13"/>
      <c r="WHD1054" s="13"/>
      <c r="WHE1054" s="13"/>
      <c r="WHF1054" s="13"/>
      <c r="WHG1054" s="13"/>
      <c r="WHH1054" s="13"/>
      <c r="WHI1054" s="13"/>
      <c r="WHJ1054" s="13"/>
      <c r="WHK1054" s="13"/>
      <c r="WHL1054" s="13"/>
      <c r="WHM1054" s="13"/>
      <c r="WHN1054" s="13"/>
      <c r="WHO1054" s="13"/>
      <c r="WHP1054" s="13"/>
      <c r="WHQ1054" s="13"/>
      <c r="WHR1054" s="13"/>
      <c r="WHS1054" s="13"/>
      <c r="WHT1054" s="13"/>
      <c r="WHU1054" s="13"/>
      <c r="WHV1054" s="13"/>
      <c r="WHW1054" s="13"/>
      <c r="WHX1054" s="13"/>
      <c r="WHY1054" s="13"/>
      <c r="WHZ1054" s="13"/>
      <c r="WIA1054" s="13"/>
      <c r="WIB1054" s="13"/>
      <c r="WIC1054" s="13"/>
      <c r="WID1054" s="13"/>
      <c r="WIE1054" s="13"/>
      <c r="WIF1054" s="13"/>
      <c r="WIG1054" s="13"/>
      <c r="WIH1054" s="13"/>
      <c r="WII1054" s="13"/>
      <c r="WIJ1054" s="13"/>
      <c r="WIK1054" s="13"/>
      <c r="WIL1054" s="13"/>
      <c r="WIM1054" s="13"/>
      <c r="WIN1054" s="13"/>
      <c r="WIO1054" s="13"/>
      <c r="WIP1054" s="13"/>
      <c r="WIQ1054" s="13"/>
      <c r="WIR1054" s="13"/>
      <c r="WIS1054" s="13"/>
      <c r="WIT1054" s="13"/>
      <c r="WIU1054" s="13"/>
      <c r="WIV1054" s="13"/>
      <c r="WIW1054" s="13"/>
      <c r="WIX1054" s="13"/>
      <c r="WIY1054" s="13"/>
      <c r="WIZ1054" s="13"/>
      <c r="WJA1054" s="13"/>
      <c r="WJB1054" s="13"/>
      <c r="WJC1054" s="13"/>
      <c r="WJD1054" s="13"/>
      <c r="WJE1054" s="13"/>
      <c r="WJF1054" s="13"/>
      <c r="WJG1054" s="13"/>
      <c r="WJH1054" s="13"/>
      <c r="WJI1054" s="13"/>
      <c r="WJJ1054" s="13"/>
      <c r="WJK1054" s="13"/>
      <c r="WJL1054" s="13"/>
      <c r="WJM1054" s="13"/>
      <c r="WJN1054" s="13"/>
      <c r="WJO1054" s="13"/>
      <c r="WJP1054" s="13"/>
      <c r="WJQ1054" s="13"/>
      <c r="WJR1054" s="13"/>
      <c r="WJS1054" s="13"/>
      <c r="WJT1054" s="13"/>
      <c r="WJU1054" s="13"/>
      <c r="WJV1054" s="13"/>
      <c r="WJW1054" s="13"/>
      <c r="WJX1054" s="13"/>
      <c r="WJY1054" s="13"/>
      <c r="WJZ1054" s="13"/>
      <c r="WKA1054" s="13"/>
      <c r="WKB1054" s="13"/>
      <c r="WKC1054" s="13"/>
      <c r="WKD1054" s="13"/>
      <c r="WKE1054" s="13"/>
      <c r="WKF1054" s="13"/>
      <c r="WKG1054" s="13"/>
      <c r="WKH1054" s="13"/>
      <c r="WKI1054" s="13"/>
      <c r="WKJ1054" s="13"/>
      <c r="WKK1054" s="13"/>
      <c r="WKL1054" s="13"/>
      <c r="WKM1054" s="13"/>
      <c r="WKN1054" s="13"/>
      <c r="WKO1054" s="13"/>
      <c r="WKP1054" s="13"/>
      <c r="WKQ1054" s="13"/>
      <c r="WKR1054" s="13"/>
      <c r="WKS1054" s="13"/>
      <c r="WKT1054" s="13"/>
      <c r="WKU1054" s="13"/>
      <c r="WKV1054" s="13"/>
      <c r="WKW1054" s="13"/>
      <c r="WKX1054" s="13"/>
      <c r="WKY1054" s="13"/>
      <c r="WKZ1054" s="13"/>
      <c r="WLA1054" s="13"/>
      <c r="WLB1054" s="13"/>
      <c r="WLC1054" s="13"/>
      <c r="WLD1054" s="13"/>
      <c r="WLE1054" s="13"/>
      <c r="WLF1054" s="13"/>
      <c r="WLG1054" s="13"/>
      <c r="WLH1054" s="13"/>
      <c r="WLI1054" s="13"/>
      <c r="WLJ1054" s="13"/>
      <c r="WLK1054" s="13"/>
      <c r="WLL1054" s="13"/>
      <c r="WLM1054" s="13"/>
      <c r="WLN1054" s="13"/>
      <c r="WLO1054" s="13"/>
      <c r="WLP1054" s="13"/>
      <c r="WLQ1054" s="13"/>
      <c r="WLR1054" s="13"/>
      <c r="WLS1054" s="13"/>
      <c r="WLT1054" s="13"/>
      <c r="WLU1054" s="13"/>
      <c r="WLV1054" s="13"/>
      <c r="WLW1054" s="13"/>
      <c r="WLX1054" s="13"/>
      <c r="WLY1054" s="13"/>
      <c r="WLZ1054" s="13"/>
      <c r="WMA1054" s="13"/>
      <c r="WMB1054" s="13"/>
      <c r="WMC1054" s="13"/>
      <c r="WMD1054" s="13"/>
      <c r="WME1054" s="13"/>
      <c r="WMF1054" s="13"/>
      <c r="WMG1054" s="13"/>
      <c r="WMH1054" s="13"/>
      <c r="WMI1054" s="13"/>
      <c r="WMJ1054" s="13"/>
      <c r="WMK1054" s="13"/>
      <c r="WML1054" s="13"/>
      <c r="WMM1054" s="13"/>
      <c r="WMN1054" s="13"/>
      <c r="WMO1054" s="13"/>
      <c r="WMP1054" s="13"/>
      <c r="WMQ1054" s="13"/>
      <c r="WMR1054" s="13"/>
      <c r="WMS1054" s="13"/>
      <c r="WMT1054" s="13"/>
      <c r="WMU1054" s="13"/>
      <c r="WMV1054" s="13"/>
      <c r="WMW1054" s="13"/>
      <c r="WMX1054" s="13"/>
      <c r="WMY1054" s="13"/>
      <c r="WMZ1054" s="13"/>
      <c r="WNA1054" s="13"/>
      <c r="WNB1054" s="13"/>
      <c r="WNC1054" s="13"/>
      <c r="WND1054" s="13"/>
      <c r="WNE1054" s="13"/>
      <c r="WNF1054" s="13"/>
      <c r="WNG1054" s="13"/>
      <c r="WNH1054" s="13"/>
      <c r="WNI1054" s="13"/>
      <c r="WNJ1054" s="13"/>
      <c r="WNK1054" s="13"/>
      <c r="WNL1054" s="13"/>
      <c r="WNM1054" s="13"/>
      <c r="WNN1054" s="13"/>
      <c r="WNO1054" s="13"/>
      <c r="WNP1054" s="13"/>
      <c r="WNQ1054" s="13"/>
      <c r="WNR1054" s="13"/>
      <c r="WNS1054" s="13"/>
      <c r="WNT1054" s="13"/>
      <c r="WNU1054" s="13"/>
      <c r="WNV1054" s="13"/>
      <c r="WNW1054" s="13"/>
      <c r="WNX1054" s="13"/>
      <c r="WNY1054" s="13"/>
      <c r="WNZ1054" s="13"/>
      <c r="WOA1054" s="13"/>
      <c r="WOB1054" s="13"/>
      <c r="WOC1054" s="13"/>
      <c r="WOD1054" s="13"/>
      <c r="WOE1054" s="13"/>
      <c r="WOF1054" s="13"/>
      <c r="WOG1054" s="13"/>
      <c r="WOH1054" s="13"/>
      <c r="WOI1054" s="13"/>
      <c r="WOJ1054" s="13"/>
      <c r="WOK1054" s="13"/>
      <c r="WOL1054" s="13"/>
      <c r="WOM1054" s="13"/>
      <c r="WON1054" s="13"/>
      <c r="WOO1054" s="13"/>
      <c r="WOP1054" s="13"/>
      <c r="WOQ1054" s="13"/>
      <c r="WOR1054" s="13"/>
      <c r="WOS1054" s="13"/>
      <c r="WOT1054" s="13"/>
      <c r="WOU1054" s="13"/>
      <c r="WOV1054" s="13"/>
      <c r="WOW1054" s="13"/>
      <c r="WOX1054" s="13"/>
      <c r="WOY1054" s="13"/>
      <c r="WOZ1054" s="13"/>
      <c r="WPA1054" s="13"/>
      <c r="WPB1054" s="13"/>
      <c r="WPC1054" s="13"/>
      <c r="WPD1054" s="13"/>
      <c r="WPE1054" s="13"/>
      <c r="WPF1054" s="13"/>
      <c r="WPG1054" s="13"/>
      <c r="WPH1054" s="13"/>
      <c r="WPI1054" s="13"/>
      <c r="WPJ1054" s="13"/>
      <c r="WPK1054" s="13"/>
      <c r="WPL1054" s="13"/>
      <c r="WPM1054" s="13"/>
      <c r="WPN1054" s="13"/>
      <c r="WPO1054" s="13"/>
      <c r="WPP1054" s="13"/>
      <c r="WPQ1054" s="13"/>
      <c r="WPR1054" s="13"/>
      <c r="WPS1054" s="13"/>
      <c r="WPT1054" s="13"/>
      <c r="WPU1054" s="13"/>
      <c r="WPV1054" s="13"/>
      <c r="WPW1054" s="13"/>
      <c r="WPX1054" s="13"/>
      <c r="WPY1054" s="13"/>
      <c r="WPZ1054" s="13"/>
      <c r="WQA1054" s="13"/>
      <c r="WQB1054" s="13"/>
      <c r="WQC1054" s="13"/>
      <c r="WQD1054" s="13"/>
      <c r="WQE1054" s="13"/>
      <c r="WQF1054" s="13"/>
      <c r="WQG1054" s="13"/>
      <c r="WQH1054" s="13"/>
      <c r="WQI1054" s="13"/>
      <c r="WQJ1054" s="13"/>
      <c r="WQK1054" s="13"/>
      <c r="WQL1054" s="13"/>
      <c r="WQM1054" s="13"/>
      <c r="WQN1054" s="13"/>
      <c r="WQO1054" s="13"/>
      <c r="WQP1054" s="13"/>
      <c r="WQQ1054" s="13"/>
      <c r="WQR1054" s="13"/>
      <c r="WQS1054" s="13"/>
      <c r="WQT1054" s="13"/>
      <c r="WQU1054" s="13"/>
      <c r="WQV1054" s="13"/>
      <c r="WQW1054" s="13"/>
      <c r="WQX1054" s="13"/>
      <c r="WQY1054" s="13"/>
      <c r="WQZ1054" s="13"/>
      <c r="WRA1054" s="13"/>
      <c r="WRB1054" s="13"/>
      <c r="WRC1054" s="13"/>
      <c r="WRD1054" s="13"/>
      <c r="WRE1054" s="13"/>
      <c r="WRF1054" s="13"/>
      <c r="WRG1054" s="13"/>
      <c r="WRH1054" s="13"/>
      <c r="WRI1054" s="13"/>
      <c r="WRJ1054" s="13"/>
      <c r="WRK1054" s="13"/>
      <c r="WRL1054" s="13"/>
      <c r="WRM1054" s="13"/>
      <c r="WRN1054" s="13"/>
      <c r="WRO1054" s="13"/>
      <c r="WRP1054" s="13"/>
      <c r="WRQ1054" s="13"/>
      <c r="WRR1054" s="13"/>
      <c r="WRS1054" s="13"/>
      <c r="WRT1054" s="13"/>
      <c r="WRU1054" s="13"/>
      <c r="WRV1054" s="13"/>
      <c r="WRW1054" s="13"/>
      <c r="WRX1054" s="13"/>
      <c r="WRY1054" s="13"/>
      <c r="WRZ1054" s="13"/>
      <c r="WSA1054" s="13"/>
      <c r="WSB1054" s="13"/>
      <c r="WSC1054" s="13"/>
      <c r="WSD1054" s="13"/>
      <c r="WSE1054" s="13"/>
      <c r="WSF1054" s="13"/>
      <c r="WSG1054" s="13"/>
      <c r="WSH1054" s="13"/>
      <c r="WSI1054" s="13"/>
      <c r="WSJ1054" s="13"/>
      <c r="WSK1054" s="13"/>
      <c r="WSL1054" s="13"/>
      <c r="WSM1054" s="13"/>
      <c r="WSN1054" s="13"/>
      <c r="WSO1054" s="13"/>
      <c r="WSP1054" s="13"/>
      <c r="WSQ1054" s="13"/>
      <c r="WSR1054" s="13"/>
      <c r="WSS1054" s="13"/>
      <c r="WST1054" s="13"/>
      <c r="WSU1054" s="13"/>
      <c r="WSV1054" s="13"/>
      <c r="WSW1054" s="13"/>
      <c r="WSX1054" s="13"/>
      <c r="WSY1054" s="13"/>
      <c r="WSZ1054" s="13"/>
      <c r="WTA1054" s="13"/>
      <c r="WTB1054" s="13"/>
      <c r="WTC1054" s="13"/>
      <c r="WTD1054" s="13"/>
      <c r="WTE1054" s="13"/>
      <c r="WTF1054" s="13"/>
      <c r="WTG1054" s="13"/>
      <c r="WTH1054" s="13"/>
      <c r="WTI1054" s="13"/>
      <c r="WTJ1054" s="13"/>
      <c r="WTK1054" s="13"/>
      <c r="WTL1054" s="13"/>
      <c r="WTM1054" s="13"/>
      <c r="WTN1054" s="13"/>
      <c r="WTO1054" s="13"/>
      <c r="WTP1054" s="13"/>
      <c r="WTQ1054" s="13"/>
      <c r="WTR1054" s="13"/>
      <c r="WTS1054" s="13"/>
      <c r="WTT1054" s="13"/>
      <c r="WTU1054" s="13"/>
      <c r="WTV1054" s="13"/>
      <c r="WTW1054" s="13"/>
      <c r="WTX1054" s="13"/>
      <c r="WTY1054" s="13"/>
      <c r="WTZ1054" s="13"/>
      <c r="WUA1054" s="13"/>
      <c r="WUB1054" s="13"/>
      <c r="WUC1054" s="13"/>
      <c r="WUD1054" s="13"/>
      <c r="WUE1054" s="13"/>
      <c r="WUF1054" s="13"/>
      <c r="WUG1054" s="13"/>
      <c r="WUH1054" s="13"/>
      <c r="WUI1054" s="13"/>
      <c r="WUJ1054" s="13"/>
      <c r="WUK1054" s="13"/>
      <c r="WUL1054" s="13"/>
      <c r="WUM1054" s="13"/>
      <c r="WUN1054" s="13"/>
      <c r="WUO1054" s="13"/>
      <c r="WUP1054" s="13"/>
      <c r="WUQ1054" s="13"/>
      <c r="WUR1054" s="13"/>
      <c r="WUS1054" s="13"/>
      <c r="WUT1054" s="13"/>
      <c r="WUU1054" s="13"/>
      <c r="WUV1054" s="13"/>
      <c r="WUW1054" s="13"/>
      <c r="WUX1054" s="13"/>
      <c r="WUY1054" s="13"/>
      <c r="WUZ1054" s="13"/>
      <c r="WVA1054" s="13"/>
      <c r="WVB1054" s="13"/>
      <c r="WVC1054" s="13"/>
      <c r="WVD1054" s="13"/>
      <c r="WVE1054" s="13"/>
      <c r="WVF1054" s="13"/>
      <c r="WVG1054" s="13"/>
      <c r="WVH1054" s="13"/>
      <c r="WVI1054" s="13"/>
      <c r="WVJ1054" s="13"/>
      <c r="WVK1054" s="13"/>
      <c r="WVL1054" s="13"/>
      <c r="WVM1054" s="13"/>
      <c r="WVN1054" s="13"/>
      <c r="WVO1054" s="13"/>
      <c r="WVP1054" s="13"/>
      <c r="WVQ1054" s="13"/>
      <c r="WVR1054" s="13"/>
      <c r="WVS1054" s="13"/>
      <c r="WVT1054" s="13"/>
      <c r="WVU1054" s="13"/>
      <c r="WVV1054" s="13"/>
      <c r="WVW1054" s="13"/>
      <c r="WVX1054" s="13"/>
      <c r="WVY1054" s="13"/>
      <c r="WVZ1054" s="13"/>
      <c r="WWA1054" s="13"/>
      <c r="WWB1054" s="13"/>
      <c r="WWC1054" s="13"/>
      <c r="WWD1054" s="13"/>
      <c r="WWE1054" s="13"/>
      <c r="WWF1054" s="13"/>
      <c r="WWG1054" s="13"/>
      <c r="WWH1054" s="13"/>
      <c r="WWI1054" s="13"/>
      <c r="WWJ1054" s="13"/>
      <c r="WWK1054" s="13"/>
      <c r="WWL1054" s="13"/>
      <c r="WWM1054" s="13"/>
      <c r="WWN1054" s="13"/>
      <c r="WWO1054" s="13"/>
      <c r="WWP1054" s="13"/>
      <c r="WWQ1054" s="13"/>
      <c r="WWR1054" s="13"/>
      <c r="WWS1054" s="13"/>
      <c r="WWT1054" s="13"/>
      <c r="WWU1054" s="13"/>
      <c r="WWV1054" s="13"/>
      <c r="WWW1054" s="13"/>
      <c r="WWX1054" s="13"/>
      <c r="WWY1054" s="13"/>
      <c r="WWZ1054" s="13"/>
      <c r="WXA1054" s="13"/>
      <c r="WXB1054" s="13"/>
      <c r="WXC1054" s="13"/>
      <c r="WXD1054" s="13"/>
      <c r="WXE1054" s="13"/>
      <c r="WXF1054" s="13"/>
      <c r="WXG1054" s="13"/>
      <c r="WXH1054" s="13"/>
      <c r="WXI1054" s="13"/>
      <c r="WXJ1054" s="13"/>
      <c r="WXK1054" s="13"/>
      <c r="WXL1054" s="13"/>
      <c r="WXM1054" s="13"/>
      <c r="WXN1054" s="13"/>
      <c r="WXO1054" s="13"/>
      <c r="WXP1054" s="13"/>
      <c r="WXQ1054" s="13"/>
      <c r="WXR1054" s="13"/>
      <c r="WXS1054" s="13"/>
      <c r="WXT1054" s="13"/>
      <c r="WXU1054" s="13"/>
      <c r="WXV1054" s="13"/>
      <c r="WXW1054" s="13"/>
      <c r="WXX1054" s="13"/>
      <c r="WXY1054" s="13"/>
      <c r="WXZ1054" s="13"/>
      <c r="WYA1054" s="13"/>
      <c r="WYB1054" s="13"/>
      <c r="WYC1054" s="13"/>
      <c r="WYD1054" s="13"/>
      <c r="WYE1054" s="13"/>
      <c r="WYF1054" s="13"/>
      <c r="WYG1054" s="13"/>
      <c r="WYH1054" s="13"/>
      <c r="WYI1054" s="13"/>
      <c r="WYJ1054" s="13"/>
      <c r="WYK1054" s="13"/>
      <c r="WYL1054" s="13"/>
      <c r="WYM1054" s="13"/>
      <c r="WYN1054" s="13"/>
      <c r="WYO1054" s="13"/>
      <c r="WYP1054" s="13"/>
      <c r="WYQ1054" s="13"/>
      <c r="WYR1054" s="13"/>
      <c r="WYS1054" s="13"/>
      <c r="WYT1054" s="13"/>
      <c r="WYU1054" s="13"/>
      <c r="WYV1054" s="13"/>
      <c r="WYW1054" s="13"/>
      <c r="WYX1054" s="13"/>
      <c r="WYY1054" s="13"/>
      <c r="WYZ1054" s="13"/>
      <c r="WZA1054" s="13"/>
      <c r="WZB1054" s="13"/>
      <c r="WZC1054" s="13"/>
      <c r="WZD1054" s="13"/>
      <c r="WZE1054" s="13"/>
      <c r="WZF1054" s="13"/>
      <c r="WZG1054" s="13"/>
      <c r="WZH1054" s="13"/>
      <c r="WZI1054" s="13"/>
      <c r="WZJ1054" s="13"/>
      <c r="WZK1054" s="13"/>
      <c r="WZL1054" s="13"/>
      <c r="WZM1054" s="13"/>
      <c r="WZN1054" s="13"/>
      <c r="WZO1054" s="13"/>
      <c r="WZP1054" s="13"/>
      <c r="WZQ1054" s="13"/>
      <c r="WZR1054" s="13"/>
      <c r="WZS1054" s="13"/>
      <c r="WZT1054" s="13"/>
      <c r="WZU1054" s="13"/>
      <c r="WZV1054" s="13"/>
      <c r="WZW1054" s="13"/>
      <c r="WZX1054" s="13"/>
      <c r="WZY1054" s="13"/>
      <c r="WZZ1054" s="13"/>
      <c r="XAA1054" s="13"/>
      <c r="XAB1054" s="13"/>
      <c r="XAC1054" s="13"/>
      <c r="XAD1054" s="13"/>
      <c r="XAE1054" s="13"/>
      <c r="XAF1054" s="13"/>
      <c r="XAG1054" s="13"/>
      <c r="XAH1054" s="13"/>
      <c r="XAI1054" s="13"/>
      <c r="XAJ1054" s="13"/>
      <c r="XAK1054" s="13"/>
      <c r="XAL1054" s="13"/>
      <c r="XAM1054" s="13"/>
      <c r="XAN1054" s="13"/>
      <c r="XAO1054" s="13"/>
      <c r="XAP1054" s="13"/>
      <c r="XAQ1054" s="13"/>
      <c r="XAR1054" s="13"/>
      <c r="XAS1054" s="13"/>
      <c r="XAT1054" s="13"/>
      <c r="XAU1054" s="13"/>
      <c r="XAV1054" s="13"/>
      <c r="XAW1054" s="13"/>
      <c r="XAX1054" s="13"/>
      <c r="XAY1054" s="13"/>
      <c r="XAZ1054" s="13"/>
      <c r="XBA1054" s="13"/>
      <c r="XBB1054" s="13"/>
      <c r="XBC1054" s="13"/>
      <c r="XBD1054" s="13"/>
      <c r="XBE1054" s="13"/>
      <c r="XBF1054" s="13"/>
      <c r="XBG1054" s="13"/>
      <c r="XBH1054" s="13"/>
      <c r="XBI1054" s="13"/>
      <c r="XBJ1054" s="13"/>
      <c r="XBK1054" s="13"/>
      <c r="XBL1054" s="13"/>
      <c r="XBM1054" s="13"/>
      <c r="XBN1054" s="13"/>
      <c r="XBO1054" s="13"/>
      <c r="XBP1054" s="13"/>
      <c r="XBQ1054" s="13"/>
      <c r="XBR1054" s="13"/>
      <c r="XBS1054" s="13"/>
      <c r="XBT1054" s="13"/>
      <c r="XBU1054" s="13"/>
      <c r="XBV1054" s="13"/>
      <c r="XBW1054" s="13"/>
      <c r="XBX1054" s="13"/>
      <c r="XBY1054" s="13"/>
      <c r="XBZ1054" s="13"/>
      <c r="XCA1054" s="13"/>
      <c r="XCB1054" s="13"/>
      <c r="XCC1054" s="13"/>
      <c r="XCD1054" s="13"/>
      <c r="XCE1054" s="13"/>
      <c r="XCF1054" s="13"/>
      <c r="XCG1054" s="13"/>
      <c r="XCH1054" s="13"/>
      <c r="XCI1054" s="13"/>
      <c r="XCJ1054" s="13"/>
      <c r="XCK1054" s="13"/>
      <c r="XCL1054" s="13"/>
      <c r="XCM1054" s="13"/>
      <c r="XCN1054" s="13"/>
      <c r="XCO1054" s="13"/>
      <c r="XCP1054" s="13"/>
      <c r="XCQ1054" s="13"/>
      <c r="XCR1054" s="13"/>
      <c r="XCS1054" s="13"/>
      <c r="XCT1054" s="13"/>
      <c r="XCU1054" s="13"/>
      <c r="XCV1054" s="13"/>
      <c r="XCW1054" s="13"/>
      <c r="XCX1054" s="13"/>
      <c r="XCY1054" s="13"/>
      <c r="XCZ1054" s="13"/>
      <c r="XDA1054" s="13"/>
      <c r="XDB1054" s="13"/>
      <c r="XDC1054" s="13"/>
      <c r="XDD1054" s="13"/>
      <c r="XDE1054" s="13"/>
      <c r="XDF1054" s="13"/>
      <c r="XDG1054" s="13"/>
      <c r="XDH1054" s="13"/>
      <c r="XDI1054" s="13"/>
      <c r="XDJ1054" s="13"/>
      <c r="XDK1054" s="13"/>
      <c r="XDL1054" s="13"/>
      <c r="XDM1054" s="13"/>
      <c r="XDN1054" s="13"/>
      <c r="XDO1054" s="13"/>
      <c r="XDP1054" s="13"/>
      <c r="XDQ1054" s="13"/>
      <c r="XDR1054" s="13"/>
      <c r="XDS1054" s="13"/>
      <c r="XDT1054" s="13"/>
      <c r="XDU1054" s="13"/>
      <c r="XDV1054" s="13"/>
      <c r="XDW1054" s="13"/>
      <c r="XDX1054" s="13"/>
      <c r="XDY1054" s="13"/>
      <c r="XDZ1054" s="13"/>
      <c r="XEA1054" s="13"/>
      <c r="XEB1054" s="13"/>
      <c r="XEC1054" s="13"/>
      <c r="XED1054" s="13"/>
      <c r="XEE1054" s="13"/>
      <c r="XEF1054" s="13"/>
      <c r="XEG1054" s="13"/>
      <c r="XEH1054" s="13"/>
      <c r="XEI1054" s="13"/>
      <c r="XEJ1054" s="13"/>
      <c r="XEK1054" s="13"/>
      <c r="XEL1054" s="13"/>
      <c r="XEM1054" s="13"/>
      <c r="XEN1054" s="13"/>
      <c r="XEO1054" s="13"/>
      <c r="XEP1054" s="13"/>
      <c r="XEQ1054" s="13"/>
      <c r="XER1054" s="13"/>
      <c r="XES1054" s="13"/>
      <c r="XET1054" s="13"/>
      <c r="XEU1054" s="13"/>
      <c r="XEV1054" s="13"/>
      <c r="XEW1054" s="13"/>
      <c r="XEX1054" s="13"/>
      <c r="XEY1054" s="13"/>
      <c r="XEZ1054" s="13"/>
      <c r="XFA1054" s="13"/>
      <c r="XFB1054" s="13"/>
    </row>
    <row r="1055" spans="2:16382" s="15" customFormat="1" ht="15" customHeight="1" x14ac:dyDescent="0.2">
      <c r="B1055" s="12"/>
      <c r="C1055" s="16"/>
      <c r="D1055" s="211" t="s">
        <v>46</v>
      </c>
      <c r="E1055" s="211"/>
      <c r="F1055" s="211"/>
      <c r="G1055" s="14">
        <f>+G1050</f>
        <v>0</v>
      </c>
      <c r="H1055" s="14">
        <f t="shared" ref="H1055:AP1055" si="26">+H1050</f>
        <v>0</v>
      </c>
      <c r="I1055" s="14">
        <f t="shared" si="26"/>
        <v>0</v>
      </c>
      <c r="J1055" s="14">
        <f t="shared" si="26"/>
        <v>0</v>
      </c>
      <c r="K1055" s="14">
        <f t="shared" si="26"/>
        <v>0</v>
      </c>
      <c r="L1055" s="14">
        <f t="shared" si="26"/>
        <v>0</v>
      </c>
      <c r="M1055" s="14">
        <f t="shared" si="26"/>
        <v>0</v>
      </c>
      <c r="N1055" s="14">
        <f t="shared" si="26"/>
        <v>0</v>
      </c>
      <c r="O1055" s="14">
        <f t="shared" si="26"/>
        <v>0</v>
      </c>
      <c r="P1055" s="14">
        <f t="shared" si="26"/>
        <v>0</v>
      </c>
      <c r="Q1055" s="14">
        <f t="shared" si="26"/>
        <v>0</v>
      </c>
      <c r="R1055" s="14">
        <f t="shared" si="26"/>
        <v>0</v>
      </c>
      <c r="S1055" s="14">
        <f t="shared" si="26"/>
        <v>0</v>
      </c>
      <c r="T1055" s="14">
        <f t="shared" si="26"/>
        <v>0</v>
      </c>
      <c r="U1055" s="14">
        <f t="shared" si="26"/>
        <v>0</v>
      </c>
      <c r="V1055" s="14">
        <f t="shared" si="26"/>
        <v>0</v>
      </c>
      <c r="W1055" s="14">
        <f t="shared" si="26"/>
        <v>0</v>
      </c>
      <c r="X1055" s="14">
        <f t="shared" si="26"/>
        <v>0</v>
      </c>
      <c r="Y1055" s="14">
        <f t="shared" si="26"/>
        <v>0</v>
      </c>
      <c r="Z1055" s="14">
        <f t="shared" si="26"/>
        <v>0</v>
      </c>
      <c r="AA1055" s="14">
        <f t="shared" si="26"/>
        <v>0</v>
      </c>
      <c r="AB1055" s="14">
        <f t="shared" si="26"/>
        <v>0</v>
      </c>
      <c r="AC1055" s="14">
        <f t="shared" si="26"/>
        <v>0</v>
      </c>
      <c r="AD1055" s="14">
        <f t="shared" si="26"/>
        <v>0</v>
      </c>
      <c r="AE1055" s="14">
        <f t="shared" si="26"/>
        <v>0</v>
      </c>
      <c r="AF1055" s="14">
        <f t="shared" si="26"/>
        <v>0</v>
      </c>
      <c r="AG1055" s="14">
        <f t="shared" si="26"/>
        <v>0</v>
      </c>
      <c r="AH1055" s="14">
        <f t="shared" si="26"/>
        <v>0</v>
      </c>
      <c r="AI1055" s="14">
        <f t="shared" si="26"/>
        <v>0</v>
      </c>
      <c r="AJ1055" s="14">
        <f t="shared" si="26"/>
        <v>0</v>
      </c>
      <c r="AK1055" s="14">
        <f t="shared" si="26"/>
        <v>0</v>
      </c>
      <c r="AL1055" s="14">
        <f t="shared" si="26"/>
        <v>0</v>
      </c>
      <c r="AM1055" s="14">
        <f t="shared" si="26"/>
        <v>0</v>
      </c>
      <c r="AN1055" s="14">
        <f t="shared" si="26"/>
        <v>0</v>
      </c>
      <c r="AO1055" s="14">
        <f t="shared" si="26"/>
        <v>0</v>
      </c>
      <c r="AP1055" s="14">
        <f t="shared" si="26"/>
        <v>0</v>
      </c>
      <c r="AQ1055" s="14">
        <f t="shared" ref="AQ1055:AW1055" si="27">+AQ1050</f>
        <v>0</v>
      </c>
      <c r="AR1055" s="14">
        <f t="shared" si="27"/>
        <v>0</v>
      </c>
      <c r="AS1055" s="14">
        <f t="shared" si="27"/>
        <v>0</v>
      </c>
      <c r="AT1055" s="14">
        <f t="shared" si="27"/>
        <v>0</v>
      </c>
      <c r="AU1055" s="14">
        <f t="shared" si="27"/>
        <v>0</v>
      </c>
      <c r="AV1055" s="14">
        <f t="shared" si="27"/>
        <v>0</v>
      </c>
      <c r="AW1055" s="14">
        <f t="shared" si="27"/>
        <v>0</v>
      </c>
      <c r="AX1055" s="14">
        <f t="shared" ref="AX1055:BF1055" si="28">+AX1050</f>
        <v>0</v>
      </c>
      <c r="AY1055" s="14">
        <f t="shared" si="28"/>
        <v>0</v>
      </c>
      <c r="AZ1055" s="14">
        <f t="shared" si="28"/>
        <v>0</v>
      </c>
      <c r="BA1055" s="14">
        <f t="shared" si="28"/>
        <v>0</v>
      </c>
      <c r="BB1055" s="14">
        <f t="shared" si="28"/>
        <v>0</v>
      </c>
      <c r="BC1055" s="14">
        <f t="shared" si="28"/>
        <v>0</v>
      </c>
      <c r="BD1055" s="14">
        <f t="shared" si="28"/>
        <v>0</v>
      </c>
      <c r="BE1055" s="14">
        <f t="shared" si="28"/>
        <v>0</v>
      </c>
      <c r="BF1055" s="14">
        <f t="shared" si="28"/>
        <v>0</v>
      </c>
      <c r="BG1055" s="25" t="str">
        <f>+IF(COUNTIF(G1055:BF1055,-1)=0,"","¡ERROR!")</f>
        <v/>
      </c>
      <c r="BH1055" s="23"/>
      <c r="BI1055" s="20">
        <f>+SUM(G1055:BG1055)</f>
        <v>0</v>
      </c>
      <c r="BJ1055" s="13"/>
      <c r="BK1055" s="13"/>
      <c r="BL1055" s="13"/>
      <c r="BM1055" s="13"/>
      <c r="BN1055" s="13"/>
      <c r="BO1055" s="13"/>
      <c r="BP1055" s="13"/>
      <c r="BQ1055" s="13"/>
      <c r="BR1055" s="13"/>
      <c r="BS1055" s="13"/>
      <c r="BT1055" s="13"/>
      <c r="BU1055" s="13"/>
      <c r="BV1055" s="13"/>
      <c r="BW1055" s="13"/>
      <c r="BX1055" s="13"/>
      <c r="BY1055" s="13"/>
      <c r="BZ1055" s="13"/>
      <c r="CA1055" s="13"/>
      <c r="CB1055" s="13"/>
      <c r="CC1055" s="13"/>
      <c r="CD1055" s="13"/>
      <c r="CE1055" s="13"/>
      <c r="CF1055" s="13"/>
      <c r="CG1055" s="13"/>
      <c r="CH1055" s="13"/>
      <c r="CI1055" s="13"/>
      <c r="CJ1055" s="13"/>
      <c r="CK1055" s="13"/>
      <c r="CL1055" s="13"/>
      <c r="CM1055" s="13"/>
      <c r="CN1055" s="13"/>
      <c r="CO1055" s="13"/>
      <c r="CP1055" s="13"/>
      <c r="CQ1055" s="13"/>
      <c r="CR1055" s="13"/>
      <c r="CS1055" s="13"/>
      <c r="CT1055" s="13"/>
      <c r="CU1055" s="13"/>
      <c r="CV1055" s="13"/>
      <c r="CW1055" s="13"/>
      <c r="CX1055" s="13"/>
      <c r="CY1055" s="13"/>
      <c r="CZ1055" s="13"/>
      <c r="DA1055" s="13"/>
      <c r="DB1055" s="13"/>
      <c r="DC1055" s="13"/>
      <c r="DD1055" s="13"/>
      <c r="DE1055" s="13"/>
      <c r="DF1055" s="13"/>
      <c r="DG1055" s="13"/>
      <c r="DH1055" s="13"/>
      <c r="DI1055" s="13"/>
      <c r="DJ1055" s="13"/>
      <c r="DK1055" s="13"/>
      <c r="DL1055" s="13"/>
      <c r="DM1055" s="13"/>
      <c r="DN1055" s="13"/>
      <c r="DO1055" s="13"/>
      <c r="DP1055" s="13"/>
      <c r="DQ1055" s="13"/>
      <c r="DR1055" s="13"/>
      <c r="DS1055" s="13"/>
      <c r="DT1055" s="13"/>
      <c r="DU1055" s="13"/>
      <c r="DV1055" s="13"/>
      <c r="DW1055" s="13"/>
      <c r="DX1055" s="13"/>
      <c r="DY1055" s="13"/>
      <c r="DZ1055" s="13"/>
      <c r="EA1055" s="13"/>
      <c r="EB1055" s="13"/>
      <c r="EC1055" s="13"/>
      <c r="ED1055" s="13"/>
      <c r="EE1055" s="13"/>
      <c r="EF1055" s="13"/>
      <c r="EG1055" s="13"/>
      <c r="EH1055" s="13"/>
      <c r="EI1055" s="13"/>
      <c r="EJ1055" s="13"/>
      <c r="EK1055" s="13"/>
      <c r="EL1055" s="13"/>
      <c r="EM1055" s="13"/>
      <c r="EN1055" s="13"/>
      <c r="EO1055" s="13"/>
      <c r="EP1055" s="13"/>
      <c r="EQ1055" s="13"/>
      <c r="ER1055" s="13"/>
      <c r="ES1055" s="13"/>
      <c r="ET1055" s="13"/>
      <c r="EU1055" s="13"/>
      <c r="EV1055" s="13"/>
      <c r="EW1055" s="13"/>
      <c r="EX1055" s="13"/>
      <c r="EY1055" s="13"/>
      <c r="EZ1055" s="13"/>
      <c r="FA1055" s="13"/>
      <c r="FB1055" s="13"/>
      <c r="FC1055" s="13"/>
      <c r="FD1055" s="13"/>
      <c r="FE1055" s="13"/>
      <c r="FF1055" s="13"/>
      <c r="FG1055" s="13"/>
      <c r="FH1055" s="13"/>
      <c r="FI1055" s="13"/>
      <c r="FJ1055" s="13"/>
      <c r="FK1055" s="13"/>
      <c r="FL1055" s="13"/>
      <c r="FM1055" s="13"/>
      <c r="FN1055" s="13"/>
      <c r="FO1055" s="13"/>
      <c r="FP1055" s="13"/>
      <c r="FQ1055" s="13"/>
      <c r="FR1055" s="13"/>
      <c r="FS1055" s="13"/>
      <c r="FT1055" s="13"/>
      <c r="FU1055" s="13"/>
      <c r="FV1055" s="13"/>
      <c r="FW1055" s="13"/>
      <c r="FX1055" s="13"/>
      <c r="FY1055" s="13"/>
      <c r="FZ1055" s="13"/>
      <c r="GA1055" s="13"/>
      <c r="GB1055" s="13"/>
      <c r="GC1055" s="13"/>
      <c r="GD1055" s="13"/>
      <c r="GE1055" s="13"/>
      <c r="GF1055" s="13"/>
      <c r="GG1055" s="13"/>
      <c r="GH1055" s="13"/>
      <c r="GI1055" s="13"/>
      <c r="GJ1055" s="13"/>
      <c r="GK1055" s="13"/>
      <c r="GL1055" s="13"/>
      <c r="GM1055" s="13"/>
      <c r="GN1055" s="13"/>
      <c r="GO1055" s="13"/>
      <c r="GP1055" s="13"/>
      <c r="GQ1055" s="13"/>
      <c r="GR1055" s="13"/>
      <c r="GS1055" s="13"/>
      <c r="GT1055" s="13"/>
      <c r="GU1055" s="13"/>
      <c r="GV1055" s="13"/>
      <c r="GW1055" s="13"/>
      <c r="GX1055" s="13"/>
      <c r="GY1055" s="13"/>
      <c r="GZ1055" s="13"/>
      <c r="HA1055" s="13"/>
      <c r="HB1055" s="13"/>
      <c r="HC1055" s="13"/>
      <c r="HD1055" s="13"/>
      <c r="HE1055" s="13"/>
      <c r="HF1055" s="13"/>
      <c r="HG1055" s="13"/>
      <c r="HH1055" s="13"/>
      <c r="HI1055" s="13"/>
      <c r="HJ1055" s="13"/>
      <c r="HK1055" s="13"/>
      <c r="HL1055" s="13"/>
      <c r="HM1055" s="13"/>
      <c r="HN1055" s="13"/>
      <c r="HO1055" s="13"/>
      <c r="HP1055" s="13"/>
      <c r="HQ1055" s="13"/>
      <c r="HR1055" s="13"/>
      <c r="HS1055" s="13"/>
      <c r="HT1055" s="13"/>
      <c r="HU1055" s="13"/>
      <c r="HV1055" s="13"/>
      <c r="HW1055" s="13"/>
      <c r="HX1055" s="13"/>
      <c r="HY1055" s="13"/>
      <c r="HZ1055" s="13"/>
      <c r="IA1055" s="13"/>
      <c r="IB1055" s="13"/>
      <c r="IC1055" s="13"/>
      <c r="ID1055" s="13"/>
      <c r="IE1055" s="13"/>
      <c r="IF1055" s="13"/>
      <c r="IG1055" s="13"/>
      <c r="IH1055" s="13"/>
      <c r="II1055" s="13"/>
      <c r="IJ1055" s="13"/>
      <c r="IK1055" s="13"/>
      <c r="IL1055" s="13"/>
      <c r="IM1055" s="13"/>
      <c r="IN1055" s="13"/>
      <c r="IO1055" s="13"/>
      <c r="IP1055" s="13"/>
      <c r="IQ1055" s="13"/>
      <c r="IR1055" s="13"/>
      <c r="IS1055" s="13"/>
      <c r="IT1055" s="13"/>
      <c r="IU1055" s="13"/>
      <c r="IV1055" s="13"/>
      <c r="IW1055" s="13"/>
      <c r="IX1055" s="13"/>
      <c r="IY1055" s="13"/>
      <c r="IZ1055" s="13"/>
      <c r="JA1055" s="13"/>
      <c r="JB1055" s="13"/>
      <c r="JC1055" s="13"/>
      <c r="JD1055" s="13"/>
      <c r="JE1055" s="13"/>
      <c r="JF1055" s="13"/>
      <c r="JG1055" s="13"/>
      <c r="JH1055" s="13"/>
      <c r="JI1055" s="13"/>
      <c r="JJ1055" s="13"/>
      <c r="JK1055" s="13"/>
      <c r="JL1055" s="13"/>
      <c r="JM1055" s="13"/>
      <c r="JN1055" s="13"/>
      <c r="JO1055" s="13"/>
      <c r="JP1055" s="13"/>
      <c r="JQ1055" s="13"/>
      <c r="JR1055" s="13"/>
      <c r="JS1055" s="13"/>
      <c r="JT1055" s="13"/>
      <c r="JU1055" s="13"/>
      <c r="JV1055" s="13"/>
      <c r="JW1055" s="13"/>
      <c r="JX1055" s="13"/>
      <c r="JY1055" s="13"/>
      <c r="JZ1055" s="13"/>
      <c r="KA1055" s="13"/>
      <c r="KB1055" s="13"/>
      <c r="KC1055" s="13"/>
      <c r="KD1055" s="13"/>
      <c r="KE1055" s="13"/>
      <c r="KF1055" s="13"/>
      <c r="KG1055" s="13"/>
      <c r="KH1055" s="13"/>
      <c r="KI1055" s="13"/>
      <c r="KJ1055" s="13"/>
      <c r="KK1055" s="13"/>
      <c r="KL1055" s="13"/>
      <c r="KM1055" s="13"/>
      <c r="KN1055" s="13"/>
      <c r="KO1055" s="13"/>
      <c r="KP1055" s="13"/>
      <c r="KQ1055" s="13"/>
      <c r="KR1055" s="13"/>
      <c r="KS1055" s="13"/>
      <c r="KT1055" s="13"/>
      <c r="KU1055" s="13"/>
      <c r="KV1055" s="13"/>
      <c r="KW1055" s="13"/>
      <c r="KX1055" s="13"/>
      <c r="KY1055" s="13"/>
      <c r="KZ1055" s="13"/>
      <c r="LA1055" s="13"/>
      <c r="LB1055" s="13"/>
      <c r="LC1055" s="13"/>
      <c r="LD1055" s="13"/>
      <c r="LE1055" s="13"/>
      <c r="LF1055" s="13"/>
      <c r="LG1055" s="13"/>
      <c r="LH1055" s="13"/>
      <c r="LI1055" s="13"/>
      <c r="LJ1055" s="13"/>
      <c r="LK1055" s="13"/>
      <c r="LL1055" s="13"/>
      <c r="LM1055" s="13"/>
      <c r="LN1055" s="13"/>
      <c r="LO1055" s="13"/>
      <c r="LP1055" s="13"/>
      <c r="LQ1055" s="13"/>
      <c r="LR1055" s="13"/>
      <c r="LS1055" s="13"/>
      <c r="LT1055" s="13"/>
      <c r="LU1055" s="13"/>
      <c r="LV1055" s="13"/>
      <c r="LW1055" s="13"/>
      <c r="LX1055" s="13"/>
      <c r="LY1055" s="13"/>
      <c r="LZ1055" s="13"/>
      <c r="MA1055" s="13"/>
      <c r="MB1055" s="13"/>
      <c r="MC1055" s="13"/>
      <c r="MD1055" s="13"/>
      <c r="ME1055" s="13"/>
      <c r="MF1055" s="13"/>
      <c r="MG1055" s="13"/>
      <c r="MH1055" s="13"/>
      <c r="MI1055" s="13"/>
      <c r="MJ1055" s="13"/>
      <c r="MK1055" s="13"/>
      <c r="ML1055" s="13"/>
      <c r="MM1055" s="13"/>
      <c r="MN1055" s="13"/>
      <c r="MO1055" s="13"/>
      <c r="MP1055" s="13"/>
      <c r="MQ1055" s="13"/>
      <c r="MR1055" s="13"/>
      <c r="MS1055" s="13"/>
      <c r="MT1055" s="13"/>
      <c r="MU1055" s="13"/>
      <c r="MV1055" s="13"/>
      <c r="MW1055" s="13"/>
      <c r="MX1055" s="13"/>
      <c r="MY1055" s="13"/>
      <c r="MZ1055" s="13"/>
      <c r="NA1055" s="13"/>
      <c r="NB1055" s="13"/>
      <c r="NC1055" s="13"/>
      <c r="ND1055" s="13"/>
      <c r="NE1055" s="13"/>
      <c r="NF1055" s="13"/>
      <c r="NG1055" s="13"/>
      <c r="NH1055" s="13"/>
      <c r="NI1055" s="13"/>
      <c r="NJ1055" s="13"/>
      <c r="NK1055" s="13"/>
      <c r="NL1055" s="13"/>
      <c r="NM1055" s="13"/>
      <c r="NN1055" s="13"/>
      <c r="NO1055" s="13"/>
      <c r="NP1055" s="13"/>
      <c r="NQ1055" s="13"/>
      <c r="NR1055" s="13"/>
      <c r="NS1055" s="13"/>
      <c r="NT1055" s="13"/>
      <c r="NU1055" s="13"/>
      <c r="NV1055" s="13"/>
      <c r="NW1055" s="13"/>
      <c r="NX1055" s="13"/>
      <c r="NY1055" s="13"/>
      <c r="NZ1055" s="13"/>
      <c r="OA1055" s="13"/>
      <c r="OB1055" s="13"/>
      <c r="OC1055" s="13"/>
      <c r="OD1055" s="13"/>
      <c r="OE1055" s="13"/>
      <c r="OF1055" s="13"/>
      <c r="OG1055" s="13"/>
      <c r="OH1055" s="13"/>
      <c r="OI1055" s="13"/>
      <c r="OJ1055" s="13"/>
      <c r="OK1055" s="13"/>
      <c r="OL1055" s="13"/>
      <c r="OM1055" s="13"/>
      <c r="ON1055" s="13"/>
      <c r="OO1055" s="13"/>
      <c r="OP1055" s="13"/>
      <c r="OQ1055" s="13"/>
      <c r="OR1055" s="13"/>
      <c r="OS1055" s="13"/>
      <c r="OT1055" s="13"/>
      <c r="OU1055" s="13"/>
      <c r="OV1055" s="13"/>
      <c r="OW1055" s="13"/>
      <c r="OX1055" s="13"/>
      <c r="OY1055" s="13"/>
      <c r="OZ1055" s="13"/>
      <c r="PA1055" s="13"/>
      <c r="PB1055" s="13"/>
      <c r="PC1055" s="13"/>
      <c r="PD1055" s="13"/>
      <c r="PE1055" s="13"/>
      <c r="PF1055" s="13"/>
      <c r="PG1055" s="13"/>
      <c r="PH1055" s="13"/>
      <c r="PI1055" s="13"/>
      <c r="PJ1055" s="13"/>
      <c r="PK1055" s="13"/>
      <c r="PL1055" s="13"/>
      <c r="PM1055" s="13"/>
      <c r="PN1055" s="13"/>
      <c r="PO1055" s="13"/>
      <c r="PP1055" s="13"/>
      <c r="PQ1055" s="13"/>
      <c r="PR1055" s="13"/>
      <c r="PS1055" s="13"/>
      <c r="PT1055" s="13"/>
      <c r="PU1055" s="13"/>
      <c r="PV1055" s="13"/>
      <c r="PW1055" s="13"/>
      <c r="PX1055" s="13"/>
      <c r="PY1055" s="13"/>
      <c r="PZ1055" s="13"/>
      <c r="QA1055" s="13"/>
      <c r="QB1055" s="13"/>
      <c r="QC1055" s="13"/>
      <c r="QD1055" s="13"/>
      <c r="QE1055" s="13"/>
      <c r="QF1055" s="13"/>
      <c r="QG1055" s="13"/>
      <c r="QH1055" s="13"/>
      <c r="QI1055" s="13"/>
      <c r="QJ1055" s="13"/>
      <c r="QK1055" s="13"/>
      <c r="QL1055" s="13"/>
      <c r="QM1055" s="13"/>
      <c r="QN1055" s="13"/>
      <c r="QO1055" s="13"/>
      <c r="QP1055" s="13"/>
      <c r="QQ1055" s="13"/>
      <c r="QR1055" s="13"/>
      <c r="QS1055" s="13"/>
      <c r="QT1055" s="13"/>
      <c r="QU1055" s="13"/>
      <c r="QV1055" s="13"/>
      <c r="QW1055" s="13"/>
      <c r="QX1055" s="13"/>
      <c r="QY1055" s="13"/>
      <c r="QZ1055" s="13"/>
      <c r="RA1055" s="13"/>
      <c r="RB1055" s="13"/>
      <c r="RC1055" s="13"/>
      <c r="RD1055" s="13"/>
      <c r="RE1055" s="13"/>
      <c r="RF1055" s="13"/>
      <c r="RG1055" s="13"/>
      <c r="RH1055" s="13"/>
      <c r="RI1055" s="13"/>
      <c r="RJ1055" s="13"/>
      <c r="RK1055" s="13"/>
      <c r="RL1055" s="13"/>
      <c r="RM1055" s="13"/>
      <c r="RN1055" s="13"/>
      <c r="RO1055" s="13"/>
      <c r="RP1055" s="13"/>
      <c r="RQ1055" s="13"/>
      <c r="RR1055" s="13"/>
      <c r="RS1055" s="13"/>
      <c r="RT1055" s="13"/>
      <c r="RU1055" s="13"/>
      <c r="RV1055" s="13"/>
      <c r="RW1055" s="13"/>
      <c r="RX1055" s="13"/>
      <c r="RY1055" s="13"/>
      <c r="RZ1055" s="13"/>
      <c r="SA1055" s="13"/>
      <c r="SB1055" s="13"/>
      <c r="SC1055" s="13"/>
      <c r="SD1055" s="13"/>
      <c r="SE1055" s="13"/>
      <c r="SF1055" s="13"/>
      <c r="SG1055" s="13"/>
      <c r="SH1055" s="13"/>
      <c r="SI1055" s="13"/>
      <c r="SJ1055" s="13"/>
      <c r="SK1055" s="13"/>
      <c r="SL1055" s="13"/>
      <c r="SM1055" s="13"/>
      <c r="SN1055" s="13"/>
      <c r="SO1055" s="13"/>
      <c r="SP1055" s="13"/>
      <c r="SQ1055" s="13"/>
      <c r="SR1055" s="13"/>
      <c r="SS1055" s="13"/>
      <c r="ST1055" s="13"/>
      <c r="SU1055" s="13"/>
      <c r="SV1055" s="13"/>
      <c r="SW1055" s="13"/>
      <c r="SX1055" s="13"/>
      <c r="SY1055" s="13"/>
      <c r="SZ1055" s="13"/>
      <c r="TA1055" s="13"/>
      <c r="TB1055" s="13"/>
      <c r="TC1055" s="13"/>
      <c r="TD1055" s="13"/>
      <c r="TE1055" s="13"/>
      <c r="TF1055" s="13"/>
      <c r="TG1055" s="13"/>
      <c r="TH1055" s="13"/>
      <c r="TI1055" s="13"/>
      <c r="TJ1055" s="13"/>
      <c r="TK1055" s="13"/>
      <c r="TL1055" s="13"/>
      <c r="TM1055" s="13"/>
      <c r="TN1055" s="13"/>
      <c r="TO1055" s="13"/>
      <c r="TP1055" s="13"/>
      <c r="TQ1055" s="13"/>
      <c r="TR1055" s="13"/>
      <c r="TS1055" s="13"/>
      <c r="TT1055" s="13"/>
      <c r="TU1055" s="13"/>
      <c r="TV1055" s="13"/>
      <c r="TW1055" s="13"/>
      <c r="TX1055" s="13"/>
      <c r="TY1055" s="13"/>
      <c r="TZ1055" s="13"/>
      <c r="UA1055" s="13"/>
      <c r="UB1055" s="13"/>
      <c r="UC1055" s="13"/>
      <c r="UD1055" s="13"/>
      <c r="UE1055" s="13"/>
      <c r="UF1055" s="13"/>
      <c r="UG1055" s="13"/>
      <c r="UH1055" s="13"/>
      <c r="UI1055" s="13"/>
      <c r="UJ1055" s="13"/>
      <c r="UK1055" s="13"/>
      <c r="UL1055" s="13"/>
      <c r="UM1055" s="13"/>
      <c r="UN1055" s="13"/>
      <c r="UO1055" s="13"/>
      <c r="UP1055" s="13"/>
      <c r="UQ1055" s="13"/>
      <c r="UR1055" s="13"/>
      <c r="US1055" s="13"/>
      <c r="UT1055" s="13"/>
      <c r="UU1055" s="13"/>
      <c r="UV1055" s="13"/>
      <c r="UW1055" s="13"/>
      <c r="UX1055" s="13"/>
      <c r="UY1055" s="13"/>
      <c r="UZ1055" s="13"/>
      <c r="VA1055" s="13"/>
      <c r="VB1055" s="13"/>
      <c r="VC1055" s="13"/>
      <c r="VD1055" s="13"/>
      <c r="VE1055" s="13"/>
      <c r="VF1055" s="13"/>
      <c r="VG1055" s="13"/>
      <c r="VH1055" s="13"/>
      <c r="VI1055" s="13"/>
      <c r="VJ1055" s="13"/>
      <c r="VK1055" s="13"/>
      <c r="VL1055" s="13"/>
      <c r="VM1055" s="13"/>
      <c r="VN1055" s="13"/>
      <c r="VO1055" s="13"/>
      <c r="VP1055" s="13"/>
      <c r="VQ1055" s="13"/>
      <c r="VR1055" s="13"/>
      <c r="VS1055" s="13"/>
      <c r="VT1055" s="13"/>
      <c r="VU1055" s="13"/>
      <c r="VV1055" s="13"/>
      <c r="VW1055" s="13"/>
      <c r="VX1055" s="13"/>
      <c r="VY1055" s="13"/>
      <c r="VZ1055" s="13"/>
      <c r="WA1055" s="13"/>
      <c r="WB1055" s="13"/>
      <c r="WC1055" s="13"/>
      <c r="WD1055" s="13"/>
      <c r="WE1055" s="13"/>
      <c r="WF1055" s="13"/>
      <c r="WG1055" s="13"/>
      <c r="WH1055" s="13"/>
      <c r="WI1055" s="13"/>
      <c r="WJ1055" s="13"/>
      <c r="WK1055" s="13"/>
      <c r="WL1055" s="13"/>
      <c r="WM1055" s="13"/>
      <c r="WN1055" s="13"/>
      <c r="WO1055" s="13"/>
      <c r="WP1055" s="13"/>
      <c r="WQ1055" s="13"/>
      <c r="WR1055" s="13"/>
      <c r="WS1055" s="13"/>
      <c r="WT1055" s="13"/>
      <c r="WU1055" s="13"/>
      <c r="WV1055" s="13"/>
      <c r="WW1055" s="13"/>
      <c r="WX1055" s="13"/>
      <c r="WY1055" s="13"/>
      <c r="WZ1055" s="13"/>
      <c r="XA1055" s="13"/>
      <c r="XB1055" s="13"/>
      <c r="XC1055" s="13"/>
      <c r="XD1055" s="13"/>
      <c r="XE1055" s="13"/>
      <c r="XF1055" s="13"/>
      <c r="XG1055" s="13"/>
      <c r="XH1055" s="13"/>
      <c r="XI1055" s="13"/>
      <c r="XJ1055" s="13"/>
      <c r="XK1055" s="13"/>
      <c r="XL1055" s="13"/>
      <c r="XM1055" s="13"/>
      <c r="XN1055" s="13"/>
      <c r="XO1055" s="13"/>
      <c r="XP1055" s="13"/>
      <c r="XQ1055" s="13"/>
      <c r="XR1055" s="13"/>
      <c r="XS1055" s="13"/>
      <c r="XT1055" s="13"/>
      <c r="XU1055" s="13"/>
      <c r="XV1055" s="13"/>
      <c r="XW1055" s="13"/>
      <c r="XX1055" s="13"/>
      <c r="XY1055" s="13"/>
      <c r="XZ1055" s="13"/>
      <c r="YA1055" s="13"/>
      <c r="YB1055" s="13"/>
      <c r="YC1055" s="13"/>
      <c r="YD1055" s="13"/>
      <c r="YE1055" s="13"/>
      <c r="YF1055" s="13"/>
      <c r="YG1055" s="13"/>
      <c r="YH1055" s="13"/>
      <c r="YI1055" s="13"/>
      <c r="YJ1055" s="13"/>
      <c r="YK1055" s="13"/>
      <c r="YL1055" s="13"/>
      <c r="YM1055" s="13"/>
      <c r="YN1055" s="13"/>
      <c r="YO1055" s="13"/>
      <c r="YP1055" s="13"/>
      <c r="YQ1055" s="13"/>
      <c r="YR1055" s="13"/>
      <c r="YS1055" s="13"/>
      <c r="YT1055" s="13"/>
      <c r="YU1055" s="13"/>
      <c r="YV1055" s="13"/>
      <c r="YW1055" s="13"/>
      <c r="YX1055" s="13"/>
      <c r="YY1055" s="13"/>
      <c r="YZ1055" s="13"/>
      <c r="ZA1055" s="13"/>
      <c r="ZB1055" s="13"/>
      <c r="ZC1055" s="13"/>
      <c r="ZD1055" s="13"/>
      <c r="ZE1055" s="13"/>
      <c r="ZF1055" s="13"/>
      <c r="ZG1055" s="13"/>
      <c r="ZH1055" s="13"/>
      <c r="ZI1055" s="13"/>
      <c r="ZJ1055" s="13"/>
      <c r="ZK1055" s="13"/>
      <c r="ZL1055" s="13"/>
      <c r="ZM1055" s="13"/>
      <c r="ZN1055" s="13"/>
      <c r="ZO1055" s="13"/>
      <c r="ZP1055" s="13"/>
      <c r="ZQ1055" s="13"/>
      <c r="ZR1055" s="13"/>
      <c r="ZS1055" s="13"/>
      <c r="ZT1055" s="13"/>
      <c r="ZU1055" s="13"/>
      <c r="ZV1055" s="13"/>
      <c r="ZW1055" s="13"/>
      <c r="ZX1055" s="13"/>
      <c r="ZY1055" s="13"/>
      <c r="ZZ1055" s="13"/>
      <c r="AAA1055" s="13"/>
      <c r="AAB1055" s="13"/>
      <c r="AAC1055" s="13"/>
      <c r="AAD1055" s="13"/>
      <c r="AAE1055" s="13"/>
      <c r="AAF1055" s="13"/>
      <c r="AAG1055" s="13"/>
      <c r="AAH1055" s="13"/>
      <c r="AAI1055" s="13"/>
      <c r="AAJ1055" s="13"/>
      <c r="AAK1055" s="13"/>
      <c r="AAL1055" s="13"/>
      <c r="AAM1055" s="13"/>
      <c r="AAN1055" s="13"/>
      <c r="AAO1055" s="13"/>
      <c r="AAP1055" s="13"/>
      <c r="AAQ1055" s="13"/>
      <c r="AAR1055" s="13"/>
      <c r="AAS1055" s="13"/>
      <c r="AAT1055" s="13"/>
      <c r="AAU1055" s="13"/>
      <c r="AAV1055" s="13"/>
      <c r="AAW1055" s="13"/>
      <c r="AAX1055" s="13"/>
      <c r="AAY1055" s="13"/>
      <c r="AAZ1055" s="13"/>
      <c r="ABA1055" s="13"/>
      <c r="ABB1055" s="13"/>
      <c r="ABC1055" s="13"/>
      <c r="ABD1055" s="13"/>
      <c r="ABE1055" s="13"/>
      <c r="ABF1055" s="13"/>
      <c r="ABG1055" s="13"/>
      <c r="ABH1055" s="13"/>
      <c r="ABI1055" s="13"/>
      <c r="ABJ1055" s="13"/>
      <c r="ABK1055" s="13"/>
      <c r="ABL1055" s="13"/>
      <c r="ABM1055" s="13"/>
      <c r="ABN1055" s="13"/>
      <c r="ABO1055" s="13"/>
      <c r="ABP1055" s="13"/>
      <c r="ABQ1055" s="13"/>
      <c r="ABR1055" s="13"/>
      <c r="ABS1055" s="13"/>
      <c r="ABT1055" s="13"/>
      <c r="ABU1055" s="13"/>
      <c r="ABV1055" s="13"/>
      <c r="ABW1055" s="13"/>
      <c r="ABX1055" s="13"/>
      <c r="ABY1055" s="13"/>
      <c r="ABZ1055" s="13"/>
      <c r="ACA1055" s="13"/>
      <c r="ACB1055" s="13"/>
      <c r="ACC1055" s="13"/>
      <c r="ACD1055" s="13"/>
      <c r="ACE1055" s="13"/>
      <c r="ACF1055" s="13"/>
      <c r="ACG1055" s="13"/>
      <c r="ACH1055" s="13"/>
      <c r="ACI1055" s="13"/>
      <c r="ACJ1055" s="13"/>
      <c r="ACK1055" s="13"/>
      <c r="ACL1055" s="13"/>
      <c r="ACM1055" s="13"/>
      <c r="ACN1055" s="13"/>
      <c r="ACO1055" s="13"/>
      <c r="ACP1055" s="13"/>
      <c r="ACQ1055" s="13"/>
      <c r="ACR1055" s="13"/>
      <c r="ACS1055" s="13"/>
      <c r="ACT1055" s="13"/>
      <c r="ACU1055" s="13"/>
      <c r="ACV1055" s="13"/>
      <c r="ACW1055" s="13"/>
      <c r="ACX1055" s="13"/>
      <c r="ACY1055" s="13"/>
      <c r="ACZ1055" s="13"/>
      <c r="ADA1055" s="13"/>
      <c r="ADB1055" s="13"/>
      <c r="ADC1055" s="13"/>
      <c r="ADD1055" s="13"/>
      <c r="ADE1055" s="13"/>
      <c r="ADF1055" s="13"/>
      <c r="ADG1055" s="13"/>
      <c r="ADH1055" s="13"/>
      <c r="ADI1055" s="13"/>
      <c r="ADJ1055" s="13"/>
      <c r="ADK1055" s="13"/>
      <c r="ADL1055" s="13"/>
      <c r="ADM1055" s="13"/>
      <c r="ADN1055" s="13"/>
      <c r="ADO1055" s="13"/>
      <c r="ADP1055" s="13"/>
      <c r="ADQ1055" s="13"/>
      <c r="ADR1055" s="13"/>
      <c r="ADS1055" s="13"/>
      <c r="ADT1055" s="13"/>
      <c r="ADU1055" s="13"/>
      <c r="ADV1055" s="13"/>
      <c r="ADW1055" s="13"/>
      <c r="ADX1055" s="13"/>
      <c r="ADY1055" s="13"/>
      <c r="ADZ1055" s="13"/>
      <c r="AEA1055" s="13"/>
      <c r="AEB1055" s="13"/>
      <c r="AEC1055" s="13"/>
      <c r="AED1055" s="13"/>
      <c r="AEE1055" s="13"/>
      <c r="AEF1055" s="13"/>
      <c r="AEG1055" s="13"/>
      <c r="AEH1055" s="13"/>
      <c r="AEI1055" s="13"/>
      <c r="AEJ1055" s="13"/>
      <c r="AEK1055" s="13"/>
      <c r="AEL1055" s="13"/>
      <c r="AEM1055" s="13"/>
      <c r="AEN1055" s="13"/>
      <c r="AEO1055" s="13"/>
      <c r="AEP1055" s="13"/>
      <c r="AEQ1055" s="13"/>
      <c r="AER1055" s="13"/>
      <c r="AES1055" s="13"/>
      <c r="AET1055" s="13"/>
      <c r="AEU1055" s="13"/>
      <c r="AEV1055" s="13"/>
      <c r="AEW1055" s="13"/>
      <c r="AEX1055" s="13"/>
      <c r="AEY1055" s="13"/>
      <c r="AEZ1055" s="13"/>
      <c r="AFA1055" s="13"/>
      <c r="AFB1055" s="13"/>
      <c r="AFC1055" s="13"/>
      <c r="AFD1055" s="13"/>
      <c r="AFE1055" s="13"/>
      <c r="AFF1055" s="13"/>
      <c r="AFG1055" s="13"/>
      <c r="AFH1055" s="13"/>
      <c r="AFI1055" s="13"/>
      <c r="AFJ1055" s="13"/>
      <c r="AFK1055" s="13"/>
      <c r="AFL1055" s="13"/>
      <c r="AFM1055" s="13"/>
      <c r="AFN1055" s="13"/>
      <c r="AFO1055" s="13"/>
      <c r="AFP1055" s="13"/>
      <c r="AFQ1055" s="13"/>
      <c r="AFR1055" s="13"/>
      <c r="AFS1055" s="13"/>
      <c r="AFT1055" s="13"/>
      <c r="AFU1055" s="13"/>
      <c r="AFV1055" s="13"/>
      <c r="AFW1055" s="13"/>
      <c r="AFX1055" s="13"/>
      <c r="AFY1055" s="13"/>
      <c r="AFZ1055" s="13"/>
      <c r="AGA1055" s="13"/>
      <c r="AGB1055" s="13"/>
      <c r="AGC1055" s="13"/>
      <c r="AGD1055" s="13"/>
      <c r="AGE1055" s="13"/>
      <c r="AGF1055" s="13"/>
      <c r="AGG1055" s="13"/>
      <c r="AGH1055" s="13"/>
      <c r="AGI1055" s="13"/>
      <c r="AGJ1055" s="13"/>
      <c r="AGK1055" s="13"/>
      <c r="AGL1055" s="13"/>
      <c r="AGM1055" s="13"/>
      <c r="AGN1055" s="13"/>
      <c r="AGO1055" s="13"/>
      <c r="AGP1055" s="13"/>
      <c r="AGQ1055" s="13"/>
      <c r="AGR1055" s="13"/>
      <c r="AGS1055" s="13"/>
      <c r="AGT1055" s="13"/>
      <c r="AGU1055" s="13"/>
      <c r="AGV1055" s="13"/>
      <c r="AGW1055" s="13"/>
      <c r="AGX1055" s="13"/>
      <c r="AGY1055" s="13"/>
      <c r="AGZ1055" s="13"/>
      <c r="AHA1055" s="13"/>
      <c r="AHB1055" s="13"/>
      <c r="AHC1055" s="13"/>
      <c r="AHD1055" s="13"/>
      <c r="AHE1055" s="13"/>
      <c r="AHF1055" s="13"/>
      <c r="AHG1055" s="13"/>
      <c r="AHH1055" s="13"/>
      <c r="AHI1055" s="13"/>
      <c r="AHJ1055" s="13"/>
      <c r="AHK1055" s="13"/>
      <c r="AHL1055" s="13"/>
      <c r="AHM1055" s="13"/>
      <c r="AHN1055" s="13"/>
      <c r="AHO1055" s="13"/>
      <c r="AHP1055" s="13"/>
      <c r="AHQ1055" s="13"/>
      <c r="AHR1055" s="13"/>
      <c r="AHS1055" s="13"/>
      <c r="AHT1055" s="13"/>
      <c r="AHU1055" s="13"/>
      <c r="AHV1055" s="13"/>
      <c r="AHW1055" s="13"/>
      <c r="AHX1055" s="13"/>
      <c r="AHY1055" s="13"/>
      <c r="AHZ1055" s="13"/>
      <c r="AIA1055" s="13"/>
      <c r="AIB1055" s="13"/>
      <c r="AIC1055" s="13"/>
      <c r="AID1055" s="13"/>
      <c r="AIE1055" s="13"/>
      <c r="AIF1055" s="13"/>
      <c r="AIG1055" s="13"/>
      <c r="AIH1055" s="13"/>
      <c r="AII1055" s="13"/>
      <c r="AIJ1055" s="13"/>
      <c r="AIK1055" s="13"/>
      <c r="AIL1055" s="13"/>
      <c r="AIM1055" s="13"/>
      <c r="AIN1055" s="13"/>
      <c r="AIO1055" s="13"/>
      <c r="AIP1055" s="13"/>
      <c r="AIQ1055" s="13"/>
      <c r="AIR1055" s="13"/>
      <c r="AIS1055" s="13"/>
      <c r="AIT1055" s="13"/>
      <c r="AIU1055" s="13"/>
      <c r="AIV1055" s="13"/>
      <c r="AIW1055" s="13"/>
      <c r="AIX1055" s="13"/>
      <c r="AIY1055" s="13"/>
      <c r="AIZ1055" s="13"/>
      <c r="AJA1055" s="13"/>
      <c r="AJB1055" s="13"/>
      <c r="AJC1055" s="13"/>
      <c r="AJD1055" s="13"/>
      <c r="AJE1055" s="13"/>
      <c r="AJF1055" s="13"/>
      <c r="AJG1055" s="13"/>
      <c r="AJH1055" s="13"/>
      <c r="AJI1055" s="13"/>
      <c r="AJJ1055" s="13"/>
      <c r="AJK1055" s="13"/>
      <c r="AJL1055" s="13"/>
      <c r="AJM1055" s="13"/>
      <c r="AJN1055" s="13"/>
      <c r="AJO1055" s="13"/>
      <c r="AJP1055" s="13"/>
      <c r="AJQ1055" s="13"/>
      <c r="AJR1055" s="13"/>
      <c r="AJS1055" s="13"/>
      <c r="AJT1055" s="13"/>
      <c r="AJU1055" s="13"/>
      <c r="AJV1055" s="13"/>
      <c r="AJW1055" s="13"/>
      <c r="AJX1055" s="13"/>
      <c r="AJY1055" s="13"/>
      <c r="AJZ1055" s="13"/>
      <c r="AKA1055" s="13"/>
      <c r="AKB1055" s="13"/>
      <c r="AKC1055" s="13"/>
      <c r="AKD1055" s="13"/>
      <c r="AKE1055" s="13"/>
      <c r="AKF1055" s="13"/>
      <c r="AKG1055" s="13"/>
      <c r="AKH1055" s="13"/>
      <c r="AKI1055" s="13"/>
      <c r="AKJ1055" s="13"/>
      <c r="AKK1055" s="13"/>
      <c r="AKL1055" s="13"/>
      <c r="AKM1055" s="13"/>
      <c r="AKN1055" s="13"/>
      <c r="AKO1055" s="13"/>
      <c r="AKP1055" s="13"/>
      <c r="AKQ1055" s="13"/>
      <c r="AKR1055" s="13"/>
      <c r="AKS1055" s="13"/>
      <c r="AKT1055" s="13"/>
      <c r="AKU1055" s="13"/>
      <c r="AKV1055" s="13"/>
      <c r="AKW1055" s="13"/>
      <c r="AKX1055" s="13"/>
      <c r="AKY1055" s="13"/>
      <c r="AKZ1055" s="13"/>
      <c r="ALA1055" s="13"/>
      <c r="ALB1055" s="13"/>
      <c r="ALC1055" s="13"/>
      <c r="ALD1055" s="13"/>
      <c r="ALE1055" s="13"/>
      <c r="ALF1055" s="13"/>
      <c r="ALG1055" s="13"/>
      <c r="ALH1055" s="13"/>
      <c r="ALI1055" s="13"/>
      <c r="ALJ1055" s="13"/>
      <c r="ALK1055" s="13"/>
      <c r="ALL1055" s="13"/>
      <c r="ALM1055" s="13"/>
      <c r="ALN1055" s="13"/>
      <c r="ALO1055" s="13"/>
      <c r="ALP1055" s="13"/>
      <c r="ALQ1055" s="13"/>
      <c r="ALR1055" s="13"/>
      <c r="ALS1055" s="13"/>
      <c r="ALT1055" s="13"/>
      <c r="ALU1055" s="13"/>
      <c r="ALV1055" s="13"/>
      <c r="ALW1055" s="13"/>
      <c r="ALX1055" s="13"/>
      <c r="ALY1055" s="13"/>
      <c r="ALZ1055" s="13"/>
      <c r="AMA1055" s="13"/>
      <c r="AMB1055" s="13"/>
      <c r="AMC1055" s="13"/>
      <c r="AMD1055" s="13"/>
      <c r="AME1055" s="13"/>
      <c r="AMF1055" s="13"/>
      <c r="AMG1055" s="13"/>
      <c r="AMH1055" s="13"/>
      <c r="AMI1055" s="13"/>
      <c r="AMJ1055" s="13"/>
      <c r="AMK1055" s="13"/>
      <c r="AML1055" s="13"/>
      <c r="AMM1055" s="13"/>
      <c r="AMN1055" s="13"/>
      <c r="AMO1055" s="13"/>
      <c r="AMP1055" s="13"/>
      <c r="AMQ1055" s="13"/>
      <c r="AMR1055" s="13"/>
      <c r="AMS1055" s="13"/>
      <c r="AMT1055" s="13"/>
      <c r="AMU1055" s="13"/>
      <c r="AMV1055" s="13"/>
      <c r="AMW1055" s="13"/>
      <c r="AMX1055" s="13"/>
      <c r="AMY1055" s="13"/>
      <c r="AMZ1055" s="13"/>
      <c r="ANA1055" s="13"/>
      <c r="ANB1055" s="13"/>
      <c r="ANC1055" s="13"/>
      <c r="AND1055" s="13"/>
      <c r="ANE1055" s="13"/>
      <c r="ANF1055" s="13"/>
      <c r="ANG1055" s="13"/>
      <c r="ANH1055" s="13"/>
      <c r="ANI1055" s="13"/>
      <c r="ANJ1055" s="13"/>
      <c r="ANK1055" s="13"/>
      <c r="ANL1055" s="13"/>
      <c r="ANM1055" s="13"/>
      <c r="ANN1055" s="13"/>
      <c r="ANO1055" s="13"/>
      <c r="ANP1055" s="13"/>
      <c r="ANQ1055" s="13"/>
      <c r="ANR1055" s="13"/>
      <c r="ANS1055" s="13"/>
      <c r="ANT1055" s="13"/>
      <c r="ANU1055" s="13"/>
      <c r="ANV1055" s="13"/>
      <c r="ANW1055" s="13"/>
      <c r="ANX1055" s="13"/>
      <c r="ANY1055" s="13"/>
      <c r="ANZ1055" s="13"/>
      <c r="AOA1055" s="13"/>
      <c r="AOB1055" s="13"/>
      <c r="AOC1055" s="13"/>
      <c r="AOD1055" s="13"/>
      <c r="AOE1055" s="13"/>
      <c r="AOF1055" s="13"/>
      <c r="AOG1055" s="13"/>
      <c r="AOH1055" s="13"/>
      <c r="AOI1055" s="13"/>
      <c r="AOJ1055" s="13"/>
      <c r="AOK1055" s="13"/>
      <c r="AOL1055" s="13"/>
      <c r="AOM1055" s="13"/>
      <c r="AON1055" s="13"/>
      <c r="AOO1055" s="13"/>
      <c r="AOP1055" s="13"/>
      <c r="AOQ1055" s="13"/>
      <c r="AOR1055" s="13"/>
      <c r="AOS1055" s="13"/>
      <c r="AOT1055" s="13"/>
      <c r="AOU1055" s="13"/>
      <c r="AOV1055" s="13"/>
      <c r="AOW1055" s="13"/>
      <c r="AOX1055" s="13"/>
      <c r="AOY1055" s="13"/>
      <c r="AOZ1055" s="13"/>
      <c r="APA1055" s="13"/>
      <c r="APB1055" s="13"/>
      <c r="APC1055" s="13"/>
      <c r="APD1055" s="13"/>
      <c r="APE1055" s="13"/>
      <c r="APF1055" s="13"/>
      <c r="APG1055" s="13"/>
      <c r="APH1055" s="13"/>
      <c r="API1055" s="13"/>
      <c r="APJ1055" s="13"/>
      <c r="APK1055" s="13"/>
      <c r="APL1055" s="13"/>
      <c r="APM1055" s="13"/>
      <c r="APN1055" s="13"/>
      <c r="APO1055" s="13"/>
      <c r="APP1055" s="13"/>
      <c r="APQ1055" s="13"/>
      <c r="APR1055" s="13"/>
      <c r="APS1055" s="13"/>
      <c r="APT1055" s="13"/>
      <c r="APU1055" s="13"/>
      <c r="APV1055" s="13"/>
      <c r="APW1055" s="13"/>
      <c r="APX1055" s="13"/>
      <c r="APY1055" s="13"/>
      <c r="APZ1055" s="13"/>
      <c r="AQA1055" s="13"/>
      <c r="AQB1055" s="13"/>
      <c r="AQC1055" s="13"/>
      <c r="AQD1055" s="13"/>
      <c r="AQE1055" s="13"/>
      <c r="AQF1055" s="13"/>
      <c r="AQG1055" s="13"/>
      <c r="AQH1055" s="13"/>
      <c r="AQI1055" s="13"/>
      <c r="AQJ1055" s="13"/>
      <c r="AQK1055" s="13"/>
      <c r="AQL1055" s="13"/>
      <c r="AQM1055" s="13"/>
      <c r="AQN1055" s="13"/>
      <c r="AQO1055" s="13"/>
      <c r="AQP1055" s="13"/>
      <c r="AQQ1055" s="13"/>
      <c r="AQR1055" s="13"/>
      <c r="AQS1055" s="13"/>
      <c r="AQT1055" s="13"/>
      <c r="AQU1055" s="13"/>
      <c r="AQV1055" s="13"/>
      <c r="AQW1055" s="13"/>
      <c r="AQX1055" s="13"/>
      <c r="AQY1055" s="13"/>
      <c r="AQZ1055" s="13"/>
      <c r="ARA1055" s="13"/>
      <c r="ARB1055" s="13"/>
      <c r="ARC1055" s="13"/>
      <c r="ARD1055" s="13"/>
      <c r="ARE1055" s="13"/>
      <c r="ARF1055" s="13"/>
      <c r="ARG1055" s="13"/>
      <c r="ARH1055" s="13"/>
      <c r="ARI1055" s="13"/>
      <c r="ARJ1055" s="13"/>
      <c r="ARK1055" s="13"/>
      <c r="ARL1055" s="13"/>
      <c r="ARM1055" s="13"/>
      <c r="ARN1055" s="13"/>
      <c r="ARO1055" s="13"/>
      <c r="ARP1055" s="13"/>
      <c r="ARQ1055" s="13"/>
      <c r="ARR1055" s="13"/>
      <c r="ARS1055" s="13"/>
      <c r="ART1055" s="13"/>
      <c r="ARU1055" s="13"/>
      <c r="ARV1055" s="13"/>
      <c r="ARW1055" s="13"/>
      <c r="ARX1055" s="13"/>
      <c r="ARY1055" s="13"/>
      <c r="ARZ1055" s="13"/>
      <c r="ASA1055" s="13"/>
      <c r="ASB1055" s="13"/>
      <c r="ASC1055" s="13"/>
      <c r="ASD1055" s="13"/>
      <c r="ASE1055" s="13"/>
      <c r="ASF1055" s="13"/>
      <c r="ASG1055" s="13"/>
      <c r="ASH1055" s="13"/>
      <c r="ASI1055" s="13"/>
      <c r="ASJ1055" s="13"/>
      <c r="ASK1055" s="13"/>
      <c r="ASL1055" s="13"/>
      <c r="ASM1055" s="13"/>
      <c r="ASN1055" s="13"/>
      <c r="ASO1055" s="13"/>
      <c r="ASP1055" s="13"/>
      <c r="ASQ1055" s="13"/>
      <c r="ASR1055" s="13"/>
      <c r="ASS1055" s="13"/>
      <c r="AST1055" s="13"/>
      <c r="ASU1055" s="13"/>
      <c r="ASV1055" s="13"/>
      <c r="ASW1055" s="13"/>
      <c r="ASX1055" s="13"/>
      <c r="ASY1055" s="13"/>
      <c r="ASZ1055" s="13"/>
      <c r="ATA1055" s="13"/>
      <c r="ATB1055" s="13"/>
      <c r="ATC1055" s="13"/>
      <c r="ATD1055" s="13"/>
      <c r="ATE1055" s="13"/>
      <c r="ATF1055" s="13"/>
      <c r="ATG1055" s="13"/>
      <c r="ATH1055" s="13"/>
      <c r="ATI1055" s="13"/>
      <c r="ATJ1055" s="13"/>
      <c r="ATK1055" s="13"/>
      <c r="ATL1055" s="13"/>
      <c r="ATM1055" s="13"/>
      <c r="ATN1055" s="13"/>
      <c r="ATO1055" s="13"/>
      <c r="ATP1055" s="13"/>
      <c r="ATQ1055" s="13"/>
      <c r="ATR1055" s="13"/>
      <c r="ATS1055" s="13"/>
      <c r="ATT1055" s="13"/>
      <c r="ATU1055" s="13"/>
      <c r="ATV1055" s="13"/>
      <c r="ATW1055" s="13"/>
      <c r="ATX1055" s="13"/>
      <c r="ATY1055" s="13"/>
      <c r="ATZ1055" s="13"/>
      <c r="AUA1055" s="13"/>
      <c r="AUB1055" s="13"/>
      <c r="AUC1055" s="13"/>
      <c r="AUD1055" s="13"/>
      <c r="AUE1055" s="13"/>
      <c r="AUF1055" s="13"/>
      <c r="AUG1055" s="13"/>
      <c r="AUH1055" s="13"/>
      <c r="AUI1055" s="13"/>
      <c r="AUJ1055" s="13"/>
      <c r="AUK1055" s="13"/>
      <c r="AUL1055" s="13"/>
      <c r="AUM1055" s="13"/>
      <c r="AUN1055" s="13"/>
      <c r="AUO1055" s="13"/>
      <c r="AUP1055" s="13"/>
      <c r="AUQ1055" s="13"/>
      <c r="AUR1055" s="13"/>
      <c r="AUS1055" s="13"/>
      <c r="AUT1055" s="13"/>
      <c r="AUU1055" s="13"/>
      <c r="AUV1055" s="13"/>
      <c r="AUW1055" s="13"/>
      <c r="AUX1055" s="13"/>
      <c r="AUY1055" s="13"/>
      <c r="AUZ1055" s="13"/>
      <c r="AVA1055" s="13"/>
      <c r="AVB1055" s="13"/>
      <c r="AVC1055" s="13"/>
      <c r="AVD1055" s="13"/>
      <c r="AVE1055" s="13"/>
      <c r="AVF1055" s="13"/>
      <c r="AVG1055" s="13"/>
      <c r="AVH1055" s="13"/>
      <c r="AVI1055" s="13"/>
      <c r="AVJ1055" s="13"/>
      <c r="AVK1055" s="13"/>
      <c r="AVL1055" s="13"/>
      <c r="AVM1055" s="13"/>
      <c r="AVN1055" s="13"/>
      <c r="AVO1055" s="13"/>
      <c r="AVP1055" s="13"/>
      <c r="AVQ1055" s="13"/>
      <c r="AVR1055" s="13"/>
      <c r="AVS1055" s="13"/>
      <c r="AVT1055" s="13"/>
      <c r="AVU1055" s="13"/>
      <c r="AVV1055" s="13"/>
      <c r="AVW1055" s="13"/>
      <c r="AVX1055" s="13"/>
      <c r="AVY1055" s="13"/>
      <c r="AVZ1055" s="13"/>
      <c r="AWA1055" s="13"/>
      <c r="AWB1055" s="13"/>
      <c r="AWC1055" s="13"/>
      <c r="AWD1055" s="13"/>
      <c r="AWE1055" s="13"/>
      <c r="AWF1055" s="13"/>
      <c r="AWG1055" s="13"/>
      <c r="AWH1055" s="13"/>
      <c r="AWI1055" s="13"/>
      <c r="AWJ1055" s="13"/>
      <c r="AWK1055" s="13"/>
      <c r="AWL1055" s="13"/>
      <c r="AWM1055" s="13"/>
      <c r="AWN1055" s="13"/>
      <c r="AWO1055" s="13"/>
      <c r="AWP1055" s="13"/>
      <c r="AWQ1055" s="13"/>
      <c r="AWR1055" s="13"/>
      <c r="AWS1055" s="13"/>
      <c r="AWT1055" s="13"/>
      <c r="AWU1055" s="13"/>
      <c r="AWV1055" s="13"/>
      <c r="AWW1055" s="13"/>
      <c r="AWX1055" s="13"/>
      <c r="AWY1055" s="13"/>
      <c r="AWZ1055" s="13"/>
      <c r="AXA1055" s="13"/>
      <c r="AXB1055" s="13"/>
      <c r="AXC1055" s="13"/>
      <c r="AXD1055" s="13"/>
      <c r="AXE1055" s="13"/>
      <c r="AXF1055" s="13"/>
      <c r="AXG1055" s="13"/>
      <c r="AXH1055" s="13"/>
      <c r="AXI1055" s="13"/>
      <c r="AXJ1055" s="13"/>
      <c r="AXK1055" s="13"/>
      <c r="AXL1055" s="13"/>
      <c r="AXM1055" s="13"/>
      <c r="AXN1055" s="13"/>
      <c r="AXO1055" s="13"/>
      <c r="AXP1055" s="13"/>
      <c r="AXQ1055" s="13"/>
      <c r="AXR1055" s="13"/>
      <c r="AXS1055" s="13"/>
      <c r="AXT1055" s="13"/>
      <c r="AXU1055" s="13"/>
      <c r="AXV1055" s="13"/>
      <c r="AXW1055" s="13"/>
      <c r="AXX1055" s="13"/>
      <c r="AXY1055" s="13"/>
      <c r="AXZ1055" s="13"/>
      <c r="AYA1055" s="13"/>
      <c r="AYB1055" s="13"/>
      <c r="AYC1055" s="13"/>
      <c r="AYD1055" s="13"/>
      <c r="AYE1055" s="13"/>
      <c r="AYF1055" s="13"/>
      <c r="AYG1055" s="13"/>
      <c r="AYH1055" s="13"/>
      <c r="AYI1055" s="13"/>
      <c r="AYJ1055" s="13"/>
      <c r="AYK1055" s="13"/>
      <c r="AYL1055" s="13"/>
      <c r="AYM1055" s="13"/>
      <c r="AYN1055" s="13"/>
      <c r="AYO1055" s="13"/>
      <c r="AYP1055" s="13"/>
      <c r="AYQ1055" s="13"/>
      <c r="AYR1055" s="13"/>
      <c r="AYS1055" s="13"/>
      <c r="AYT1055" s="13"/>
      <c r="AYU1055" s="13"/>
      <c r="AYV1055" s="13"/>
      <c r="AYW1055" s="13"/>
      <c r="AYX1055" s="13"/>
      <c r="AYY1055" s="13"/>
      <c r="AYZ1055" s="13"/>
      <c r="AZA1055" s="13"/>
      <c r="AZB1055" s="13"/>
      <c r="AZC1055" s="13"/>
      <c r="AZD1055" s="13"/>
      <c r="AZE1055" s="13"/>
      <c r="AZF1055" s="13"/>
      <c r="AZG1055" s="13"/>
      <c r="AZH1055" s="13"/>
      <c r="AZI1055" s="13"/>
      <c r="AZJ1055" s="13"/>
      <c r="AZK1055" s="13"/>
      <c r="AZL1055" s="13"/>
      <c r="AZM1055" s="13"/>
      <c r="AZN1055" s="13"/>
      <c r="AZO1055" s="13"/>
      <c r="AZP1055" s="13"/>
      <c r="AZQ1055" s="13"/>
      <c r="AZR1055" s="13"/>
      <c r="AZS1055" s="13"/>
      <c r="AZT1055" s="13"/>
      <c r="AZU1055" s="13"/>
      <c r="AZV1055" s="13"/>
      <c r="AZW1055" s="13"/>
      <c r="AZX1055" s="13"/>
      <c r="AZY1055" s="13"/>
      <c r="AZZ1055" s="13"/>
      <c r="BAA1055" s="13"/>
      <c r="BAB1055" s="13"/>
      <c r="BAC1055" s="13"/>
      <c r="BAD1055" s="13"/>
      <c r="BAE1055" s="13"/>
      <c r="BAF1055" s="13"/>
      <c r="BAG1055" s="13"/>
      <c r="BAH1055" s="13"/>
      <c r="BAI1055" s="13"/>
      <c r="BAJ1055" s="13"/>
      <c r="BAK1055" s="13"/>
      <c r="BAL1055" s="13"/>
      <c r="BAM1055" s="13"/>
      <c r="BAN1055" s="13"/>
      <c r="BAO1055" s="13"/>
      <c r="BAP1055" s="13"/>
      <c r="BAQ1055" s="13"/>
      <c r="BAR1055" s="13"/>
      <c r="BAS1055" s="13"/>
      <c r="BAT1055" s="13"/>
      <c r="BAU1055" s="13"/>
      <c r="BAV1055" s="13"/>
      <c r="BAW1055" s="13"/>
      <c r="BAX1055" s="13"/>
      <c r="BAY1055" s="13"/>
      <c r="BAZ1055" s="13"/>
      <c r="BBA1055" s="13"/>
      <c r="BBB1055" s="13"/>
      <c r="BBC1055" s="13"/>
      <c r="BBD1055" s="13"/>
      <c r="BBE1055" s="13"/>
      <c r="BBF1055" s="13"/>
      <c r="BBG1055" s="13"/>
      <c r="BBH1055" s="13"/>
      <c r="BBI1055" s="13"/>
      <c r="BBJ1055" s="13"/>
      <c r="BBK1055" s="13"/>
      <c r="BBL1055" s="13"/>
      <c r="BBM1055" s="13"/>
      <c r="BBN1055" s="13"/>
      <c r="BBO1055" s="13"/>
      <c r="BBP1055" s="13"/>
      <c r="BBQ1055" s="13"/>
      <c r="BBR1055" s="13"/>
      <c r="BBS1055" s="13"/>
      <c r="BBT1055" s="13"/>
      <c r="BBU1055" s="13"/>
      <c r="BBV1055" s="13"/>
      <c r="BBW1055" s="13"/>
      <c r="BBX1055" s="13"/>
      <c r="BBY1055" s="13"/>
      <c r="BBZ1055" s="13"/>
      <c r="BCA1055" s="13"/>
      <c r="BCB1055" s="13"/>
      <c r="BCC1055" s="13"/>
      <c r="BCD1055" s="13"/>
      <c r="BCE1055" s="13"/>
      <c r="BCF1055" s="13"/>
      <c r="BCG1055" s="13"/>
      <c r="BCH1055" s="13"/>
      <c r="BCI1055" s="13"/>
      <c r="BCJ1055" s="13"/>
      <c r="BCK1055" s="13"/>
      <c r="BCL1055" s="13"/>
      <c r="BCM1055" s="13"/>
      <c r="BCN1055" s="13"/>
      <c r="BCO1055" s="13"/>
      <c r="BCP1055" s="13"/>
      <c r="BCQ1055" s="13"/>
      <c r="BCR1055" s="13"/>
      <c r="BCS1055" s="13"/>
      <c r="BCT1055" s="13"/>
      <c r="BCU1055" s="13"/>
      <c r="BCV1055" s="13"/>
      <c r="BCW1055" s="13"/>
      <c r="BCX1055" s="13"/>
      <c r="BCY1055" s="13"/>
      <c r="BCZ1055" s="13"/>
      <c r="BDA1055" s="13"/>
      <c r="BDB1055" s="13"/>
      <c r="BDC1055" s="13"/>
      <c r="BDD1055" s="13"/>
      <c r="BDE1055" s="13"/>
      <c r="BDF1055" s="13"/>
      <c r="BDG1055" s="13"/>
      <c r="BDH1055" s="13"/>
      <c r="BDI1055" s="13"/>
      <c r="BDJ1055" s="13"/>
      <c r="BDK1055" s="13"/>
      <c r="BDL1055" s="13"/>
      <c r="BDM1055" s="13"/>
      <c r="BDN1055" s="13"/>
      <c r="BDO1055" s="13"/>
      <c r="BDP1055" s="13"/>
      <c r="BDQ1055" s="13"/>
      <c r="BDR1055" s="13"/>
      <c r="BDS1055" s="13"/>
      <c r="BDT1055" s="13"/>
      <c r="BDU1055" s="13"/>
      <c r="BDV1055" s="13"/>
      <c r="BDW1055" s="13"/>
      <c r="BDX1055" s="13"/>
      <c r="BDY1055" s="13"/>
      <c r="BDZ1055" s="13"/>
      <c r="BEA1055" s="13"/>
      <c r="BEB1055" s="13"/>
      <c r="BEC1055" s="13"/>
      <c r="BED1055" s="13"/>
      <c r="BEE1055" s="13"/>
      <c r="BEF1055" s="13"/>
      <c r="BEG1055" s="13"/>
      <c r="BEH1055" s="13"/>
      <c r="BEI1055" s="13"/>
      <c r="BEJ1055" s="13"/>
      <c r="BEK1055" s="13"/>
      <c r="BEL1055" s="13"/>
      <c r="BEM1055" s="13"/>
      <c r="BEN1055" s="13"/>
      <c r="BEO1055" s="13"/>
      <c r="BEP1055" s="13"/>
      <c r="BEQ1055" s="13"/>
      <c r="BER1055" s="13"/>
      <c r="BES1055" s="13"/>
      <c r="BET1055" s="13"/>
      <c r="BEU1055" s="13"/>
      <c r="BEV1055" s="13"/>
      <c r="BEW1055" s="13"/>
      <c r="BEX1055" s="13"/>
      <c r="BEY1055" s="13"/>
      <c r="BEZ1055" s="13"/>
      <c r="BFA1055" s="13"/>
      <c r="BFB1055" s="13"/>
      <c r="BFC1055" s="13"/>
      <c r="BFD1055" s="13"/>
      <c r="BFE1055" s="13"/>
      <c r="BFF1055" s="13"/>
      <c r="BFG1055" s="13"/>
      <c r="BFH1055" s="13"/>
      <c r="BFI1055" s="13"/>
      <c r="BFJ1055" s="13"/>
      <c r="BFK1055" s="13"/>
      <c r="BFL1055" s="13"/>
      <c r="BFM1055" s="13"/>
      <c r="BFN1055" s="13"/>
      <c r="BFO1055" s="13"/>
      <c r="BFP1055" s="13"/>
      <c r="BFQ1055" s="13"/>
      <c r="BFR1055" s="13"/>
      <c r="BFS1055" s="13"/>
      <c r="BFT1055" s="13"/>
      <c r="BFU1055" s="13"/>
      <c r="BFV1055" s="13"/>
      <c r="BFW1055" s="13"/>
      <c r="BFX1055" s="13"/>
      <c r="BFY1055" s="13"/>
      <c r="BFZ1055" s="13"/>
      <c r="BGA1055" s="13"/>
      <c r="BGB1055" s="13"/>
      <c r="BGC1055" s="13"/>
      <c r="BGD1055" s="13"/>
      <c r="BGE1055" s="13"/>
      <c r="BGF1055" s="13"/>
      <c r="BGG1055" s="13"/>
      <c r="BGH1055" s="13"/>
      <c r="BGI1055" s="13"/>
      <c r="BGJ1055" s="13"/>
      <c r="BGK1055" s="13"/>
      <c r="BGL1055" s="13"/>
      <c r="BGM1055" s="13"/>
      <c r="BGN1055" s="13"/>
      <c r="BGO1055" s="13"/>
      <c r="BGP1055" s="13"/>
      <c r="BGQ1055" s="13"/>
      <c r="BGR1055" s="13"/>
      <c r="BGS1055" s="13"/>
      <c r="BGT1055" s="13"/>
      <c r="BGU1055" s="13"/>
      <c r="BGV1055" s="13"/>
      <c r="BGW1055" s="13"/>
      <c r="BGX1055" s="13"/>
      <c r="BGY1055" s="13"/>
      <c r="BGZ1055" s="13"/>
      <c r="BHA1055" s="13"/>
      <c r="BHB1055" s="13"/>
      <c r="BHC1055" s="13"/>
      <c r="BHD1055" s="13"/>
      <c r="BHE1055" s="13"/>
      <c r="BHF1055" s="13"/>
      <c r="BHG1055" s="13"/>
      <c r="BHH1055" s="13"/>
      <c r="BHI1055" s="13"/>
      <c r="BHJ1055" s="13"/>
      <c r="BHK1055" s="13"/>
      <c r="BHL1055" s="13"/>
      <c r="BHM1055" s="13"/>
      <c r="BHN1055" s="13"/>
      <c r="BHO1055" s="13"/>
      <c r="BHP1055" s="13"/>
      <c r="BHQ1055" s="13"/>
      <c r="BHR1055" s="13"/>
      <c r="BHS1055" s="13"/>
      <c r="BHT1055" s="13"/>
      <c r="BHU1055" s="13"/>
      <c r="BHV1055" s="13"/>
      <c r="BHW1055" s="13"/>
      <c r="BHX1055" s="13"/>
      <c r="BHY1055" s="13"/>
      <c r="BHZ1055" s="13"/>
      <c r="BIA1055" s="13"/>
      <c r="BIB1055" s="13"/>
      <c r="BIC1055" s="13"/>
      <c r="BID1055" s="13"/>
      <c r="BIE1055" s="13"/>
      <c r="BIF1055" s="13"/>
      <c r="BIG1055" s="13"/>
      <c r="BIH1055" s="13"/>
      <c r="BII1055" s="13"/>
      <c r="BIJ1055" s="13"/>
      <c r="BIK1055" s="13"/>
      <c r="BIL1055" s="13"/>
      <c r="BIM1055" s="13"/>
      <c r="BIN1055" s="13"/>
      <c r="BIO1055" s="13"/>
      <c r="BIP1055" s="13"/>
      <c r="BIQ1055" s="13"/>
      <c r="BIR1055" s="13"/>
      <c r="BIS1055" s="13"/>
      <c r="BIT1055" s="13"/>
      <c r="BIU1055" s="13"/>
      <c r="BIV1055" s="13"/>
      <c r="BIW1055" s="13"/>
      <c r="BIX1055" s="13"/>
      <c r="BIY1055" s="13"/>
      <c r="BIZ1055" s="13"/>
      <c r="BJA1055" s="13"/>
      <c r="BJB1055" s="13"/>
      <c r="BJC1055" s="13"/>
      <c r="BJD1055" s="13"/>
      <c r="BJE1055" s="13"/>
      <c r="BJF1055" s="13"/>
      <c r="BJG1055" s="13"/>
      <c r="BJH1055" s="13"/>
      <c r="BJI1055" s="13"/>
      <c r="BJJ1055" s="13"/>
      <c r="BJK1055" s="13"/>
      <c r="BJL1055" s="13"/>
      <c r="BJM1055" s="13"/>
      <c r="BJN1055" s="13"/>
      <c r="BJO1055" s="13"/>
      <c r="BJP1055" s="13"/>
      <c r="BJQ1055" s="13"/>
      <c r="BJR1055" s="13"/>
      <c r="BJS1055" s="13"/>
      <c r="BJT1055" s="13"/>
      <c r="BJU1055" s="13"/>
      <c r="BJV1055" s="13"/>
      <c r="BJW1055" s="13"/>
      <c r="BJX1055" s="13"/>
      <c r="BJY1055" s="13"/>
      <c r="BJZ1055" s="13"/>
      <c r="BKA1055" s="13"/>
      <c r="BKB1055" s="13"/>
      <c r="BKC1055" s="13"/>
      <c r="BKD1055" s="13"/>
      <c r="BKE1055" s="13"/>
      <c r="BKF1055" s="13"/>
      <c r="BKG1055" s="13"/>
      <c r="BKH1055" s="13"/>
      <c r="BKI1055" s="13"/>
      <c r="BKJ1055" s="13"/>
      <c r="BKK1055" s="13"/>
      <c r="BKL1055" s="13"/>
      <c r="BKM1055" s="13"/>
      <c r="BKN1055" s="13"/>
      <c r="BKO1055" s="13"/>
      <c r="BKP1055" s="13"/>
      <c r="BKQ1055" s="13"/>
      <c r="BKR1055" s="13"/>
      <c r="BKS1055" s="13"/>
      <c r="BKT1055" s="13"/>
      <c r="BKU1055" s="13"/>
      <c r="BKV1055" s="13"/>
      <c r="BKW1055" s="13"/>
      <c r="BKX1055" s="13"/>
      <c r="BKY1055" s="13"/>
      <c r="BKZ1055" s="13"/>
      <c r="BLA1055" s="13"/>
      <c r="BLB1055" s="13"/>
      <c r="BLC1055" s="13"/>
      <c r="BLD1055" s="13"/>
      <c r="BLE1055" s="13"/>
      <c r="BLF1055" s="13"/>
      <c r="BLG1055" s="13"/>
      <c r="BLH1055" s="13"/>
      <c r="BLI1055" s="13"/>
      <c r="BLJ1055" s="13"/>
      <c r="BLK1055" s="13"/>
      <c r="BLL1055" s="13"/>
      <c r="BLM1055" s="13"/>
      <c r="BLN1055" s="13"/>
      <c r="BLO1055" s="13"/>
      <c r="BLP1055" s="13"/>
      <c r="BLQ1055" s="13"/>
      <c r="BLR1055" s="13"/>
      <c r="BLS1055" s="13"/>
      <c r="BLT1055" s="13"/>
      <c r="BLU1055" s="13"/>
      <c r="BLV1055" s="13"/>
      <c r="BLW1055" s="13"/>
      <c r="BLX1055" s="13"/>
      <c r="BLY1055" s="13"/>
      <c r="BLZ1055" s="13"/>
      <c r="BMA1055" s="13"/>
      <c r="BMB1055" s="13"/>
      <c r="BMC1055" s="13"/>
      <c r="BMD1055" s="13"/>
      <c r="BME1055" s="13"/>
      <c r="BMF1055" s="13"/>
      <c r="BMG1055" s="13"/>
      <c r="BMH1055" s="13"/>
      <c r="BMI1055" s="13"/>
      <c r="BMJ1055" s="13"/>
      <c r="BMK1055" s="13"/>
      <c r="BML1055" s="13"/>
      <c r="BMM1055" s="13"/>
      <c r="BMN1055" s="13"/>
      <c r="BMO1055" s="13"/>
      <c r="BMP1055" s="13"/>
      <c r="BMQ1055" s="13"/>
      <c r="BMR1055" s="13"/>
      <c r="BMS1055" s="13"/>
      <c r="BMT1055" s="13"/>
      <c r="BMU1055" s="13"/>
      <c r="BMV1055" s="13"/>
      <c r="BMW1055" s="13"/>
      <c r="BMX1055" s="13"/>
      <c r="BMY1055" s="13"/>
      <c r="BMZ1055" s="13"/>
      <c r="BNA1055" s="13"/>
      <c r="BNB1055" s="13"/>
      <c r="BNC1055" s="13"/>
      <c r="BND1055" s="13"/>
      <c r="BNE1055" s="13"/>
      <c r="BNF1055" s="13"/>
      <c r="BNG1055" s="13"/>
      <c r="BNH1055" s="13"/>
      <c r="BNI1055" s="13"/>
      <c r="BNJ1055" s="13"/>
      <c r="BNK1055" s="13"/>
      <c r="BNL1055" s="13"/>
      <c r="BNM1055" s="13"/>
      <c r="BNN1055" s="13"/>
      <c r="BNO1055" s="13"/>
      <c r="BNP1055" s="13"/>
      <c r="BNQ1055" s="13"/>
      <c r="BNR1055" s="13"/>
      <c r="BNS1055" s="13"/>
      <c r="BNT1055" s="13"/>
      <c r="BNU1055" s="13"/>
      <c r="BNV1055" s="13"/>
      <c r="BNW1055" s="13"/>
      <c r="BNX1055" s="13"/>
      <c r="BNY1055" s="13"/>
      <c r="BNZ1055" s="13"/>
      <c r="BOA1055" s="13"/>
      <c r="BOB1055" s="13"/>
      <c r="BOC1055" s="13"/>
      <c r="BOD1055" s="13"/>
      <c r="BOE1055" s="13"/>
      <c r="BOF1055" s="13"/>
      <c r="BOG1055" s="13"/>
      <c r="BOH1055" s="13"/>
      <c r="BOI1055" s="13"/>
      <c r="BOJ1055" s="13"/>
      <c r="BOK1055" s="13"/>
      <c r="BOL1055" s="13"/>
      <c r="BOM1055" s="13"/>
      <c r="BON1055" s="13"/>
      <c r="BOO1055" s="13"/>
      <c r="BOP1055" s="13"/>
      <c r="BOQ1055" s="13"/>
      <c r="BOR1055" s="13"/>
      <c r="BOS1055" s="13"/>
      <c r="BOT1055" s="13"/>
      <c r="BOU1055" s="13"/>
      <c r="BOV1055" s="13"/>
      <c r="BOW1055" s="13"/>
      <c r="BOX1055" s="13"/>
      <c r="BOY1055" s="13"/>
      <c r="BOZ1055" s="13"/>
      <c r="BPA1055" s="13"/>
      <c r="BPB1055" s="13"/>
      <c r="BPC1055" s="13"/>
      <c r="BPD1055" s="13"/>
      <c r="BPE1055" s="13"/>
      <c r="BPF1055" s="13"/>
      <c r="BPG1055" s="13"/>
      <c r="BPH1055" s="13"/>
      <c r="BPI1055" s="13"/>
      <c r="BPJ1055" s="13"/>
      <c r="BPK1055" s="13"/>
      <c r="BPL1055" s="13"/>
      <c r="BPM1055" s="13"/>
      <c r="BPN1055" s="13"/>
      <c r="BPO1055" s="13"/>
      <c r="BPP1055" s="13"/>
      <c r="BPQ1055" s="13"/>
      <c r="BPR1055" s="13"/>
      <c r="BPS1055" s="13"/>
      <c r="BPT1055" s="13"/>
      <c r="BPU1055" s="13"/>
      <c r="BPV1055" s="13"/>
      <c r="BPW1055" s="13"/>
      <c r="BPX1055" s="13"/>
      <c r="BPY1055" s="13"/>
      <c r="BPZ1055" s="13"/>
      <c r="BQA1055" s="13"/>
      <c r="BQB1055" s="13"/>
      <c r="BQC1055" s="13"/>
      <c r="BQD1055" s="13"/>
      <c r="BQE1055" s="13"/>
      <c r="BQF1055" s="13"/>
      <c r="BQG1055" s="13"/>
      <c r="BQH1055" s="13"/>
      <c r="BQI1055" s="13"/>
      <c r="BQJ1055" s="13"/>
      <c r="BQK1055" s="13"/>
      <c r="BQL1055" s="13"/>
      <c r="BQM1055" s="13"/>
      <c r="BQN1055" s="13"/>
      <c r="BQO1055" s="13"/>
      <c r="BQP1055" s="13"/>
      <c r="BQQ1055" s="13"/>
      <c r="BQR1055" s="13"/>
      <c r="BQS1055" s="13"/>
      <c r="BQT1055" s="13"/>
      <c r="BQU1055" s="13"/>
      <c r="BQV1055" s="13"/>
      <c r="BQW1055" s="13"/>
      <c r="BQX1055" s="13"/>
      <c r="BQY1055" s="13"/>
      <c r="BQZ1055" s="13"/>
      <c r="BRA1055" s="13"/>
      <c r="BRB1055" s="13"/>
      <c r="BRC1055" s="13"/>
      <c r="BRD1055" s="13"/>
      <c r="BRE1055" s="13"/>
      <c r="BRF1055" s="13"/>
      <c r="BRG1055" s="13"/>
      <c r="BRH1055" s="13"/>
      <c r="BRI1055" s="13"/>
      <c r="BRJ1055" s="13"/>
      <c r="BRK1055" s="13"/>
      <c r="BRL1055" s="13"/>
      <c r="BRM1055" s="13"/>
      <c r="BRN1055" s="13"/>
      <c r="BRO1055" s="13"/>
      <c r="BRP1055" s="13"/>
      <c r="BRQ1055" s="13"/>
      <c r="BRR1055" s="13"/>
      <c r="BRS1055" s="13"/>
      <c r="BRT1055" s="13"/>
      <c r="BRU1055" s="13"/>
      <c r="BRV1055" s="13"/>
      <c r="BRW1055" s="13"/>
      <c r="BRX1055" s="13"/>
      <c r="BRY1055" s="13"/>
      <c r="BRZ1055" s="13"/>
      <c r="BSA1055" s="13"/>
      <c r="BSB1055" s="13"/>
      <c r="BSC1055" s="13"/>
      <c r="BSD1055" s="13"/>
      <c r="BSE1055" s="13"/>
      <c r="BSF1055" s="13"/>
      <c r="BSG1055" s="13"/>
      <c r="BSH1055" s="13"/>
      <c r="BSI1055" s="13"/>
      <c r="BSJ1055" s="13"/>
      <c r="BSK1055" s="13"/>
      <c r="BSL1055" s="13"/>
      <c r="BSM1055" s="13"/>
      <c r="BSN1055" s="13"/>
      <c r="BSO1055" s="13"/>
      <c r="BSP1055" s="13"/>
      <c r="BSQ1055" s="13"/>
      <c r="BSR1055" s="13"/>
      <c r="BSS1055" s="13"/>
      <c r="BST1055" s="13"/>
      <c r="BSU1055" s="13"/>
      <c r="BSV1055" s="13"/>
      <c r="BSW1055" s="13"/>
      <c r="BSX1055" s="13"/>
      <c r="BSY1055" s="13"/>
      <c r="BSZ1055" s="13"/>
      <c r="BTA1055" s="13"/>
      <c r="BTB1055" s="13"/>
      <c r="BTC1055" s="13"/>
      <c r="BTD1055" s="13"/>
      <c r="BTE1055" s="13"/>
      <c r="BTF1055" s="13"/>
      <c r="BTG1055" s="13"/>
      <c r="BTH1055" s="13"/>
      <c r="BTI1055" s="13"/>
      <c r="BTJ1055" s="13"/>
      <c r="BTK1055" s="13"/>
      <c r="BTL1055" s="13"/>
      <c r="BTM1055" s="13"/>
      <c r="BTN1055" s="13"/>
      <c r="BTO1055" s="13"/>
      <c r="BTP1055" s="13"/>
      <c r="BTQ1055" s="13"/>
      <c r="BTR1055" s="13"/>
      <c r="BTS1055" s="13"/>
      <c r="BTT1055" s="13"/>
      <c r="BTU1055" s="13"/>
      <c r="BTV1055" s="13"/>
      <c r="BTW1055" s="13"/>
      <c r="BTX1055" s="13"/>
      <c r="BTY1055" s="13"/>
      <c r="BTZ1055" s="13"/>
      <c r="BUA1055" s="13"/>
      <c r="BUB1055" s="13"/>
      <c r="BUC1055" s="13"/>
      <c r="BUD1055" s="13"/>
      <c r="BUE1055" s="13"/>
      <c r="BUF1055" s="13"/>
      <c r="BUG1055" s="13"/>
      <c r="BUH1055" s="13"/>
      <c r="BUI1055" s="13"/>
      <c r="BUJ1055" s="13"/>
      <c r="BUK1055" s="13"/>
      <c r="BUL1055" s="13"/>
      <c r="BUM1055" s="13"/>
      <c r="BUN1055" s="13"/>
      <c r="BUO1055" s="13"/>
      <c r="BUP1055" s="13"/>
      <c r="BUQ1055" s="13"/>
      <c r="BUR1055" s="13"/>
      <c r="BUS1055" s="13"/>
      <c r="BUT1055" s="13"/>
      <c r="BUU1055" s="13"/>
      <c r="BUV1055" s="13"/>
      <c r="BUW1055" s="13"/>
      <c r="BUX1055" s="13"/>
      <c r="BUY1055" s="13"/>
      <c r="BUZ1055" s="13"/>
      <c r="BVA1055" s="13"/>
      <c r="BVB1055" s="13"/>
      <c r="BVC1055" s="13"/>
      <c r="BVD1055" s="13"/>
      <c r="BVE1055" s="13"/>
      <c r="BVF1055" s="13"/>
      <c r="BVG1055" s="13"/>
      <c r="BVH1055" s="13"/>
      <c r="BVI1055" s="13"/>
      <c r="BVJ1055" s="13"/>
      <c r="BVK1055" s="13"/>
      <c r="BVL1055" s="13"/>
      <c r="BVM1055" s="13"/>
      <c r="BVN1055" s="13"/>
      <c r="BVO1055" s="13"/>
      <c r="BVP1055" s="13"/>
      <c r="BVQ1055" s="13"/>
      <c r="BVR1055" s="13"/>
      <c r="BVS1055" s="13"/>
      <c r="BVT1055" s="13"/>
      <c r="BVU1055" s="13"/>
      <c r="BVV1055" s="13"/>
      <c r="BVW1055" s="13"/>
      <c r="BVX1055" s="13"/>
      <c r="BVY1055" s="13"/>
      <c r="BVZ1055" s="13"/>
      <c r="BWA1055" s="13"/>
      <c r="BWB1055" s="13"/>
      <c r="BWC1055" s="13"/>
      <c r="BWD1055" s="13"/>
      <c r="BWE1055" s="13"/>
      <c r="BWF1055" s="13"/>
      <c r="BWG1055" s="13"/>
      <c r="BWH1055" s="13"/>
      <c r="BWI1055" s="13"/>
      <c r="BWJ1055" s="13"/>
      <c r="BWK1055" s="13"/>
      <c r="BWL1055" s="13"/>
      <c r="BWM1055" s="13"/>
      <c r="BWN1055" s="13"/>
      <c r="BWO1055" s="13"/>
      <c r="BWP1055" s="13"/>
      <c r="BWQ1055" s="13"/>
      <c r="BWR1055" s="13"/>
      <c r="BWS1055" s="13"/>
      <c r="BWT1055" s="13"/>
      <c r="BWU1055" s="13"/>
      <c r="BWV1055" s="13"/>
      <c r="BWW1055" s="13"/>
      <c r="BWX1055" s="13"/>
      <c r="BWY1055" s="13"/>
      <c r="BWZ1055" s="13"/>
      <c r="BXA1055" s="13"/>
      <c r="BXB1055" s="13"/>
      <c r="BXC1055" s="13"/>
      <c r="BXD1055" s="13"/>
      <c r="BXE1055" s="13"/>
      <c r="BXF1055" s="13"/>
      <c r="BXG1055" s="13"/>
      <c r="BXH1055" s="13"/>
      <c r="BXI1055" s="13"/>
      <c r="BXJ1055" s="13"/>
      <c r="BXK1055" s="13"/>
      <c r="BXL1055" s="13"/>
      <c r="BXM1055" s="13"/>
      <c r="BXN1055" s="13"/>
      <c r="BXO1055" s="13"/>
      <c r="BXP1055" s="13"/>
      <c r="BXQ1055" s="13"/>
      <c r="BXR1055" s="13"/>
      <c r="BXS1055" s="13"/>
      <c r="BXT1055" s="13"/>
      <c r="BXU1055" s="13"/>
      <c r="BXV1055" s="13"/>
      <c r="BXW1055" s="13"/>
      <c r="BXX1055" s="13"/>
      <c r="BXY1055" s="13"/>
      <c r="BXZ1055" s="13"/>
      <c r="BYA1055" s="13"/>
      <c r="BYB1055" s="13"/>
      <c r="BYC1055" s="13"/>
      <c r="BYD1055" s="13"/>
      <c r="BYE1055" s="13"/>
      <c r="BYF1055" s="13"/>
      <c r="BYG1055" s="13"/>
      <c r="BYH1055" s="13"/>
      <c r="BYI1055" s="13"/>
      <c r="BYJ1055" s="13"/>
      <c r="BYK1055" s="13"/>
      <c r="BYL1055" s="13"/>
      <c r="BYM1055" s="13"/>
      <c r="BYN1055" s="13"/>
      <c r="BYO1055" s="13"/>
      <c r="BYP1055" s="13"/>
      <c r="BYQ1055" s="13"/>
      <c r="BYR1055" s="13"/>
      <c r="BYS1055" s="13"/>
      <c r="BYT1055" s="13"/>
      <c r="BYU1055" s="13"/>
      <c r="BYV1055" s="13"/>
      <c r="BYW1055" s="13"/>
      <c r="BYX1055" s="13"/>
      <c r="BYY1055" s="13"/>
      <c r="BYZ1055" s="13"/>
      <c r="BZA1055" s="13"/>
      <c r="BZB1055" s="13"/>
      <c r="BZC1055" s="13"/>
      <c r="BZD1055" s="13"/>
      <c r="BZE1055" s="13"/>
      <c r="BZF1055" s="13"/>
      <c r="BZG1055" s="13"/>
      <c r="BZH1055" s="13"/>
      <c r="BZI1055" s="13"/>
      <c r="BZJ1055" s="13"/>
      <c r="BZK1055" s="13"/>
      <c r="BZL1055" s="13"/>
      <c r="BZM1055" s="13"/>
      <c r="BZN1055" s="13"/>
      <c r="BZO1055" s="13"/>
      <c r="BZP1055" s="13"/>
      <c r="BZQ1055" s="13"/>
      <c r="BZR1055" s="13"/>
      <c r="BZS1055" s="13"/>
      <c r="BZT1055" s="13"/>
      <c r="BZU1055" s="13"/>
      <c r="BZV1055" s="13"/>
      <c r="BZW1055" s="13"/>
      <c r="BZX1055" s="13"/>
      <c r="BZY1055" s="13"/>
      <c r="BZZ1055" s="13"/>
      <c r="CAA1055" s="13"/>
      <c r="CAB1055" s="13"/>
      <c r="CAC1055" s="13"/>
      <c r="CAD1055" s="13"/>
      <c r="CAE1055" s="13"/>
      <c r="CAF1055" s="13"/>
      <c r="CAG1055" s="13"/>
      <c r="CAH1055" s="13"/>
      <c r="CAI1055" s="13"/>
      <c r="CAJ1055" s="13"/>
      <c r="CAK1055" s="13"/>
      <c r="CAL1055" s="13"/>
      <c r="CAM1055" s="13"/>
      <c r="CAN1055" s="13"/>
      <c r="CAO1055" s="13"/>
      <c r="CAP1055" s="13"/>
      <c r="CAQ1055" s="13"/>
      <c r="CAR1055" s="13"/>
      <c r="CAS1055" s="13"/>
      <c r="CAT1055" s="13"/>
      <c r="CAU1055" s="13"/>
      <c r="CAV1055" s="13"/>
      <c r="CAW1055" s="13"/>
      <c r="CAX1055" s="13"/>
      <c r="CAY1055" s="13"/>
      <c r="CAZ1055" s="13"/>
      <c r="CBA1055" s="13"/>
      <c r="CBB1055" s="13"/>
      <c r="CBC1055" s="13"/>
      <c r="CBD1055" s="13"/>
      <c r="CBE1055" s="13"/>
      <c r="CBF1055" s="13"/>
      <c r="CBG1055" s="13"/>
      <c r="CBH1055" s="13"/>
      <c r="CBI1055" s="13"/>
      <c r="CBJ1055" s="13"/>
      <c r="CBK1055" s="13"/>
      <c r="CBL1055" s="13"/>
      <c r="CBM1055" s="13"/>
      <c r="CBN1055" s="13"/>
      <c r="CBO1055" s="13"/>
      <c r="CBP1055" s="13"/>
      <c r="CBQ1055" s="13"/>
      <c r="CBR1055" s="13"/>
      <c r="CBS1055" s="13"/>
      <c r="CBT1055" s="13"/>
      <c r="CBU1055" s="13"/>
      <c r="CBV1055" s="13"/>
      <c r="CBW1055" s="13"/>
      <c r="CBX1055" s="13"/>
      <c r="CBY1055" s="13"/>
      <c r="CBZ1055" s="13"/>
      <c r="CCA1055" s="13"/>
      <c r="CCB1055" s="13"/>
      <c r="CCC1055" s="13"/>
      <c r="CCD1055" s="13"/>
      <c r="CCE1055" s="13"/>
      <c r="CCF1055" s="13"/>
      <c r="CCG1055" s="13"/>
      <c r="CCH1055" s="13"/>
      <c r="CCI1055" s="13"/>
      <c r="CCJ1055" s="13"/>
      <c r="CCK1055" s="13"/>
      <c r="CCL1055" s="13"/>
      <c r="CCM1055" s="13"/>
      <c r="CCN1055" s="13"/>
      <c r="CCO1055" s="13"/>
      <c r="CCP1055" s="13"/>
      <c r="CCQ1055" s="13"/>
      <c r="CCR1055" s="13"/>
      <c r="CCS1055" s="13"/>
      <c r="CCT1055" s="13"/>
      <c r="CCU1055" s="13"/>
      <c r="CCV1055" s="13"/>
      <c r="CCW1055" s="13"/>
      <c r="CCX1055" s="13"/>
      <c r="CCY1055" s="13"/>
      <c r="CCZ1055" s="13"/>
      <c r="CDA1055" s="13"/>
      <c r="CDB1055" s="13"/>
      <c r="CDC1055" s="13"/>
      <c r="CDD1055" s="13"/>
      <c r="CDE1055" s="13"/>
      <c r="CDF1055" s="13"/>
      <c r="CDG1055" s="13"/>
      <c r="CDH1055" s="13"/>
      <c r="CDI1055" s="13"/>
      <c r="CDJ1055" s="13"/>
      <c r="CDK1055" s="13"/>
      <c r="CDL1055" s="13"/>
      <c r="CDM1055" s="13"/>
      <c r="CDN1055" s="13"/>
      <c r="CDO1055" s="13"/>
      <c r="CDP1055" s="13"/>
      <c r="CDQ1055" s="13"/>
      <c r="CDR1055" s="13"/>
      <c r="CDS1055" s="13"/>
      <c r="CDT1055" s="13"/>
      <c r="CDU1055" s="13"/>
      <c r="CDV1055" s="13"/>
      <c r="CDW1055" s="13"/>
      <c r="CDX1055" s="13"/>
      <c r="CDY1055" s="13"/>
      <c r="CDZ1055" s="13"/>
      <c r="CEA1055" s="13"/>
      <c r="CEB1055" s="13"/>
      <c r="CEC1055" s="13"/>
      <c r="CED1055" s="13"/>
      <c r="CEE1055" s="13"/>
      <c r="CEF1055" s="13"/>
      <c r="CEG1055" s="13"/>
      <c r="CEH1055" s="13"/>
      <c r="CEI1055" s="13"/>
      <c r="CEJ1055" s="13"/>
      <c r="CEK1055" s="13"/>
      <c r="CEL1055" s="13"/>
      <c r="CEM1055" s="13"/>
      <c r="CEN1055" s="13"/>
      <c r="CEO1055" s="13"/>
      <c r="CEP1055" s="13"/>
      <c r="CEQ1055" s="13"/>
      <c r="CER1055" s="13"/>
      <c r="CES1055" s="13"/>
      <c r="CET1055" s="13"/>
      <c r="CEU1055" s="13"/>
      <c r="CEV1055" s="13"/>
      <c r="CEW1055" s="13"/>
      <c r="CEX1055" s="13"/>
      <c r="CEY1055" s="13"/>
      <c r="CEZ1055" s="13"/>
      <c r="CFA1055" s="13"/>
      <c r="CFB1055" s="13"/>
      <c r="CFC1055" s="13"/>
      <c r="CFD1055" s="13"/>
      <c r="CFE1055" s="13"/>
      <c r="CFF1055" s="13"/>
      <c r="CFG1055" s="13"/>
      <c r="CFH1055" s="13"/>
      <c r="CFI1055" s="13"/>
      <c r="CFJ1055" s="13"/>
      <c r="CFK1055" s="13"/>
      <c r="CFL1055" s="13"/>
      <c r="CFM1055" s="13"/>
      <c r="CFN1055" s="13"/>
      <c r="CFO1055" s="13"/>
      <c r="CFP1055" s="13"/>
      <c r="CFQ1055" s="13"/>
      <c r="CFR1055" s="13"/>
      <c r="CFS1055" s="13"/>
      <c r="CFT1055" s="13"/>
      <c r="CFU1055" s="13"/>
      <c r="CFV1055" s="13"/>
      <c r="CFW1055" s="13"/>
      <c r="CFX1055" s="13"/>
      <c r="CFY1055" s="13"/>
      <c r="CFZ1055" s="13"/>
      <c r="CGA1055" s="13"/>
      <c r="CGB1055" s="13"/>
      <c r="CGC1055" s="13"/>
      <c r="CGD1055" s="13"/>
      <c r="CGE1055" s="13"/>
      <c r="CGF1055" s="13"/>
      <c r="CGG1055" s="13"/>
      <c r="CGH1055" s="13"/>
      <c r="CGI1055" s="13"/>
      <c r="CGJ1055" s="13"/>
      <c r="CGK1055" s="13"/>
      <c r="CGL1055" s="13"/>
      <c r="CGM1055" s="13"/>
      <c r="CGN1055" s="13"/>
      <c r="CGO1055" s="13"/>
      <c r="CGP1055" s="13"/>
      <c r="CGQ1055" s="13"/>
      <c r="CGR1055" s="13"/>
      <c r="CGS1055" s="13"/>
      <c r="CGT1055" s="13"/>
      <c r="CGU1055" s="13"/>
      <c r="CGV1055" s="13"/>
      <c r="CGW1055" s="13"/>
      <c r="CGX1055" s="13"/>
      <c r="CGY1055" s="13"/>
      <c r="CGZ1055" s="13"/>
      <c r="CHA1055" s="13"/>
      <c r="CHB1055" s="13"/>
      <c r="CHC1055" s="13"/>
      <c r="CHD1055" s="13"/>
      <c r="CHE1055" s="13"/>
      <c r="CHF1055" s="13"/>
      <c r="CHG1055" s="13"/>
      <c r="CHH1055" s="13"/>
      <c r="CHI1055" s="13"/>
      <c r="CHJ1055" s="13"/>
      <c r="CHK1055" s="13"/>
      <c r="CHL1055" s="13"/>
      <c r="CHM1055" s="13"/>
      <c r="CHN1055" s="13"/>
      <c r="CHO1055" s="13"/>
      <c r="CHP1055" s="13"/>
      <c r="CHQ1055" s="13"/>
      <c r="CHR1055" s="13"/>
      <c r="CHS1055" s="13"/>
      <c r="CHT1055" s="13"/>
      <c r="CHU1055" s="13"/>
      <c r="CHV1055" s="13"/>
      <c r="CHW1055" s="13"/>
      <c r="CHX1055" s="13"/>
      <c r="CHY1055" s="13"/>
      <c r="CHZ1055" s="13"/>
      <c r="CIA1055" s="13"/>
      <c r="CIB1055" s="13"/>
      <c r="CIC1055" s="13"/>
      <c r="CID1055" s="13"/>
      <c r="CIE1055" s="13"/>
      <c r="CIF1055" s="13"/>
      <c r="CIG1055" s="13"/>
      <c r="CIH1055" s="13"/>
      <c r="CII1055" s="13"/>
      <c r="CIJ1055" s="13"/>
      <c r="CIK1055" s="13"/>
      <c r="CIL1055" s="13"/>
      <c r="CIM1055" s="13"/>
      <c r="CIN1055" s="13"/>
      <c r="CIO1055" s="13"/>
      <c r="CIP1055" s="13"/>
      <c r="CIQ1055" s="13"/>
      <c r="CIR1055" s="13"/>
      <c r="CIS1055" s="13"/>
      <c r="CIT1055" s="13"/>
      <c r="CIU1055" s="13"/>
      <c r="CIV1055" s="13"/>
      <c r="CIW1055" s="13"/>
      <c r="CIX1055" s="13"/>
      <c r="CIY1055" s="13"/>
      <c r="CIZ1055" s="13"/>
      <c r="CJA1055" s="13"/>
      <c r="CJB1055" s="13"/>
      <c r="CJC1055" s="13"/>
      <c r="CJD1055" s="13"/>
      <c r="CJE1055" s="13"/>
      <c r="CJF1055" s="13"/>
      <c r="CJG1055" s="13"/>
      <c r="CJH1055" s="13"/>
      <c r="CJI1055" s="13"/>
      <c r="CJJ1055" s="13"/>
      <c r="CJK1055" s="13"/>
      <c r="CJL1055" s="13"/>
      <c r="CJM1055" s="13"/>
      <c r="CJN1055" s="13"/>
      <c r="CJO1055" s="13"/>
      <c r="CJP1055" s="13"/>
      <c r="CJQ1055" s="13"/>
      <c r="CJR1055" s="13"/>
      <c r="CJS1055" s="13"/>
      <c r="CJT1055" s="13"/>
      <c r="CJU1055" s="13"/>
      <c r="CJV1055" s="13"/>
      <c r="CJW1055" s="13"/>
      <c r="CJX1055" s="13"/>
      <c r="CJY1055" s="13"/>
      <c r="CJZ1055" s="13"/>
      <c r="CKA1055" s="13"/>
      <c r="CKB1055" s="13"/>
      <c r="CKC1055" s="13"/>
      <c r="CKD1055" s="13"/>
      <c r="CKE1055" s="13"/>
      <c r="CKF1055" s="13"/>
      <c r="CKG1055" s="13"/>
      <c r="CKH1055" s="13"/>
      <c r="CKI1055" s="13"/>
      <c r="CKJ1055" s="13"/>
      <c r="CKK1055" s="13"/>
      <c r="CKL1055" s="13"/>
      <c r="CKM1055" s="13"/>
      <c r="CKN1055" s="13"/>
      <c r="CKO1055" s="13"/>
      <c r="CKP1055" s="13"/>
      <c r="CKQ1055" s="13"/>
      <c r="CKR1055" s="13"/>
      <c r="CKS1055" s="13"/>
      <c r="CKT1055" s="13"/>
      <c r="CKU1055" s="13"/>
      <c r="CKV1055" s="13"/>
      <c r="CKW1055" s="13"/>
      <c r="CKX1055" s="13"/>
      <c r="CKY1055" s="13"/>
      <c r="CKZ1055" s="13"/>
      <c r="CLA1055" s="13"/>
      <c r="CLB1055" s="13"/>
      <c r="CLC1055" s="13"/>
      <c r="CLD1055" s="13"/>
      <c r="CLE1055" s="13"/>
      <c r="CLF1055" s="13"/>
      <c r="CLG1055" s="13"/>
      <c r="CLH1055" s="13"/>
      <c r="CLI1055" s="13"/>
      <c r="CLJ1055" s="13"/>
      <c r="CLK1055" s="13"/>
      <c r="CLL1055" s="13"/>
      <c r="CLM1055" s="13"/>
      <c r="CLN1055" s="13"/>
      <c r="CLO1055" s="13"/>
      <c r="CLP1055" s="13"/>
      <c r="CLQ1055" s="13"/>
      <c r="CLR1055" s="13"/>
      <c r="CLS1055" s="13"/>
      <c r="CLT1055" s="13"/>
      <c r="CLU1055" s="13"/>
      <c r="CLV1055" s="13"/>
      <c r="CLW1055" s="13"/>
      <c r="CLX1055" s="13"/>
      <c r="CLY1055" s="13"/>
      <c r="CLZ1055" s="13"/>
      <c r="CMA1055" s="13"/>
      <c r="CMB1055" s="13"/>
      <c r="CMC1055" s="13"/>
      <c r="CMD1055" s="13"/>
      <c r="CME1055" s="13"/>
      <c r="CMF1055" s="13"/>
      <c r="CMG1055" s="13"/>
      <c r="CMH1055" s="13"/>
      <c r="CMI1055" s="13"/>
      <c r="CMJ1055" s="13"/>
      <c r="CMK1055" s="13"/>
      <c r="CML1055" s="13"/>
      <c r="CMM1055" s="13"/>
      <c r="CMN1055" s="13"/>
      <c r="CMO1055" s="13"/>
      <c r="CMP1055" s="13"/>
      <c r="CMQ1055" s="13"/>
      <c r="CMR1055" s="13"/>
      <c r="CMS1055" s="13"/>
      <c r="CMT1055" s="13"/>
      <c r="CMU1055" s="13"/>
      <c r="CMV1055" s="13"/>
      <c r="CMW1055" s="13"/>
      <c r="CMX1055" s="13"/>
      <c r="CMY1055" s="13"/>
      <c r="CMZ1055" s="13"/>
      <c r="CNA1055" s="13"/>
      <c r="CNB1055" s="13"/>
      <c r="CNC1055" s="13"/>
      <c r="CND1055" s="13"/>
      <c r="CNE1055" s="13"/>
      <c r="CNF1055" s="13"/>
      <c r="CNG1055" s="13"/>
      <c r="CNH1055" s="13"/>
      <c r="CNI1055" s="13"/>
      <c r="CNJ1055" s="13"/>
      <c r="CNK1055" s="13"/>
      <c r="CNL1055" s="13"/>
      <c r="CNM1055" s="13"/>
      <c r="CNN1055" s="13"/>
      <c r="CNO1055" s="13"/>
      <c r="CNP1055" s="13"/>
      <c r="CNQ1055" s="13"/>
      <c r="CNR1055" s="13"/>
      <c r="CNS1055" s="13"/>
      <c r="CNT1055" s="13"/>
      <c r="CNU1055" s="13"/>
      <c r="CNV1055" s="13"/>
      <c r="CNW1055" s="13"/>
      <c r="CNX1055" s="13"/>
      <c r="CNY1055" s="13"/>
      <c r="CNZ1055" s="13"/>
      <c r="COA1055" s="13"/>
      <c r="COB1055" s="13"/>
      <c r="COC1055" s="13"/>
      <c r="COD1055" s="13"/>
      <c r="COE1055" s="13"/>
      <c r="COF1055" s="13"/>
      <c r="COG1055" s="13"/>
      <c r="COH1055" s="13"/>
      <c r="COI1055" s="13"/>
      <c r="COJ1055" s="13"/>
      <c r="COK1055" s="13"/>
      <c r="COL1055" s="13"/>
      <c r="COM1055" s="13"/>
      <c r="CON1055" s="13"/>
      <c r="COO1055" s="13"/>
      <c r="COP1055" s="13"/>
      <c r="COQ1055" s="13"/>
      <c r="COR1055" s="13"/>
      <c r="COS1055" s="13"/>
      <c r="COT1055" s="13"/>
      <c r="COU1055" s="13"/>
      <c r="COV1055" s="13"/>
      <c r="COW1055" s="13"/>
      <c r="COX1055" s="13"/>
      <c r="COY1055" s="13"/>
      <c r="COZ1055" s="13"/>
      <c r="CPA1055" s="13"/>
      <c r="CPB1055" s="13"/>
      <c r="CPC1055" s="13"/>
      <c r="CPD1055" s="13"/>
      <c r="CPE1055" s="13"/>
      <c r="CPF1055" s="13"/>
      <c r="CPG1055" s="13"/>
      <c r="CPH1055" s="13"/>
      <c r="CPI1055" s="13"/>
      <c r="CPJ1055" s="13"/>
      <c r="CPK1055" s="13"/>
      <c r="CPL1055" s="13"/>
      <c r="CPM1055" s="13"/>
      <c r="CPN1055" s="13"/>
      <c r="CPO1055" s="13"/>
      <c r="CPP1055" s="13"/>
      <c r="CPQ1055" s="13"/>
      <c r="CPR1055" s="13"/>
      <c r="CPS1055" s="13"/>
      <c r="CPT1055" s="13"/>
      <c r="CPU1055" s="13"/>
      <c r="CPV1055" s="13"/>
      <c r="CPW1055" s="13"/>
      <c r="CPX1055" s="13"/>
      <c r="CPY1055" s="13"/>
      <c r="CPZ1055" s="13"/>
      <c r="CQA1055" s="13"/>
      <c r="CQB1055" s="13"/>
      <c r="CQC1055" s="13"/>
      <c r="CQD1055" s="13"/>
      <c r="CQE1055" s="13"/>
      <c r="CQF1055" s="13"/>
      <c r="CQG1055" s="13"/>
      <c r="CQH1055" s="13"/>
      <c r="CQI1055" s="13"/>
      <c r="CQJ1055" s="13"/>
      <c r="CQK1055" s="13"/>
      <c r="CQL1055" s="13"/>
      <c r="CQM1055" s="13"/>
      <c r="CQN1055" s="13"/>
      <c r="CQO1055" s="13"/>
      <c r="CQP1055" s="13"/>
      <c r="CQQ1055" s="13"/>
      <c r="CQR1055" s="13"/>
      <c r="CQS1055" s="13"/>
      <c r="CQT1055" s="13"/>
      <c r="CQU1055" s="13"/>
      <c r="CQV1055" s="13"/>
      <c r="CQW1055" s="13"/>
      <c r="CQX1055" s="13"/>
      <c r="CQY1055" s="13"/>
      <c r="CQZ1055" s="13"/>
      <c r="CRA1055" s="13"/>
      <c r="CRB1055" s="13"/>
      <c r="CRC1055" s="13"/>
      <c r="CRD1055" s="13"/>
      <c r="CRE1055" s="13"/>
      <c r="CRF1055" s="13"/>
      <c r="CRG1055" s="13"/>
      <c r="CRH1055" s="13"/>
      <c r="CRI1055" s="13"/>
      <c r="CRJ1055" s="13"/>
      <c r="CRK1055" s="13"/>
      <c r="CRL1055" s="13"/>
      <c r="CRM1055" s="13"/>
      <c r="CRN1055" s="13"/>
      <c r="CRO1055" s="13"/>
      <c r="CRP1055" s="13"/>
      <c r="CRQ1055" s="13"/>
      <c r="CRR1055" s="13"/>
      <c r="CRS1055" s="13"/>
      <c r="CRT1055" s="13"/>
      <c r="CRU1055" s="13"/>
      <c r="CRV1055" s="13"/>
      <c r="CRW1055" s="13"/>
      <c r="CRX1055" s="13"/>
      <c r="CRY1055" s="13"/>
      <c r="CRZ1055" s="13"/>
      <c r="CSA1055" s="13"/>
      <c r="CSB1055" s="13"/>
      <c r="CSC1055" s="13"/>
      <c r="CSD1055" s="13"/>
      <c r="CSE1055" s="13"/>
      <c r="CSF1055" s="13"/>
      <c r="CSG1055" s="13"/>
      <c r="CSH1055" s="13"/>
      <c r="CSI1055" s="13"/>
      <c r="CSJ1055" s="13"/>
      <c r="CSK1055" s="13"/>
      <c r="CSL1055" s="13"/>
      <c r="CSM1055" s="13"/>
      <c r="CSN1055" s="13"/>
      <c r="CSO1055" s="13"/>
      <c r="CSP1055" s="13"/>
      <c r="CSQ1055" s="13"/>
      <c r="CSR1055" s="13"/>
      <c r="CSS1055" s="13"/>
      <c r="CST1055" s="13"/>
      <c r="CSU1055" s="13"/>
      <c r="CSV1055" s="13"/>
      <c r="CSW1055" s="13"/>
      <c r="CSX1055" s="13"/>
      <c r="CSY1055" s="13"/>
      <c r="CSZ1055" s="13"/>
      <c r="CTA1055" s="13"/>
      <c r="CTB1055" s="13"/>
      <c r="CTC1055" s="13"/>
      <c r="CTD1055" s="13"/>
      <c r="CTE1055" s="13"/>
      <c r="CTF1055" s="13"/>
      <c r="CTG1055" s="13"/>
      <c r="CTH1055" s="13"/>
      <c r="CTI1055" s="13"/>
      <c r="CTJ1055" s="13"/>
      <c r="CTK1055" s="13"/>
      <c r="CTL1055" s="13"/>
      <c r="CTM1055" s="13"/>
      <c r="CTN1055" s="13"/>
      <c r="CTO1055" s="13"/>
      <c r="CTP1055" s="13"/>
      <c r="CTQ1055" s="13"/>
      <c r="CTR1055" s="13"/>
      <c r="CTS1055" s="13"/>
      <c r="CTT1055" s="13"/>
      <c r="CTU1055" s="13"/>
      <c r="CTV1055" s="13"/>
      <c r="CTW1055" s="13"/>
      <c r="CTX1055" s="13"/>
      <c r="CTY1055" s="13"/>
      <c r="CTZ1055" s="13"/>
      <c r="CUA1055" s="13"/>
      <c r="CUB1055" s="13"/>
      <c r="CUC1055" s="13"/>
      <c r="CUD1055" s="13"/>
      <c r="CUE1055" s="13"/>
      <c r="CUF1055" s="13"/>
      <c r="CUG1055" s="13"/>
      <c r="CUH1055" s="13"/>
      <c r="CUI1055" s="13"/>
      <c r="CUJ1055" s="13"/>
      <c r="CUK1055" s="13"/>
      <c r="CUL1055" s="13"/>
      <c r="CUM1055" s="13"/>
      <c r="CUN1055" s="13"/>
      <c r="CUO1055" s="13"/>
      <c r="CUP1055" s="13"/>
      <c r="CUQ1055" s="13"/>
      <c r="CUR1055" s="13"/>
      <c r="CUS1055" s="13"/>
      <c r="CUT1055" s="13"/>
      <c r="CUU1055" s="13"/>
      <c r="CUV1055" s="13"/>
      <c r="CUW1055" s="13"/>
      <c r="CUX1055" s="13"/>
      <c r="CUY1055" s="13"/>
      <c r="CUZ1055" s="13"/>
      <c r="CVA1055" s="13"/>
      <c r="CVB1055" s="13"/>
      <c r="CVC1055" s="13"/>
      <c r="CVD1055" s="13"/>
      <c r="CVE1055" s="13"/>
      <c r="CVF1055" s="13"/>
      <c r="CVG1055" s="13"/>
      <c r="CVH1055" s="13"/>
      <c r="CVI1055" s="13"/>
      <c r="CVJ1055" s="13"/>
      <c r="CVK1055" s="13"/>
      <c r="CVL1055" s="13"/>
      <c r="CVM1055" s="13"/>
      <c r="CVN1055" s="13"/>
      <c r="CVO1055" s="13"/>
      <c r="CVP1055" s="13"/>
      <c r="CVQ1055" s="13"/>
      <c r="CVR1055" s="13"/>
      <c r="CVS1055" s="13"/>
      <c r="CVT1055" s="13"/>
      <c r="CVU1055" s="13"/>
      <c r="CVV1055" s="13"/>
      <c r="CVW1055" s="13"/>
      <c r="CVX1055" s="13"/>
      <c r="CVY1055" s="13"/>
      <c r="CVZ1055" s="13"/>
      <c r="CWA1055" s="13"/>
      <c r="CWB1055" s="13"/>
      <c r="CWC1055" s="13"/>
      <c r="CWD1055" s="13"/>
      <c r="CWE1055" s="13"/>
      <c r="CWF1055" s="13"/>
      <c r="CWG1055" s="13"/>
      <c r="CWH1055" s="13"/>
      <c r="CWI1055" s="13"/>
      <c r="CWJ1055" s="13"/>
      <c r="CWK1055" s="13"/>
      <c r="CWL1055" s="13"/>
      <c r="CWM1055" s="13"/>
      <c r="CWN1055" s="13"/>
      <c r="CWO1055" s="13"/>
      <c r="CWP1055" s="13"/>
      <c r="CWQ1055" s="13"/>
      <c r="CWR1055" s="13"/>
      <c r="CWS1055" s="13"/>
      <c r="CWT1055" s="13"/>
      <c r="CWU1055" s="13"/>
      <c r="CWV1055" s="13"/>
      <c r="CWW1055" s="13"/>
      <c r="CWX1055" s="13"/>
      <c r="CWY1055" s="13"/>
      <c r="CWZ1055" s="13"/>
      <c r="CXA1055" s="13"/>
      <c r="CXB1055" s="13"/>
      <c r="CXC1055" s="13"/>
      <c r="CXD1055" s="13"/>
      <c r="CXE1055" s="13"/>
      <c r="CXF1055" s="13"/>
      <c r="CXG1055" s="13"/>
      <c r="CXH1055" s="13"/>
      <c r="CXI1055" s="13"/>
      <c r="CXJ1055" s="13"/>
      <c r="CXK1055" s="13"/>
      <c r="CXL1055" s="13"/>
      <c r="CXM1055" s="13"/>
      <c r="CXN1055" s="13"/>
      <c r="CXO1055" s="13"/>
      <c r="CXP1055" s="13"/>
      <c r="CXQ1055" s="13"/>
      <c r="CXR1055" s="13"/>
      <c r="CXS1055" s="13"/>
      <c r="CXT1055" s="13"/>
      <c r="CXU1055" s="13"/>
      <c r="CXV1055" s="13"/>
      <c r="CXW1055" s="13"/>
      <c r="CXX1055" s="13"/>
      <c r="CXY1055" s="13"/>
      <c r="CXZ1055" s="13"/>
      <c r="CYA1055" s="13"/>
      <c r="CYB1055" s="13"/>
      <c r="CYC1055" s="13"/>
      <c r="CYD1055" s="13"/>
      <c r="CYE1055" s="13"/>
      <c r="CYF1055" s="13"/>
      <c r="CYG1055" s="13"/>
      <c r="CYH1055" s="13"/>
      <c r="CYI1055" s="13"/>
      <c r="CYJ1055" s="13"/>
      <c r="CYK1055" s="13"/>
      <c r="CYL1055" s="13"/>
      <c r="CYM1055" s="13"/>
      <c r="CYN1055" s="13"/>
      <c r="CYO1055" s="13"/>
      <c r="CYP1055" s="13"/>
      <c r="CYQ1055" s="13"/>
      <c r="CYR1055" s="13"/>
      <c r="CYS1055" s="13"/>
      <c r="CYT1055" s="13"/>
      <c r="CYU1055" s="13"/>
      <c r="CYV1055" s="13"/>
      <c r="CYW1055" s="13"/>
      <c r="CYX1055" s="13"/>
      <c r="CYY1055" s="13"/>
      <c r="CYZ1055" s="13"/>
      <c r="CZA1055" s="13"/>
      <c r="CZB1055" s="13"/>
      <c r="CZC1055" s="13"/>
      <c r="CZD1055" s="13"/>
      <c r="CZE1055" s="13"/>
      <c r="CZF1055" s="13"/>
      <c r="CZG1055" s="13"/>
      <c r="CZH1055" s="13"/>
      <c r="CZI1055" s="13"/>
      <c r="CZJ1055" s="13"/>
      <c r="CZK1055" s="13"/>
      <c r="CZL1055" s="13"/>
      <c r="CZM1055" s="13"/>
      <c r="CZN1055" s="13"/>
      <c r="CZO1055" s="13"/>
      <c r="CZP1055" s="13"/>
      <c r="CZQ1055" s="13"/>
      <c r="CZR1055" s="13"/>
      <c r="CZS1055" s="13"/>
      <c r="CZT1055" s="13"/>
      <c r="CZU1055" s="13"/>
      <c r="CZV1055" s="13"/>
      <c r="CZW1055" s="13"/>
      <c r="CZX1055" s="13"/>
      <c r="CZY1055" s="13"/>
      <c r="CZZ1055" s="13"/>
      <c r="DAA1055" s="13"/>
      <c r="DAB1055" s="13"/>
      <c r="DAC1055" s="13"/>
      <c r="DAD1055" s="13"/>
      <c r="DAE1055" s="13"/>
      <c r="DAF1055" s="13"/>
      <c r="DAG1055" s="13"/>
      <c r="DAH1055" s="13"/>
      <c r="DAI1055" s="13"/>
      <c r="DAJ1055" s="13"/>
      <c r="DAK1055" s="13"/>
      <c r="DAL1055" s="13"/>
      <c r="DAM1055" s="13"/>
      <c r="DAN1055" s="13"/>
      <c r="DAO1055" s="13"/>
      <c r="DAP1055" s="13"/>
      <c r="DAQ1055" s="13"/>
      <c r="DAR1055" s="13"/>
      <c r="DAS1055" s="13"/>
      <c r="DAT1055" s="13"/>
      <c r="DAU1055" s="13"/>
      <c r="DAV1055" s="13"/>
      <c r="DAW1055" s="13"/>
      <c r="DAX1055" s="13"/>
      <c r="DAY1055" s="13"/>
      <c r="DAZ1055" s="13"/>
      <c r="DBA1055" s="13"/>
      <c r="DBB1055" s="13"/>
      <c r="DBC1055" s="13"/>
      <c r="DBD1055" s="13"/>
      <c r="DBE1055" s="13"/>
      <c r="DBF1055" s="13"/>
      <c r="DBG1055" s="13"/>
      <c r="DBH1055" s="13"/>
      <c r="DBI1055" s="13"/>
      <c r="DBJ1055" s="13"/>
      <c r="DBK1055" s="13"/>
      <c r="DBL1055" s="13"/>
      <c r="DBM1055" s="13"/>
      <c r="DBN1055" s="13"/>
      <c r="DBO1055" s="13"/>
      <c r="DBP1055" s="13"/>
      <c r="DBQ1055" s="13"/>
      <c r="DBR1055" s="13"/>
      <c r="DBS1055" s="13"/>
      <c r="DBT1055" s="13"/>
      <c r="DBU1055" s="13"/>
      <c r="DBV1055" s="13"/>
      <c r="DBW1055" s="13"/>
      <c r="DBX1055" s="13"/>
      <c r="DBY1055" s="13"/>
      <c r="DBZ1055" s="13"/>
      <c r="DCA1055" s="13"/>
      <c r="DCB1055" s="13"/>
      <c r="DCC1055" s="13"/>
      <c r="DCD1055" s="13"/>
      <c r="DCE1055" s="13"/>
      <c r="DCF1055" s="13"/>
      <c r="DCG1055" s="13"/>
      <c r="DCH1055" s="13"/>
      <c r="DCI1055" s="13"/>
      <c r="DCJ1055" s="13"/>
      <c r="DCK1055" s="13"/>
      <c r="DCL1055" s="13"/>
      <c r="DCM1055" s="13"/>
      <c r="DCN1055" s="13"/>
      <c r="DCO1055" s="13"/>
      <c r="DCP1055" s="13"/>
      <c r="DCQ1055" s="13"/>
      <c r="DCR1055" s="13"/>
      <c r="DCS1055" s="13"/>
      <c r="DCT1055" s="13"/>
      <c r="DCU1055" s="13"/>
      <c r="DCV1055" s="13"/>
      <c r="DCW1055" s="13"/>
      <c r="DCX1055" s="13"/>
      <c r="DCY1055" s="13"/>
      <c r="DCZ1055" s="13"/>
      <c r="DDA1055" s="13"/>
      <c r="DDB1055" s="13"/>
      <c r="DDC1055" s="13"/>
      <c r="DDD1055" s="13"/>
      <c r="DDE1055" s="13"/>
      <c r="DDF1055" s="13"/>
      <c r="DDG1055" s="13"/>
      <c r="DDH1055" s="13"/>
      <c r="DDI1055" s="13"/>
      <c r="DDJ1055" s="13"/>
      <c r="DDK1055" s="13"/>
      <c r="DDL1055" s="13"/>
      <c r="DDM1055" s="13"/>
      <c r="DDN1055" s="13"/>
      <c r="DDO1055" s="13"/>
      <c r="DDP1055" s="13"/>
      <c r="DDQ1055" s="13"/>
      <c r="DDR1055" s="13"/>
      <c r="DDS1055" s="13"/>
      <c r="DDT1055" s="13"/>
      <c r="DDU1055" s="13"/>
      <c r="DDV1055" s="13"/>
      <c r="DDW1055" s="13"/>
      <c r="DDX1055" s="13"/>
      <c r="DDY1055" s="13"/>
      <c r="DDZ1055" s="13"/>
      <c r="DEA1055" s="13"/>
      <c r="DEB1055" s="13"/>
      <c r="DEC1055" s="13"/>
      <c r="DED1055" s="13"/>
      <c r="DEE1055" s="13"/>
      <c r="DEF1055" s="13"/>
      <c r="DEG1055" s="13"/>
      <c r="DEH1055" s="13"/>
      <c r="DEI1055" s="13"/>
      <c r="DEJ1055" s="13"/>
      <c r="DEK1055" s="13"/>
      <c r="DEL1055" s="13"/>
      <c r="DEM1055" s="13"/>
      <c r="DEN1055" s="13"/>
      <c r="DEO1055" s="13"/>
      <c r="DEP1055" s="13"/>
      <c r="DEQ1055" s="13"/>
      <c r="DER1055" s="13"/>
      <c r="DES1055" s="13"/>
      <c r="DET1055" s="13"/>
      <c r="DEU1055" s="13"/>
      <c r="DEV1055" s="13"/>
      <c r="DEW1055" s="13"/>
      <c r="DEX1055" s="13"/>
      <c r="DEY1055" s="13"/>
      <c r="DEZ1055" s="13"/>
      <c r="DFA1055" s="13"/>
      <c r="DFB1055" s="13"/>
      <c r="DFC1055" s="13"/>
      <c r="DFD1055" s="13"/>
      <c r="DFE1055" s="13"/>
      <c r="DFF1055" s="13"/>
      <c r="DFG1055" s="13"/>
      <c r="DFH1055" s="13"/>
      <c r="DFI1055" s="13"/>
      <c r="DFJ1055" s="13"/>
      <c r="DFK1055" s="13"/>
      <c r="DFL1055" s="13"/>
      <c r="DFM1055" s="13"/>
      <c r="DFN1055" s="13"/>
      <c r="DFO1055" s="13"/>
      <c r="DFP1055" s="13"/>
      <c r="DFQ1055" s="13"/>
      <c r="DFR1055" s="13"/>
      <c r="DFS1055" s="13"/>
      <c r="DFT1055" s="13"/>
      <c r="DFU1055" s="13"/>
      <c r="DFV1055" s="13"/>
      <c r="DFW1055" s="13"/>
      <c r="DFX1055" s="13"/>
      <c r="DFY1055" s="13"/>
      <c r="DFZ1055" s="13"/>
      <c r="DGA1055" s="13"/>
      <c r="DGB1055" s="13"/>
      <c r="DGC1055" s="13"/>
      <c r="DGD1055" s="13"/>
      <c r="DGE1055" s="13"/>
      <c r="DGF1055" s="13"/>
      <c r="DGG1055" s="13"/>
      <c r="DGH1055" s="13"/>
      <c r="DGI1055" s="13"/>
      <c r="DGJ1055" s="13"/>
      <c r="DGK1055" s="13"/>
      <c r="DGL1055" s="13"/>
      <c r="DGM1055" s="13"/>
      <c r="DGN1055" s="13"/>
      <c r="DGO1055" s="13"/>
      <c r="DGP1055" s="13"/>
      <c r="DGQ1055" s="13"/>
      <c r="DGR1055" s="13"/>
      <c r="DGS1055" s="13"/>
      <c r="DGT1055" s="13"/>
      <c r="DGU1055" s="13"/>
      <c r="DGV1055" s="13"/>
      <c r="DGW1055" s="13"/>
      <c r="DGX1055" s="13"/>
      <c r="DGY1055" s="13"/>
      <c r="DGZ1055" s="13"/>
      <c r="DHA1055" s="13"/>
      <c r="DHB1055" s="13"/>
      <c r="DHC1055" s="13"/>
      <c r="DHD1055" s="13"/>
      <c r="DHE1055" s="13"/>
      <c r="DHF1055" s="13"/>
      <c r="DHG1055" s="13"/>
      <c r="DHH1055" s="13"/>
      <c r="DHI1055" s="13"/>
      <c r="DHJ1055" s="13"/>
      <c r="DHK1055" s="13"/>
      <c r="DHL1055" s="13"/>
      <c r="DHM1055" s="13"/>
      <c r="DHN1055" s="13"/>
      <c r="DHO1055" s="13"/>
      <c r="DHP1055" s="13"/>
      <c r="DHQ1055" s="13"/>
      <c r="DHR1055" s="13"/>
      <c r="DHS1055" s="13"/>
      <c r="DHT1055" s="13"/>
      <c r="DHU1055" s="13"/>
      <c r="DHV1055" s="13"/>
      <c r="DHW1055" s="13"/>
      <c r="DHX1055" s="13"/>
      <c r="DHY1055" s="13"/>
      <c r="DHZ1055" s="13"/>
      <c r="DIA1055" s="13"/>
      <c r="DIB1055" s="13"/>
      <c r="DIC1055" s="13"/>
      <c r="DID1055" s="13"/>
      <c r="DIE1055" s="13"/>
      <c r="DIF1055" s="13"/>
      <c r="DIG1055" s="13"/>
      <c r="DIH1055" s="13"/>
      <c r="DII1055" s="13"/>
      <c r="DIJ1055" s="13"/>
      <c r="DIK1055" s="13"/>
      <c r="DIL1055" s="13"/>
      <c r="DIM1055" s="13"/>
      <c r="DIN1055" s="13"/>
      <c r="DIO1055" s="13"/>
      <c r="DIP1055" s="13"/>
      <c r="DIQ1055" s="13"/>
      <c r="DIR1055" s="13"/>
      <c r="DIS1055" s="13"/>
      <c r="DIT1055" s="13"/>
      <c r="DIU1055" s="13"/>
      <c r="DIV1055" s="13"/>
      <c r="DIW1055" s="13"/>
      <c r="DIX1055" s="13"/>
      <c r="DIY1055" s="13"/>
      <c r="DIZ1055" s="13"/>
      <c r="DJA1055" s="13"/>
      <c r="DJB1055" s="13"/>
      <c r="DJC1055" s="13"/>
      <c r="DJD1055" s="13"/>
      <c r="DJE1055" s="13"/>
      <c r="DJF1055" s="13"/>
      <c r="DJG1055" s="13"/>
      <c r="DJH1055" s="13"/>
      <c r="DJI1055" s="13"/>
      <c r="DJJ1055" s="13"/>
      <c r="DJK1055" s="13"/>
      <c r="DJL1055" s="13"/>
      <c r="DJM1055" s="13"/>
      <c r="DJN1055" s="13"/>
      <c r="DJO1055" s="13"/>
      <c r="DJP1055" s="13"/>
      <c r="DJQ1055" s="13"/>
      <c r="DJR1055" s="13"/>
      <c r="DJS1055" s="13"/>
      <c r="DJT1055" s="13"/>
      <c r="DJU1055" s="13"/>
      <c r="DJV1055" s="13"/>
      <c r="DJW1055" s="13"/>
      <c r="DJX1055" s="13"/>
      <c r="DJY1055" s="13"/>
      <c r="DJZ1055" s="13"/>
      <c r="DKA1055" s="13"/>
      <c r="DKB1055" s="13"/>
      <c r="DKC1055" s="13"/>
      <c r="DKD1055" s="13"/>
      <c r="DKE1055" s="13"/>
      <c r="DKF1055" s="13"/>
      <c r="DKG1055" s="13"/>
      <c r="DKH1055" s="13"/>
      <c r="DKI1055" s="13"/>
      <c r="DKJ1055" s="13"/>
      <c r="DKK1055" s="13"/>
      <c r="DKL1055" s="13"/>
      <c r="DKM1055" s="13"/>
      <c r="DKN1055" s="13"/>
      <c r="DKO1055" s="13"/>
      <c r="DKP1055" s="13"/>
      <c r="DKQ1055" s="13"/>
      <c r="DKR1055" s="13"/>
      <c r="DKS1055" s="13"/>
      <c r="DKT1055" s="13"/>
      <c r="DKU1055" s="13"/>
      <c r="DKV1055" s="13"/>
      <c r="DKW1055" s="13"/>
      <c r="DKX1055" s="13"/>
      <c r="DKY1055" s="13"/>
      <c r="DKZ1055" s="13"/>
      <c r="DLA1055" s="13"/>
      <c r="DLB1055" s="13"/>
      <c r="DLC1055" s="13"/>
      <c r="DLD1055" s="13"/>
      <c r="DLE1055" s="13"/>
      <c r="DLF1055" s="13"/>
      <c r="DLG1055" s="13"/>
      <c r="DLH1055" s="13"/>
      <c r="DLI1055" s="13"/>
      <c r="DLJ1055" s="13"/>
      <c r="DLK1055" s="13"/>
      <c r="DLL1055" s="13"/>
      <c r="DLM1055" s="13"/>
      <c r="DLN1055" s="13"/>
      <c r="DLO1055" s="13"/>
      <c r="DLP1055" s="13"/>
      <c r="DLQ1055" s="13"/>
      <c r="DLR1055" s="13"/>
      <c r="DLS1055" s="13"/>
      <c r="DLT1055" s="13"/>
      <c r="DLU1055" s="13"/>
      <c r="DLV1055" s="13"/>
      <c r="DLW1055" s="13"/>
      <c r="DLX1055" s="13"/>
      <c r="DLY1055" s="13"/>
      <c r="DLZ1055" s="13"/>
      <c r="DMA1055" s="13"/>
      <c r="DMB1055" s="13"/>
      <c r="DMC1055" s="13"/>
      <c r="DMD1055" s="13"/>
      <c r="DME1055" s="13"/>
      <c r="DMF1055" s="13"/>
      <c r="DMG1055" s="13"/>
      <c r="DMH1055" s="13"/>
      <c r="DMI1055" s="13"/>
      <c r="DMJ1055" s="13"/>
      <c r="DMK1055" s="13"/>
      <c r="DML1055" s="13"/>
      <c r="DMM1055" s="13"/>
      <c r="DMN1055" s="13"/>
      <c r="DMO1055" s="13"/>
      <c r="DMP1055" s="13"/>
      <c r="DMQ1055" s="13"/>
      <c r="DMR1055" s="13"/>
      <c r="DMS1055" s="13"/>
      <c r="DMT1055" s="13"/>
      <c r="DMU1055" s="13"/>
      <c r="DMV1055" s="13"/>
      <c r="DMW1055" s="13"/>
      <c r="DMX1055" s="13"/>
      <c r="DMY1055" s="13"/>
      <c r="DMZ1055" s="13"/>
      <c r="DNA1055" s="13"/>
      <c r="DNB1055" s="13"/>
      <c r="DNC1055" s="13"/>
      <c r="DND1055" s="13"/>
      <c r="DNE1055" s="13"/>
      <c r="DNF1055" s="13"/>
      <c r="DNG1055" s="13"/>
      <c r="DNH1055" s="13"/>
      <c r="DNI1055" s="13"/>
      <c r="DNJ1055" s="13"/>
      <c r="DNK1055" s="13"/>
      <c r="DNL1055" s="13"/>
      <c r="DNM1055" s="13"/>
      <c r="DNN1055" s="13"/>
      <c r="DNO1055" s="13"/>
      <c r="DNP1055" s="13"/>
      <c r="DNQ1055" s="13"/>
      <c r="DNR1055" s="13"/>
      <c r="DNS1055" s="13"/>
      <c r="DNT1055" s="13"/>
      <c r="DNU1055" s="13"/>
      <c r="DNV1055" s="13"/>
      <c r="DNW1055" s="13"/>
      <c r="DNX1055" s="13"/>
      <c r="DNY1055" s="13"/>
      <c r="DNZ1055" s="13"/>
      <c r="DOA1055" s="13"/>
      <c r="DOB1055" s="13"/>
      <c r="DOC1055" s="13"/>
      <c r="DOD1055" s="13"/>
      <c r="DOE1055" s="13"/>
      <c r="DOF1055" s="13"/>
      <c r="DOG1055" s="13"/>
      <c r="DOH1055" s="13"/>
      <c r="DOI1055" s="13"/>
      <c r="DOJ1055" s="13"/>
      <c r="DOK1055" s="13"/>
      <c r="DOL1055" s="13"/>
      <c r="DOM1055" s="13"/>
      <c r="DON1055" s="13"/>
      <c r="DOO1055" s="13"/>
      <c r="DOP1055" s="13"/>
      <c r="DOQ1055" s="13"/>
      <c r="DOR1055" s="13"/>
      <c r="DOS1055" s="13"/>
      <c r="DOT1055" s="13"/>
      <c r="DOU1055" s="13"/>
      <c r="DOV1055" s="13"/>
      <c r="DOW1055" s="13"/>
      <c r="DOX1055" s="13"/>
      <c r="DOY1055" s="13"/>
      <c r="DOZ1055" s="13"/>
      <c r="DPA1055" s="13"/>
      <c r="DPB1055" s="13"/>
      <c r="DPC1055" s="13"/>
      <c r="DPD1055" s="13"/>
      <c r="DPE1055" s="13"/>
      <c r="DPF1055" s="13"/>
      <c r="DPG1055" s="13"/>
      <c r="DPH1055" s="13"/>
      <c r="DPI1055" s="13"/>
      <c r="DPJ1055" s="13"/>
      <c r="DPK1055" s="13"/>
      <c r="DPL1055" s="13"/>
      <c r="DPM1055" s="13"/>
      <c r="DPN1055" s="13"/>
      <c r="DPO1055" s="13"/>
      <c r="DPP1055" s="13"/>
      <c r="DPQ1055" s="13"/>
      <c r="DPR1055" s="13"/>
      <c r="DPS1055" s="13"/>
      <c r="DPT1055" s="13"/>
      <c r="DPU1055" s="13"/>
      <c r="DPV1055" s="13"/>
      <c r="DPW1055" s="13"/>
      <c r="DPX1055" s="13"/>
      <c r="DPY1055" s="13"/>
      <c r="DPZ1055" s="13"/>
      <c r="DQA1055" s="13"/>
      <c r="DQB1055" s="13"/>
      <c r="DQC1055" s="13"/>
      <c r="DQD1055" s="13"/>
      <c r="DQE1055" s="13"/>
      <c r="DQF1055" s="13"/>
      <c r="DQG1055" s="13"/>
      <c r="DQH1055" s="13"/>
      <c r="DQI1055" s="13"/>
      <c r="DQJ1055" s="13"/>
      <c r="DQK1055" s="13"/>
      <c r="DQL1055" s="13"/>
      <c r="DQM1055" s="13"/>
      <c r="DQN1055" s="13"/>
      <c r="DQO1055" s="13"/>
      <c r="DQP1055" s="13"/>
      <c r="DQQ1055" s="13"/>
      <c r="DQR1055" s="13"/>
      <c r="DQS1055" s="13"/>
      <c r="DQT1055" s="13"/>
      <c r="DQU1055" s="13"/>
      <c r="DQV1055" s="13"/>
      <c r="DQW1055" s="13"/>
      <c r="DQX1055" s="13"/>
      <c r="DQY1055" s="13"/>
      <c r="DQZ1055" s="13"/>
      <c r="DRA1055" s="13"/>
      <c r="DRB1055" s="13"/>
      <c r="DRC1055" s="13"/>
      <c r="DRD1055" s="13"/>
      <c r="DRE1055" s="13"/>
      <c r="DRF1055" s="13"/>
      <c r="DRG1055" s="13"/>
      <c r="DRH1055" s="13"/>
      <c r="DRI1055" s="13"/>
      <c r="DRJ1055" s="13"/>
      <c r="DRK1055" s="13"/>
      <c r="DRL1055" s="13"/>
      <c r="DRM1055" s="13"/>
      <c r="DRN1055" s="13"/>
      <c r="DRO1055" s="13"/>
      <c r="DRP1055" s="13"/>
      <c r="DRQ1055" s="13"/>
      <c r="DRR1055" s="13"/>
      <c r="DRS1055" s="13"/>
      <c r="DRT1055" s="13"/>
      <c r="DRU1055" s="13"/>
      <c r="DRV1055" s="13"/>
      <c r="DRW1055" s="13"/>
      <c r="DRX1055" s="13"/>
      <c r="DRY1055" s="13"/>
      <c r="DRZ1055" s="13"/>
      <c r="DSA1055" s="13"/>
      <c r="DSB1055" s="13"/>
      <c r="DSC1055" s="13"/>
      <c r="DSD1055" s="13"/>
      <c r="DSE1055" s="13"/>
      <c r="DSF1055" s="13"/>
      <c r="DSG1055" s="13"/>
      <c r="DSH1055" s="13"/>
      <c r="DSI1055" s="13"/>
      <c r="DSJ1055" s="13"/>
      <c r="DSK1055" s="13"/>
      <c r="DSL1055" s="13"/>
      <c r="DSM1055" s="13"/>
      <c r="DSN1055" s="13"/>
      <c r="DSO1055" s="13"/>
      <c r="DSP1055" s="13"/>
      <c r="DSQ1055" s="13"/>
      <c r="DSR1055" s="13"/>
      <c r="DSS1055" s="13"/>
      <c r="DST1055" s="13"/>
      <c r="DSU1055" s="13"/>
      <c r="DSV1055" s="13"/>
      <c r="DSW1055" s="13"/>
      <c r="DSX1055" s="13"/>
      <c r="DSY1055" s="13"/>
      <c r="DSZ1055" s="13"/>
      <c r="DTA1055" s="13"/>
      <c r="DTB1055" s="13"/>
      <c r="DTC1055" s="13"/>
      <c r="DTD1055" s="13"/>
      <c r="DTE1055" s="13"/>
      <c r="DTF1055" s="13"/>
      <c r="DTG1055" s="13"/>
      <c r="DTH1055" s="13"/>
      <c r="DTI1055" s="13"/>
      <c r="DTJ1055" s="13"/>
      <c r="DTK1055" s="13"/>
      <c r="DTL1055" s="13"/>
      <c r="DTM1055" s="13"/>
      <c r="DTN1055" s="13"/>
      <c r="DTO1055" s="13"/>
      <c r="DTP1055" s="13"/>
      <c r="DTQ1055" s="13"/>
      <c r="DTR1055" s="13"/>
      <c r="DTS1055" s="13"/>
      <c r="DTT1055" s="13"/>
      <c r="DTU1055" s="13"/>
      <c r="DTV1055" s="13"/>
      <c r="DTW1055" s="13"/>
      <c r="DTX1055" s="13"/>
      <c r="DTY1055" s="13"/>
      <c r="DTZ1055" s="13"/>
      <c r="DUA1055" s="13"/>
      <c r="DUB1055" s="13"/>
      <c r="DUC1055" s="13"/>
      <c r="DUD1055" s="13"/>
      <c r="DUE1055" s="13"/>
      <c r="DUF1055" s="13"/>
      <c r="DUG1055" s="13"/>
      <c r="DUH1055" s="13"/>
      <c r="DUI1055" s="13"/>
      <c r="DUJ1055" s="13"/>
      <c r="DUK1055" s="13"/>
      <c r="DUL1055" s="13"/>
      <c r="DUM1055" s="13"/>
      <c r="DUN1055" s="13"/>
      <c r="DUO1055" s="13"/>
      <c r="DUP1055" s="13"/>
      <c r="DUQ1055" s="13"/>
      <c r="DUR1055" s="13"/>
      <c r="DUS1055" s="13"/>
      <c r="DUT1055" s="13"/>
      <c r="DUU1055" s="13"/>
      <c r="DUV1055" s="13"/>
      <c r="DUW1055" s="13"/>
      <c r="DUX1055" s="13"/>
      <c r="DUY1055" s="13"/>
      <c r="DUZ1055" s="13"/>
      <c r="DVA1055" s="13"/>
      <c r="DVB1055" s="13"/>
      <c r="DVC1055" s="13"/>
      <c r="DVD1055" s="13"/>
      <c r="DVE1055" s="13"/>
      <c r="DVF1055" s="13"/>
      <c r="DVG1055" s="13"/>
      <c r="DVH1055" s="13"/>
      <c r="DVI1055" s="13"/>
      <c r="DVJ1055" s="13"/>
      <c r="DVK1055" s="13"/>
      <c r="DVL1055" s="13"/>
      <c r="DVM1055" s="13"/>
      <c r="DVN1055" s="13"/>
      <c r="DVO1055" s="13"/>
      <c r="DVP1055" s="13"/>
      <c r="DVQ1055" s="13"/>
      <c r="DVR1055" s="13"/>
      <c r="DVS1055" s="13"/>
      <c r="DVT1055" s="13"/>
      <c r="DVU1055" s="13"/>
      <c r="DVV1055" s="13"/>
      <c r="DVW1055" s="13"/>
      <c r="DVX1055" s="13"/>
      <c r="DVY1055" s="13"/>
      <c r="DVZ1055" s="13"/>
      <c r="DWA1055" s="13"/>
      <c r="DWB1055" s="13"/>
      <c r="DWC1055" s="13"/>
      <c r="DWD1055" s="13"/>
      <c r="DWE1055" s="13"/>
      <c r="DWF1055" s="13"/>
      <c r="DWG1055" s="13"/>
      <c r="DWH1055" s="13"/>
      <c r="DWI1055" s="13"/>
      <c r="DWJ1055" s="13"/>
      <c r="DWK1055" s="13"/>
      <c r="DWL1055" s="13"/>
      <c r="DWM1055" s="13"/>
      <c r="DWN1055" s="13"/>
      <c r="DWO1055" s="13"/>
      <c r="DWP1055" s="13"/>
      <c r="DWQ1055" s="13"/>
      <c r="DWR1055" s="13"/>
      <c r="DWS1055" s="13"/>
      <c r="DWT1055" s="13"/>
      <c r="DWU1055" s="13"/>
      <c r="DWV1055" s="13"/>
      <c r="DWW1055" s="13"/>
      <c r="DWX1055" s="13"/>
      <c r="DWY1055" s="13"/>
      <c r="DWZ1055" s="13"/>
      <c r="DXA1055" s="13"/>
      <c r="DXB1055" s="13"/>
      <c r="DXC1055" s="13"/>
      <c r="DXD1055" s="13"/>
      <c r="DXE1055" s="13"/>
      <c r="DXF1055" s="13"/>
      <c r="DXG1055" s="13"/>
      <c r="DXH1055" s="13"/>
      <c r="DXI1055" s="13"/>
      <c r="DXJ1055" s="13"/>
      <c r="DXK1055" s="13"/>
      <c r="DXL1055" s="13"/>
      <c r="DXM1055" s="13"/>
      <c r="DXN1055" s="13"/>
      <c r="DXO1055" s="13"/>
      <c r="DXP1055" s="13"/>
      <c r="DXQ1055" s="13"/>
      <c r="DXR1055" s="13"/>
      <c r="DXS1055" s="13"/>
      <c r="DXT1055" s="13"/>
      <c r="DXU1055" s="13"/>
      <c r="DXV1055" s="13"/>
      <c r="DXW1055" s="13"/>
      <c r="DXX1055" s="13"/>
      <c r="DXY1055" s="13"/>
      <c r="DXZ1055" s="13"/>
      <c r="DYA1055" s="13"/>
      <c r="DYB1055" s="13"/>
      <c r="DYC1055" s="13"/>
      <c r="DYD1055" s="13"/>
      <c r="DYE1055" s="13"/>
      <c r="DYF1055" s="13"/>
      <c r="DYG1055" s="13"/>
      <c r="DYH1055" s="13"/>
      <c r="DYI1055" s="13"/>
      <c r="DYJ1055" s="13"/>
      <c r="DYK1055" s="13"/>
      <c r="DYL1055" s="13"/>
      <c r="DYM1055" s="13"/>
      <c r="DYN1055" s="13"/>
      <c r="DYO1055" s="13"/>
      <c r="DYP1055" s="13"/>
      <c r="DYQ1055" s="13"/>
      <c r="DYR1055" s="13"/>
      <c r="DYS1055" s="13"/>
      <c r="DYT1055" s="13"/>
      <c r="DYU1055" s="13"/>
      <c r="DYV1055" s="13"/>
      <c r="DYW1055" s="13"/>
      <c r="DYX1055" s="13"/>
      <c r="DYY1055" s="13"/>
      <c r="DYZ1055" s="13"/>
      <c r="DZA1055" s="13"/>
      <c r="DZB1055" s="13"/>
      <c r="DZC1055" s="13"/>
      <c r="DZD1055" s="13"/>
      <c r="DZE1055" s="13"/>
      <c r="DZF1055" s="13"/>
      <c r="DZG1055" s="13"/>
      <c r="DZH1055" s="13"/>
      <c r="DZI1055" s="13"/>
      <c r="DZJ1055" s="13"/>
      <c r="DZK1055" s="13"/>
      <c r="DZL1055" s="13"/>
      <c r="DZM1055" s="13"/>
      <c r="DZN1055" s="13"/>
      <c r="DZO1055" s="13"/>
      <c r="DZP1055" s="13"/>
      <c r="DZQ1055" s="13"/>
      <c r="DZR1055" s="13"/>
      <c r="DZS1055" s="13"/>
      <c r="DZT1055" s="13"/>
      <c r="DZU1055" s="13"/>
      <c r="DZV1055" s="13"/>
      <c r="DZW1055" s="13"/>
      <c r="DZX1055" s="13"/>
      <c r="DZY1055" s="13"/>
      <c r="DZZ1055" s="13"/>
      <c r="EAA1055" s="13"/>
      <c r="EAB1055" s="13"/>
      <c r="EAC1055" s="13"/>
      <c r="EAD1055" s="13"/>
      <c r="EAE1055" s="13"/>
      <c r="EAF1055" s="13"/>
      <c r="EAG1055" s="13"/>
      <c r="EAH1055" s="13"/>
      <c r="EAI1055" s="13"/>
      <c r="EAJ1055" s="13"/>
      <c r="EAK1055" s="13"/>
      <c r="EAL1055" s="13"/>
      <c r="EAM1055" s="13"/>
      <c r="EAN1055" s="13"/>
      <c r="EAO1055" s="13"/>
      <c r="EAP1055" s="13"/>
      <c r="EAQ1055" s="13"/>
      <c r="EAR1055" s="13"/>
      <c r="EAS1055" s="13"/>
      <c r="EAT1055" s="13"/>
      <c r="EAU1055" s="13"/>
      <c r="EAV1055" s="13"/>
      <c r="EAW1055" s="13"/>
      <c r="EAX1055" s="13"/>
      <c r="EAY1055" s="13"/>
      <c r="EAZ1055" s="13"/>
      <c r="EBA1055" s="13"/>
      <c r="EBB1055" s="13"/>
      <c r="EBC1055" s="13"/>
      <c r="EBD1055" s="13"/>
      <c r="EBE1055" s="13"/>
      <c r="EBF1055" s="13"/>
      <c r="EBG1055" s="13"/>
      <c r="EBH1055" s="13"/>
      <c r="EBI1055" s="13"/>
      <c r="EBJ1055" s="13"/>
      <c r="EBK1055" s="13"/>
      <c r="EBL1055" s="13"/>
      <c r="EBM1055" s="13"/>
      <c r="EBN1055" s="13"/>
      <c r="EBO1055" s="13"/>
      <c r="EBP1055" s="13"/>
      <c r="EBQ1055" s="13"/>
      <c r="EBR1055" s="13"/>
      <c r="EBS1055" s="13"/>
      <c r="EBT1055" s="13"/>
      <c r="EBU1055" s="13"/>
      <c r="EBV1055" s="13"/>
      <c r="EBW1055" s="13"/>
      <c r="EBX1055" s="13"/>
      <c r="EBY1055" s="13"/>
      <c r="EBZ1055" s="13"/>
      <c r="ECA1055" s="13"/>
      <c r="ECB1055" s="13"/>
      <c r="ECC1055" s="13"/>
      <c r="ECD1055" s="13"/>
      <c r="ECE1055" s="13"/>
      <c r="ECF1055" s="13"/>
      <c r="ECG1055" s="13"/>
      <c r="ECH1055" s="13"/>
      <c r="ECI1055" s="13"/>
      <c r="ECJ1055" s="13"/>
      <c r="ECK1055" s="13"/>
      <c r="ECL1055" s="13"/>
      <c r="ECM1055" s="13"/>
      <c r="ECN1055" s="13"/>
      <c r="ECO1055" s="13"/>
      <c r="ECP1055" s="13"/>
      <c r="ECQ1055" s="13"/>
      <c r="ECR1055" s="13"/>
      <c r="ECS1055" s="13"/>
      <c r="ECT1055" s="13"/>
      <c r="ECU1055" s="13"/>
      <c r="ECV1055" s="13"/>
      <c r="ECW1055" s="13"/>
      <c r="ECX1055" s="13"/>
      <c r="ECY1055" s="13"/>
      <c r="ECZ1055" s="13"/>
      <c r="EDA1055" s="13"/>
      <c r="EDB1055" s="13"/>
      <c r="EDC1055" s="13"/>
      <c r="EDD1055" s="13"/>
      <c r="EDE1055" s="13"/>
      <c r="EDF1055" s="13"/>
      <c r="EDG1055" s="13"/>
      <c r="EDH1055" s="13"/>
      <c r="EDI1055" s="13"/>
      <c r="EDJ1055" s="13"/>
      <c r="EDK1055" s="13"/>
      <c r="EDL1055" s="13"/>
      <c r="EDM1055" s="13"/>
      <c r="EDN1055" s="13"/>
      <c r="EDO1055" s="13"/>
      <c r="EDP1055" s="13"/>
      <c r="EDQ1055" s="13"/>
      <c r="EDR1055" s="13"/>
      <c r="EDS1055" s="13"/>
      <c r="EDT1055" s="13"/>
      <c r="EDU1055" s="13"/>
      <c r="EDV1055" s="13"/>
      <c r="EDW1055" s="13"/>
      <c r="EDX1055" s="13"/>
      <c r="EDY1055" s="13"/>
      <c r="EDZ1055" s="13"/>
      <c r="EEA1055" s="13"/>
      <c r="EEB1055" s="13"/>
      <c r="EEC1055" s="13"/>
      <c r="EED1055" s="13"/>
      <c r="EEE1055" s="13"/>
      <c r="EEF1055" s="13"/>
      <c r="EEG1055" s="13"/>
      <c r="EEH1055" s="13"/>
      <c r="EEI1055" s="13"/>
      <c r="EEJ1055" s="13"/>
      <c r="EEK1055" s="13"/>
      <c r="EEL1055" s="13"/>
      <c r="EEM1055" s="13"/>
      <c r="EEN1055" s="13"/>
      <c r="EEO1055" s="13"/>
      <c r="EEP1055" s="13"/>
      <c r="EEQ1055" s="13"/>
      <c r="EER1055" s="13"/>
      <c r="EES1055" s="13"/>
      <c r="EET1055" s="13"/>
      <c r="EEU1055" s="13"/>
      <c r="EEV1055" s="13"/>
      <c r="EEW1055" s="13"/>
      <c r="EEX1055" s="13"/>
      <c r="EEY1055" s="13"/>
      <c r="EEZ1055" s="13"/>
      <c r="EFA1055" s="13"/>
      <c r="EFB1055" s="13"/>
      <c r="EFC1055" s="13"/>
      <c r="EFD1055" s="13"/>
      <c r="EFE1055" s="13"/>
      <c r="EFF1055" s="13"/>
      <c r="EFG1055" s="13"/>
      <c r="EFH1055" s="13"/>
      <c r="EFI1055" s="13"/>
      <c r="EFJ1055" s="13"/>
      <c r="EFK1055" s="13"/>
      <c r="EFL1055" s="13"/>
      <c r="EFM1055" s="13"/>
      <c r="EFN1055" s="13"/>
      <c r="EFO1055" s="13"/>
      <c r="EFP1055" s="13"/>
      <c r="EFQ1055" s="13"/>
      <c r="EFR1055" s="13"/>
      <c r="EFS1055" s="13"/>
      <c r="EFT1055" s="13"/>
      <c r="EFU1055" s="13"/>
      <c r="EFV1055" s="13"/>
      <c r="EFW1055" s="13"/>
      <c r="EFX1055" s="13"/>
      <c r="EFY1055" s="13"/>
      <c r="EFZ1055" s="13"/>
      <c r="EGA1055" s="13"/>
      <c r="EGB1055" s="13"/>
      <c r="EGC1055" s="13"/>
      <c r="EGD1055" s="13"/>
      <c r="EGE1055" s="13"/>
      <c r="EGF1055" s="13"/>
      <c r="EGG1055" s="13"/>
      <c r="EGH1055" s="13"/>
      <c r="EGI1055" s="13"/>
      <c r="EGJ1055" s="13"/>
      <c r="EGK1055" s="13"/>
      <c r="EGL1055" s="13"/>
      <c r="EGM1055" s="13"/>
      <c r="EGN1055" s="13"/>
      <c r="EGO1055" s="13"/>
      <c r="EGP1055" s="13"/>
      <c r="EGQ1055" s="13"/>
      <c r="EGR1055" s="13"/>
      <c r="EGS1055" s="13"/>
      <c r="EGT1055" s="13"/>
      <c r="EGU1055" s="13"/>
      <c r="EGV1055" s="13"/>
      <c r="EGW1055" s="13"/>
      <c r="EGX1055" s="13"/>
      <c r="EGY1055" s="13"/>
      <c r="EGZ1055" s="13"/>
      <c r="EHA1055" s="13"/>
      <c r="EHB1055" s="13"/>
      <c r="EHC1055" s="13"/>
      <c r="EHD1055" s="13"/>
      <c r="EHE1055" s="13"/>
      <c r="EHF1055" s="13"/>
      <c r="EHG1055" s="13"/>
      <c r="EHH1055" s="13"/>
      <c r="EHI1055" s="13"/>
      <c r="EHJ1055" s="13"/>
      <c r="EHK1055" s="13"/>
      <c r="EHL1055" s="13"/>
      <c r="EHM1055" s="13"/>
      <c r="EHN1055" s="13"/>
      <c r="EHO1055" s="13"/>
      <c r="EHP1055" s="13"/>
      <c r="EHQ1055" s="13"/>
      <c r="EHR1055" s="13"/>
      <c r="EHS1055" s="13"/>
      <c r="EHT1055" s="13"/>
      <c r="EHU1055" s="13"/>
      <c r="EHV1055" s="13"/>
      <c r="EHW1055" s="13"/>
      <c r="EHX1055" s="13"/>
      <c r="EHY1055" s="13"/>
      <c r="EHZ1055" s="13"/>
      <c r="EIA1055" s="13"/>
      <c r="EIB1055" s="13"/>
      <c r="EIC1055" s="13"/>
      <c r="EID1055" s="13"/>
      <c r="EIE1055" s="13"/>
      <c r="EIF1055" s="13"/>
      <c r="EIG1055" s="13"/>
      <c r="EIH1055" s="13"/>
      <c r="EII1055" s="13"/>
      <c r="EIJ1055" s="13"/>
      <c r="EIK1055" s="13"/>
      <c r="EIL1055" s="13"/>
      <c r="EIM1055" s="13"/>
      <c r="EIN1055" s="13"/>
      <c r="EIO1055" s="13"/>
      <c r="EIP1055" s="13"/>
      <c r="EIQ1055" s="13"/>
      <c r="EIR1055" s="13"/>
      <c r="EIS1055" s="13"/>
      <c r="EIT1055" s="13"/>
      <c r="EIU1055" s="13"/>
      <c r="EIV1055" s="13"/>
      <c r="EIW1055" s="13"/>
      <c r="EIX1055" s="13"/>
      <c r="EIY1055" s="13"/>
      <c r="EIZ1055" s="13"/>
      <c r="EJA1055" s="13"/>
      <c r="EJB1055" s="13"/>
      <c r="EJC1055" s="13"/>
      <c r="EJD1055" s="13"/>
      <c r="EJE1055" s="13"/>
      <c r="EJF1055" s="13"/>
      <c r="EJG1055" s="13"/>
      <c r="EJH1055" s="13"/>
      <c r="EJI1055" s="13"/>
      <c r="EJJ1055" s="13"/>
      <c r="EJK1055" s="13"/>
      <c r="EJL1055" s="13"/>
      <c r="EJM1055" s="13"/>
      <c r="EJN1055" s="13"/>
      <c r="EJO1055" s="13"/>
      <c r="EJP1055" s="13"/>
      <c r="EJQ1055" s="13"/>
      <c r="EJR1055" s="13"/>
      <c r="EJS1055" s="13"/>
      <c r="EJT1055" s="13"/>
      <c r="EJU1055" s="13"/>
      <c r="EJV1055" s="13"/>
      <c r="EJW1055" s="13"/>
      <c r="EJX1055" s="13"/>
      <c r="EJY1055" s="13"/>
      <c r="EJZ1055" s="13"/>
      <c r="EKA1055" s="13"/>
      <c r="EKB1055" s="13"/>
      <c r="EKC1055" s="13"/>
      <c r="EKD1055" s="13"/>
      <c r="EKE1055" s="13"/>
      <c r="EKF1055" s="13"/>
      <c r="EKG1055" s="13"/>
      <c r="EKH1055" s="13"/>
      <c r="EKI1055" s="13"/>
      <c r="EKJ1055" s="13"/>
      <c r="EKK1055" s="13"/>
      <c r="EKL1055" s="13"/>
      <c r="EKM1055" s="13"/>
      <c r="EKN1055" s="13"/>
      <c r="EKO1055" s="13"/>
      <c r="EKP1055" s="13"/>
      <c r="EKQ1055" s="13"/>
      <c r="EKR1055" s="13"/>
      <c r="EKS1055" s="13"/>
      <c r="EKT1055" s="13"/>
      <c r="EKU1055" s="13"/>
      <c r="EKV1055" s="13"/>
      <c r="EKW1055" s="13"/>
      <c r="EKX1055" s="13"/>
      <c r="EKY1055" s="13"/>
      <c r="EKZ1055" s="13"/>
      <c r="ELA1055" s="13"/>
      <c r="ELB1055" s="13"/>
      <c r="ELC1055" s="13"/>
      <c r="ELD1055" s="13"/>
      <c r="ELE1055" s="13"/>
      <c r="ELF1055" s="13"/>
      <c r="ELG1055" s="13"/>
      <c r="ELH1055" s="13"/>
      <c r="ELI1055" s="13"/>
      <c r="ELJ1055" s="13"/>
      <c r="ELK1055" s="13"/>
      <c r="ELL1055" s="13"/>
      <c r="ELM1055" s="13"/>
      <c r="ELN1055" s="13"/>
      <c r="ELO1055" s="13"/>
      <c r="ELP1055" s="13"/>
      <c r="ELQ1055" s="13"/>
      <c r="ELR1055" s="13"/>
      <c r="ELS1055" s="13"/>
      <c r="ELT1055" s="13"/>
      <c r="ELU1055" s="13"/>
      <c r="ELV1055" s="13"/>
      <c r="ELW1055" s="13"/>
      <c r="ELX1055" s="13"/>
      <c r="ELY1055" s="13"/>
      <c r="ELZ1055" s="13"/>
      <c r="EMA1055" s="13"/>
      <c r="EMB1055" s="13"/>
      <c r="EMC1055" s="13"/>
      <c r="EMD1055" s="13"/>
      <c r="EME1055" s="13"/>
      <c r="EMF1055" s="13"/>
      <c r="EMG1055" s="13"/>
      <c r="EMH1055" s="13"/>
      <c r="EMI1055" s="13"/>
      <c r="EMJ1055" s="13"/>
      <c r="EMK1055" s="13"/>
      <c r="EML1055" s="13"/>
      <c r="EMM1055" s="13"/>
      <c r="EMN1055" s="13"/>
      <c r="EMO1055" s="13"/>
      <c r="EMP1055" s="13"/>
      <c r="EMQ1055" s="13"/>
      <c r="EMR1055" s="13"/>
      <c r="EMS1055" s="13"/>
      <c r="EMT1055" s="13"/>
      <c r="EMU1055" s="13"/>
      <c r="EMV1055" s="13"/>
      <c r="EMW1055" s="13"/>
      <c r="EMX1055" s="13"/>
      <c r="EMY1055" s="13"/>
      <c r="EMZ1055" s="13"/>
      <c r="ENA1055" s="13"/>
      <c r="ENB1055" s="13"/>
      <c r="ENC1055" s="13"/>
      <c r="END1055" s="13"/>
      <c r="ENE1055" s="13"/>
      <c r="ENF1055" s="13"/>
      <c r="ENG1055" s="13"/>
      <c r="ENH1055" s="13"/>
      <c r="ENI1055" s="13"/>
      <c r="ENJ1055" s="13"/>
      <c r="ENK1055" s="13"/>
      <c r="ENL1055" s="13"/>
      <c r="ENM1055" s="13"/>
      <c r="ENN1055" s="13"/>
      <c r="ENO1055" s="13"/>
      <c r="ENP1055" s="13"/>
      <c r="ENQ1055" s="13"/>
      <c r="ENR1055" s="13"/>
      <c r="ENS1055" s="13"/>
      <c r="ENT1055" s="13"/>
      <c r="ENU1055" s="13"/>
      <c r="ENV1055" s="13"/>
      <c r="ENW1055" s="13"/>
      <c r="ENX1055" s="13"/>
      <c r="ENY1055" s="13"/>
      <c r="ENZ1055" s="13"/>
      <c r="EOA1055" s="13"/>
      <c r="EOB1055" s="13"/>
      <c r="EOC1055" s="13"/>
      <c r="EOD1055" s="13"/>
      <c r="EOE1055" s="13"/>
      <c r="EOF1055" s="13"/>
      <c r="EOG1055" s="13"/>
      <c r="EOH1055" s="13"/>
      <c r="EOI1055" s="13"/>
      <c r="EOJ1055" s="13"/>
      <c r="EOK1055" s="13"/>
      <c r="EOL1055" s="13"/>
      <c r="EOM1055" s="13"/>
      <c r="EON1055" s="13"/>
      <c r="EOO1055" s="13"/>
      <c r="EOP1055" s="13"/>
      <c r="EOQ1055" s="13"/>
      <c r="EOR1055" s="13"/>
      <c r="EOS1055" s="13"/>
      <c r="EOT1055" s="13"/>
      <c r="EOU1055" s="13"/>
      <c r="EOV1055" s="13"/>
      <c r="EOW1055" s="13"/>
      <c r="EOX1055" s="13"/>
      <c r="EOY1055" s="13"/>
      <c r="EOZ1055" s="13"/>
      <c r="EPA1055" s="13"/>
      <c r="EPB1055" s="13"/>
      <c r="EPC1055" s="13"/>
      <c r="EPD1055" s="13"/>
      <c r="EPE1055" s="13"/>
      <c r="EPF1055" s="13"/>
      <c r="EPG1055" s="13"/>
      <c r="EPH1055" s="13"/>
      <c r="EPI1055" s="13"/>
      <c r="EPJ1055" s="13"/>
      <c r="EPK1055" s="13"/>
      <c r="EPL1055" s="13"/>
      <c r="EPM1055" s="13"/>
      <c r="EPN1055" s="13"/>
      <c r="EPO1055" s="13"/>
      <c r="EPP1055" s="13"/>
      <c r="EPQ1055" s="13"/>
      <c r="EPR1055" s="13"/>
      <c r="EPS1055" s="13"/>
      <c r="EPT1055" s="13"/>
      <c r="EPU1055" s="13"/>
      <c r="EPV1055" s="13"/>
      <c r="EPW1055" s="13"/>
      <c r="EPX1055" s="13"/>
      <c r="EPY1055" s="13"/>
      <c r="EPZ1055" s="13"/>
      <c r="EQA1055" s="13"/>
      <c r="EQB1055" s="13"/>
      <c r="EQC1055" s="13"/>
      <c r="EQD1055" s="13"/>
      <c r="EQE1055" s="13"/>
      <c r="EQF1055" s="13"/>
      <c r="EQG1055" s="13"/>
      <c r="EQH1055" s="13"/>
      <c r="EQI1055" s="13"/>
      <c r="EQJ1055" s="13"/>
      <c r="EQK1055" s="13"/>
      <c r="EQL1055" s="13"/>
      <c r="EQM1055" s="13"/>
      <c r="EQN1055" s="13"/>
      <c r="EQO1055" s="13"/>
      <c r="EQP1055" s="13"/>
      <c r="EQQ1055" s="13"/>
      <c r="EQR1055" s="13"/>
      <c r="EQS1055" s="13"/>
      <c r="EQT1055" s="13"/>
      <c r="EQU1055" s="13"/>
      <c r="EQV1055" s="13"/>
      <c r="EQW1055" s="13"/>
      <c r="EQX1055" s="13"/>
      <c r="EQY1055" s="13"/>
      <c r="EQZ1055" s="13"/>
      <c r="ERA1055" s="13"/>
      <c r="ERB1055" s="13"/>
      <c r="ERC1055" s="13"/>
      <c r="ERD1055" s="13"/>
      <c r="ERE1055" s="13"/>
      <c r="ERF1055" s="13"/>
      <c r="ERG1055" s="13"/>
      <c r="ERH1055" s="13"/>
      <c r="ERI1055" s="13"/>
      <c r="ERJ1055" s="13"/>
      <c r="ERK1055" s="13"/>
      <c r="ERL1055" s="13"/>
      <c r="ERM1055" s="13"/>
      <c r="ERN1055" s="13"/>
      <c r="ERO1055" s="13"/>
      <c r="ERP1055" s="13"/>
      <c r="ERQ1055" s="13"/>
      <c r="ERR1055" s="13"/>
      <c r="ERS1055" s="13"/>
      <c r="ERT1055" s="13"/>
      <c r="ERU1055" s="13"/>
      <c r="ERV1055" s="13"/>
      <c r="ERW1055" s="13"/>
      <c r="ERX1055" s="13"/>
      <c r="ERY1055" s="13"/>
      <c r="ERZ1055" s="13"/>
      <c r="ESA1055" s="13"/>
      <c r="ESB1055" s="13"/>
      <c r="ESC1055" s="13"/>
      <c r="ESD1055" s="13"/>
      <c r="ESE1055" s="13"/>
      <c r="ESF1055" s="13"/>
      <c r="ESG1055" s="13"/>
      <c r="ESH1055" s="13"/>
      <c r="ESI1055" s="13"/>
      <c r="ESJ1055" s="13"/>
      <c r="ESK1055" s="13"/>
      <c r="ESL1055" s="13"/>
      <c r="ESM1055" s="13"/>
      <c r="ESN1055" s="13"/>
      <c r="ESO1055" s="13"/>
      <c r="ESP1055" s="13"/>
      <c r="ESQ1055" s="13"/>
      <c r="ESR1055" s="13"/>
      <c r="ESS1055" s="13"/>
      <c r="EST1055" s="13"/>
      <c r="ESU1055" s="13"/>
      <c r="ESV1055" s="13"/>
      <c r="ESW1055" s="13"/>
      <c r="ESX1055" s="13"/>
      <c r="ESY1055" s="13"/>
      <c r="ESZ1055" s="13"/>
      <c r="ETA1055" s="13"/>
      <c r="ETB1055" s="13"/>
      <c r="ETC1055" s="13"/>
      <c r="ETD1055" s="13"/>
      <c r="ETE1055" s="13"/>
      <c r="ETF1055" s="13"/>
      <c r="ETG1055" s="13"/>
      <c r="ETH1055" s="13"/>
      <c r="ETI1055" s="13"/>
      <c r="ETJ1055" s="13"/>
      <c r="ETK1055" s="13"/>
      <c r="ETL1055" s="13"/>
      <c r="ETM1055" s="13"/>
      <c r="ETN1055" s="13"/>
      <c r="ETO1055" s="13"/>
      <c r="ETP1055" s="13"/>
      <c r="ETQ1055" s="13"/>
      <c r="ETR1055" s="13"/>
      <c r="ETS1055" s="13"/>
      <c r="ETT1055" s="13"/>
      <c r="ETU1055" s="13"/>
      <c r="ETV1055" s="13"/>
      <c r="ETW1055" s="13"/>
      <c r="ETX1055" s="13"/>
      <c r="ETY1055" s="13"/>
      <c r="ETZ1055" s="13"/>
      <c r="EUA1055" s="13"/>
      <c r="EUB1055" s="13"/>
      <c r="EUC1055" s="13"/>
      <c r="EUD1055" s="13"/>
      <c r="EUE1055" s="13"/>
      <c r="EUF1055" s="13"/>
      <c r="EUG1055" s="13"/>
      <c r="EUH1055" s="13"/>
      <c r="EUI1055" s="13"/>
      <c r="EUJ1055" s="13"/>
      <c r="EUK1055" s="13"/>
      <c r="EUL1055" s="13"/>
      <c r="EUM1055" s="13"/>
      <c r="EUN1055" s="13"/>
      <c r="EUO1055" s="13"/>
      <c r="EUP1055" s="13"/>
      <c r="EUQ1055" s="13"/>
      <c r="EUR1055" s="13"/>
      <c r="EUS1055" s="13"/>
      <c r="EUT1055" s="13"/>
      <c r="EUU1055" s="13"/>
      <c r="EUV1055" s="13"/>
      <c r="EUW1055" s="13"/>
      <c r="EUX1055" s="13"/>
      <c r="EUY1055" s="13"/>
      <c r="EUZ1055" s="13"/>
      <c r="EVA1055" s="13"/>
      <c r="EVB1055" s="13"/>
      <c r="EVC1055" s="13"/>
      <c r="EVD1055" s="13"/>
      <c r="EVE1055" s="13"/>
      <c r="EVF1055" s="13"/>
      <c r="EVG1055" s="13"/>
      <c r="EVH1055" s="13"/>
      <c r="EVI1055" s="13"/>
      <c r="EVJ1055" s="13"/>
      <c r="EVK1055" s="13"/>
      <c r="EVL1055" s="13"/>
      <c r="EVM1055" s="13"/>
      <c r="EVN1055" s="13"/>
      <c r="EVO1055" s="13"/>
      <c r="EVP1055" s="13"/>
      <c r="EVQ1055" s="13"/>
      <c r="EVR1055" s="13"/>
      <c r="EVS1055" s="13"/>
      <c r="EVT1055" s="13"/>
      <c r="EVU1055" s="13"/>
      <c r="EVV1055" s="13"/>
      <c r="EVW1055" s="13"/>
      <c r="EVX1055" s="13"/>
      <c r="EVY1055" s="13"/>
      <c r="EVZ1055" s="13"/>
      <c r="EWA1055" s="13"/>
      <c r="EWB1055" s="13"/>
      <c r="EWC1055" s="13"/>
      <c r="EWD1055" s="13"/>
      <c r="EWE1055" s="13"/>
      <c r="EWF1055" s="13"/>
      <c r="EWG1055" s="13"/>
      <c r="EWH1055" s="13"/>
      <c r="EWI1055" s="13"/>
      <c r="EWJ1055" s="13"/>
      <c r="EWK1055" s="13"/>
      <c r="EWL1055" s="13"/>
      <c r="EWM1055" s="13"/>
      <c r="EWN1055" s="13"/>
      <c r="EWO1055" s="13"/>
      <c r="EWP1055" s="13"/>
      <c r="EWQ1055" s="13"/>
      <c r="EWR1055" s="13"/>
      <c r="EWS1055" s="13"/>
      <c r="EWT1055" s="13"/>
      <c r="EWU1055" s="13"/>
      <c r="EWV1055" s="13"/>
      <c r="EWW1055" s="13"/>
      <c r="EWX1055" s="13"/>
      <c r="EWY1055" s="13"/>
      <c r="EWZ1055" s="13"/>
      <c r="EXA1055" s="13"/>
      <c r="EXB1055" s="13"/>
      <c r="EXC1055" s="13"/>
      <c r="EXD1055" s="13"/>
      <c r="EXE1055" s="13"/>
      <c r="EXF1055" s="13"/>
      <c r="EXG1055" s="13"/>
      <c r="EXH1055" s="13"/>
      <c r="EXI1055" s="13"/>
      <c r="EXJ1055" s="13"/>
      <c r="EXK1055" s="13"/>
      <c r="EXL1055" s="13"/>
      <c r="EXM1055" s="13"/>
      <c r="EXN1055" s="13"/>
      <c r="EXO1055" s="13"/>
      <c r="EXP1055" s="13"/>
      <c r="EXQ1055" s="13"/>
      <c r="EXR1055" s="13"/>
      <c r="EXS1055" s="13"/>
      <c r="EXT1055" s="13"/>
      <c r="EXU1055" s="13"/>
      <c r="EXV1055" s="13"/>
      <c r="EXW1055" s="13"/>
      <c r="EXX1055" s="13"/>
      <c r="EXY1055" s="13"/>
      <c r="EXZ1055" s="13"/>
      <c r="EYA1055" s="13"/>
      <c r="EYB1055" s="13"/>
      <c r="EYC1055" s="13"/>
      <c r="EYD1055" s="13"/>
      <c r="EYE1055" s="13"/>
      <c r="EYF1055" s="13"/>
      <c r="EYG1055" s="13"/>
      <c r="EYH1055" s="13"/>
      <c r="EYI1055" s="13"/>
      <c r="EYJ1055" s="13"/>
      <c r="EYK1055" s="13"/>
      <c r="EYL1055" s="13"/>
      <c r="EYM1055" s="13"/>
      <c r="EYN1055" s="13"/>
      <c r="EYO1055" s="13"/>
      <c r="EYP1055" s="13"/>
      <c r="EYQ1055" s="13"/>
      <c r="EYR1055" s="13"/>
      <c r="EYS1055" s="13"/>
      <c r="EYT1055" s="13"/>
      <c r="EYU1055" s="13"/>
      <c r="EYV1055" s="13"/>
      <c r="EYW1055" s="13"/>
      <c r="EYX1055" s="13"/>
      <c r="EYY1055" s="13"/>
      <c r="EYZ1055" s="13"/>
      <c r="EZA1055" s="13"/>
      <c r="EZB1055" s="13"/>
      <c r="EZC1055" s="13"/>
      <c r="EZD1055" s="13"/>
      <c r="EZE1055" s="13"/>
      <c r="EZF1055" s="13"/>
      <c r="EZG1055" s="13"/>
      <c r="EZH1055" s="13"/>
      <c r="EZI1055" s="13"/>
      <c r="EZJ1055" s="13"/>
      <c r="EZK1055" s="13"/>
      <c r="EZL1055" s="13"/>
      <c r="EZM1055" s="13"/>
      <c r="EZN1055" s="13"/>
      <c r="EZO1055" s="13"/>
      <c r="EZP1055" s="13"/>
      <c r="EZQ1055" s="13"/>
      <c r="EZR1055" s="13"/>
      <c r="EZS1055" s="13"/>
      <c r="EZT1055" s="13"/>
      <c r="EZU1055" s="13"/>
      <c r="EZV1055" s="13"/>
      <c r="EZW1055" s="13"/>
      <c r="EZX1055" s="13"/>
      <c r="EZY1055" s="13"/>
      <c r="EZZ1055" s="13"/>
      <c r="FAA1055" s="13"/>
      <c r="FAB1055" s="13"/>
      <c r="FAC1055" s="13"/>
      <c r="FAD1055" s="13"/>
      <c r="FAE1055" s="13"/>
      <c r="FAF1055" s="13"/>
      <c r="FAG1055" s="13"/>
      <c r="FAH1055" s="13"/>
      <c r="FAI1055" s="13"/>
      <c r="FAJ1055" s="13"/>
      <c r="FAK1055" s="13"/>
      <c r="FAL1055" s="13"/>
      <c r="FAM1055" s="13"/>
      <c r="FAN1055" s="13"/>
      <c r="FAO1055" s="13"/>
      <c r="FAP1055" s="13"/>
      <c r="FAQ1055" s="13"/>
      <c r="FAR1055" s="13"/>
      <c r="FAS1055" s="13"/>
      <c r="FAT1055" s="13"/>
      <c r="FAU1055" s="13"/>
      <c r="FAV1055" s="13"/>
      <c r="FAW1055" s="13"/>
      <c r="FAX1055" s="13"/>
      <c r="FAY1055" s="13"/>
      <c r="FAZ1055" s="13"/>
      <c r="FBA1055" s="13"/>
      <c r="FBB1055" s="13"/>
      <c r="FBC1055" s="13"/>
      <c r="FBD1055" s="13"/>
      <c r="FBE1055" s="13"/>
      <c r="FBF1055" s="13"/>
      <c r="FBG1055" s="13"/>
      <c r="FBH1055" s="13"/>
      <c r="FBI1055" s="13"/>
      <c r="FBJ1055" s="13"/>
      <c r="FBK1055" s="13"/>
      <c r="FBL1055" s="13"/>
      <c r="FBM1055" s="13"/>
      <c r="FBN1055" s="13"/>
      <c r="FBO1055" s="13"/>
      <c r="FBP1055" s="13"/>
      <c r="FBQ1055" s="13"/>
      <c r="FBR1055" s="13"/>
      <c r="FBS1055" s="13"/>
      <c r="FBT1055" s="13"/>
      <c r="FBU1055" s="13"/>
      <c r="FBV1055" s="13"/>
      <c r="FBW1055" s="13"/>
      <c r="FBX1055" s="13"/>
      <c r="FBY1055" s="13"/>
      <c r="FBZ1055" s="13"/>
      <c r="FCA1055" s="13"/>
      <c r="FCB1055" s="13"/>
      <c r="FCC1055" s="13"/>
      <c r="FCD1055" s="13"/>
      <c r="FCE1055" s="13"/>
      <c r="FCF1055" s="13"/>
      <c r="FCG1055" s="13"/>
      <c r="FCH1055" s="13"/>
      <c r="FCI1055" s="13"/>
      <c r="FCJ1055" s="13"/>
      <c r="FCK1055" s="13"/>
      <c r="FCL1055" s="13"/>
      <c r="FCM1055" s="13"/>
      <c r="FCN1055" s="13"/>
      <c r="FCO1055" s="13"/>
      <c r="FCP1055" s="13"/>
      <c r="FCQ1055" s="13"/>
      <c r="FCR1055" s="13"/>
      <c r="FCS1055" s="13"/>
      <c r="FCT1055" s="13"/>
      <c r="FCU1055" s="13"/>
      <c r="FCV1055" s="13"/>
      <c r="FCW1055" s="13"/>
      <c r="FCX1055" s="13"/>
      <c r="FCY1055" s="13"/>
      <c r="FCZ1055" s="13"/>
      <c r="FDA1055" s="13"/>
      <c r="FDB1055" s="13"/>
      <c r="FDC1055" s="13"/>
      <c r="FDD1055" s="13"/>
      <c r="FDE1055" s="13"/>
      <c r="FDF1055" s="13"/>
      <c r="FDG1055" s="13"/>
      <c r="FDH1055" s="13"/>
      <c r="FDI1055" s="13"/>
      <c r="FDJ1055" s="13"/>
      <c r="FDK1055" s="13"/>
      <c r="FDL1055" s="13"/>
      <c r="FDM1055" s="13"/>
      <c r="FDN1055" s="13"/>
      <c r="FDO1055" s="13"/>
      <c r="FDP1055" s="13"/>
      <c r="FDQ1055" s="13"/>
      <c r="FDR1055" s="13"/>
      <c r="FDS1055" s="13"/>
      <c r="FDT1055" s="13"/>
      <c r="FDU1055" s="13"/>
      <c r="FDV1055" s="13"/>
      <c r="FDW1055" s="13"/>
      <c r="FDX1055" s="13"/>
      <c r="FDY1055" s="13"/>
      <c r="FDZ1055" s="13"/>
      <c r="FEA1055" s="13"/>
      <c r="FEB1055" s="13"/>
      <c r="FEC1055" s="13"/>
      <c r="FED1055" s="13"/>
      <c r="FEE1055" s="13"/>
      <c r="FEF1055" s="13"/>
      <c r="FEG1055" s="13"/>
      <c r="FEH1055" s="13"/>
      <c r="FEI1055" s="13"/>
      <c r="FEJ1055" s="13"/>
      <c r="FEK1055" s="13"/>
      <c r="FEL1055" s="13"/>
      <c r="FEM1055" s="13"/>
      <c r="FEN1055" s="13"/>
      <c r="FEO1055" s="13"/>
      <c r="FEP1055" s="13"/>
      <c r="FEQ1055" s="13"/>
      <c r="FER1055" s="13"/>
      <c r="FES1055" s="13"/>
      <c r="FET1055" s="13"/>
      <c r="FEU1055" s="13"/>
      <c r="FEV1055" s="13"/>
      <c r="FEW1055" s="13"/>
      <c r="FEX1055" s="13"/>
      <c r="FEY1055" s="13"/>
      <c r="FEZ1055" s="13"/>
      <c r="FFA1055" s="13"/>
      <c r="FFB1055" s="13"/>
      <c r="FFC1055" s="13"/>
      <c r="FFD1055" s="13"/>
      <c r="FFE1055" s="13"/>
      <c r="FFF1055" s="13"/>
      <c r="FFG1055" s="13"/>
      <c r="FFH1055" s="13"/>
      <c r="FFI1055" s="13"/>
      <c r="FFJ1055" s="13"/>
      <c r="FFK1055" s="13"/>
      <c r="FFL1055" s="13"/>
      <c r="FFM1055" s="13"/>
      <c r="FFN1055" s="13"/>
      <c r="FFO1055" s="13"/>
      <c r="FFP1055" s="13"/>
      <c r="FFQ1055" s="13"/>
      <c r="FFR1055" s="13"/>
      <c r="FFS1055" s="13"/>
      <c r="FFT1055" s="13"/>
      <c r="FFU1055" s="13"/>
      <c r="FFV1055" s="13"/>
      <c r="FFW1055" s="13"/>
      <c r="FFX1055" s="13"/>
      <c r="FFY1055" s="13"/>
      <c r="FFZ1055" s="13"/>
      <c r="FGA1055" s="13"/>
      <c r="FGB1055" s="13"/>
      <c r="FGC1055" s="13"/>
      <c r="FGD1055" s="13"/>
      <c r="FGE1055" s="13"/>
      <c r="FGF1055" s="13"/>
      <c r="FGG1055" s="13"/>
      <c r="FGH1055" s="13"/>
      <c r="FGI1055" s="13"/>
      <c r="FGJ1055" s="13"/>
      <c r="FGK1055" s="13"/>
      <c r="FGL1055" s="13"/>
      <c r="FGM1055" s="13"/>
      <c r="FGN1055" s="13"/>
      <c r="FGO1055" s="13"/>
      <c r="FGP1055" s="13"/>
      <c r="FGQ1055" s="13"/>
      <c r="FGR1055" s="13"/>
      <c r="FGS1055" s="13"/>
      <c r="FGT1055" s="13"/>
      <c r="FGU1055" s="13"/>
      <c r="FGV1055" s="13"/>
      <c r="FGW1055" s="13"/>
      <c r="FGX1055" s="13"/>
      <c r="FGY1055" s="13"/>
      <c r="FGZ1055" s="13"/>
      <c r="FHA1055" s="13"/>
      <c r="FHB1055" s="13"/>
      <c r="FHC1055" s="13"/>
      <c r="FHD1055" s="13"/>
      <c r="FHE1055" s="13"/>
      <c r="FHF1055" s="13"/>
      <c r="FHG1055" s="13"/>
      <c r="FHH1055" s="13"/>
      <c r="FHI1055" s="13"/>
      <c r="FHJ1055" s="13"/>
      <c r="FHK1055" s="13"/>
      <c r="FHL1055" s="13"/>
      <c r="FHM1055" s="13"/>
      <c r="FHN1055" s="13"/>
      <c r="FHO1055" s="13"/>
      <c r="FHP1055" s="13"/>
      <c r="FHQ1055" s="13"/>
      <c r="FHR1055" s="13"/>
      <c r="FHS1055" s="13"/>
      <c r="FHT1055" s="13"/>
      <c r="FHU1055" s="13"/>
      <c r="FHV1055" s="13"/>
      <c r="FHW1055" s="13"/>
      <c r="FHX1055" s="13"/>
      <c r="FHY1055" s="13"/>
      <c r="FHZ1055" s="13"/>
      <c r="FIA1055" s="13"/>
      <c r="FIB1055" s="13"/>
      <c r="FIC1055" s="13"/>
      <c r="FID1055" s="13"/>
      <c r="FIE1055" s="13"/>
      <c r="FIF1055" s="13"/>
      <c r="FIG1055" s="13"/>
      <c r="FIH1055" s="13"/>
      <c r="FII1055" s="13"/>
      <c r="FIJ1055" s="13"/>
      <c r="FIK1055" s="13"/>
      <c r="FIL1055" s="13"/>
      <c r="FIM1055" s="13"/>
      <c r="FIN1055" s="13"/>
      <c r="FIO1055" s="13"/>
      <c r="FIP1055" s="13"/>
      <c r="FIQ1055" s="13"/>
      <c r="FIR1055" s="13"/>
      <c r="FIS1055" s="13"/>
      <c r="FIT1055" s="13"/>
      <c r="FIU1055" s="13"/>
      <c r="FIV1055" s="13"/>
      <c r="FIW1055" s="13"/>
      <c r="FIX1055" s="13"/>
      <c r="FIY1055" s="13"/>
      <c r="FIZ1055" s="13"/>
      <c r="FJA1055" s="13"/>
      <c r="FJB1055" s="13"/>
      <c r="FJC1055" s="13"/>
      <c r="FJD1055" s="13"/>
      <c r="FJE1055" s="13"/>
      <c r="FJF1055" s="13"/>
      <c r="FJG1055" s="13"/>
      <c r="FJH1055" s="13"/>
      <c r="FJI1055" s="13"/>
      <c r="FJJ1055" s="13"/>
      <c r="FJK1055" s="13"/>
      <c r="FJL1055" s="13"/>
      <c r="FJM1055" s="13"/>
      <c r="FJN1055" s="13"/>
      <c r="FJO1055" s="13"/>
      <c r="FJP1055" s="13"/>
      <c r="FJQ1055" s="13"/>
      <c r="FJR1055" s="13"/>
      <c r="FJS1055" s="13"/>
      <c r="FJT1055" s="13"/>
      <c r="FJU1055" s="13"/>
      <c r="FJV1055" s="13"/>
      <c r="FJW1055" s="13"/>
      <c r="FJX1055" s="13"/>
      <c r="FJY1055" s="13"/>
      <c r="FJZ1055" s="13"/>
      <c r="FKA1055" s="13"/>
      <c r="FKB1055" s="13"/>
      <c r="FKC1055" s="13"/>
      <c r="FKD1055" s="13"/>
      <c r="FKE1055" s="13"/>
      <c r="FKF1055" s="13"/>
      <c r="FKG1055" s="13"/>
      <c r="FKH1055" s="13"/>
      <c r="FKI1055" s="13"/>
      <c r="FKJ1055" s="13"/>
      <c r="FKK1055" s="13"/>
      <c r="FKL1055" s="13"/>
      <c r="FKM1055" s="13"/>
      <c r="FKN1055" s="13"/>
      <c r="FKO1055" s="13"/>
      <c r="FKP1055" s="13"/>
      <c r="FKQ1055" s="13"/>
      <c r="FKR1055" s="13"/>
      <c r="FKS1055" s="13"/>
      <c r="FKT1055" s="13"/>
      <c r="FKU1055" s="13"/>
      <c r="FKV1055" s="13"/>
      <c r="FKW1055" s="13"/>
      <c r="FKX1055" s="13"/>
      <c r="FKY1055" s="13"/>
      <c r="FKZ1055" s="13"/>
      <c r="FLA1055" s="13"/>
      <c r="FLB1055" s="13"/>
      <c r="FLC1055" s="13"/>
      <c r="FLD1055" s="13"/>
      <c r="FLE1055" s="13"/>
      <c r="FLF1055" s="13"/>
      <c r="FLG1055" s="13"/>
      <c r="FLH1055" s="13"/>
      <c r="FLI1055" s="13"/>
      <c r="FLJ1055" s="13"/>
      <c r="FLK1055" s="13"/>
      <c r="FLL1055" s="13"/>
      <c r="FLM1055" s="13"/>
      <c r="FLN1055" s="13"/>
      <c r="FLO1055" s="13"/>
      <c r="FLP1055" s="13"/>
      <c r="FLQ1055" s="13"/>
      <c r="FLR1055" s="13"/>
      <c r="FLS1055" s="13"/>
      <c r="FLT1055" s="13"/>
      <c r="FLU1055" s="13"/>
      <c r="FLV1055" s="13"/>
      <c r="FLW1055" s="13"/>
      <c r="FLX1055" s="13"/>
      <c r="FLY1055" s="13"/>
      <c r="FLZ1055" s="13"/>
      <c r="FMA1055" s="13"/>
      <c r="FMB1055" s="13"/>
      <c r="FMC1055" s="13"/>
      <c r="FMD1055" s="13"/>
      <c r="FME1055" s="13"/>
      <c r="FMF1055" s="13"/>
      <c r="FMG1055" s="13"/>
      <c r="FMH1055" s="13"/>
      <c r="FMI1055" s="13"/>
      <c r="FMJ1055" s="13"/>
      <c r="FMK1055" s="13"/>
      <c r="FML1055" s="13"/>
      <c r="FMM1055" s="13"/>
      <c r="FMN1055" s="13"/>
      <c r="FMO1055" s="13"/>
      <c r="FMP1055" s="13"/>
      <c r="FMQ1055" s="13"/>
      <c r="FMR1055" s="13"/>
      <c r="FMS1055" s="13"/>
      <c r="FMT1055" s="13"/>
      <c r="FMU1055" s="13"/>
      <c r="FMV1055" s="13"/>
      <c r="FMW1055" s="13"/>
      <c r="FMX1055" s="13"/>
      <c r="FMY1055" s="13"/>
      <c r="FMZ1055" s="13"/>
      <c r="FNA1055" s="13"/>
      <c r="FNB1055" s="13"/>
      <c r="FNC1055" s="13"/>
      <c r="FND1055" s="13"/>
      <c r="FNE1055" s="13"/>
      <c r="FNF1055" s="13"/>
      <c r="FNG1055" s="13"/>
      <c r="FNH1055" s="13"/>
      <c r="FNI1055" s="13"/>
      <c r="FNJ1055" s="13"/>
      <c r="FNK1055" s="13"/>
      <c r="FNL1055" s="13"/>
      <c r="FNM1055" s="13"/>
      <c r="FNN1055" s="13"/>
      <c r="FNO1055" s="13"/>
      <c r="FNP1055" s="13"/>
      <c r="FNQ1055" s="13"/>
      <c r="FNR1055" s="13"/>
      <c r="FNS1055" s="13"/>
      <c r="FNT1055" s="13"/>
      <c r="FNU1055" s="13"/>
      <c r="FNV1055" s="13"/>
      <c r="FNW1055" s="13"/>
      <c r="FNX1055" s="13"/>
      <c r="FNY1055" s="13"/>
      <c r="FNZ1055" s="13"/>
      <c r="FOA1055" s="13"/>
      <c r="FOB1055" s="13"/>
      <c r="FOC1055" s="13"/>
      <c r="FOD1055" s="13"/>
      <c r="FOE1055" s="13"/>
      <c r="FOF1055" s="13"/>
      <c r="FOG1055" s="13"/>
      <c r="FOH1055" s="13"/>
      <c r="FOI1055" s="13"/>
      <c r="FOJ1055" s="13"/>
      <c r="FOK1055" s="13"/>
      <c r="FOL1055" s="13"/>
      <c r="FOM1055" s="13"/>
      <c r="FON1055" s="13"/>
      <c r="FOO1055" s="13"/>
      <c r="FOP1055" s="13"/>
      <c r="FOQ1055" s="13"/>
      <c r="FOR1055" s="13"/>
      <c r="FOS1055" s="13"/>
      <c r="FOT1055" s="13"/>
      <c r="FOU1055" s="13"/>
      <c r="FOV1055" s="13"/>
      <c r="FOW1055" s="13"/>
      <c r="FOX1055" s="13"/>
      <c r="FOY1055" s="13"/>
      <c r="FOZ1055" s="13"/>
      <c r="FPA1055" s="13"/>
      <c r="FPB1055" s="13"/>
      <c r="FPC1055" s="13"/>
      <c r="FPD1055" s="13"/>
      <c r="FPE1055" s="13"/>
      <c r="FPF1055" s="13"/>
      <c r="FPG1055" s="13"/>
      <c r="FPH1055" s="13"/>
      <c r="FPI1055" s="13"/>
      <c r="FPJ1055" s="13"/>
      <c r="FPK1055" s="13"/>
      <c r="FPL1055" s="13"/>
      <c r="FPM1055" s="13"/>
      <c r="FPN1055" s="13"/>
      <c r="FPO1055" s="13"/>
      <c r="FPP1055" s="13"/>
      <c r="FPQ1055" s="13"/>
      <c r="FPR1055" s="13"/>
      <c r="FPS1055" s="13"/>
      <c r="FPT1055" s="13"/>
      <c r="FPU1055" s="13"/>
      <c r="FPV1055" s="13"/>
      <c r="FPW1055" s="13"/>
      <c r="FPX1055" s="13"/>
      <c r="FPY1055" s="13"/>
      <c r="FPZ1055" s="13"/>
      <c r="FQA1055" s="13"/>
      <c r="FQB1055" s="13"/>
      <c r="FQC1055" s="13"/>
      <c r="FQD1055" s="13"/>
      <c r="FQE1055" s="13"/>
      <c r="FQF1055" s="13"/>
      <c r="FQG1055" s="13"/>
      <c r="FQH1055" s="13"/>
      <c r="FQI1055" s="13"/>
      <c r="FQJ1055" s="13"/>
      <c r="FQK1055" s="13"/>
      <c r="FQL1055" s="13"/>
      <c r="FQM1055" s="13"/>
      <c r="FQN1055" s="13"/>
      <c r="FQO1055" s="13"/>
      <c r="FQP1055" s="13"/>
      <c r="FQQ1055" s="13"/>
      <c r="FQR1055" s="13"/>
      <c r="FQS1055" s="13"/>
      <c r="FQT1055" s="13"/>
      <c r="FQU1055" s="13"/>
      <c r="FQV1055" s="13"/>
      <c r="FQW1055" s="13"/>
      <c r="FQX1055" s="13"/>
      <c r="FQY1055" s="13"/>
      <c r="FQZ1055" s="13"/>
      <c r="FRA1055" s="13"/>
      <c r="FRB1055" s="13"/>
      <c r="FRC1055" s="13"/>
      <c r="FRD1055" s="13"/>
      <c r="FRE1055" s="13"/>
      <c r="FRF1055" s="13"/>
      <c r="FRG1055" s="13"/>
      <c r="FRH1055" s="13"/>
      <c r="FRI1055" s="13"/>
      <c r="FRJ1055" s="13"/>
      <c r="FRK1055" s="13"/>
      <c r="FRL1055" s="13"/>
      <c r="FRM1055" s="13"/>
      <c r="FRN1055" s="13"/>
      <c r="FRO1055" s="13"/>
      <c r="FRP1055" s="13"/>
      <c r="FRQ1055" s="13"/>
      <c r="FRR1055" s="13"/>
      <c r="FRS1055" s="13"/>
      <c r="FRT1055" s="13"/>
      <c r="FRU1055" s="13"/>
      <c r="FRV1055" s="13"/>
      <c r="FRW1055" s="13"/>
      <c r="FRX1055" s="13"/>
      <c r="FRY1055" s="13"/>
      <c r="FRZ1055" s="13"/>
      <c r="FSA1055" s="13"/>
      <c r="FSB1055" s="13"/>
      <c r="FSC1055" s="13"/>
      <c r="FSD1055" s="13"/>
      <c r="FSE1055" s="13"/>
      <c r="FSF1055" s="13"/>
      <c r="FSG1055" s="13"/>
      <c r="FSH1055" s="13"/>
      <c r="FSI1055" s="13"/>
      <c r="FSJ1055" s="13"/>
      <c r="FSK1055" s="13"/>
      <c r="FSL1055" s="13"/>
      <c r="FSM1055" s="13"/>
      <c r="FSN1055" s="13"/>
      <c r="FSO1055" s="13"/>
      <c r="FSP1055" s="13"/>
      <c r="FSQ1055" s="13"/>
      <c r="FSR1055" s="13"/>
      <c r="FSS1055" s="13"/>
      <c r="FST1055" s="13"/>
      <c r="FSU1055" s="13"/>
      <c r="FSV1055" s="13"/>
      <c r="FSW1055" s="13"/>
      <c r="FSX1055" s="13"/>
      <c r="FSY1055" s="13"/>
      <c r="FSZ1055" s="13"/>
      <c r="FTA1055" s="13"/>
      <c r="FTB1055" s="13"/>
      <c r="FTC1055" s="13"/>
      <c r="FTD1055" s="13"/>
      <c r="FTE1055" s="13"/>
      <c r="FTF1055" s="13"/>
      <c r="FTG1055" s="13"/>
      <c r="FTH1055" s="13"/>
      <c r="FTI1055" s="13"/>
      <c r="FTJ1055" s="13"/>
      <c r="FTK1055" s="13"/>
      <c r="FTL1055" s="13"/>
      <c r="FTM1055" s="13"/>
      <c r="FTN1055" s="13"/>
      <c r="FTO1055" s="13"/>
      <c r="FTP1055" s="13"/>
      <c r="FTQ1055" s="13"/>
      <c r="FTR1055" s="13"/>
      <c r="FTS1055" s="13"/>
      <c r="FTT1055" s="13"/>
      <c r="FTU1055" s="13"/>
      <c r="FTV1055" s="13"/>
      <c r="FTW1055" s="13"/>
      <c r="FTX1055" s="13"/>
      <c r="FTY1055" s="13"/>
      <c r="FTZ1055" s="13"/>
      <c r="FUA1055" s="13"/>
      <c r="FUB1055" s="13"/>
      <c r="FUC1055" s="13"/>
      <c r="FUD1055" s="13"/>
      <c r="FUE1055" s="13"/>
      <c r="FUF1055" s="13"/>
      <c r="FUG1055" s="13"/>
      <c r="FUH1055" s="13"/>
      <c r="FUI1055" s="13"/>
      <c r="FUJ1055" s="13"/>
      <c r="FUK1055" s="13"/>
      <c r="FUL1055" s="13"/>
      <c r="FUM1055" s="13"/>
      <c r="FUN1055" s="13"/>
      <c r="FUO1055" s="13"/>
      <c r="FUP1055" s="13"/>
      <c r="FUQ1055" s="13"/>
      <c r="FUR1055" s="13"/>
      <c r="FUS1055" s="13"/>
      <c r="FUT1055" s="13"/>
      <c r="FUU1055" s="13"/>
      <c r="FUV1055" s="13"/>
      <c r="FUW1055" s="13"/>
      <c r="FUX1055" s="13"/>
      <c r="FUY1055" s="13"/>
      <c r="FUZ1055" s="13"/>
      <c r="FVA1055" s="13"/>
      <c r="FVB1055" s="13"/>
      <c r="FVC1055" s="13"/>
      <c r="FVD1055" s="13"/>
      <c r="FVE1055" s="13"/>
      <c r="FVF1055" s="13"/>
      <c r="FVG1055" s="13"/>
      <c r="FVH1055" s="13"/>
      <c r="FVI1055" s="13"/>
      <c r="FVJ1055" s="13"/>
      <c r="FVK1055" s="13"/>
      <c r="FVL1055" s="13"/>
      <c r="FVM1055" s="13"/>
      <c r="FVN1055" s="13"/>
      <c r="FVO1055" s="13"/>
      <c r="FVP1055" s="13"/>
      <c r="FVQ1055" s="13"/>
      <c r="FVR1055" s="13"/>
      <c r="FVS1055" s="13"/>
      <c r="FVT1055" s="13"/>
      <c r="FVU1055" s="13"/>
      <c r="FVV1055" s="13"/>
      <c r="FVW1055" s="13"/>
      <c r="FVX1055" s="13"/>
      <c r="FVY1055" s="13"/>
      <c r="FVZ1055" s="13"/>
      <c r="FWA1055" s="13"/>
      <c r="FWB1055" s="13"/>
      <c r="FWC1055" s="13"/>
      <c r="FWD1055" s="13"/>
      <c r="FWE1055" s="13"/>
      <c r="FWF1055" s="13"/>
      <c r="FWG1055" s="13"/>
      <c r="FWH1055" s="13"/>
      <c r="FWI1055" s="13"/>
      <c r="FWJ1055" s="13"/>
      <c r="FWK1055" s="13"/>
      <c r="FWL1055" s="13"/>
      <c r="FWM1055" s="13"/>
      <c r="FWN1055" s="13"/>
      <c r="FWO1055" s="13"/>
      <c r="FWP1055" s="13"/>
      <c r="FWQ1055" s="13"/>
      <c r="FWR1055" s="13"/>
      <c r="FWS1055" s="13"/>
      <c r="FWT1055" s="13"/>
      <c r="FWU1055" s="13"/>
      <c r="FWV1055" s="13"/>
      <c r="FWW1055" s="13"/>
      <c r="FWX1055" s="13"/>
      <c r="FWY1055" s="13"/>
      <c r="FWZ1055" s="13"/>
      <c r="FXA1055" s="13"/>
      <c r="FXB1055" s="13"/>
      <c r="FXC1055" s="13"/>
      <c r="FXD1055" s="13"/>
      <c r="FXE1055" s="13"/>
      <c r="FXF1055" s="13"/>
      <c r="FXG1055" s="13"/>
      <c r="FXH1055" s="13"/>
      <c r="FXI1055" s="13"/>
      <c r="FXJ1055" s="13"/>
      <c r="FXK1055" s="13"/>
      <c r="FXL1055" s="13"/>
      <c r="FXM1055" s="13"/>
      <c r="FXN1055" s="13"/>
      <c r="FXO1055" s="13"/>
      <c r="FXP1055" s="13"/>
      <c r="FXQ1055" s="13"/>
      <c r="FXR1055" s="13"/>
      <c r="FXS1055" s="13"/>
      <c r="FXT1055" s="13"/>
      <c r="FXU1055" s="13"/>
      <c r="FXV1055" s="13"/>
      <c r="FXW1055" s="13"/>
      <c r="FXX1055" s="13"/>
      <c r="FXY1055" s="13"/>
      <c r="FXZ1055" s="13"/>
      <c r="FYA1055" s="13"/>
      <c r="FYB1055" s="13"/>
      <c r="FYC1055" s="13"/>
      <c r="FYD1055" s="13"/>
      <c r="FYE1055" s="13"/>
      <c r="FYF1055" s="13"/>
      <c r="FYG1055" s="13"/>
      <c r="FYH1055" s="13"/>
      <c r="FYI1055" s="13"/>
      <c r="FYJ1055" s="13"/>
      <c r="FYK1055" s="13"/>
      <c r="FYL1055" s="13"/>
      <c r="FYM1055" s="13"/>
      <c r="FYN1055" s="13"/>
      <c r="FYO1055" s="13"/>
      <c r="FYP1055" s="13"/>
      <c r="FYQ1055" s="13"/>
      <c r="FYR1055" s="13"/>
      <c r="FYS1055" s="13"/>
      <c r="FYT1055" s="13"/>
      <c r="FYU1055" s="13"/>
      <c r="FYV1055" s="13"/>
      <c r="FYW1055" s="13"/>
      <c r="FYX1055" s="13"/>
      <c r="FYY1055" s="13"/>
      <c r="FYZ1055" s="13"/>
      <c r="FZA1055" s="13"/>
      <c r="FZB1055" s="13"/>
      <c r="FZC1055" s="13"/>
      <c r="FZD1055" s="13"/>
      <c r="FZE1055" s="13"/>
      <c r="FZF1055" s="13"/>
      <c r="FZG1055" s="13"/>
      <c r="FZH1055" s="13"/>
      <c r="FZI1055" s="13"/>
      <c r="FZJ1055" s="13"/>
      <c r="FZK1055" s="13"/>
      <c r="FZL1055" s="13"/>
      <c r="FZM1055" s="13"/>
      <c r="FZN1055" s="13"/>
      <c r="FZO1055" s="13"/>
      <c r="FZP1055" s="13"/>
      <c r="FZQ1055" s="13"/>
      <c r="FZR1055" s="13"/>
      <c r="FZS1055" s="13"/>
      <c r="FZT1055" s="13"/>
      <c r="FZU1055" s="13"/>
      <c r="FZV1055" s="13"/>
      <c r="FZW1055" s="13"/>
      <c r="FZX1055" s="13"/>
      <c r="FZY1055" s="13"/>
      <c r="FZZ1055" s="13"/>
      <c r="GAA1055" s="13"/>
      <c r="GAB1055" s="13"/>
      <c r="GAC1055" s="13"/>
      <c r="GAD1055" s="13"/>
      <c r="GAE1055" s="13"/>
      <c r="GAF1055" s="13"/>
      <c r="GAG1055" s="13"/>
      <c r="GAH1055" s="13"/>
      <c r="GAI1055" s="13"/>
      <c r="GAJ1055" s="13"/>
      <c r="GAK1055" s="13"/>
      <c r="GAL1055" s="13"/>
      <c r="GAM1055" s="13"/>
      <c r="GAN1055" s="13"/>
      <c r="GAO1055" s="13"/>
      <c r="GAP1055" s="13"/>
      <c r="GAQ1055" s="13"/>
      <c r="GAR1055" s="13"/>
      <c r="GAS1055" s="13"/>
      <c r="GAT1055" s="13"/>
      <c r="GAU1055" s="13"/>
      <c r="GAV1055" s="13"/>
      <c r="GAW1055" s="13"/>
      <c r="GAX1055" s="13"/>
      <c r="GAY1055" s="13"/>
      <c r="GAZ1055" s="13"/>
      <c r="GBA1055" s="13"/>
      <c r="GBB1055" s="13"/>
      <c r="GBC1055" s="13"/>
      <c r="GBD1055" s="13"/>
      <c r="GBE1055" s="13"/>
      <c r="GBF1055" s="13"/>
      <c r="GBG1055" s="13"/>
      <c r="GBH1055" s="13"/>
      <c r="GBI1055" s="13"/>
      <c r="GBJ1055" s="13"/>
      <c r="GBK1055" s="13"/>
      <c r="GBL1055" s="13"/>
      <c r="GBM1055" s="13"/>
      <c r="GBN1055" s="13"/>
      <c r="GBO1055" s="13"/>
      <c r="GBP1055" s="13"/>
      <c r="GBQ1055" s="13"/>
      <c r="GBR1055" s="13"/>
      <c r="GBS1055" s="13"/>
      <c r="GBT1055" s="13"/>
      <c r="GBU1055" s="13"/>
      <c r="GBV1055" s="13"/>
      <c r="GBW1055" s="13"/>
      <c r="GBX1055" s="13"/>
      <c r="GBY1055" s="13"/>
      <c r="GBZ1055" s="13"/>
      <c r="GCA1055" s="13"/>
      <c r="GCB1055" s="13"/>
      <c r="GCC1055" s="13"/>
      <c r="GCD1055" s="13"/>
      <c r="GCE1055" s="13"/>
      <c r="GCF1055" s="13"/>
      <c r="GCG1055" s="13"/>
      <c r="GCH1055" s="13"/>
      <c r="GCI1055" s="13"/>
      <c r="GCJ1055" s="13"/>
      <c r="GCK1055" s="13"/>
      <c r="GCL1055" s="13"/>
      <c r="GCM1055" s="13"/>
      <c r="GCN1055" s="13"/>
      <c r="GCO1055" s="13"/>
      <c r="GCP1055" s="13"/>
      <c r="GCQ1055" s="13"/>
      <c r="GCR1055" s="13"/>
      <c r="GCS1055" s="13"/>
      <c r="GCT1055" s="13"/>
      <c r="GCU1055" s="13"/>
      <c r="GCV1055" s="13"/>
      <c r="GCW1055" s="13"/>
      <c r="GCX1055" s="13"/>
      <c r="GCY1055" s="13"/>
      <c r="GCZ1055" s="13"/>
      <c r="GDA1055" s="13"/>
      <c r="GDB1055" s="13"/>
      <c r="GDC1055" s="13"/>
      <c r="GDD1055" s="13"/>
      <c r="GDE1055" s="13"/>
      <c r="GDF1055" s="13"/>
      <c r="GDG1055" s="13"/>
      <c r="GDH1055" s="13"/>
      <c r="GDI1055" s="13"/>
      <c r="GDJ1055" s="13"/>
      <c r="GDK1055" s="13"/>
      <c r="GDL1055" s="13"/>
      <c r="GDM1055" s="13"/>
      <c r="GDN1055" s="13"/>
      <c r="GDO1055" s="13"/>
      <c r="GDP1055" s="13"/>
      <c r="GDQ1055" s="13"/>
      <c r="GDR1055" s="13"/>
      <c r="GDS1055" s="13"/>
      <c r="GDT1055" s="13"/>
      <c r="GDU1055" s="13"/>
      <c r="GDV1055" s="13"/>
      <c r="GDW1055" s="13"/>
      <c r="GDX1055" s="13"/>
      <c r="GDY1055" s="13"/>
      <c r="GDZ1055" s="13"/>
      <c r="GEA1055" s="13"/>
      <c r="GEB1055" s="13"/>
      <c r="GEC1055" s="13"/>
      <c r="GED1055" s="13"/>
      <c r="GEE1055" s="13"/>
      <c r="GEF1055" s="13"/>
      <c r="GEG1055" s="13"/>
      <c r="GEH1055" s="13"/>
      <c r="GEI1055" s="13"/>
      <c r="GEJ1055" s="13"/>
      <c r="GEK1055" s="13"/>
      <c r="GEL1055" s="13"/>
      <c r="GEM1055" s="13"/>
      <c r="GEN1055" s="13"/>
      <c r="GEO1055" s="13"/>
      <c r="GEP1055" s="13"/>
      <c r="GEQ1055" s="13"/>
      <c r="GER1055" s="13"/>
      <c r="GES1055" s="13"/>
      <c r="GET1055" s="13"/>
      <c r="GEU1055" s="13"/>
      <c r="GEV1055" s="13"/>
      <c r="GEW1055" s="13"/>
      <c r="GEX1055" s="13"/>
      <c r="GEY1055" s="13"/>
      <c r="GEZ1055" s="13"/>
      <c r="GFA1055" s="13"/>
      <c r="GFB1055" s="13"/>
      <c r="GFC1055" s="13"/>
      <c r="GFD1055" s="13"/>
      <c r="GFE1055" s="13"/>
      <c r="GFF1055" s="13"/>
      <c r="GFG1055" s="13"/>
      <c r="GFH1055" s="13"/>
      <c r="GFI1055" s="13"/>
      <c r="GFJ1055" s="13"/>
      <c r="GFK1055" s="13"/>
      <c r="GFL1055" s="13"/>
      <c r="GFM1055" s="13"/>
      <c r="GFN1055" s="13"/>
      <c r="GFO1055" s="13"/>
      <c r="GFP1055" s="13"/>
      <c r="GFQ1055" s="13"/>
      <c r="GFR1055" s="13"/>
      <c r="GFS1055" s="13"/>
      <c r="GFT1055" s="13"/>
      <c r="GFU1055" s="13"/>
      <c r="GFV1055" s="13"/>
      <c r="GFW1055" s="13"/>
      <c r="GFX1055" s="13"/>
      <c r="GFY1055" s="13"/>
      <c r="GFZ1055" s="13"/>
      <c r="GGA1055" s="13"/>
      <c r="GGB1055" s="13"/>
      <c r="GGC1055" s="13"/>
      <c r="GGD1055" s="13"/>
      <c r="GGE1055" s="13"/>
      <c r="GGF1055" s="13"/>
      <c r="GGG1055" s="13"/>
      <c r="GGH1055" s="13"/>
      <c r="GGI1055" s="13"/>
      <c r="GGJ1055" s="13"/>
      <c r="GGK1055" s="13"/>
      <c r="GGL1055" s="13"/>
      <c r="GGM1055" s="13"/>
      <c r="GGN1055" s="13"/>
      <c r="GGO1055" s="13"/>
      <c r="GGP1055" s="13"/>
      <c r="GGQ1055" s="13"/>
      <c r="GGR1055" s="13"/>
      <c r="GGS1055" s="13"/>
      <c r="GGT1055" s="13"/>
      <c r="GGU1055" s="13"/>
      <c r="GGV1055" s="13"/>
      <c r="GGW1055" s="13"/>
      <c r="GGX1055" s="13"/>
      <c r="GGY1055" s="13"/>
      <c r="GGZ1055" s="13"/>
      <c r="GHA1055" s="13"/>
      <c r="GHB1055" s="13"/>
      <c r="GHC1055" s="13"/>
      <c r="GHD1055" s="13"/>
      <c r="GHE1055" s="13"/>
      <c r="GHF1055" s="13"/>
      <c r="GHG1055" s="13"/>
      <c r="GHH1055" s="13"/>
      <c r="GHI1055" s="13"/>
      <c r="GHJ1055" s="13"/>
      <c r="GHK1055" s="13"/>
      <c r="GHL1055" s="13"/>
      <c r="GHM1055" s="13"/>
      <c r="GHN1055" s="13"/>
      <c r="GHO1055" s="13"/>
      <c r="GHP1055" s="13"/>
      <c r="GHQ1055" s="13"/>
      <c r="GHR1055" s="13"/>
      <c r="GHS1055" s="13"/>
      <c r="GHT1055" s="13"/>
      <c r="GHU1055" s="13"/>
      <c r="GHV1055" s="13"/>
      <c r="GHW1055" s="13"/>
      <c r="GHX1055" s="13"/>
      <c r="GHY1055" s="13"/>
      <c r="GHZ1055" s="13"/>
      <c r="GIA1055" s="13"/>
      <c r="GIB1055" s="13"/>
      <c r="GIC1055" s="13"/>
      <c r="GID1055" s="13"/>
      <c r="GIE1055" s="13"/>
      <c r="GIF1055" s="13"/>
      <c r="GIG1055" s="13"/>
      <c r="GIH1055" s="13"/>
      <c r="GII1055" s="13"/>
      <c r="GIJ1055" s="13"/>
      <c r="GIK1055" s="13"/>
      <c r="GIL1055" s="13"/>
      <c r="GIM1055" s="13"/>
      <c r="GIN1055" s="13"/>
      <c r="GIO1055" s="13"/>
      <c r="GIP1055" s="13"/>
      <c r="GIQ1055" s="13"/>
      <c r="GIR1055" s="13"/>
      <c r="GIS1055" s="13"/>
      <c r="GIT1055" s="13"/>
      <c r="GIU1055" s="13"/>
      <c r="GIV1055" s="13"/>
      <c r="GIW1055" s="13"/>
      <c r="GIX1055" s="13"/>
      <c r="GIY1055" s="13"/>
      <c r="GIZ1055" s="13"/>
      <c r="GJA1055" s="13"/>
      <c r="GJB1055" s="13"/>
      <c r="GJC1055" s="13"/>
      <c r="GJD1055" s="13"/>
      <c r="GJE1055" s="13"/>
      <c r="GJF1055" s="13"/>
      <c r="GJG1055" s="13"/>
      <c r="GJH1055" s="13"/>
      <c r="GJI1055" s="13"/>
      <c r="GJJ1055" s="13"/>
      <c r="GJK1055" s="13"/>
      <c r="GJL1055" s="13"/>
      <c r="GJM1055" s="13"/>
      <c r="GJN1055" s="13"/>
      <c r="GJO1055" s="13"/>
      <c r="GJP1055" s="13"/>
      <c r="GJQ1055" s="13"/>
      <c r="GJR1055" s="13"/>
      <c r="GJS1055" s="13"/>
      <c r="GJT1055" s="13"/>
      <c r="GJU1055" s="13"/>
      <c r="GJV1055" s="13"/>
      <c r="GJW1055" s="13"/>
      <c r="GJX1055" s="13"/>
      <c r="GJY1055" s="13"/>
      <c r="GJZ1055" s="13"/>
      <c r="GKA1055" s="13"/>
      <c r="GKB1055" s="13"/>
      <c r="GKC1055" s="13"/>
      <c r="GKD1055" s="13"/>
      <c r="GKE1055" s="13"/>
      <c r="GKF1055" s="13"/>
      <c r="GKG1055" s="13"/>
      <c r="GKH1055" s="13"/>
      <c r="GKI1055" s="13"/>
      <c r="GKJ1055" s="13"/>
      <c r="GKK1055" s="13"/>
      <c r="GKL1055" s="13"/>
      <c r="GKM1055" s="13"/>
      <c r="GKN1055" s="13"/>
      <c r="GKO1055" s="13"/>
      <c r="GKP1055" s="13"/>
      <c r="GKQ1055" s="13"/>
      <c r="GKR1055" s="13"/>
      <c r="GKS1055" s="13"/>
      <c r="GKT1055" s="13"/>
      <c r="GKU1055" s="13"/>
      <c r="GKV1055" s="13"/>
      <c r="GKW1055" s="13"/>
      <c r="GKX1055" s="13"/>
      <c r="GKY1055" s="13"/>
      <c r="GKZ1055" s="13"/>
      <c r="GLA1055" s="13"/>
      <c r="GLB1055" s="13"/>
      <c r="GLC1055" s="13"/>
      <c r="GLD1055" s="13"/>
      <c r="GLE1055" s="13"/>
      <c r="GLF1055" s="13"/>
      <c r="GLG1055" s="13"/>
      <c r="GLH1055" s="13"/>
      <c r="GLI1055" s="13"/>
      <c r="GLJ1055" s="13"/>
      <c r="GLK1055" s="13"/>
      <c r="GLL1055" s="13"/>
      <c r="GLM1055" s="13"/>
      <c r="GLN1055" s="13"/>
      <c r="GLO1055" s="13"/>
      <c r="GLP1055" s="13"/>
      <c r="GLQ1055" s="13"/>
      <c r="GLR1055" s="13"/>
      <c r="GLS1055" s="13"/>
      <c r="GLT1055" s="13"/>
      <c r="GLU1055" s="13"/>
      <c r="GLV1055" s="13"/>
      <c r="GLW1055" s="13"/>
      <c r="GLX1055" s="13"/>
      <c r="GLY1055" s="13"/>
      <c r="GLZ1055" s="13"/>
      <c r="GMA1055" s="13"/>
      <c r="GMB1055" s="13"/>
      <c r="GMC1055" s="13"/>
      <c r="GMD1055" s="13"/>
      <c r="GME1055" s="13"/>
      <c r="GMF1055" s="13"/>
      <c r="GMG1055" s="13"/>
      <c r="GMH1055" s="13"/>
      <c r="GMI1055" s="13"/>
      <c r="GMJ1055" s="13"/>
      <c r="GMK1055" s="13"/>
      <c r="GML1055" s="13"/>
      <c r="GMM1055" s="13"/>
      <c r="GMN1055" s="13"/>
      <c r="GMO1055" s="13"/>
      <c r="GMP1055" s="13"/>
      <c r="GMQ1055" s="13"/>
      <c r="GMR1055" s="13"/>
      <c r="GMS1055" s="13"/>
      <c r="GMT1055" s="13"/>
      <c r="GMU1055" s="13"/>
      <c r="GMV1055" s="13"/>
      <c r="GMW1055" s="13"/>
      <c r="GMX1055" s="13"/>
      <c r="GMY1055" s="13"/>
      <c r="GMZ1055" s="13"/>
      <c r="GNA1055" s="13"/>
      <c r="GNB1055" s="13"/>
      <c r="GNC1055" s="13"/>
      <c r="GND1055" s="13"/>
      <c r="GNE1055" s="13"/>
      <c r="GNF1055" s="13"/>
      <c r="GNG1055" s="13"/>
      <c r="GNH1055" s="13"/>
      <c r="GNI1055" s="13"/>
      <c r="GNJ1055" s="13"/>
      <c r="GNK1055" s="13"/>
      <c r="GNL1055" s="13"/>
      <c r="GNM1055" s="13"/>
      <c r="GNN1055" s="13"/>
      <c r="GNO1055" s="13"/>
      <c r="GNP1055" s="13"/>
      <c r="GNQ1055" s="13"/>
      <c r="GNR1055" s="13"/>
      <c r="GNS1055" s="13"/>
      <c r="GNT1055" s="13"/>
      <c r="GNU1055" s="13"/>
      <c r="GNV1055" s="13"/>
      <c r="GNW1055" s="13"/>
      <c r="GNX1055" s="13"/>
      <c r="GNY1055" s="13"/>
      <c r="GNZ1055" s="13"/>
      <c r="GOA1055" s="13"/>
      <c r="GOB1055" s="13"/>
      <c r="GOC1055" s="13"/>
      <c r="GOD1055" s="13"/>
      <c r="GOE1055" s="13"/>
      <c r="GOF1055" s="13"/>
      <c r="GOG1055" s="13"/>
      <c r="GOH1055" s="13"/>
      <c r="GOI1055" s="13"/>
      <c r="GOJ1055" s="13"/>
      <c r="GOK1055" s="13"/>
      <c r="GOL1055" s="13"/>
      <c r="GOM1055" s="13"/>
      <c r="GON1055" s="13"/>
      <c r="GOO1055" s="13"/>
      <c r="GOP1055" s="13"/>
      <c r="GOQ1055" s="13"/>
      <c r="GOR1055" s="13"/>
      <c r="GOS1055" s="13"/>
      <c r="GOT1055" s="13"/>
      <c r="GOU1055" s="13"/>
      <c r="GOV1055" s="13"/>
      <c r="GOW1055" s="13"/>
      <c r="GOX1055" s="13"/>
      <c r="GOY1055" s="13"/>
      <c r="GOZ1055" s="13"/>
      <c r="GPA1055" s="13"/>
      <c r="GPB1055" s="13"/>
      <c r="GPC1055" s="13"/>
      <c r="GPD1055" s="13"/>
      <c r="GPE1055" s="13"/>
      <c r="GPF1055" s="13"/>
      <c r="GPG1055" s="13"/>
      <c r="GPH1055" s="13"/>
      <c r="GPI1055" s="13"/>
      <c r="GPJ1055" s="13"/>
      <c r="GPK1055" s="13"/>
      <c r="GPL1055" s="13"/>
      <c r="GPM1055" s="13"/>
      <c r="GPN1055" s="13"/>
      <c r="GPO1055" s="13"/>
      <c r="GPP1055" s="13"/>
      <c r="GPQ1055" s="13"/>
      <c r="GPR1055" s="13"/>
      <c r="GPS1055" s="13"/>
      <c r="GPT1055" s="13"/>
      <c r="GPU1055" s="13"/>
      <c r="GPV1055" s="13"/>
      <c r="GPW1055" s="13"/>
      <c r="GPX1055" s="13"/>
      <c r="GPY1055" s="13"/>
      <c r="GPZ1055" s="13"/>
      <c r="GQA1055" s="13"/>
      <c r="GQB1055" s="13"/>
      <c r="GQC1055" s="13"/>
      <c r="GQD1055" s="13"/>
      <c r="GQE1055" s="13"/>
      <c r="GQF1055" s="13"/>
      <c r="GQG1055" s="13"/>
      <c r="GQH1055" s="13"/>
      <c r="GQI1055" s="13"/>
      <c r="GQJ1055" s="13"/>
      <c r="GQK1055" s="13"/>
      <c r="GQL1055" s="13"/>
      <c r="GQM1055" s="13"/>
      <c r="GQN1055" s="13"/>
      <c r="GQO1055" s="13"/>
      <c r="GQP1055" s="13"/>
      <c r="GQQ1055" s="13"/>
      <c r="GQR1055" s="13"/>
      <c r="GQS1055" s="13"/>
      <c r="GQT1055" s="13"/>
      <c r="GQU1055" s="13"/>
      <c r="GQV1055" s="13"/>
      <c r="GQW1055" s="13"/>
      <c r="GQX1055" s="13"/>
      <c r="GQY1055" s="13"/>
      <c r="GQZ1055" s="13"/>
      <c r="GRA1055" s="13"/>
      <c r="GRB1055" s="13"/>
      <c r="GRC1055" s="13"/>
      <c r="GRD1055" s="13"/>
      <c r="GRE1055" s="13"/>
      <c r="GRF1055" s="13"/>
      <c r="GRG1055" s="13"/>
      <c r="GRH1055" s="13"/>
      <c r="GRI1055" s="13"/>
      <c r="GRJ1055" s="13"/>
      <c r="GRK1055" s="13"/>
      <c r="GRL1055" s="13"/>
      <c r="GRM1055" s="13"/>
      <c r="GRN1055" s="13"/>
      <c r="GRO1055" s="13"/>
      <c r="GRP1055" s="13"/>
      <c r="GRQ1055" s="13"/>
      <c r="GRR1055" s="13"/>
      <c r="GRS1055" s="13"/>
      <c r="GRT1055" s="13"/>
      <c r="GRU1055" s="13"/>
      <c r="GRV1055" s="13"/>
      <c r="GRW1055" s="13"/>
      <c r="GRX1055" s="13"/>
      <c r="GRY1055" s="13"/>
      <c r="GRZ1055" s="13"/>
      <c r="GSA1055" s="13"/>
      <c r="GSB1055" s="13"/>
      <c r="GSC1055" s="13"/>
      <c r="GSD1055" s="13"/>
      <c r="GSE1055" s="13"/>
      <c r="GSF1055" s="13"/>
      <c r="GSG1055" s="13"/>
      <c r="GSH1055" s="13"/>
      <c r="GSI1055" s="13"/>
      <c r="GSJ1055" s="13"/>
      <c r="GSK1055" s="13"/>
      <c r="GSL1055" s="13"/>
      <c r="GSM1055" s="13"/>
      <c r="GSN1055" s="13"/>
      <c r="GSO1055" s="13"/>
      <c r="GSP1055" s="13"/>
      <c r="GSQ1055" s="13"/>
      <c r="GSR1055" s="13"/>
      <c r="GSS1055" s="13"/>
      <c r="GST1055" s="13"/>
      <c r="GSU1055" s="13"/>
      <c r="GSV1055" s="13"/>
      <c r="GSW1055" s="13"/>
      <c r="GSX1055" s="13"/>
      <c r="GSY1055" s="13"/>
      <c r="GSZ1055" s="13"/>
      <c r="GTA1055" s="13"/>
      <c r="GTB1055" s="13"/>
      <c r="GTC1055" s="13"/>
      <c r="GTD1055" s="13"/>
      <c r="GTE1055" s="13"/>
      <c r="GTF1055" s="13"/>
      <c r="GTG1055" s="13"/>
      <c r="GTH1055" s="13"/>
      <c r="GTI1055" s="13"/>
      <c r="GTJ1055" s="13"/>
      <c r="GTK1055" s="13"/>
      <c r="GTL1055" s="13"/>
      <c r="GTM1055" s="13"/>
      <c r="GTN1055" s="13"/>
      <c r="GTO1055" s="13"/>
      <c r="GTP1055" s="13"/>
      <c r="GTQ1055" s="13"/>
      <c r="GTR1055" s="13"/>
      <c r="GTS1055" s="13"/>
      <c r="GTT1055" s="13"/>
      <c r="GTU1055" s="13"/>
      <c r="GTV1055" s="13"/>
      <c r="GTW1055" s="13"/>
      <c r="GTX1055" s="13"/>
      <c r="GTY1055" s="13"/>
      <c r="GTZ1055" s="13"/>
      <c r="GUA1055" s="13"/>
      <c r="GUB1055" s="13"/>
      <c r="GUC1055" s="13"/>
      <c r="GUD1055" s="13"/>
      <c r="GUE1055" s="13"/>
      <c r="GUF1055" s="13"/>
      <c r="GUG1055" s="13"/>
      <c r="GUH1055" s="13"/>
      <c r="GUI1055" s="13"/>
      <c r="GUJ1055" s="13"/>
      <c r="GUK1055" s="13"/>
      <c r="GUL1055" s="13"/>
      <c r="GUM1055" s="13"/>
      <c r="GUN1055" s="13"/>
      <c r="GUO1055" s="13"/>
      <c r="GUP1055" s="13"/>
      <c r="GUQ1055" s="13"/>
      <c r="GUR1055" s="13"/>
      <c r="GUS1055" s="13"/>
      <c r="GUT1055" s="13"/>
      <c r="GUU1055" s="13"/>
      <c r="GUV1055" s="13"/>
      <c r="GUW1055" s="13"/>
      <c r="GUX1055" s="13"/>
      <c r="GUY1055" s="13"/>
      <c r="GUZ1055" s="13"/>
      <c r="GVA1055" s="13"/>
      <c r="GVB1055" s="13"/>
      <c r="GVC1055" s="13"/>
      <c r="GVD1055" s="13"/>
      <c r="GVE1055" s="13"/>
      <c r="GVF1055" s="13"/>
      <c r="GVG1055" s="13"/>
      <c r="GVH1055" s="13"/>
      <c r="GVI1055" s="13"/>
      <c r="GVJ1055" s="13"/>
      <c r="GVK1055" s="13"/>
      <c r="GVL1055" s="13"/>
      <c r="GVM1055" s="13"/>
      <c r="GVN1055" s="13"/>
      <c r="GVO1055" s="13"/>
      <c r="GVP1055" s="13"/>
      <c r="GVQ1055" s="13"/>
      <c r="GVR1055" s="13"/>
      <c r="GVS1055" s="13"/>
      <c r="GVT1055" s="13"/>
      <c r="GVU1055" s="13"/>
      <c r="GVV1055" s="13"/>
      <c r="GVW1055" s="13"/>
      <c r="GVX1055" s="13"/>
      <c r="GVY1055" s="13"/>
      <c r="GVZ1055" s="13"/>
      <c r="GWA1055" s="13"/>
      <c r="GWB1055" s="13"/>
      <c r="GWC1055" s="13"/>
      <c r="GWD1055" s="13"/>
      <c r="GWE1055" s="13"/>
      <c r="GWF1055" s="13"/>
      <c r="GWG1055" s="13"/>
      <c r="GWH1055" s="13"/>
      <c r="GWI1055" s="13"/>
      <c r="GWJ1055" s="13"/>
      <c r="GWK1055" s="13"/>
      <c r="GWL1055" s="13"/>
      <c r="GWM1055" s="13"/>
      <c r="GWN1055" s="13"/>
      <c r="GWO1055" s="13"/>
      <c r="GWP1055" s="13"/>
      <c r="GWQ1055" s="13"/>
      <c r="GWR1055" s="13"/>
      <c r="GWS1055" s="13"/>
      <c r="GWT1055" s="13"/>
      <c r="GWU1055" s="13"/>
      <c r="GWV1055" s="13"/>
      <c r="GWW1055" s="13"/>
      <c r="GWX1055" s="13"/>
      <c r="GWY1055" s="13"/>
      <c r="GWZ1055" s="13"/>
      <c r="GXA1055" s="13"/>
      <c r="GXB1055" s="13"/>
      <c r="GXC1055" s="13"/>
      <c r="GXD1055" s="13"/>
      <c r="GXE1055" s="13"/>
      <c r="GXF1055" s="13"/>
      <c r="GXG1055" s="13"/>
      <c r="GXH1055" s="13"/>
      <c r="GXI1055" s="13"/>
      <c r="GXJ1055" s="13"/>
      <c r="GXK1055" s="13"/>
      <c r="GXL1055" s="13"/>
      <c r="GXM1055" s="13"/>
      <c r="GXN1055" s="13"/>
      <c r="GXO1055" s="13"/>
      <c r="GXP1055" s="13"/>
      <c r="GXQ1055" s="13"/>
      <c r="GXR1055" s="13"/>
      <c r="GXS1055" s="13"/>
      <c r="GXT1055" s="13"/>
      <c r="GXU1055" s="13"/>
      <c r="GXV1055" s="13"/>
      <c r="GXW1055" s="13"/>
      <c r="GXX1055" s="13"/>
      <c r="GXY1055" s="13"/>
      <c r="GXZ1055" s="13"/>
      <c r="GYA1055" s="13"/>
      <c r="GYB1055" s="13"/>
      <c r="GYC1055" s="13"/>
      <c r="GYD1055" s="13"/>
      <c r="GYE1055" s="13"/>
      <c r="GYF1055" s="13"/>
      <c r="GYG1055" s="13"/>
      <c r="GYH1055" s="13"/>
      <c r="GYI1055" s="13"/>
      <c r="GYJ1055" s="13"/>
      <c r="GYK1055" s="13"/>
      <c r="GYL1055" s="13"/>
      <c r="GYM1055" s="13"/>
      <c r="GYN1055" s="13"/>
      <c r="GYO1055" s="13"/>
      <c r="GYP1055" s="13"/>
      <c r="GYQ1055" s="13"/>
      <c r="GYR1055" s="13"/>
      <c r="GYS1055" s="13"/>
      <c r="GYT1055" s="13"/>
      <c r="GYU1055" s="13"/>
      <c r="GYV1055" s="13"/>
      <c r="GYW1055" s="13"/>
      <c r="GYX1055" s="13"/>
      <c r="GYY1055" s="13"/>
      <c r="GYZ1055" s="13"/>
      <c r="GZA1055" s="13"/>
      <c r="GZB1055" s="13"/>
      <c r="GZC1055" s="13"/>
      <c r="GZD1055" s="13"/>
      <c r="GZE1055" s="13"/>
      <c r="GZF1055" s="13"/>
      <c r="GZG1055" s="13"/>
      <c r="GZH1055" s="13"/>
      <c r="GZI1055" s="13"/>
      <c r="GZJ1055" s="13"/>
      <c r="GZK1055" s="13"/>
      <c r="GZL1055" s="13"/>
      <c r="GZM1055" s="13"/>
      <c r="GZN1055" s="13"/>
      <c r="GZO1055" s="13"/>
      <c r="GZP1055" s="13"/>
      <c r="GZQ1055" s="13"/>
      <c r="GZR1055" s="13"/>
      <c r="GZS1055" s="13"/>
      <c r="GZT1055" s="13"/>
      <c r="GZU1055" s="13"/>
      <c r="GZV1055" s="13"/>
      <c r="GZW1055" s="13"/>
      <c r="GZX1055" s="13"/>
      <c r="GZY1055" s="13"/>
      <c r="GZZ1055" s="13"/>
      <c r="HAA1055" s="13"/>
      <c r="HAB1055" s="13"/>
      <c r="HAC1055" s="13"/>
      <c r="HAD1055" s="13"/>
      <c r="HAE1055" s="13"/>
      <c r="HAF1055" s="13"/>
      <c r="HAG1055" s="13"/>
      <c r="HAH1055" s="13"/>
      <c r="HAI1055" s="13"/>
      <c r="HAJ1055" s="13"/>
      <c r="HAK1055" s="13"/>
      <c r="HAL1055" s="13"/>
      <c r="HAM1055" s="13"/>
      <c r="HAN1055" s="13"/>
      <c r="HAO1055" s="13"/>
      <c r="HAP1055" s="13"/>
      <c r="HAQ1055" s="13"/>
      <c r="HAR1055" s="13"/>
      <c r="HAS1055" s="13"/>
      <c r="HAT1055" s="13"/>
      <c r="HAU1055" s="13"/>
      <c r="HAV1055" s="13"/>
      <c r="HAW1055" s="13"/>
      <c r="HAX1055" s="13"/>
      <c r="HAY1055" s="13"/>
      <c r="HAZ1055" s="13"/>
      <c r="HBA1055" s="13"/>
      <c r="HBB1055" s="13"/>
      <c r="HBC1055" s="13"/>
      <c r="HBD1055" s="13"/>
      <c r="HBE1055" s="13"/>
      <c r="HBF1055" s="13"/>
      <c r="HBG1055" s="13"/>
      <c r="HBH1055" s="13"/>
      <c r="HBI1055" s="13"/>
      <c r="HBJ1055" s="13"/>
      <c r="HBK1055" s="13"/>
      <c r="HBL1055" s="13"/>
      <c r="HBM1055" s="13"/>
      <c r="HBN1055" s="13"/>
      <c r="HBO1055" s="13"/>
      <c r="HBP1055" s="13"/>
      <c r="HBQ1055" s="13"/>
      <c r="HBR1055" s="13"/>
      <c r="HBS1055" s="13"/>
      <c r="HBT1055" s="13"/>
      <c r="HBU1055" s="13"/>
      <c r="HBV1055" s="13"/>
      <c r="HBW1055" s="13"/>
      <c r="HBX1055" s="13"/>
      <c r="HBY1055" s="13"/>
      <c r="HBZ1055" s="13"/>
      <c r="HCA1055" s="13"/>
      <c r="HCB1055" s="13"/>
      <c r="HCC1055" s="13"/>
      <c r="HCD1055" s="13"/>
      <c r="HCE1055" s="13"/>
      <c r="HCF1055" s="13"/>
      <c r="HCG1055" s="13"/>
      <c r="HCH1055" s="13"/>
      <c r="HCI1055" s="13"/>
      <c r="HCJ1055" s="13"/>
      <c r="HCK1055" s="13"/>
      <c r="HCL1055" s="13"/>
      <c r="HCM1055" s="13"/>
      <c r="HCN1055" s="13"/>
      <c r="HCO1055" s="13"/>
      <c r="HCP1055" s="13"/>
      <c r="HCQ1055" s="13"/>
      <c r="HCR1055" s="13"/>
      <c r="HCS1055" s="13"/>
      <c r="HCT1055" s="13"/>
      <c r="HCU1055" s="13"/>
      <c r="HCV1055" s="13"/>
      <c r="HCW1055" s="13"/>
      <c r="HCX1055" s="13"/>
      <c r="HCY1055" s="13"/>
      <c r="HCZ1055" s="13"/>
      <c r="HDA1055" s="13"/>
      <c r="HDB1055" s="13"/>
      <c r="HDC1055" s="13"/>
      <c r="HDD1055" s="13"/>
      <c r="HDE1055" s="13"/>
      <c r="HDF1055" s="13"/>
      <c r="HDG1055" s="13"/>
      <c r="HDH1055" s="13"/>
      <c r="HDI1055" s="13"/>
      <c r="HDJ1055" s="13"/>
      <c r="HDK1055" s="13"/>
      <c r="HDL1055" s="13"/>
      <c r="HDM1055" s="13"/>
      <c r="HDN1055" s="13"/>
      <c r="HDO1055" s="13"/>
      <c r="HDP1055" s="13"/>
      <c r="HDQ1055" s="13"/>
      <c r="HDR1055" s="13"/>
      <c r="HDS1055" s="13"/>
      <c r="HDT1055" s="13"/>
      <c r="HDU1055" s="13"/>
      <c r="HDV1055" s="13"/>
      <c r="HDW1055" s="13"/>
      <c r="HDX1055" s="13"/>
      <c r="HDY1055" s="13"/>
      <c r="HDZ1055" s="13"/>
      <c r="HEA1055" s="13"/>
      <c r="HEB1055" s="13"/>
      <c r="HEC1055" s="13"/>
      <c r="HED1055" s="13"/>
      <c r="HEE1055" s="13"/>
      <c r="HEF1055" s="13"/>
      <c r="HEG1055" s="13"/>
      <c r="HEH1055" s="13"/>
      <c r="HEI1055" s="13"/>
      <c r="HEJ1055" s="13"/>
      <c r="HEK1055" s="13"/>
      <c r="HEL1055" s="13"/>
      <c r="HEM1055" s="13"/>
      <c r="HEN1055" s="13"/>
      <c r="HEO1055" s="13"/>
      <c r="HEP1055" s="13"/>
      <c r="HEQ1055" s="13"/>
      <c r="HER1055" s="13"/>
      <c r="HES1055" s="13"/>
      <c r="HET1055" s="13"/>
      <c r="HEU1055" s="13"/>
      <c r="HEV1055" s="13"/>
      <c r="HEW1055" s="13"/>
      <c r="HEX1055" s="13"/>
      <c r="HEY1055" s="13"/>
      <c r="HEZ1055" s="13"/>
      <c r="HFA1055" s="13"/>
      <c r="HFB1055" s="13"/>
      <c r="HFC1055" s="13"/>
      <c r="HFD1055" s="13"/>
      <c r="HFE1055" s="13"/>
      <c r="HFF1055" s="13"/>
      <c r="HFG1055" s="13"/>
      <c r="HFH1055" s="13"/>
      <c r="HFI1055" s="13"/>
      <c r="HFJ1055" s="13"/>
      <c r="HFK1055" s="13"/>
      <c r="HFL1055" s="13"/>
      <c r="HFM1055" s="13"/>
      <c r="HFN1055" s="13"/>
      <c r="HFO1055" s="13"/>
      <c r="HFP1055" s="13"/>
      <c r="HFQ1055" s="13"/>
      <c r="HFR1055" s="13"/>
      <c r="HFS1055" s="13"/>
      <c r="HFT1055" s="13"/>
      <c r="HFU1055" s="13"/>
      <c r="HFV1055" s="13"/>
      <c r="HFW1055" s="13"/>
      <c r="HFX1055" s="13"/>
      <c r="HFY1055" s="13"/>
      <c r="HFZ1055" s="13"/>
      <c r="HGA1055" s="13"/>
      <c r="HGB1055" s="13"/>
      <c r="HGC1055" s="13"/>
      <c r="HGD1055" s="13"/>
      <c r="HGE1055" s="13"/>
      <c r="HGF1055" s="13"/>
      <c r="HGG1055" s="13"/>
      <c r="HGH1055" s="13"/>
      <c r="HGI1055" s="13"/>
      <c r="HGJ1055" s="13"/>
      <c r="HGK1055" s="13"/>
      <c r="HGL1055" s="13"/>
      <c r="HGM1055" s="13"/>
      <c r="HGN1055" s="13"/>
      <c r="HGO1055" s="13"/>
      <c r="HGP1055" s="13"/>
      <c r="HGQ1055" s="13"/>
      <c r="HGR1055" s="13"/>
      <c r="HGS1055" s="13"/>
      <c r="HGT1055" s="13"/>
      <c r="HGU1055" s="13"/>
      <c r="HGV1055" s="13"/>
      <c r="HGW1055" s="13"/>
      <c r="HGX1055" s="13"/>
      <c r="HGY1055" s="13"/>
      <c r="HGZ1055" s="13"/>
      <c r="HHA1055" s="13"/>
      <c r="HHB1055" s="13"/>
      <c r="HHC1055" s="13"/>
      <c r="HHD1055" s="13"/>
      <c r="HHE1055" s="13"/>
      <c r="HHF1055" s="13"/>
      <c r="HHG1055" s="13"/>
      <c r="HHH1055" s="13"/>
      <c r="HHI1055" s="13"/>
      <c r="HHJ1055" s="13"/>
      <c r="HHK1055" s="13"/>
      <c r="HHL1055" s="13"/>
      <c r="HHM1055" s="13"/>
      <c r="HHN1055" s="13"/>
      <c r="HHO1055" s="13"/>
      <c r="HHP1055" s="13"/>
      <c r="HHQ1055" s="13"/>
      <c r="HHR1055" s="13"/>
      <c r="HHS1055" s="13"/>
      <c r="HHT1055" s="13"/>
      <c r="HHU1055" s="13"/>
      <c r="HHV1055" s="13"/>
      <c r="HHW1055" s="13"/>
      <c r="HHX1055" s="13"/>
      <c r="HHY1055" s="13"/>
      <c r="HHZ1055" s="13"/>
      <c r="HIA1055" s="13"/>
      <c r="HIB1055" s="13"/>
      <c r="HIC1055" s="13"/>
      <c r="HID1055" s="13"/>
      <c r="HIE1055" s="13"/>
      <c r="HIF1055" s="13"/>
      <c r="HIG1055" s="13"/>
      <c r="HIH1055" s="13"/>
      <c r="HII1055" s="13"/>
      <c r="HIJ1055" s="13"/>
      <c r="HIK1055" s="13"/>
      <c r="HIL1055" s="13"/>
      <c r="HIM1055" s="13"/>
      <c r="HIN1055" s="13"/>
      <c r="HIO1055" s="13"/>
      <c r="HIP1055" s="13"/>
      <c r="HIQ1055" s="13"/>
      <c r="HIR1055" s="13"/>
      <c r="HIS1055" s="13"/>
      <c r="HIT1055" s="13"/>
      <c r="HIU1055" s="13"/>
      <c r="HIV1055" s="13"/>
      <c r="HIW1055" s="13"/>
      <c r="HIX1055" s="13"/>
      <c r="HIY1055" s="13"/>
      <c r="HIZ1055" s="13"/>
      <c r="HJA1055" s="13"/>
      <c r="HJB1055" s="13"/>
      <c r="HJC1055" s="13"/>
      <c r="HJD1055" s="13"/>
      <c r="HJE1055" s="13"/>
      <c r="HJF1055" s="13"/>
      <c r="HJG1055" s="13"/>
      <c r="HJH1055" s="13"/>
      <c r="HJI1055" s="13"/>
      <c r="HJJ1055" s="13"/>
      <c r="HJK1055" s="13"/>
      <c r="HJL1055" s="13"/>
      <c r="HJM1055" s="13"/>
      <c r="HJN1055" s="13"/>
      <c r="HJO1055" s="13"/>
      <c r="HJP1055" s="13"/>
      <c r="HJQ1055" s="13"/>
      <c r="HJR1055" s="13"/>
      <c r="HJS1055" s="13"/>
      <c r="HJT1055" s="13"/>
      <c r="HJU1055" s="13"/>
      <c r="HJV1055" s="13"/>
      <c r="HJW1055" s="13"/>
      <c r="HJX1055" s="13"/>
      <c r="HJY1055" s="13"/>
      <c r="HJZ1055" s="13"/>
      <c r="HKA1055" s="13"/>
      <c r="HKB1055" s="13"/>
      <c r="HKC1055" s="13"/>
      <c r="HKD1055" s="13"/>
      <c r="HKE1055" s="13"/>
      <c r="HKF1055" s="13"/>
      <c r="HKG1055" s="13"/>
      <c r="HKH1055" s="13"/>
      <c r="HKI1055" s="13"/>
      <c r="HKJ1055" s="13"/>
      <c r="HKK1055" s="13"/>
      <c r="HKL1055" s="13"/>
      <c r="HKM1055" s="13"/>
      <c r="HKN1055" s="13"/>
      <c r="HKO1055" s="13"/>
      <c r="HKP1055" s="13"/>
      <c r="HKQ1055" s="13"/>
      <c r="HKR1055" s="13"/>
      <c r="HKS1055" s="13"/>
      <c r="HKT1055" s="13"/>
      <c r="HKU1055" s="13"/>
      <c r="HKV1055" s="13"/>
      <c r="HKW1055" s="13"/>
      <c r="HKX1055" s="13"/>
      <c r="HKY1055" s="13"/>
      <c r="HKZ1055" s="13"/>
      <c r="HLA1055" s="13"/>
      <c r="HLB1055" s="13"/>
      <c r="HLC1055" s="13"/>
      <c r="HLD1055" s="13"/>
      <c r="HLE1055" s="13"/>
      <c r="HLF1055" s="13"/>
      <c r="HLG1055" s="13"/>
      <c r="HLH1055" s="13"/>
      <c r="HLI1055" s="13"/>
      <c r="HLJ1055" s="13"/>
      <c r="HLK1055" s="13"/>
      <c r="HLL1055" s="13"/>
      <c r="HLM1055" s="13"/>
      <c r="HLN1055" s="13"/>
      <c r="HLO1055" s="13"/>
      <c r="HLP1055" s="13"/>
      <c r="HLQ1055" s="13"/>
      <c r="HLR1055" s="13"/>
      <c r="HLS1055" s="13"/>
      <c r="HLT1055" s="13"/>
      <c r="HLU1055" s="13"/>
      <c r="HLV1055" s="13"/>
      <c r="HLW1055" s="13"/>
      <c r="HLX1055" s="13"/>
      <c r="HLY1055" s="13"/>
      <c r="HLZ1055" s="13"/>
      <c r="HMA1055" s="13"/>
      <c r="HMB1055" s="13"/>
      <c r="HMC1055" s="13"/>
      <c r="HMD1055" s="13"/>
      <c r="HME1055" s="13"/>
      <c r="HMF1055" s="13"/>
      <c r="HMG1055" s="13"/>
      <c r="HMH1055" s="13"/>
      <c r="HMI1055" s="13"/>
      <c r="HMJ1055" s="13"/>
      <c r="HMK1055" s="13"/>
      <c r="HML1055" s="13"/>
      <c r="HMM1055" s="13"/>
      <c r="HMN1055" s="13"/>
      <c r="HMO1055" s="13"/>
      <c r="HMP1055" s="13"/>
      <c r="HMQ1055" s="13"/>
      <c r="HMR1055" s="13"/>
      <c r="HMS1055" s="13"/>
      <c r="HMT1055" s="13"/>
      <c r="HMU1055" s="13"/>
      <c r="HMV1055" s="13"/>
      <c r="HMW1055" s="13"/>
      <c r="HMX1055" s="13"/>
      <c r="HMY1055" s="13"/>
      <c r="HMZ1055" s="13"/>
      <c r="HNA1055" s="13"/>
      <c r="HNB1055" s="13"/>
      <c r="HNC1055" s="13"/>
      <c r="HND1055" s="13"/>
      <c r="HNE1055" s="13"/>
      <c r="HNF1055" s="13"/>
      <c r="HNG1055" s="13"/>
      <c r="HNH1055" s="13"/>
      <c r="HNI1055" s="13"/>
      <c r="HNJ1055" s="13"/>
      <c r="HNK1055" s="13"/>
      <c r="HNL1055" s="13"/>
      <c r="HNM1055" s="13"/>
      <c r="HNN1055" s="13"/>
      <c r="HNO1055" s="13"/>
      <c r="HNP1055" s="13"/>
      <c r="HNQ1055" s="13"/>
      <c r="HNR1055" s="13"/>
      <c r="HNS1055" s="13"/>
      <c r="HNT1055" s="13"/>
      <c r="HNU1055" s="13"/>
      <c r="HNV1055" s="13"/>
      <c r="HNW1055" s="13"/>
      <c r="HNX1055" s="13"/>
      <c r="HNY1055" s="13"/>
      <c r="HNZ1055" s="13"/>
      <c r="HOA1055" s="13"/>
      <c r="HOB1055" s="13"/>
      <c r="HOC1055" s="13"/>
      <c r="HOD1055" s="13"/>
      <c r="HOE1055" s="13"/>
      <c r="HOF1055" s="13"/>
      <c r="HOG1055" s="13"/>
      <c r="HOH1055" s="13"/>
      <c r="HOI1055" s="13"/>
      <c r="HOJ1055" s="13"/>
      <c r="HOK1055" s="13"/>
      <c r="HOL1055" s="13"/>
      <c r="HOM1055" s="13"/>
      <c r="HON1055" s="13"/>
      <c r="HOO1055" s="13"/>
      <c r="HOP1055" s="13"/>
      <c r="HOQ1055" s="13"/>
      <c r="HOR1055" s="13"/>
      <c r="HOS1055" s="13"/>
      <c r="HOT1055" s="13"/>
      <c r="HOU1055" s="13"/>
      <c r="HOV1055" s="13"/>
      <c r="HOW1055" s="13"/>
      <c r="HOX1055" s="13"/>
      <c r="HOY1055" s="13"/>
      <c r="HOZ1055" s="13"/>
      <c r="HPA1055" s="13"/>
      <c r="HPB1055" s="13"/>
      <c r="HPC1055" s="13"/>
      <c r="HPD1055" s="13"/>
      <c r="HPE1055" s="13"/>
      <c r="HPF1055" s="13"/>
      <c r="HPG1055" s="13"/>
      <c r="HPH1055" s="13"/>
      <c r="HPI1055" s="13"/>
      <c r="HPJ1055" s="13"/>
      <c r="HPK1055" s="13"/>
      <c r="HPL1055" s="13"/>
      <c r="HPM1055" s="13"/>
      <c r="HPN1055" s="13"/>
      <c r="HPO1055" s="13"/>
      <c r="HPP1055" s="13"/>
      <c r="HPQ1055" s="13"/>
      <c r="HPR1055" s="13"/>
      <c r="HPS1055" s="13"/>
      <c r="HPT1055" s="13"/>
      <c r="HPU1055" s="13"/>
      <c r="HPV1055" s="13"/>
      <c r="HPW1055" s="13"/>
      <c r="HPX1055" s="13"/>
      <c r="HPY1055" s="13"/>
      <c r="HPZ1055" s="13"/>
      <c r="HQA1055" s="13"/>
      <c r="HQB1055" s="13"/>
      <c r="HQC1055" s="13"/>
      <c r="HQD1055" s="13"/>
      <c r="HQE1055" s="13"/>
      <c r="HQF1055" s="13"/>
      <c r="HQG1055" s="13"/>
      <c r="HQH1055" s="13"/>
      <c r="HQI1055" s="13"/>
      <c r="HQJ1055" s="13"/>
      <c r="HQK1055" s="13"/>
      <c r="HQL1055" s="13"/>
      <c r="HQM1055" s="13"/>
      <c r="HQN1055" s="13"/>
      <c r="HQO1055" s="13"/>
      <c r="HQP1055" s="13"/>
      <c r="HQQ1055" s="13"/>
      <c r="HQR1055" s="13"/>
      <c r="HQS1055" s="13"/>
      <c r="HQT1055" s="13"/>
      <c r="HQU1055" s="13"/>
      <c r="HQV1055" s="13"/>
      <c r="HQW1055" s="13"/>
      <c r="HQX1055" s="13"/>
      <c r="HQY1055" s="13"/>
      <c r="HQZ1055" s="13"/>
      <c r="HRA1055" s="13"/>
      <c r="HRB1055" s="13"/>
      <c r="HRC1055" s="13"/>
      <c r="HRD1055" s="13"/>
      <c r="HRE1055" s="13"/>
      <c r="HRF1055" s="13"/>
      <c r="HRG1055" s="13"/>
      <c r="HRH1055" s="13"/>
      <c r="HRI1055" s="13"/>
      <c r="HRJ1055" s="13"/>
      <c r="HRK1055" s="13"/>
      <c r="HRL1055" s="13"/>
      <c r="HRM1055" s="13"/>
      <c r="HRN1055" s="13"/>
      <c r="HRO1055" s="13"/>
      <c r="HRP1055" s="13"/>
      <c r="HRQ1055" s="13"/>
      <c r="HRR1055" s="13"/>
      <c r="HRS1055" s="13"/>
      <c r="HRT1055" s="13"/>
      <c r="HRU1055" s="13"/>
      <c r="HRV1055" s="13"/>
      <c r="HRW1055" s="13"/>
      <c r="HRX1055" s="13"/>
      <c r="HRY1055" s="13"/>
      <c r="HRZ1055" s="13"/>
      <c r="HSA1055" s="13"/>
      <c r="HSB1055" s="13"/>
      <c r="HSC1055" s="13"/>
      <c r="HSD1055" s="13"/>
      <c r="HSE1055" s="13"/>
      <c r="HSF1055" s="13"/>
      <c r="HSG1055" s="13"/>
      <c r="HSH1055" s="13"/>
      <c r="HSI1055" s="13"/>
      <c r="HSJ1055" s="13"/>
      <c r="HSK1055" s="13"/>
      <c r="HSL1055" s="13"/>
      <c r="HSM1055" s="13"/>
      <c r="HSN1055" s="13"/>
      <c r="HSO1055" s="13"/>
      <c r="HSP1055" s="13"/>
      <c r="HSQ1055" s="13"/>
      <c r="HSR1055" s="13"/>
      <c r="HSS1055" s="13"/>
      <c r="HST1055" s="13"/>
      <c r="HSU1055" s="13"/>
      <c r="HSV1055" s="13"/>
      <c r="HSW1055" s="13"/>
      <c r="HSX1055" s="13"/>
      <c r="HSY1055" s="13"/>
      <c r="HSZ1055" s="13"/>
      <c r="HTA1055" s="13"/>
      <c r="HTB1055" s="13"/>
      <c r="HTC1055" s="13"/>
      <c r="HTD1055" s="13"/>
      <c r="HTE1055" s="13"/>
      <c r="HTF1055" s="13"/>
      <c r="HTG1055" s="13"/>
      <c r="HTH1055" s="13"/>
      <c r="HTI1055" s="13"/>
      <c r="HTJ1055" s="13"/>
      <c r="HTK1055" s="13"/>
      <c r="HTL1055" s="13"/>
      <c r="HTM1055" s="13"/>
      <c r="HTN1055" s="13"/>
      <c r="HTO1055" s="13"/>
      <c r="HTP1055" s="13"/>
      <c r="HTQ1055" s="13"/>
      <c r="HTR1055" s="13"/>
      <c r="HTS1055" s="13"/>
      <c r="HTT1055" s="13"/>
      <c r="HTU1055" s="13"/>
      <c r="HTV1055" s="13"/>
      <c r="HTW1055" s="13"/>
      <c r="HTX1055" s="13"/>
      <c r="HTY1055" s="13"/>
      <c r="HTZ1055" s="13"/>
      <c r="HUA1055" s="13"/>
      <c r="HUB1055" s="13"/>
      <c r="HUC1055" s="13"/>
      <c r="HUD1055" s="13"/>
      <c r="HUE1055" s="13"/>
      <c r="HUF1055" s="13"/>
      <c r="HUG1055" s="13"/>
      <c r="HUH1055" s="13"/>
      <c r="HUI1055" s="13"/>
      <c r="HUJ1055" s="13"/>
      <c r="HUK1055" s="13"/>
      <c r="HUL1055" s="13"/>
      <c r="HUM1055" s="13"/>
      <c r="HUN1055" s="13"/>
      <c r="HUO1055" s="13"/>
      <c r="HUP1055" s="13"/>
      <c r="HUQ1055" s="13"/>
      <c r="HUR1055" s="13"/>
      <c r="HUS1055" s="13"/>
      <c r="HUT1055" s="13"/>
      <c r="HUU1055" s="13"/>
      <c r="HUV1055" s="13"/>
      <c r="HUW1055" s="13"/>
      <c r="HUX1055" s="13"/>
      <c r="HUY1055" s="13"/>
      <c r="HUZ1055" s="13"/>
      <c r="HVA1055" s="13"/>
      <c r="HVB1055" s="13"/>
      <c r="HVC1055" s="13"/>
      <c r="HVD1055" s="13"/>
      <c r="HVE1055" s="13"/>
      <c r="HVF1055" s="13"/>
      <c r="HVG1055" s="13"/>
      <c r="HVH1055" s="13"/>
      <c r="HVI1055" s="13"/>
      <c r="HVJ1055" s="13"/>
      <c r="HVK1055" s="13"/>
      <c r="HVL1055" s="13"/>
      <c r="HVM1055" s="13"/>
      <c r="HVN1055" s="13"/>
      <c r="HVO1055" s="13"/>
      <c r="HVP1055" s="13"/>
      <c r="HVQ1055" s="13"/>
      <c r="HVR1055" s="13"/>
      <c r="HVS1055" s="13"/>
      <c r="HVT1055" s="13"/>
      <c r="HVU1055" s="13"/>
      <c r="HVV1055" s="13"/>
      <c r="HVW1055" s="13"/>
      <c r="HVX1055" s="13"/>
      <c r="HVY1055" s="13"/>
      <c r="HVZ1055" s="13"/>
      <c r="HWA1055" s="13"/>
      <c r="HWB1055" s="13"/>
      <c r="HWC1055" s="13"/>
      <c r="HWD1055" s="13"/>
      <c r="HWE1055" s="13"/>
      <c r="HWF1055" s="13"/>
      <c r="HWG1055" s="13"/>
      <c r="HWH1055" s="13"/>
      <c r="HWI1055" s="13"/>
      <c r="HWJ1055" s="13"/>
      <c r="HWK1055" s="13"/>
      <c r="HWL1055" s="13"/>
      <c r="HWM1055" s="13"/>
      <c r="HWN1055" s="13"/>
      <c r="HWO1055" s="13"/>
      <c r="HWP1055" s="13"/>
      <c r="HWQ1055" s="13"/>
      <c r="HWR1055" s="13"/>
      <c r="HWS1055" s="13"/>
      <c r="HWT1055" s="13"/>
      <c r="HWU1055" s="13"/>
      <c r="HWV1055" s="13"/>
      <c r="HWW1055" s="13"/>
      <c r="HWX1055" s="13"/>
      <c r="HWY1055" s="13"/>
      <c r="HWZ1055" s="13"/>
      <c r="HXA1055" s="13"/>
      <c r="HXB1055" s="13"/>
      <c r="HXC1055" s="13"/>
      <c r="HXD1055" s="13"/>
      <c r="HXE1055" s="13"/>
      <c r="HXF1055" s="13"/>
      <c r="HXG1055" s="13"/>
      <c r="HXH1055" s="13"/>
      <c r="HXI1055" s="13"/>
      <c r="HXJ1055" s="13"/>
      <c r="HXK1055" s="13"/>
      <c r="HXL1055" s="13"/>
      <c r="HXM1055" s="13"/>
      <c r="HXN1055" s="13"/>
      <c r="HXO1055" s="13"/>
      <c r="HXP1055" s="13"/>
      <c r="HXQ1055" s="13"/>
      <c r="HXR1055" s="13"/>
      <c r="HXS1055" s="13"/>
      <c r="HXT1055" s="13"/>
      <c r="HXU1055" s="13"/>
      <c r="HXV1055" s="13"/>
      <c r="HXW1055" s="13"/>
      <c r="HXX1055" s="13"/>
      <c r="HXY1055" s="13"/>
      <c r="HXZ1055" s="13"/>
      <c r="HYA1055" s="13"/>
      <c r="HYB1055" s="13"/>
      <c r="HYC1055" s="13"/>
      <c r="HYD1055" s="13"/>
      <c r="HYE1055" s="13"/>
      <c r="HYF1055" s="13"/>
      <c r="HYG1055" s="13"/>
      <c r="HYH1055" s="13"/>
      <c r="HYI1055" s="13"/>
      <c r="HYJ1055" s="13"/>
      <c r="HYK1055" s="13"/>
      <c r="HYL1055" s="13"/>
      <c r="HYM1055" s="13"/>
      <c r="HYN1055" s="13"/>
      <c r="HYO1055" s="13"/>
      <c r="HYP1055" s="13"/>
      <c r="HYQ1055" s="13"/>
      <c r="HYR1055" s="13"/>
      <c r="HYS1055" s="13"/>
      <c r="HYT1055" s="13"/>
      <c r="HYU1055" s="13"/>
      <c r="HYV1055" s="13"/>
      <c r="HYW1055" s="13"/>
      <c r="HYX1055" s="13"/>
      <c r="HYY1055" s="13"/>
      <c r="HYZ1055" s="13"/>
      <c r="HZA1055" s="13"/>
      <c r="HZB1055" s="13"/>
      <c r="HZC1055" s="13"/>
      <c r="HZD1055" s="13"/>
      <c r="HZE1055" s="13"/>
      <c r="HZF1055" s="13"/>
      <c r="HZG1055" s="13"/>
      <c r="HZH1055" s="13"/>
      <c r="HZI1055" s="13"/>
      <c r="HZJ1055" s="13"/>
      <c r="HZK1055" s="13"/>
      <c r="HZL1055" s="13"/>
      <c r="HZM1055" s="13"/>
      <c r="HZN1055" s="13"/>
      <c r="HZO1055" s="13"/>
      <c r="HZP1055" s="13"/>
      <c r="HZQ1055" s="13"/>
      <c r="HZR1055" s="13"/>
      <c r="HZS1055" s="13"/>
      <c r="HZT1055" s="13"/>
      <c r="HZU1055" s="13"/>
      <c r="HZV1055" s="13"/>
      <c r="HZW1055" s="13"/>
      <c r="HZX1055" s="13"/>
      <c r="HZY1055" s="13"/>
      <c r="HZZ1055" s="13"/>
      <c r="IAA1055" s="13"/>
      <c r="IAB1055" s="13"/>
      <c r="IAC1055" s="13"/>
      <c r="IAD1055" s="13"/>
      <c r="IAE1055" s="13"/>
      <c r="IAF1055" s="13"/>
      <c r="IAG1055" s="13"/>
      <c r="IAH1055" s="13"/>
      <c r="IAI1055" s="13"/>
      <c r="IAJ1055" s="13"/>
      <c r="IAK1055" s="13"/>
      <c r="IAL1055" s="13"/>
      <c r="IAM1055" s="13"/>
      <c r="IAN1055" s="13"/>
      <c r="IAO1055" s="13"/>
      <c r="IAP1055" s="13"/>
      <c r="IAQ1055" s="13"/>
      <c r="IAR1055" s="13"/>
      <c r="IAS1055" s="13"/>
      <c r="IAT1055" s="13"/>
      <c r="IAU1055" s="13"/>
      <c r="IAV1055" s="13"/>
      <c r="IAW1055" s="13"/>
      <c r="IAX1055" s="13"/>
      <c r="IAY1055" s="13"/>
      <c r="IAZ1055" s="13"/>
      <c r="IBA1055" s="13"/>
      <c r="IBB1055" s="13"/>
      <c r="IBC1055" s="13"/>
      <c r="IBD1055" s="13"/>
      <c r="IBE1055" s="13"/>
      <c r="IBF1055" s="13"/>
      <c r="IBG1055" s="13"/>
      <c r="IBH1055" s="13"/>
      <c r="IBI1055" s="13"/>
      <c r="IBJ1055" s="13"/>
      <c r="IBK1055" s="13"/>
      <c r="IBL1055" s="13"/>
      <c r="IBM1055" s="13"/>
      <c r="IBN1055" s="13"/>
      <c r="IBO1055" s="13"/>
      <c r="IBP1055" s="13"/>
      <c r="IBQ1055" s="13"/>
      <c r="IBR1055" s="13"/>
      <c r="IBS1055" s="13"/>
      <c r="IBT1055" s="13"/>
      <c r="IBU1055" s="13"/>
      <c r="IBV1055" s="13"/>
      <c r="IBW1055" s="13"/>
      <c r="IBX1055" s="13"/>
      <c r="IBY1055" s="13"/>
      <c r="IBZ1055" s="13"/>
      <c r="ICA1055" s="13"/>
      <c r="ICB1055" s="13"/>
      <c r="ICC1055" s="13"/>
      <c r="ICD1055" s="13"/>
      <c r="ICE1055" s="13"/>
      <c r="ICF1055" s="13"/>
      <c r="ICG1055" s="13"/>
      <c r="ICH1055" s="13"/>
      <c r="ICI1055" s="13"/>
      <c r="ICJ1055" s="13"/>
      <c r="ICK1055" s="13"/>
      <c r="ICL1055" s="13"/>
      <c r="ICM1055" s="13"/>
      <c r="ICN1055" s="13"/>
      <c r="ICO1055" s="13"/>
      <c r="ICP1055" s="13"/>
      <c r="ICQ1055" s="13"/>
      <c r="ICR1055" s="13"/>
      <c r="ICS1055" s="13"/>
      <c r="ICT1055" s="13"/>
      <c r="ICU1055" s="13"/>
      <c r="ICV1055" s="13"/>
      <c r="ICW1055" s="13"/>
      <c r="ICX1055" s="13"/>
      <c r="ICY1055" s="13"/>
      <c r="ICZ1055" s="13"/>
      <c r="IDA1055" s="13"/>
      <c r="IDB1055" s="13"/>
      <c r="IDC1055" s="13"/>
      <c r="IDD1055" s="13"/>
      <c r="IDE1055" s="13"/>
      <c r="IDF1055" s="13"/>
      <c r="IDG1055" s="13"/>
      <c r="IDH1055" s="13"/>
      <c r="IDI1055" s="13"/>
      <c r="IDJ1055" s="13"/>
      <c r="IDK1055" s="13"/>
      <c r="IDL1055" s="13"/>
      <c r="IDM1055" s="13"/>
      <c r="IDN1055" s="13"/>
      <c r="IDO1055" s="13"/>
      <c r="IDP1055" s="13"/>
      <c r="IDQ1055" s="13"/>
      <c r="IDR1055" s="13"/>
      <c r="IDS1055" s="13"/>
      <c r="IDT1055" s="13"/>
      <c r="IDU1055" s="13"/>
      <c r="IDV1055" s="13"/>
      <c r="IDW1055" s="13"/>
      <c r="IDX1055" s="13"/>
      <c r="IDY1055" s="13"/>
      <c r="IDZ1055" s="13"/>
      <c r="IEA1055" s="13"/>
      <c r="IEB1055" s="13"/>
      <c r="IEC1055" s="13"/>
      <c r="IED1055" s="13"/>
      <c r="IEE1055" s="13"/>
      <c r="IEF1055" s="13"/>
      <c r="IEG1055" s="13"/>
      <c r="IEH1055" s="13"/>
      <c r="IEI1055" s="13"/>
      <c r="IEJ1055" s="13"/>
      <c r="IEK1055" s="13"/>
      <c r="IEL1055" s="13"/>
      <c r="IEM1055" s="13"/>
      <c r="IEN1055" s="13"/>
      <c r="IEO1055" s="13"/>
      <c r="IEP1055" s="13"/>
      <c r="IEQ1055" s="13"/>
      <c r="IER1055" s="13"/>
      <c r="IES1055" s="13"/>
      <c r="IET1055" s="13"/>
      <c r="IEU1055" s="13"/>
      <c r="IEV1055" s="13"/>
      <c r="IEW1055" s="13"/>
      <c r="IEX1055" s="13"/>
      <c r="IEY1055" s="13"/>
      <c r="IEZ1055" s="13"/>
      <c r="IFA1055" s="13"/>
      <c r="IFB1055" s="13"/>
      <c r="IFC1055" s="13"/>
      <c r="IFD1055" s="13"/>
      <c r="IFE1055" s="13"/>
      <c r="IFF1055" s="13"/>
      <c r="IFG1055" s="13"/>
      <c r="IFH1055" s="13"/>
      <c r="IFI1055" s="13"/>
      <c r="IFJ1055" s="13"/>
      <c r="IFK1055" s="13"/>
      <c r="IFL1055" s="13"/>
      <c r="IFM1055" s="13"/>
      <c r="IFN1055" s="13"/>
      <c r="IFO1055" s="13"/>
      <c r="IFP1055" s="13"/>
      <c r="IFQ1055" s="13"/>
      <c r="IFR1055" s="13"/>
      <c r="IFS1055" s="13"/>
      <c r="IFT1055" s="13"/>
      <c r="IFU1055" s="13"/>
      <c r="IFV1055" s="13"/>
      <c r="IFW1055" s="13"/>
      <c r="IFX1055" s="13"/>
      <c r="IFY1055" s="13"/>
      <c r="IFZ1055" s="13"/>
      <c r="IGA1055" s="13"/>
      <c r="IGB1055" s="13"/>
      <c r="IGC1055" s="13"/>
      <c r="IGD1055" s="13"/>
      <c r="IGE1055" s="13"/>
      <c r="IGF1055" s="13"/>
      <c r="IGG1055" s="13"/>
      <c r="IGH1055" s="13"/>
      <c r="IGI1055" s="13"/>
      <c r="IGJ1055" s="13"/>
      <c r="IGK1055" s="13"/>
      <c r="IGL1055" s="13"/>
      <c r="IGM1055" s="13"/>
      <c r="IGN1055" s="13"/>
      <c r="IGO1055" s="13"/>
      <c r="IGP1055" s="13"/>
      <c r="IGQ1055" s="13"/>
      <c r="IGR1055" s="13"/>
      <c r="IGS1055" s="13"/>
      <c r="IGT1055" s="13"/>
      <c r="IGU1055" s="13"/>
      <c r="IGV1055" s="13"/>
      <c r="IGW1055" s="13"/>
      <c r="IGX1055" s="13"/>
      <c r="IGY1055" s="13"/>
      <c r="IGZ1055" s="13"/>
      <c r="IHA1055" s="13"/>
      <c r="IHB1055" s="13"/>
      <c r="IHC1055" s="13"/>
      <c r="IHD1055" s="13"/>
      <c r="IHE1055" s="13"/>
      <c r="IHF1055" s="13"/>
      <c r="IHG1055" s="13"/>
      <c r="IHH1055" s="13"/>
      <c r="IHI1055" s="13"/>
      <c r="IHJ1055" s="13"/>
      <c r="IHK1055" s="13"/>
      <c r="IHL1055" s="13"/>
      <c r="IHM1055" s="13"/>
      <c r="IHN1055" s="13"/>
      <c r="IHO1055" s="13"/>
      <c r="IHP1055" s="13"/>
      <c r="IHQ1055" s="13"/>
      <c r="IHR1055" s="13"/>
      <c r="IHS1055" s="13"/>
      <c r="IHT1055" s="13"/>
      <c r="IHU1055" s="13"/>
      <c r="IHV1055" s="13"/>
      <c r="IHW1055" s="13"/>
      <c r="IHX1055" s="13"/>
      <c r="IHY1055" s="13"/>
      <c r="IHZ1055" s="13"/>
      <c r="IIA1055" s="13"/>
      <c r="IIB1055" s="13"/>
      <c r="IIC1055" s="13"/>
      <c r="IID1055" s="13"/>
      <c r="IIE1055" s="13"/>
      <c r="IIF1055" s="13"/>
      <c r="IIG1055" s="13"/>
      <c r="IIH1055" s="13"/>
      <c r="III1055" s="13"/>
      <c r="IIJ1055" s="13"/>
      <c r="IIK1055" s="13"/>
      <c r="IIL1055" s="13"/>
      <c r="IIM1055" s="13"/>
      <c r="IIN1055" s="13"/>
      <c r="IIO1055" s="13"/>
      <c r="IIP1055" s="13"/>
      <c r="IIQ1055" s="13"/>
      <c r="IIR1055" s="13"/>
      <c r="IIS1055" s="13"/>
      <c r="IIT1055" s="13"/>
      <c r="IIU1055" s="13"/>
      <c r="IIV1055" s="13"/>
      <c r="IIW1055" s="13"/>
      <c r="IIX1055" s="13"/>
      <c r="IIY1055" s="13"/>
      <c r="IIZ1055" s="13"/>
      <c r="IJA1055" s="13"/>
      <c r="IJB1055" s="13"/>
      <c r="IJC1055" s="13"/>
      <c r="IJD1055" s="13"/>
      <c r="IJE1055" s="13"/>
      <c r="IJF1055" s="13"/>
      <c r="IJG1055" s="13"/>
      <c r="IJH1055" s="13"/>
      <c r="IJI1055" s="13"/>
      <c r="IJJ1055" s="13"/>
      <c r="IJK1055" s="13"/>
      <c r="IJL1055" s="13"/>
      <c r="IJM1055" s="13"/>
      <c r="IJN1055" s="13"/>
      <c r="IJO1055" s="13"/>
      <c r="IJP1055" s="13"/>
      <c r="IJQ1055" s="13"/>
      <c r="IJR1055" s="13"/>
      <c r="IJS1055" s="13"/>
      <c r="IJT1055" s="13"/>
      <c r="IJU1055" s="13"/>
      <c r="IJV1055" s="13"/>
      <c r="IJW1055" s="13"/>
      <c r="IJX1055" s="13"/>
      <c r="IJY1055" s="13"/>
      <c r="IJZ1055" s="13"/>
      <c r="IKA1055" s="13"/>
      <c r="IKB1055" s="13"/>
      <c r="IKC1055" s="13"/>
      <c r="IKD1055" s="13"/>
      <c r="IKE1055" s="13"/>
      <c r="IKF1055" s="13"/>
      <c r="IKG1055" s="13"/>
      <c r="IKH1055" s="13"/>
      <c r="IKI1055" s="13"/>
      <c r="IKJ1055" s="13"/>
      <c r="IKK1055" s="13"/>
      <c r="IKL1055" s="13"/>
      <c r="IKM1055" s="13"/>
      <c r="IKN1055" s="13"/>
      <c r="IKO1055" s="13"/>
      <c r="IKP1055" s="13"/>
      <c r="IKQ1055" s="13"/>
      <c r="IKR1055" s="13"/>
      <c r="IKS1055" s="13"/>
      <c r="IKT1055" s="13"/>
      <c r="IKU1055" s="13"/>
      <c r="IKV1055" s="13"/>
      <c r="IKW1055" s="13"/>
      <c r="IKX1055" s="13"/>
      <c r="IKY1055" s="13"/>
      <c r="IKZ1055" s="13"/>
      <c r="ILA1055" s="13"/>
      <c r="ILB1055" s="13"/>
      <c r="ILC1055" s="13"/>
      <c r="ILD1055" s="13"/>
      <c r="ILE1055" s="13"/>
      <c r="ILF1055" s="13"/>
      <c r="ILG1055" s="13"/>
      <c r="ILH1055" s="13"/>
      <c r="ILI1055" s="13"/>
      <c r="ILJ1055" s="13"/>
      <c r="ILK1055" s="13"/>
      <c r="ILL1055" s="13"/>
      <c r="ILM1055" s="13"/>
      <c r="ILN1055" s="13"/>
      <c r="ILO1055" s="13"/>
      <c r="ILP1055" s="13"/>
      <c r="ILQ1055" s="13"/>
      <c r="ILR1055" s="13"/>
      <c r="ILS1055" s="13"/>
      <c r="ILT1055" s="13"/>
      <c r="ILU1055" s="13"/>
      <c r="ILV1055" s="13"/>
      <c r="ILW1055" s="13"/>
      <c r="ILX1055" s="13"/>
      <c r="ILY1055" s="13"/>
      <c r="ILZ1055" s="13"/>
      <c r="IMA1055" s="13"/>
      <c r="IMB1055" s="13"/>
      <c r="IMC1055" s="13"/>
      <c r="IMD1055" s="13"/>
      <c r="IME1055" s="13"/>
      <c r="IMF1055" s="13"/>
      <c r="IMG1055" s="13"/>
      <c r="IMH1055" s="13"/>
      <c r="IMI1055" s="13"/>
      <c r="IMJ1055" s="13"/>
      <c r="IMK1055" s="13"/>
      <c r="IML1055" s="13"/>
      <c r="IMM1055" s="13"/>
      <c r="IMN1055" s="13"/>
      <c r="IMO1055" s="13"/>
      <c r="IMP1055" s="13"/>
      <c r="IMQ1055" s="13"/>
      <c r="IMR1055" s="13"/>
      <c r="IMS1055" s="13"/>
      <c r="IMT1055" s="13"/>
      <c r="IMU1055" s="13"/>
      <c r="IMV1055" s="13"/>
      <c r="IMW1055" s="13"/>
      <c r="IMX1055" s="13"/>
      <c r="IMY1055" s="13"/>
      <c r="IMZ1055" s="13"/>
      <c r="INA1055" s="13"/>
      <c r="INB1055" s="13"/>
      <c r="INC1055" s="13"/>
      <c r="IND1055" s="13"/>
      <c r="INE1055" s="13"/>
      <c r="INF1055" s="13"/>
      <c r="ING1055" s="13"/>
      <c r="INH1055" s="13"/>
      <c r="INI1055" s="13"/>
      <c r="INJ1055" s="13"/>
      <c r="INK1055" s="13"/>
      <c r="INL1055" s="13"/>
      <c r="INM1055" s="13"/>
      <c r="INN1055" s="13"/>
      <c r="INO1055" s="13"/>
      <c r="INP1055" s="13"/>
      <c r="INQ1055" s="13"/>
      <c r="INR1055" s="13"/>
      <c r="INS1055" s="13"/>
      <c r="INT1055" s="13"/>
      <c r="INU1055" s="13"/>
      <c r="INV1055" s="13"/>
      <c r="INW1055" s="13"/>
      <c r="INX1055" s="13"/>
      <c r="INY1055" s="13"/>
      <c r="INZ1055" s="13"/>
      <c r="IOA1055" s="13"/>
      <c r="IOB1055" s="13"/>
      <c r="IOC1055" s="13"/>
      <c r="IOD1055" s="13"/>
      <c r="IOE1055" s="13"/>
      <c r="IOF1055" s="13"/>
      <c r="IOG1055" s="13"/>
      <c r="IOH1055" s="13"/>
      <c r="IOI1055" s="13"/>
      <c r="IOJ1055" s="13"/>
      <c r="IOK1055" s="13"/>
      <c r="IOL1055" s="13"/>
      <c r="IOM1055" s="13"/>
      <c r="ION1055" s="13"/>
      <c r="IOO1055" s="13"/>
      <c r="IOP1055" s="13"/>
      <c r="IOQ1055" s="13"/>
      <c r="IOR1055" s="13"/>
      <c r="IOS1055" s="13"/>
      <c r="IOT1055" s="13"/>
      <c r="IOU1055" s="13"/>
      <c r="IOV1055" s="13"/>
      <c r="IOW1055" s="13"/>
      <c r="IOX1055" s="13"/>
      <c r="IOY1055" s="13"/>
      <c r="IOZ1055" s="13"/>
      <c r="IPA1055" s="13"/>
      <c r="IPB1055" s="13"/>
      <c r="IPC1055" s="13"/>
      <c r="IPD1055" s="13"/>
      <c r="IPE1055" s="13"/>
      <c r="IPF1055" s="13"/>
      <c r="IPG1055" s="13"/>
      <c r="IPH1055" s="13"/>
      <c r="IPI1055" s="13"/>
      <c r="IPJ1055" s="13"/>
      <c r="IPK1055" s="13"/>
      <c r="IPL1055" s="13"/>
      <c r="IPM1055" s="13"/>
      <c r="IPN1055" s="13"/>
      <c r="IPO1055" s="13"/>
      <c r="IPP1055" s="13"/>
      <c r="IPQ1055" s="13"/>
      <c r="IPR1055" s="13"/>
      <c r="IPS1055" s="13"/>
      <c r="IPT1055" s="13"/>
      <c r="IPU1055" s="13"/>
      <c r="IPV1055" s="13"/>
      <c r="IPW1055" s="13"/>
      <c r="IPX1055" s="13"/>
      <c r="IPY1055" s="13"/>
      <c r="IPZ1055" s="13"/>
      <c r="IQA1055" s="13"/>
      <c r="IQB1055" s="13"/>
      <c r="IQC1055" s="13"/>
      <c r="IQD1055" s="13"/>
      <c r="IQE1055" s="13"/>
      <c r="IQF1055" s="13"/>
      <c r="IQG1055" s="13"/>
      <c r="IQH1055" s="13"/>
      <c r="IQI1055" s="13"/>
      <c r="IQJ1055" s="13"/>
      <c r="IQK1055" s="13"/>
      <c r="IQL1055" s="13"/>
      <c r="IQM1055" s="13"/>
      <c r="IQN1055" s="13"/>
      <c r="IQO1055" s="13"/>
      <c r="IQP1055" s="13"/>
      <c r="IQQ1055" s="13"/>
      <c r="IQR1055" s="13"/>
      <c r="IQS1055" s="13"/>
      <c r="IQT1055" s="13"/>
      <c r="IQU1055" s="13"/>
      <c r="IQV1055" s="13"/>
      <c r="IQW1055" s="13"/>
      <c r="IQX1055" s="13"/>
      <c r="IQY1055" s="13"/>
      <c r="IQZ1055" s="13"/>
      <c r="IRA1055" s="13"/>
      <c r="IRB1055" s="13"/>
      <c r="IRC1055" s="13"/>
      <c r="IRD1055" s="13"/>
      <c r="IRE1055" s="13"/>
      <c r="IRF1055" s="13"/>
      <c r="IRG1055" s="13"/>
      <c r="IRH1055" s="13"/>
      <c r="IRI1055" s="13"/>
      <c r="IRJ1055" s="13"/>
      <c r="IRK1055" s="13"/>
      <c r="IRL1055" s="13"/>
      <c r="IRM1055" s="13"/>
      <c r="IRN1055" s="13"/>
      <c r="IRO1055" s="13"/>
      <c r="IRP1055" s="13"/>
      <c r="IRQ1055" s="13"/>
      <c r="IRR1055" s="13"/>
      <c r="IRS1055" s="13"/>
      <c r="IRT1055" s="13"/>
      <c r="IRU1055" s="13"/>
      <c r="IRV1055" s="13"/>
      <c r="IRW1055" s="13"/>
      <c r="IRX1055" s="13"/>
      <c r="IRY1055" s="13"/>
      <c r="IRZ1055" s="13"/>
      <c r="ISA1055" s="13"/>
      <c r="ISB1055" s="13"/>
      <c r="ISC1055" s="13"/>
      <c r="ISD1055" s="13"/>
      <c r="ISE1055" s="13"/>
      <c r="ISF1055" s="13"/>
      <c r="ISG1055" s="13"/>
      <c r="ISH1055" s="13"/>
      <c r="ISI1055" s="13"/>
      <c r="ISJ1055" s="13"/>
      <c r="ISK1055" s="13"/>
      <c r="ISL1055" s="13"/>
      <c r="ISM1055" s="13"/>
      <c r="ISN1055" s="13"/>
      <c r="ISO1055" s="13"/>
      <c r="ISP1055" s="13"/>
      <c r="ISQ1055" s="13"/>
      <c r="ISR1055" s="13"/>
      <c r="ISS1055" s="13"/>
      <c r="IST1055" s="13"/>
      <c r="ISU1055" s="13"/>
      <c r="ISV1055" s="13"/>
      <c r="ISW1055" s="13"/>
      <c r="ISX1055" s="13"/>
      <c r="ISY1055" s="13"/>
      <c r="ISZ1055" s="13"/>
      <c r="ITA1055" s="13"/>
      <c r="ITB1055" s="13"/>
      <c r="ITC1055" s="13"/>
      <c r="ITD1055" s="13"/>
      <c r="ITE1055" s="13"/>
      <c r="ITF1055" s="13"/>
      <c r="ITG1055" s="13"/>
      <c r="ITH1055" s="13"/>
      <c r="ITI1055" s="13"/>
      <c r="ITJ1055" s="13"/>
      <c r="ITK1055" s="13"/>
      <c r="ITL1055" s="13"/>
      <c r="ITM1055" s="13"/>
      <c r="ITN1055" s="13"/>
      <c r="ITO1055" s="13"/>
      <c r="ITP1055" s="13"/>
      <c r="ITQ1055" s="13"/>
      <c r="ITR1055" s="13"/>
      <c r="ITS1055" s="13"/>
      <c r="ITT1055" s="13"/>
      <c r="ITU1055" s="13"/>
      <c r="ITV1055" s="13"/>
      <c r="ITW1055" s="13"/>
      <c r="ITX1055" s="13"/>
      <c r="ITY1055" s="13"/>
      <c r="ITZ1055" s="13"/>
      <c r="IUA1055" s="13"/>
      <c r="IUB1055" s="13"/>
      <c r="IUC1055" s="13"/>
      <c r="IUD1055" s="13"/>
      <c r="IUE1055" s="13"/>
      <c r="IUF1055" s="13"/>
      <c r="IUG1055" s="13"/>
      <c r="IUH1055" s="13"/>
      <c r="IUI1055" s="13"/>
      <c r="IUJ1055" s="13"/>
      <c r="IUK1055" s="13"/>
      <c r="IUL1055" s="13"/>
      <c r="IUM1055" s="13"/>
      <c r="IUN1055" s="13"/>
      <c r="IUO1055" s="13"/>
      <c r="IUP1055" s="13"/>
      <c r="IUQ1055" s="13"/>
      <c r="IUR1055" s="13"/>
      <c r="IUS1055" s="13"/>
      <c r="IUT1055" s="13"/>
      <c r="IUU1055" s="13"/>
      <c r="IUV1055" s="13"/>
      <c r="IUW1055" s="13"/>
      <c r="IUX1055" s="13"/>
      <c r="IUY1055" s="13"/>
      <c r="IUZ1055" s="13"/>
      <c r="IVA1055" s="13"/>
      <c r="IVB1055" s="13"/>
      <c r="IVC1055" s="13"/>
      <c r="IVD1055" s="13"/>
      <c r="IVE1055" s="13"/>
      <c r="IVF1055" s="13"/>
      <c r="IVG1055" s="13"/>
      <c r="IVH1055" s="13"/>
      <c r="IVI1055" s="13"/>
      <c r="IVJ1055" s="13"/>
      <c r="IVK1055" s="13"/>
      <c r="IVL1055" s="13"/>
      <c r="IVM1055" s="13"/>
      <c r="IVN1055" s="13"/>
      <c r="IVO1055" s="13"/>
      <c r="IVP1055" s="13"/>
      <c r="IVQ1055" s="13"/>
      <c r="IVR1055" s="13"/>
      <c r="IVS1055" s="13"/>
      <c r="IVT1055" s="13"/>
      <c r="IVU1055" s="13"/>
      <c r="IVV1055" s="13"/>
      <c r="IVW1055" s="13"/>
      <c r="IVX1055" s="13"/>
      <c r="IVY1055" s="13"/>
      <c r="IVZ1055" s="13"/>
      <c r="IWA1055" s="13"/>
      <c r="IWB1055" s="13"/>
      <c r="IWC1055" s="13"/>
      <c r="IWD1055" s="13"/>
      <c r="IWE1055" s="13"/>
      <c r="IWF1055" s="13"/>
      <c r="IWG1055" s="13"/>
      <c r="IWH1055" s="13"/>
      <c r="IWI1055" s="13"/>
      <c r="IWJ1055" s="13"/>
      <c r="IWK1055" s="13"/>
      <c r="IWL1055" s="13"/>
      <c r="IWM1055" s="13"/>
      <c r="IWN1055" s="13"/>
      <c r="IWO1055" s="13"/>
      <c r="IWP1055" s="13"/>
      <c r="IWQ1055" s="13"/>
      <c r="IWR1055" s="13"/>
      <c r="IWS1055" s="13"/>
      <c r="IWT1055" s="13"/>
      <c r="IWU1055" s="13"/>
      <c r="IWV1055" s="13"/>
      <c r="IWW1055" s="13"/>
      <c r="IWX1055" s="13"/>
      <c r="IWY1055" s="13"/>
      <c r="IWZ1055" s="13"/>
      <c r="IXA1055" s="13"/>
      <c r="IXB1055" s="13"/>
      <c r="IXC1055" s="13"/>
      <c r="IXD1055" s="13"/>
      <c r="IXE1055" s="13"/>
      <c r="IXF1055" s="13"/>
      <c r="IXG1055" s="13"/>
      <c r="IXH1055" s="13"/>
      <c r="IXI1055" s="13"/>
      <c r="IXJ1055" s="13"/>
      <c r="IXK1055" s="13"/>
      <c r="IXL1055" s="13"/>
      <c r="IXM1055" s="13"/>
      <c r="IXN1055" s="13"/>
      <c r="IXO1055" s="13"/>
      <c r="IXP1055" s="13"/>
      <c r="IXQ1055" s="13"/>
      <c r="IXR1055" s="13"/>
      <c r="IXS1055" s="13"/>
      <c r="IXT1055" s="13"/>
      <c r="IXU1055" s="13"/>
      <c r="IXV1055" s="13"/>
      <c r="IXW1055" s="13"/>
      <c r="IXX1055" s="13"/>
      <c r="IXY1055" s="13"/>
      <c r="IXZ1055" s="13"/>
      <c r="IYA1055" s="13"/>
      <c r="IYB1055" s="13"/>
      <c r="IYC1055" s="13"/>
      <c r="IYD1055" s="13"/>
      <c r="IYE1055" s="13"/>
      <c r="IYF1055" s="13"/>
      <c r="IYG1055" s="13"/>
      <c r="IYH1055" s="13"/>
      <c r="IYI1055" s="13"/>
      <c r="IYJ1055" s="13"/>
      <c r="IYK1055" s="13"/>
      <c r="IYL1055" s="13"/>
      <c r="IYM1055" s="13"/>
      <c r="IYN1055" s="13"/>
      <c r="IYO1055" s="13"/>
      <c r="IYP1055" s="13"/>
      <c r="IYQ1055" s="13"/>
      <c r="IYR1055" s="13"/>
      <c r="IYS1055" s="13"/>
      <c r="IYT1055" s="13"/>
      <c r="IYU1055" s="13"/>
      <c r="IYV1055" s="13"/>
      <c r="IYW1055" s="13"/>
      <c r="IYX1055" s="13"/>
      <c r="IYY1055" s="13"/>
      <c r="IYZ1055" s="13"/>
      <c r="IZA1055" s="13"/>
      <c r="IZB1055" s="13"/>
      <c r="IZC1055" s="13"/>
      <c r="IZD1055" s="13"/>
      <c r="IZE1055" s="13"/>
      <c r="IZF1055" s="13"/>
      <c r="IZG1055" s="13"/>
      <c r="IZH1055" s="13"/>
      <c r="IZI1055" s="13"/>
      <c r="IZJ1055" s="13"/>
      <c r="IZK1055" s="13"/>
      <c r="IZL1055" s="13"/>
      <c r="IZM1055" s="13"/>
      <c r="IZN1055" s="13"/>
      <c r="IZO1055" s="13"/>
      <c r="IZP1055" s="13"/>
      <c r="IZQ1055" s="13"/>
      <c r="IZR1055" s="13"/>
      <c r="IZS1055" s="13"/>
      <c r="IZT1055" s="13"/>
      <c r="IZU1055" s="13"/>
      <c r="IZV1055" s="13"/>
      <c r="IZW1055" s="13"/>
      <c r="IZX1055" s="13"/>
      <c r="IZY1055" s="13"/>
      <c r="IZZ1055" s="13"/>
      <c r="JAA1055" s="13"/>
      <c r="JAB1055" s="13"/>
      <c r="JAC1055" s="13"/>
      <c r="JAD1055" s="13"/>
      <c r="JAE1055" s="13"/>
      <c r="JAF1055" s="13"/>
      <c r="JAG1055" s="13"/>
      <c r="JAH1055" s="13"/>
      <c r="JAI1055" s="13"/>
      <c r="JAJ1055" s="13"/>
      <c r="JAK1055" s="13"/>
      <c r="JAL1055" s="13"/>
      <c r="JAM1055" s="13"/>
      <c r="JAN1055" s="13"/>
      <c r="JAO1055" s="13"/>
      <c r="JAP1055" s="13"/>
      <c r="JAQ1055" s="13"/>
      <c r="JAR1055" s="13"/>
      <c r="JAS1055" s="13"/>
      <c r="JAT1055" s="13"/>
      <c r="JAU1055" s="13"/>
      <c r="JAV1055" s="13"/>
      <c r="JAW1055" s="13"/>
      <c r="JAX1055" s="13"/>
      <c r="JAY1055" s="13"/>
      <c r="JAZ1055" s="13"/>
      <c r="JBA1055" s="13"/>
      <c r="JBB1055" s="13"/>
      <c r="JBC1055" s="13"/>
      <c r="JBD1055" s="13"/>
      <c r="JBE1055" s="13"/>
      <c r="JBF1055" s="13"/>
      <c r="JBG1055" s="13"/>
      <c r="JBH1055" s="13"/>
      <c r="JBI1055" s="13"/>
      <c r="JBJ1055" s="13"/>
      <c r="JBK1055" s="13"/>
      <c r="JBL1055" s="13"/>
      <c r="JBM1055" s="13"/>
      <c r="JBN1055" s="13"/>
      <c r="JBO1055" s="13"/>
      <c r="JBP1055" s="13"/>
      <c r="JBQ1055" s="13"/>
      <c r="JBR1055" s="13"/>
      <c r="JBS1055" s="13"/>
      <c r="JBT1055" s="13"/>
      <c r="JBU1055" s="13"/>
      <c r="JBV1055" s="13"/>
      <c r="JBW1055" s="13"/>
      <c r="JBX1055" s="13"/>
      <c r="JBY1055" s="13"/>
      <c r="JBZ1055" s="13"/>
      <c r="JCA1055" s="13"/>
      <c r="JCB1055" s="13"/>
      <c r="JCC1055" s="13"/>
      <c r="JCD1055" s="13"/>
      <c r="JCE1055" s="13"/>
      <c r="JCF1055" s="13"/>
      <c r="JCG1055" s="13"/>
      <c r="JCH1055" s="13"/>
      <c r="JCI1055" s="13"/>
      <c r="JCJ1055" s="13"/>
      <c r="JCK1055" s="13"/>
      <c r="JCL1055" s="13"/>
      <c r="JCM1055" s="13"/>
      <c r="JCN1055" s="13"/>
      <c r="JCO1055" s="13"/>
      <c r="JCP1055" s="13"/>
      <c r="JCQ1055" s="13"/>
      <c r="JCR1055" s="13"/>
      <c r="JCS1055" s="13"/>
      <c r="JCT1055" s="13"/>
      <c r="JCU1055" s="13"/>
      <c r="JCV1055" s="13"/>
      <c r="JCW1055" s="13"/>
      <c r="JCX1055" s="13"/>
      <c r="JCY1055" s="13"/>
      <c r="JCZ1055" s="13"/>
      <c r="JDA1055" s="13"/>
      <c r="JDB1055" s="13"/>
      <c r="JDC1055" s="13"/>
      <c r="JDD1055" s="13"/>
      <c r="JDE1055" s="13"/>
      <c r="JDF1055" s="13"/>
      <c r="JDG1055" s="13"/>
      <c r="JDH1055" s="13"/>
      <c r="JDI1055" s="13"/>
      <c r="JDJ1055" s="13"/>
      <c r="JDK1055" s="13"/>
      <c r="JDL1055" s="13"/>
      <c r="JDM1055" s="13"/>
      <c r="JDN1055" s="13"/>
      <c r="JDO1055" s="13"/>
      <c r="JDP1055" s="13"/>
      <c r="JDQ1055" s="13"/>
      <c r="JDR1055" s="13"/>
      <c r="JDS1055" s="13"/>
      <c r="JDT1055" s="13"/>
      <c r="JDU1055" s="13"/>
      <c r="JDV1055" s="13"/>
      <c r="JDW1055" s="13"/>
      <c r="JDX1055" s="13"/>
      <c r="JDY1055" s="13"/>
      <c r="JDZ1055" s="13"/>
      <c r="JEA1055" s="13"/>
      <c r="JEB1055" s="13"/>
      <c r="JEC1055" s="13"/>
      <c r="JED1055" s="13"/>
      <c r="JEE1055" s="13"/>
      <c r="JEF1055" s="13"/>
      <c r="JEG1055" s="13"/>
      <c r="JEH1055" s="13"/>
      <c r="JEI1055" s="13"/>
      <c r="JEJ1055" s="13"/>
      <c r="JEK1055" s="13"/>
      <c r="JEL1055" s="13"/>
      <c r="JEM1055" s="13"/>
      <c r="JEN1055" s="13"/>
      <c r="JEO1055" s="13"/>
      <c r="JEP1055" s="13"/>
      <c r="JEQ1055" s="13"/>
      <c r="JER1055" s="13"/>
      <c r="JES1055" s="13"/>
      <c r="JET1055" s="13"/>
      <c r="JEU1055" s="13"/>
      <c r="JEV1055" s="13"/>
      <c r="JEW1055" s="13"/>
      <c r="JEX1055" s="13"/>
      <c r="JEY1055" s="13"/>
      <c r="JEZ1055" s="13"/>
      <c r="JFA1055" s="13"/>
      <c r="JFB1055" s="13"/>
      <c r="JFC1055" s="13"/>
      <c r="JFD1055" s="13"/>
      <c r="JFE1055" s="13"/>
      <c r="JFF1055" s="13"/>
      <c r="JFG1055" s="13"/>
      <c r="JFH1055" s="13"/>
      <c r="JFI1055" s="13"/>
      <c r="JFJ1055" s="13"/>
      <c r="JFK1055" s="13"/>
      <c r="JFL1055" s="13"/>
      <c r="JFM1055" s="13"/>
      <c r="JFN1055" s="13"/>
      <c r="JFO1055" s="13"/>
      <c r="JFP1055" s="13"/>
      <c r="JFQ1055" s="13"/>
      <c r="JFR1055" s="13"/>
      <c r="JFS1055" s="13"/>
      <c r="JFT1055" s="13"/>
      <c r="JFU1055" s="13"/>
      <c r="JFV1055" s="13"/>
      <c r="JFW1055" s="13"/>
      <c r="JFX1055" s="13"/>
      <c r="JFY1055" s="13"/>
      <c r="JFZ1055" s="13"/>
      <c r="JGA1055" s="13"/>
      <c r="JGB1055" s="13"/>
      <c r="JGC1055" s="13"/>
      <c r="JGD1055" s="13"/>
      <c r="JGE1055" s="13"/>
      <c r="JGF1055" s="13"/>
      <c r="JGG1055" s="13"/>
      <c r="JGH1055" s="13"/>
      <c r="JGI1055" s="13"/>
      <c r="JGJ1055" s="13"/>
      <c r="JGK1055" s="13"/>
      <c r="JGL1055" s="13"/>
      <c r="JGM1055" s="13"/>
      <c r="JGN1055" s="13"/>
      <c r="JGO1055" s="13"/>
      <c r="JGP1055" s="13"/>
      <c r="JGQ1055" s="13"/>
      <c r="JGR1055" s="13"/>
      <c r="JGS1055" s="13"/>
      <c r="JGT1055" s="13"/>
      <c r="JGU1055" s="13"/>
      <c r="JGV1055" s="13"/>
      <c r="JGW1055" s="13"/>
      <c r="JGX1055" s="13"/>
      <c r="JGY1055" s="13"/>
      <c r="JGZ1055" s="13"/>
      <c r="JHA1055" s="13"/>
      <c r="JHB1055" s="13"/>
      <c r="JHC1055" s="13"/>
      <c r="JHD1055" s="13"/>
      <c r="JHE1055" s="13"/>
      <c r="JHF1055" s="13"/>
      <c r="JHG1055" s="13"/>
      <c r="JHH1055" s="13"/>
      <c r="JHI1055" s="13"/>
      <c r="JHJ1055" s="13"/>
      <c r="JHK1055" s="13"/>
      <c r="JHL1055" s="13"/>
      <c r="JHM1055" s="13"/>
      <c r="JHN1055" s="13"/>
      <c r="JHO1055" s="13"/>
      <c r="JHP1055" s="13"/>
      <c r="JHQ1055" s="13"/>
      <c r="JHR1055" s="13"/>
      <c r="JHS1055" s="13"/>
      <c r="JHT1055" s="13"/>
      <c r="JHU1055" s="13"/>
      <c r="JHV1055" s="13"/>
      <c r="JHW1055" s="13"/>
      <c r="JHX1055" s="13"/>
      <c r="JHY1055" s="13"/>
      <c r="JHZ1055" s="13"/>
      <c r="JIA1055" s="13"/>
      <c r="JIB1055" s="13"/>
      <c r="JIC1055" s="13"/>
      <c r="JID1055" s="13"/>
      <c r="JIE1055" s="13"/>
      <c r="JIF1055" s="13"/>
      <c r="JIG1055" s="13"/>
      <c r="JIH1055" s="13"/>
      <c r="JII1055" s="13"/>
      <c r="JIJ1055" s="13"/>
      <c r="JIK1055" s="13"/>
      <c r="JIL1055" s="13"/>
      <c r="JIM1055" s="13"/>
      <c r="JIN1055" s="13"/>
      <c r="JIO1055" s="13"/>
      <c r="JIP1055" s="13"/>
      <c r="JIQ1055" s="13"/>
      <c r="JIR1055" s="13"/>
      <c r="JIS1055" s="13"/>
      <c r="JIT1055" s="13"/>
      <c r="JIU1055" s="13"/>
      <c r="JIV1055" s="13"/>
      <c r="JIW1055" s="13"/>
      <c r="JIX1055" s="13"/>
      <c r="JIY1055" s="13"/>
      <c r="JIZ1055" s="13"/>
      <c r="JJA1055" s="13"/>
      <c r="JJB1055" s="13"/>
      <c r="JJC1055" s="13"/>
      <c r="JJD1055" s="13"/>
      <c r="JJE1055" s="13"/>
      <c r="JJF1055" s="13"/>
      <c r="JJG1055" s="13"/>
      <c r="JJH1055" s="13"/>
      <c r="JJI1055" s="13"/>
      <c r="JJJ1055" s="13"/>
      <c r="JJK1055" s="13"/>
      <c r="JJL1055" s="13"/>
      <c r="JJM1055" s="13"/>
      <c r="JJN1055" s="13"/>
      <c r="JJO1055" s="13"/>
      <c r="JJP1055" s="13"/>
      <c r="JJQ1055" s="13"/>
      <c r="JJR1055" s="13"/>
      <c r="JJS1055" s="13"/>
      <c r="JJT1055" s="13"/>
      <c r="JJU1055" s="13"/>
      <c r="JJV1055" s="13"/>
      <c r="JJW1055" s="13"/>
      <c r="JJX1055" s="13"/>
      <c r="JJY1055" s="13"/>
      <c r="JJZ1055" s="13"/>
      <c r="JKA1055" s="13"/>
      <c r="JKB1055" s="13"/>
      <c r="JKC1055" s="13"/>
      <c r="JKD1055" s="13"/>
      <c r="JKE1055" s="13"/>
      <c r="JKF1055" s="13"/>
      <c r="JKG1055" s="13"/>
      <c r="JKH1055" s="13"/>
      <c r="JKI1055" s="13"/>
      <c r="JKJ1055" s="13"/>
      <c r="JKK1055" s="13"/>
      <c r="JKL1055" s="13"/>
      <c r="JKM1055" s="13"/>
      <c r="JKN1055" s="13"/>
      <c r="JKO1055" s="13"/>
      <c r="JKP1055" s="13"/>
      <c r="JKQ1055" s="13"/>
      <c r="JKR1055" s="13"/>
      <c r="JKS1055" s="13"/>
      <c r="JKT1055" s="13"/>
      <c r="JKU1055" s="13"/>
      <c r="JKV1055" s="13"/>
      <c r="JKW1055" s="13"/>
      <c r="JKX1055" s="13"/>
      <c r="JKY1055" s="13"/>
      <c r="JKZ1055" s="13"/>
      <c r="JLA1055" s="13"/>
      <c r="JLB1055" s="13"/>
      <c r="JLC1055" s="13"/>
      <c r="JLD1055" s="13"/>
      <c r="JLE1055" s="13"/>
      <c r="JLF1055" s="13"/>
      <c r="JLG1055" s="13"/>
      <c r="JLH1055" s="13"/>
      <c r="JLI1055" s="13"/>
      <c r="JLJ1055" s="13"/>
      <c r="JLK1055" s="13"/>
      <c r="JLL1055" s="13"/>
      <c r="JLM1055" s="13"/>
      <c r="JLN1055" s="13"/>
      <c r="JLO1055" s="13"/>
      <c r="JLP1055" s="13"/>
      <c r="JLQ1055" s="13"/>
      <c r="JLR1055" s="13"/>
      <c r="JLS1055" s="13"/>
      <c r="JLT1055" s="13"/>
      <c r="JLU1055" s="13"/>
      <c r="JLV1055" s="13"/>
      <c r="JLW1055" s="13"/>
      <c r="JLX1055" s="13"/>
      <c r="JLY1055" s="13"/>
      <c r="JLZ1055" s="13"/>
      <c r="JMA1055" s="13"/>
      <c r="JMB1055" s="13"/>
      <c r="JMC1055" s="13"/>
      <c r="JMD1055" s="13"/>
      <c r="JME1055" s="13"/>
      <c r="JMF1055" s="13"/>
      <c r="JMG1055" s="13"/>
      <c r="JMH1055" s="13"/>
      <c r="JMI1055" s="13"/>
      <c r="JMJ1055" s="13"/>
      <c r="JMK1055" s="13"/>
      <c r="JML1055" s="13"/>
      <c r="JMM1055" s="13"/>
      <c r="JMN1055" s="13"/>
      <c r="JMO1055" s="13"/>
      <c r="JMP1055" s="13"/>
      <c r="JMQ1055" s="13"/>
      <c r="JMR1055" s="13"/>
      <c r="JMS1055" s="13"/>
      <c r="JMT1055" s="13"/>
      <c r="JMU1055" s="13"/>
      <c r="JMV1055" s="13"/>
      <c r="JMW1055" s="13"/>
      <c r="JMX1055" s="13"/>
      <c r="JMY1055" s="13"/>
      <c r="JMZ1055" s="13"/>
      <c r="JNA1055" s="13"/>
      <c r="JNB1055" s="13"/>
      <c r="JNC1055" s="13"/>
      <c r="JND1055" s="13"/>
      <c r="JNE1055" s="13"/>
      <c r="JNF1055" s="13"/>
      <c r="JNG1055" s="13"/>
      <c r="JNH1055" s="13"/>
      <c r="JNI1055" s="13"/>
      <c r="JNJ1055" s="13"/>
      <c r="JNK1055" s="13"/>
      <c r="JNL1055" s="13"/>
      <c r="JNM1055" s="13"/>
      <c r="JNN1055" s="13"/>
      <c r="JNO1055" s="13"/>
      <c r="JNP1055" s="13"/>
      <c r="JNQ1055" s="13"/>
      <c r="JNR1055" s="13"/>
      <c r="JNS1055" s="13"/>
      <c r="JNT1055" s="13"/>
      <c r="JNU1055" s="13"/>
      <c r="JNV1055" s="13"/>
      <c r="JNW1055" s="13"/>
      <c r="JNX1055" s="13"/>
      <c r="JNY1055" s="13"/>
      <c r="JNZ1055" s="13"/>
      <c r="JOA1055" s="13"/>
      <c r="JOB1055" s="13"/>
      <c r="JOC1055" s="13"/>
      <c r="JOD1055" s="13"/>
      <c r="JOE1055" s="13"/>
      <c r="JOF1055" s="13"/>
      <c r="JOG1055" s="13"/>
      <c r="JOH1055" s="13"/>
      <c r="JOI1055" s="13"/>
      <c r="JOJ1055" s="13"/>
      <c r="JOK1055" s="13"/>
      <c r="JOL1055" s="13"/>
      <c r="JOM1055" s="13"/>
      <c r="JON1055" s="13"/>
      <c r="JOO1055" s="13"/>
      <c r="JOP1055" s="13"/>
      <c r="JOQ1055" s="13"/>
      <c r="JOR1055" s="13"/>
      <c r="JOS1055" s="13"/>
      <c r="JOT1055" s="13"/>
      <c r="JOU1055" s="13"/>
      <c r="JOV1055" s="13"/>
      <c r="JOW1055" s="13"/>
      <c r="JOX1055" s="13"/>
      <c r="JOY1055" s="13"/>
      <c r="JOZ1055" s="13"/>
      <c r="JPA1055" s="13"/>
      <c r="JPB1055" s="13"/>
      <c r="JPC1055" s="13"/>
      <c r="JPD1055" s="13"/>
      <c r="JPE1055" s="13"/>
      <c r="JPF1055" s="13"/>
      <c r="JPG1055" s="13"/>
      <c r="JPH1055" s="13"/>
      <c r="JPI1055" s="13"/>
      <c r="JPJ1055" s="13"/>
      <c r="JPK1055" s="13"/>
      <c r="JPL1055" s="13"/>
      <c r="JPM1055" s="13"/>
      <c r="JPN1055" s="13"/>
      <c r="JPO1055" s="13"/>
      <c r="JPP1055" s="13"/>
      <c r="JPQ1055" s="13"/>
      <c r="JPR1055" s="13"/>
      <c r="JPS1055" s="13"/>
      <c r="JPT1055" s="13"/>
      <c r="JPU1055" s="13"/>
      <c r="JPV1055" s="13"/>
      <c r="JPW1055" s="13"/>
      <c r="JPX1055" s="13"/>
      <c r="JPY1055" s="13"/>
      <c r="JPZ1055" s="13"/>
      <c r="JQA1055" s="13"/>
      <c r="JQB1055" s="13"/>
      <c r="JQC1055" s="13"/>
      <c r="JQD1055" s="13"/>
      <c r="JQE1055" s="13"/>
      <c r="JQF1055" s="13"/>
      <c r="JQG1055" s="13"/>
      <c r="JQH1055" s="13"/>
      <c r="JQI1055" s="13"/>
      <c r="JQJ1055" s="13"/>
      <c r="JQK1055" s="13"/>
      <c r="JQL1055" s="13"/>
      <c r="JQM1055" s="13"/>
      <c r="JQN1055" s="13"/>
      <c r="JQO1055" s="13"/>
      <c r="JQP1055" s="13"/>
      <c r="JQQ1055" s="13"/>
      <c r="JQR1055" s="13"/>
      <c r="JQS1055" s="13"/>
      <c r="JQT1055" s="13"/>
      <c r="JQU1055" s="13"/>
      <c r="JQV1055" s="13"/>
      <c r="JQW1055" s="13"/>
      <c r="JQX1055" s="13"/>
      <c r="JQY1055" s="13"/>
      <c r="JQZ1055" s="13"/>
      <c r="JRA1055" s="13"/>
      <c r="JRB1055" s="13"/>
      <c r="JRC1055" s="13"/>
      <c r="JRD1055" s="13"/>
      <c r="JRE1055" s="13"/>
      <c r="JRF1055" s="13"/>
      <c r="JRG1055" s="13"/>
      <c r="JRH1055" s="13"/>
      <c r="JRI1055" s="13"/>
      <c r="JRJ1055" s="13"/>
      <c r="JRK1055" s="13"/>
      <c r="JRL1055" s="13"/>
      <c r="JRM1055" s="13"/>
      <c r="JRN1055" s="13"/>
      <c r="JRO1055" s="13"/>
      <c r="JRP1055" s="13"/>
      <c r="JRQ1055" s="13"/>
      <c r="JRR1055" s="13"/>
      <c r="JRS1055" s="13"/>
      <c r="JRT1055" s="13"/>
      <c r="JRU1055" s="13"/>
      <c r="JRV1055" s="13"/>
      <c r="JRW1055" s="13"/>
      <c r="JRX1055" s="13"/>
      <c r="JRY1055" s="13"/>
      <c r="JRZ1055" s="13"/>
      <c r="JSA1055" s="13"/>
      <c r="JSB1055" s="13"/>
      <c r="JSC1055" s="13"/>
      <c r="JSD1055" s="13"/>
      <c r="JSE1055" s="13"/>
      <c r="JSF1055" s="13"/>
      <c r="JSG1055" s="13"/>
      <c r="JSH1055" s="13"/>
      <c r="JSI1055" s="13"/>
      <c r="JSJ1055" s="13"/>
      <c r="JSK1055" s="13"/>
      <c r="JSL1055" s="13"/>
      <c r="JSM1055" s="13"/>
      <c r="JSN1055" s="13"/>
      <c r="JSO1055" s="13"/>
      <c r="JSP1055" s="13"/>
      <c r="JSQ1055" s="13"/>
      <c r="JSR1055" s="13"/>
      <c r="JSS1055" s="13"/>
      <c r="JST1055" s="13"/>
      <c r="JSU1055" s="13"/>
      <c r="JSV1055" s="13"/>
      <c r="JSW1055" s="13"/>
      <c r="JSX1055" s="13"/>
      <c r="JSY1055" s="13"/>
      <c r="JSZ1055" s="13"/>
      <c r="JTA1055" s="13"/>
      <c r="JTB1055" s="13"/>
      <c r="JTC1055" s="13"/>
      <c r="JTD1055" s="13"/>
      <c r="JTE1055" s="13"/>
      <c r="JTF1055" s="13"/>
      <c r="JTG1055" s="13"/>
      <c r="JTH1055" s="13"/>
      <c r="JTI1055" s="13"/>
      <c r="JTJ1055" s="13"/>
      <c r="JTK1055" s="13"/>
      <c r="JTL1055" s="13"/>
      <c r="JTM1055" s="13"/>
      <c r="JTN1055" s="13"/>
      <c r="JTO1055" s="13"/>
      <c r="JTP1055" s="13"/>
      <c r="JTQ1055" s="13"/>
      <c r="JTR1055" s="13"/>
      <c r="JTS1055" s="13"/>
      <c r="JTT1055" s="13"/>
      <c r="JTU1055" s="13"/>
      <c r="JTV1055" s="13"/>
      <c r="JTW1055" s="13"/>
      <c r="JTX1055" s="13"/>
      <c r="JTY1055" s="13"/>
      <c r="JTZ1055" s="13"/>
      <c r="JUA1055" s="13"/>
      <c r="JUB1055" s="13"/>
      <c r="JUC1055" s="13"/>
      <c r="JUD1055" s="13"/>
      <c r="JUE1055" s="13"/>
      <c r="JUF1055" s="13"/>
      <c r="JUG1055" s="13"/>
      <c r="JUH1055" s="13"/>
      <c r="JUI1055" s="13"/>
      <c r="JUJ1055" s="13"/>
      <c r="JUK1055" s="13"/>
      <c r="JUL1055" s="13"/>
      <c r="JUM1055" s="13"/>
      <c r="JUN1055" s="13"/>
      <c r="JUO1055" s="13"/>
      <c r="JUP1055" s="13"/>
      <c r="JUQ1055" s="13"/>
      <c r="JUR1055" s="13"/>
      <c r="JUS1055" s="13"/>
      <c r="JUT1055" s="13"/>
      <c r="JUU1055" s="13"/>
      <c r="JUV1055" s="13"/>
      <c r="JUW1055" s="13"/>
      <c r="JUX1055" s="13"/>
      <c r="JUY1055" s="13"/>
      <c r="JUZ1055" s="13"/>
      <c r="JVA1055" s="13"/>
      <c r="JVB1055" s="13"/>
      <c r="JVC1055" s="13"/>
      <c r="JVD1055" s="13"/>
      <c r="JVE1055" s="13"/>
      <c r="JVF1055" s="13"/>
      <c r="JVG1055" s="13"/>
      <c r="JVH1055" s="13"/>
      <c r="JVI1055" s="13"/>
      <c r="JVJ1055" s="13"/>
      <c r="JVK1055" s="13"/>
      <c r="JVL1055" s="13"/>
      <c r="JVM1055" s="13"/>
      <c r="JVN1055" s="13"/>
      <c r="JVO1055" s="13"/>
      <c r="JVP1055" s="13"/>
      <c r="JVQ1055" s="13"/>
      <c r="JVR1055" s="13"/>
      <c r="JVS1055" s="13"/>
      <c r="JVT1055" s="13"/>
      <c r="JVU1055" s="13"/>
      <c r="JVV1055" s="13"/>
      <c r="JVW1055" s="13"/>
      <c r="JVX1055" s="13"/>
      <c r="JVY1055" s="13"/>
      <c r="JVZ1055" s="13"/>
      <c r="JWA1055" s="13"/>
      <c r="JWB1055" s="13"/>
      <c r="JWC1055" s="13"/>
      <c r="JWD1055" s="13"/>
      <c r="JWE1055" s="13"/>
      <c r="JWF1055" s="13"/>
      <c r="JWG1055" s="13"/>
      <c r="JWH1055" s="13"/>
      <c r="JWI1055" s="13"/>
      <c r="JWJ1055" s="13"/>
      <c r="JWK1055" s="13"/>
      <c r="JWL1055" s="13"/>
      <c r="JWM1055" s="13"/>
      <c r="JWN1055" s="13"/>
      <c r="JWO1055" s="13"/>
      <c r="JWP1055" s="13"/>
      <c r="JWQ1055" s="13"/>
      <c r="JWR1055" s="13"/>
      <c r="JWS1055" s="13"/>
      <c r="JWT1055" s="13"/>
      <c r="JWU1055" s="13"/>
      <c r="JWV1055" s="13"/>
      <c r="JWW1055" s="13"/>
      <c r="JWX1055" s="13"/>
      <c r="JWY1055" s="13"/>
      <c r="JWZ1055" s="13"/>
      <c r="JXA1055" s="13"/>
      <c r="JXB1055" s="13"/>
      <c r="JXC1055" s="13"/>
      <c r="JXD1055" s="13"/>
      <c r="JXE1055" s="13"/>
      <c r="JXF1055" s="13"/>
      <c r="JXG1055" s="13"/>
      <c r="JXH1055" s="13"/>
      <c r="JXI1055" s="13"/>
      <c r="JXJ1055" s="13"/>
      <c r="JXK1055" s="13"/>
      <c r="JXL1055" s="13"/>
      <c r="JXM1055" s="13"/>
      <c r="JXN1055" s="13"/>
      <c r="JXO1055" s="13"/>
      <c r="JXP1055" s="13"/>
      <c r="JXQ1055" s="13"/>
      <c r="JXR1055" s="13"/>
      <c r="JXS1055" s="13"/>
      <c r="JXT1055" s="13"/>
      <c r="JXU1055" s="13"/>
      <c r="JXV1055" s="13"/>
      <c r="JXW1055" s="13"/>
      <c r="JXX1055" s="13"/>
      <c r="JXY1055" s="13"/>
      <c r="JXZ1055" s="13"/>
      <c r="JYA1055" s="13"/>
      <c r="JYB1055" s="13"/>
      <c r="JYC1055" s="13"/>
      <c r="JYD1055" s="13"/>
      <c r="JYE1055" s="13"/>
      <c r="JYF1055" s="13"/>
      <c r="JYG1055" s="13"/>
      <c r="JYH1055" s="13"/>
      <c r="JYI1055" s="13"/>
      <c r="JYJ1055" s="13"/>
      <c r="JYK1055" s="13"/>
      <c r="JYL1055" s="13"/>
      <c r="JYM1055" s="13"/>
      <c r="JYN1055" s="13"/>
      <c r="JYO1055" s="13"/>
      <c r="JYP1055" s="13"/>
      <c r="JYQ1055" s="13"/>
      <c r="JYR1055" s="13"/>
      <c r="JYS1055" s="13"/>
      <c r="JYT1055" s="13"/>
      <c r="JYU1055" s="13"/>
      <c r="JYV1055" s="13"/>
      <c r="JYW1055" s="13"/>
      <c r="JYX1055" s="13"/>
      <c r="JYY1055" s="13"/>
      <c r="JYZ1055" s="13"/>
      <c r="JZA1055" s="13"/>
      <c r="JZB1055" s="13"/>
      <c r="JZC1055" s="13"/>
      <c r="JZD1055" s="13"/>
      <c r="JZE1055" s="13"/>
      <c r="JZF1055" s="13"/>
      <c r="JZG1055" s="13"/>
      <c r="JZH1055" s="13"/>
      <c r="JZI1055" s="13"/>
      <c r="JZJ1055" s="13"/>
      <c r="JZK1055" s="13"/>
      <c r="JZL1055" s="13"/>
      <c r="JZM1055" s="13"/>
      <c r="JZN1055" s="13"/>
      <c r="JZO1055" s="13"/>
      <c r="JZP1055" s="13"/>
      <c r="JZQ1055" s="13"/>
      <c r="JZR1055" s="13"/>
      <c r="JZS1055" s="13"/>
      <c r="JZT1055" s="13"/>
      <c r="JZU1055" s="13"/>
      <c r="JZV1055" s="13"/>
      <c r="JZW1055" s="13"/>
      <c r="JZX1055" s="13"/>
      <c r="JZY1055" s="13"/>
      <c r="JZZ1055" s="13"/>
      <c r="KAA1055" s="13"/>
      <c r="KAB1055" s="13"/>
      <c r="KAC1055" s="13"/>
      <c r="KAD1055" s="13"/>
      <c r="KAE1055" s="13"/>
      <c r="KAF1055" s="13"/>
      <c r="KAG1055" s="13"/>
      <c r="KAH1055" s="13"/>
      <c r="KAI1055" s="13"/>
      <c r="KAJ1055" s="13"/>
      <c r="KAK1055" s="13"/>
      <c r="KAL1055" s="13"/>
      <c r="KAM1055" s="13"/>
      <c r="KAN1055" s="13"/>
      <c r="KAO1055" s="13"/>
      <c r="KAP1055" s="13"/>
      <c r="KAQ1055" s="13"/>
      <c r="KAR1055" s="13"/>
      <c r="KAS1055" s="13"/>
      <c r="KAT1055" s="13"/>
      <c r="KAU1055" s="13"/>
      <c r="KAV1055" s="13"/>
      <c r="KAW1055" s="13"/>
      <c r="KAX1055" s="13"/>
      <c r="KAY1055" s="13"/>
      <c r="KAZ1055" s="13"/>
      <c r="KBA1055" s="13"/>
      <c r="KBB1055" s="13"/>
      <c r="KBC1055" s="13"/>
      <c r="KBD1055" s="13"/>
      <c r="KBE1055" s="13"/>
      <c r="KBF1055" s="13"/>
      <c r="KBG1055" s="13"/>
      <c r="KBH1055" s="13"/>
      <c r="KBI1055" s="13"/>
      <c r="KBJ1055" s="13"/>
      <c r="KBK1055" s="13"/>
      <c r="KBL1055" s="13"/>
      <c r="KBM1055" s="13"/>
      <c r="KBN1055" s="13"/>
      <c r="KBO1055" s="13"/>
      <c r="KBP1055" s="13"/>
      <c r="KBQ1055" s="13"/>
      <c r="KBR1055" s="13"/>
      <c r="KBS1055" s="13"/>
      <c r="KBT1055" s="13"/>
      <c r="KBU1055" s="13"/>
      <c r="KBV1055" s="13"/>
      <c r="KBW1055" s="13"/>
      <c r="KBX1055" s="13"/>
      <c r="KBY1055" s="13"/>
      <c r="KBZ1055" s="13"/>
      <c r="KCA1055" s="13"/>
      <c r="KCB1055" s="13"/>
      <c r="KCC1055" s="13"/>
      <c r="KCD1055" s="13"/>
      <c r="KCE1055" s="13"/>
      <c r="KCF1055" s="13"/>
      <c r="KCG1055" s="13"/>
      <c r="KCH1055" s="13"/>
      <c r="KCI1055" s="13"/>
      <c r="KCJ1055" s="13"/>
      <c r="KCK1055" s="13"/>
      <c r="KCL1055" s="13"/>
      <c r="KCM1055" s="13"/>
      <c r="KCN1055" s="13"/>
      <c r="KCO1055" s="13"/>
      <c r="KCP1055" s="13"/>
      <c r="KCQ1055" s="13"/>
      <c r="KCR1055" s="13"/>
      <c r="KCS1055" s="13"/>
      <c r="KCT1055" s="13"/>
      <c r="KCU1055" s="13"/>
      <c r="KCV1055" s="13"/>
      <c r="KCW1055" s="13"/>
      <c r="KCX1055" s="13"/>
      <c r="KCY1055" s="13"/>
      <c r="KCZ1055" s="13"/>
      <c r="KDA1055" s="13"/>
      <c r="KDB1055" s="13"/>
      <c r="KDC1055" s="13"/>
      <c r="KDD1055" s="13"/>
      <c r="KDE1055" s="13"/>
      <c r="KDF1055" s="13"/>
      <c r="KDG1055" s="13"/>
      <c r="KDH1055" s="13"/>
      <c r="KDI1055" s="13"/>
      <c r="KDJ1055" s="13"/>
      <c r="KDK1055" s="13"/>
      <c r="KDL1055" s="13"/>
      <c r="KDM1055" s="13"/>
      <c r="KDN1055" s="13"/>
      <c r="KDO1055" s="13"/>
      <c r="KDP1055" s="13"/>
      <c r="KDQ1055" s="13"/>
      <c r="KDR1055" s="13"/>
      <c r="KDS1055" s="13"/>
      <c r="KDT1055" s="13"/>
      <c r="KDU1055" s="13"/>
      <c r="KDV1055" s="13"/>
      <c r="KDW1055" s="13"/>
      <c r="KDX1055" s="13"/>
      <c r="KDY1055" s="13"/>
      <c r="KDZ1055" s="13"/>
      <c r="KEA1055" s="13"/>
      <c r="KEB1055" s="13"/>
      <c r="KEC1055" s="13"/>
      <c r="KED1055" s="13"/>
      <c r="KEE1055" s="13"/>
      <c r="KEF1055" s="13"/>
      <c r="KEG1055" s="13"/>
      <c r="KEH1055" s="13"/>
      <c r="KEI1055" s="13"/>
      <c r="KEJ1055" s="13"/>
      <c r="KEK1055" s="13"/>
      <c r="KEL1055" s="13"/>
      <c r="KEM1055" s="13"/>
      <c r="KEN1055" s="13"/>
      <c r="KEO1055" s="13"/>
      <c r="KEP1055" s="13"/>
      <c r="KEQ1055" s="13"/>
      <c r="KER1055" s="13"/>
      <c r="KES1055" s="13"/>
      <c r="KET1055" s="13"/>
      <c r="KEU1055" s="13"/>
      <c r="KEV1055" s="13"/>
      <c r="KEW1055" s="13"/>
      <c r="KEX1055" s="13"/>
      <c r="KEY1055" s="13"/>
      <c r="KEZ1055" s="13"/>
      <c r="KFA1055" s="13"/>
      <c r="KFB1055" s="13"/>
      <c r="KFC1055" s="13"/>
      <c r="KFD1055" s="13"/>
      <c r="KFE1055" s="13"/>
      <c r="KFF1055" s="13"/>
      <c r="KFG1055" s="13"/>
      <c r="KFH1055" s="13"/>
      <c r="KFI1055" s="13"/>
      <c r="KFJ1055" s="13"/>
      <c r="KFK1055" s="13"/>
      <c r="KFL1055" s="13"/>
      <c r="KFM1055" s="13"/>
      <c r="KFN1055" s="13"/>
      <c r="KFO1055" s="13"/>
      <c r="KFP1055" s="13"/>
      <c r="KFQ1055" s="13"/>
      <c r="KFR1055" s="13"/>
      <c r="KFS1055" s="13"/>
      <c r="KFT1055" s="13"/>
      <c r="KFU1055" s="13"/>
      <c r="KFV1055" s="13"/>
      <c r="KFW1055" s="13"/>
      <c r="KFX1055" s="13"/>
      <c r="KFY1055" s="13"/>
      <c r="KFZ1055" s="13"/>
      <c r="KGA1055" s="13"/>
      <c r="KGB1055" s="13"/>
      <c r="KGC1055" s="13"/>
      <c r="KGD1055" s="13"/>
      <c r="KGE1055" s="13"/>
      <c r="KGF1055" s="13"/>
      <c r="KGG1055" s="13"/>
      <c r="KGH1055" s="13"/>
      <c r="KGI1055" s="13"/>
      <c r="KGJ1055" s="13"/>
      <c r="KGK1055" s="13"/>
      <c r="KGL1055" s="13"/>
      <c r="KGM1055" s="13"/>
      <c r="KGN1055" s="13"/>
      <c r="KGO1055" s="13"/>
      <c r="KGP1055" s="13"/>
      <c r="KGQ1055" s="13"/>
      <c r="KGR1055" s="13"/>
      <c r="KGS1055" s="13"/>
      <c r="KGT1055" s="13"/>
      <c r="KGU1055" s="13"/>
      <c r="KGV1055" s="13"/>
      <c r="KGW1055" s="13"/>
      <c r="KGX1055" s="13"/>
      <c r="KGY1055" s="13"/>
      <c r="KGZ1055" s="13"/>
      <c r="KHA1055" s="13"/>
      <c r="KHB1055" s="13"/>
      <c r="KHC1055" s="13"/>
      <c r="KHD1055" s="13"/>
      <c r="KHE1055" s="13"/>
      <c r="KHF1055" s="13"/>
      <c r="KHG1055" s="13"/>
      <c r="KHH1055" s="13"/>
      <c r="KHI1055" s="13"/>
      <c r="KHJ1055" s="13"/>
      <c r="KHK1055" s="13"/>
      <c r="KHL1055" s="13"/>
      <c r="KHM1055" s="13"/>
      <c r="KHN1055" s="13"/>
      <c r="KHO1055" s="13"/>
      <c r="KHP1055" s="13"/>
      <c r="KHQ1055" s="13"/>
      <c r="KHR1055" s="13"/>
      <c r="KHS1055" s="13"/>
      <c r="KHT1055" s="13"/>
      <c r="KHU1055" s="13"/>
      <c r="KHV1055" s="13"/>
      <c r="KHW1055" s="13"/>
      <c r="KHX1055" s="13"/>
      <c r="KHY1055" s="13"/>
      <c r="KHZ1055" s="13"/>
      <c r="KIA1055" s="13"/>
      <c r="KIB1055" s="13"/>
      <c r="KIC1055" s="13"/>
      <c r="KID1055" s="13"/>
      <c r="KIE1055" s="13"/>
      <c r="KIF1055" s="13"/>
      <c r="KIG1055" s="13"/>
      <c r="KIH1055" s="13"/>
      <c r="KII1055" s="13"/>
      <c r="KIJ1055" s="13"/>
      <c r="KIK1055" s="13"/>
      <c r="KIL1055" s="13"/>
      <c r="KIM1055" s="13"/>
      <c r="KIN1055" s="13"/>
      <c r="KIO1055" s="13"/>
      <c r="KIP1055" s="13"/>
      <c r="KIQ1055" s="13"/>
      <c r="KIR1055" s="13"/>
      <c r="KIS1055" s="13"/>
      <c r="KIT1055" s="13"/>
      <c r="KIU1055" s="13"/>
      <c r="KIV1055" s="13"/>
      <c r="KIW1055" s="13"/>
      <c r="KIX1055" s="13"/>
      <c r="KIY1055" s="13"/>
      <c r="KIZ1055" s="13"/>
      <c r="KJA1055" s="13"/>
      <c r="KJB1055" s="13"/>
      <c r="KJC1055" s="13"/>
      <c r="KJD1055" s="13"/>
      <c r="KJE1055" s="13"/>
      <c r="KJF1055" s="13"/>
      <c r="KJG1055" s="13"/>
      <c r="KJH1055" s="13"/>
      <c r="KJI1055" s="13"/>
      <c r="KJJ1055" s="13"/>
      <c r="KJK1055" s="13"/>
      <c r="KJL1055" s="13"/>
      <c r="KJM1055" s="13"/>
      <c r="KJN1055" s="13"/>
      <c r="KJO1055" s="13"/>
      <c r="KJP1055" s="13"/>
      <c r="KJQ1055" s="13"/>
      <c r="KJR1055" s="13"/>
      <c r="KJS1055" s="13"/>
      <c r="KJT1055" s="13"/>
      <c r="KJU1055" s="13"/>
      <c r="KJV1055" s="13"/>
      <c r="KJW1055" s="13"/>
      <c r="KJX1055" s="13"/>
      <c r="KJY1055" s="13"/>
      <c r="KJZ1055" s="13"/>
      <c r="KKA1055" s="13"/>
      <c r="KKB1055" s="13"/>
      <c r="KKC1055" s="13"/>
      <c r="KKD1055" s="13"/>
      <c r="KKE1055" s="13"/>
      <c r="KKF1055" s="13"/>
      <c r="KKG1055" s="13"/>
      <c r="KKH1055" s="13"/>
      <c r="KKI1055" s="13"/>
      <c r="KKJ1055" s="13"/>
      <c r="KKK1055" s="13"/>
      <c r="KKL1055" s="13"/>
      <c r="KKM1055" s="13"/>
      <c r="KKN1055" s="13"/>
      <c r="KKO1055" s="13"/>
      <c r="KKP1055" s="13"/>
      <c r="KKQ1055" s="13"/>
      <c r="KKR1055" s="13"/>
      <c r="KKS1055" s="13"/>
      <c r="KKT1055" s="13"/>
      <c r="KKU1055" s="13"/>
      <c r="KKV1055" s="13"/>
      <c r="KKW1055" s="13"/>
      <c r="KKX1055" s="13"/>
      <c r="KKY1055" s="13"/>
      <c r="KKZ1055" s="13"/>
      <c r="KLA1055" s="13"/>
      <c r="KLB1055" s="13"/>
      <c r="KLC1055" s="13"/>
      <c r="KLD1055" s="13"/>
      <c r="KLE1055" s="13"/>
      <c r="KLF1055" s="13"/>
      <c r="KLG1055" s="13"/>
      <c r="KLH1055" s="13"/>
      <c r="KLI1055" s="13"/>
      <c r="KLJ1055" s="13"/>
      <c r="KLK1055" s="13"/>
      <c r="KLL1055" s="13"/>
      <c r="KLM1055" s="13"/>
      <c r="KLN1055" s="13"/>
      <c r="KLO1055" s="13"/>
      <c r="KLP1055" s="13"/>
      <c r="KLQ1055" s="13"/>
      <c r="KLR1055" s="13"/>
      <c r="KLS1055" s="13"/>
      <c r="KLT1055" s="13"/>
      <c r="KLU1055" s="13"/>
      <c r="KLV1055" s="13"/>
      <c r="KLW1055" s="13"/>
      <c r="KLX1055" s="13"/>
      <c r="KLY1055" s="13"/>
      <c r="KLZ1055" s="13"/>
      <c r="KMA1055" s="13"/>
      <c r="KMB1055" s="13"/>
      <c r="KMC1055" s="13"/>
      <c r="KMD1055" s="13"/>
      <c r="KME1055" s="13"/>
      <c r="KMF1055" s="13"/>
      <c r="KMG1055" s="13"/>
      <c r="KMH1055" s="13"/>
      <c r="KMI1055" s="13"/>
      <c r="KMJ1055" s="13"/>
      <c r="KMK1055" s="13"/>
      <c r="KML1055" s="13"/>
      <c r="KMM1055" s="13"/>
      <c r="KMN1055" s="13"/>
      <c r="KMO1055" s="13"/>
      <c r="KMP1055" s="13"/>
      <c r="KMQ1055" s="13"/>
      <c r="KMR1055" s="13"/>
      <c r="KMS1055" s="13"/>
      <c r="KMT1055" s="13"/>
      <c r="KMU1055" s="13"/>
      <c r="KMV1055" s="13"/>
      <c r="KMW1055" s="13"/>
      <c r="KMX1055" s="13"/>
      <c r="KMY1055" s="13"/>
      <c r="KMZ1055" s="13"/>
      <c r="KNA1055" s="13"/>
      <c r="KNB1055" s="13"/>
      <c r="KNC1055" s="13"/>
      <c r="KND1055" s="13"/>
      <c r="KNE1055" s="13"/>
      <c r="KNF1055" s="13"/>
      <c r="KNG1055" s="13"/>
      <c r="KNH1055" s="13"/>
      <c r="KNI1055" s="13"/>
      <c r="KNJ1055" s="13"/>
      <c r="KNK1055" s="13"/>
      <c r="KNL1055" s="13"/>
      <c r="KNM1055" s="13"/>
      <c r="KNN1055" s="13"/>
      <c r="KNO1055" s="13"/>
      <c r="KNP1055" s="13"/>
      <c r="KNQ1055" s="13"/>
      <c r="KNR1055" s="13"/>
      <c r="KNS1055" s="13"/>
      <c r="KNT1055" s="13"/>
      <c r="KNU1055" s="13"/>
      <c r="KNV1055" s="13"/>
      <c r="KNW1055" s="13"/>
      <c r="KNX1055" s="13"/>
      <c r="KNY1055" s="13"/>
      <c r="KNZ1055" s="13"/>
      <c r="KOA1055" s="13"/>
      <c r="KOB1055" s="13"/>
      <c r="KOC1055" s="13"/>
      <c r="KOD1055" s="13"/>
      <c r="KOE1055" s="13"/>
      <c r="KOF1055" s="13"/>
      <c r="KOG1055" s="13"/>
      <c r="KOH1055" s="13"/>
      <c r="KOI1055" s="13"/>
      <c r="KOJ1055" s="13"/>
      <c r="KOK1055" s="13"/>
      <c r="KOL1055" s="13"/>
      <c r="KOM1055" s="13"/>
      <c r="KON1055" s="13"/>
      <c r="KOO1055" s="13"/>
      <c r="KOP1055" s="13"/>
      <c r="KOQ1055" s="13"/>
      <c r="KOR1055" s="13"/>
      <c r="KOS1055" s="13"/>
      <c r="KOT1055" s="13"/>
      <c r="KOU1055" s="13"/>
      <c r="KOV1055" s="13"/>
      <c r="KOW1055" s="13"/>
      <c r="KOX1055" s="13"/>
      <c r="KOY1055" s="13"/>
      <c r="KOZ1055" s="13"/>
      <c r="KPA1055" s="13"/>
      <c r="KPB1055" s="13"/>
      <c r="KPC1055" s="13"/>
      <c r="KPD1055" s="13"/>
      <c r="KPE1055" s="13"/>
      <c r="KPF1055" s="13"/>
      <c r="KPG1055" s="13"/>
      <c r="KPH1055" s="13"/>
      <c r="KPI1055" s="13"/>
      <c r="KPJ1055" s="13"/>
      <c r="KPK1055" s="13"/>
      <c r="KPL1055" s="13"/>
      <c r="KPM1055" s="13"/>
      <c r="KPN1055" s="13"/>
      <c r="KPO1055" s="13"/>
      <c r="KPP1055" s="13"/>
      <c r="KPQ1055" s="13"/>
      <c r="KPR1055" s="13"/>
      <c r="KPS1055" s="13"/>
      <c r="KPT1055" s="13"/>
      <c r="KPU1055" s="13"/>
      <c r="KPV1055" s="13"/>
      <c r="KPW1055" s="13"/>
      <c r="KPX1055" s="13"/>
      <c r="KPY1055" s="13"/>
      <c r="KPZ1055" s="13"/>
      <c r="KQA1055" s="13"/>
      <c r="KQB1055" s="13"/>
      <c r="KQC1055" s="13"/>
      <c r="KQD1055" s="13"/>
      <c r="KQE1055" s="13"/>
      <c r="KQF1055" s="13"/>
      <c r="KQG1055" s="13"/>
      <c r="KQH1055" s="13"/>
      <c r="KQI1055" s="13"/>
      <c r="KQJ1055" s="13"/>
      <c r="KQK1055" s="13"/>
      <c r="KQL1055" s="13"/>
      <c r="KQM1055" s="13"/>
      <c r="KQN1055" s="13"/>
      <c r="KQO1055" s="13"/>
      <c r="KQP1055" s="13"/>
      <c r="KQQ1055" s="13"/>
      <c r="KQR1055" s="13"/>
      <c r="KQS1055" s="13"/>
      <c r="KQT1055" s="13"/>
      <c r="KQU1055" s="13"/>
      <c r="KQV1055" s="13"/>
      <c r="KQW1055" s="13"/>
      <c r="KQX1055" s="13"/>
      <c r="KQY1055" s="13"/>
      <c r="KQZ1055" s="13"/>
      <c r="KRA1055" s="13"/>
      <c r="KRB1055" s="13"/>
      <c r="KRC1055" s="13"/>
      <c r="KRD1055" s="13"/>
      <c r="KRE1055" s="13"/>
      <c r="KRF1055" s="13"/>
      <c r="KRG1055" s="13"/>
      <c r="KRH1055" s="13"/>
      <c r="KRI1055" s="13"/>
      <c r="KRJ1055" s="13"/>
      <c r="KRK1055" s="13"/>
      <c r="KRL1055" s="13"/>
      <c r="KRM1055" s="13"/>
      <c r="KRN1055" s="13"/>
      <c r="KRO1055" s="13"/>
      <c r="KRP1055" s="13"/>
      <c r="KRQ1055" s="13"/>
      <c r="KRR1055" s="13"/>
      <c r="KRS1055" s="13"/>
      <c r="KRT1055" s="13"/>
      <c r="KRU1055" s="13"/>
      <c r="KRV1055" s="13"/>
      <c r="KRW1055" s="13"/>
      <c r="KRX1055" s="13"/>
      <c r="KRY1055" s="13"/>
      <c r="KRZ1055" s="13"/>
      <c r="KSA1055" s="13"/>
      <c r="KSB1055" s="13"/>
      <c r="KSC1055" s="13"/>
      <c r="KSD1055" s="13"/>
      <c r="KSE1055" s="13"/>
      <c r="KSF1055" s="13"/>
      <c r="KSG1055" s="13"/>
      <c r="KSH1055" s="13"/>
      <c r="KSI1055" s="13"/>
      <c r="KSJ1055" s="13"/>
      <c r="KSK1055" s="13"/>
      <c r="KSL1055" s="13"/>
      <c r="KSM1055" s="13"/>
      <c r="KSN1055" s="13"/>
      <c r="KSO1055" s="13"/>
      <c r="KSP1055" s="13"/>
      <c r="KSQ1055" s="13"/>
      <c r="KSR1055" s="13"/>
      <c r="KSS1055" s="13"/>
      <c r="KST1055" s="13"/>
      <c r="KSU1055" s="13"/>
      <c r="KSV1055" s="13"/>
      <c r="KSW1055" s="13"/>
      <c r="KSX1055" s="13"/>
      <c r="KSY1055" s="13"/>
      <c r="KSZ1055" s="13"/>
      <c r="KTA1055" s="13"/>
      <c r="KTB1055" s="13"/>
      <c r="KTC1055" s="13"/>
      <c r="KTD1055" s="13"/>
      <c r="KTE1055" s="13"/>
      <c r="KTF1055" s="13"/>
      <c r="KTG1055" s="13"/>
      <c r="KTH1055" s="13"/>
      <c r="KTI1055" s="13"/>
      <c r="KTJ1055" s="13"/>
      <c r="KTK1055" s="13"/>
      <c r="KTL1055" s="13"/>
      <c r="KTM1055" s="13"/>
      <c r="KTN1055" s="13"/>
      <c r="KTO1055" s="13"/>
      <c r="KTP1055" s="13"/>
      <c r="KTQ1055" s="13"/>
      <c r="KTR1055" s="13"/>
      <c r="KTS1055" s="13"/>
      <c r="KTT1055" s="13"/>
      <c r="KTU1055" s="13"/>
      <c r="KTV1055" s="13"/>
      <c r="KTW1055" s="13"/>
      <c r="KTX1055" s="13"/>
      <c r="KTY1055" s="13"/>
      <c r="KTZ1055" s="13"/>
      <c r="KUA1055" s="13"/>
      <c r="KUB1055" s="13"/>
      <c r="KUC1055" s="13"/>
      <c r="KUD1055" s="13"/>
      <c r="KUE1055" s="13"/>
      <c r="KUF1055" s="13"/>
      <c r="KUG1055" s="13"/>
      <c r="KUH1055" s="13"/>
      <c r="KUI1055" s="13"/>
      <c r="KUJ1055" s="13"/>
      <c r="KUK1055" s="13"/>
      <c r="KUL1055" s="13"/>
      <c r="KUM1055" s="13"/>
      <c r="KUN1055" s="13"/>
      <c r="KUO1055" s="13"/>
      <c r="KUP1055" s="13"/>
      <c r="KUQ1055" s="13"/>
      <c r="KUR1055" s="13"/>
      <c r="KUS1055" s="13"/>
      <c r="KUT1055" s="13"/>
      <c r="KUU1055" s="13"/>
      <c r="KUV1055" s="13"/>
      <c r="KUW1055" s="13"/>
      <c r="KUX1055" s="13"/>
      <c r="KUY1055" s="13"/>
      <c r="KUZ1055" s="13"/>
      <c r="KVA1055" s="13"/>
      <c r="KVB1055" s="13"/>
      <c r="KVC1055" s="13"/>
      <c r="KVD1055" s="13"/>
      <c r="KVE1055" s="13"/>
      <c r="KVF1055" s="13"/>
      <c r="KVG1055" s="13"/>
      <c r="KVH1055" s="13"/>
      <c r="KVI1055" s="13"/>
      <c r="KVJ1055" s="13"/>
      <c r="KVK1055" s="13"/>
      <c r="KVL1055" s="13"/>
      <c r="KVM1055" s="13"/>
      <c r="KVN1055" s="13"/>
      <c r="KVO1055" s="13"/>
      <c r="KVP1055" s="13"/>
      <c r="KVQ1055" s="13"/>
      <c r="KVR1055" s="13"/>
      <c r="KVS1055" s="13"/>
      <c r="KVT1055" s="13"/>
      <c r="KVU1055" s="13"/>
      <c r="KVV1055" s="13"/>
      <c r="KVW1055" s="13"/>
      <c r="KVX1055" s="13"/>
      <c r="KVY1055" s="13"/>
      <c r="KVZ1055" s="13"/>
      <c r="KWA1055" s="13"/>
      <c r="KWB1055" s="13"/>
      <c r="KWC1055" s="13"/>
      <c r="KWD1055" s="13"/>
      <c r="KWE1055" s="13"/>
      <c r="KWF1055" s="13"/>
      <c r="KWG1055" s="13"/>
      <c r="KWH1055" s="13"/>
      <c r="KWI1055" s="13"/>
      <c r="KWJ1055" s="13"/>
      <c r="KWK1055" s="13"/>
      <c r="KWL1055" s="13"/>
      <c r="KWM1055" s="13"/>
      <c r="KWN1055" s="13"/>
      <c r="KWO1055" s="13"/>
      <c r="KWP1055" s="13"/>
      <c r="KWQ1055" s="13"/>
      <c r="KWR1055" s="13"/>
      <c r="KWS1055" s="13"/>
      <c r="KWT1055" s="13"/>
      <c r="KWU1055" s="13"/>
      <c r="KWV1055" s="13"/>
      <c r="KWW1055" s="13"/>
      <c r="KWX1055" s="13"/>
      <c r="KWY1055" s="13"/>
      <c r="KWZ1055" s="13"/>
      <c r="KXA1055" s="13"/>
      <c r="KXB1055" s="13"/>
      <c r="KXC1055" s="13"/>
      <c r="KXD1055" s="13"/>
      <c r="KXE1055" s="13"/>
      <c r="KXF1055" s="13"/>
      <c r="KXG1055" s="13"/>
      <c r="KXH1055" s="13"/>
      <c r="KXI1055" s="13"/>
      <c r="KXJ1055" s="13"/>
      <c r="KXK1055" s="13"/>
      <c r="KXL1055" s="13"/>
      <c r="KXM1055" s="13"/>
      <c r="KXN1055" s="13"/>
      <c r="KXO1055" s="13"/>
      <c r="KXP1055" s="13"/>
      <c r="KXQ1055" s="13"/>
      <c r="KXR1055" s="13"/>
      <c r="KXS1055" s="13"/>
      <c r="KXT1055" s="13"/>
      <c r="KXU1055" s="13"/>
      <c r="KXV1055" s="13"/>
      <c r="KXW1055" s="13"/>
      <c r="KXX1055" s="13"/>
      <c r="KXY1055" s="13"/>
      <c r="KXZ1055" s="13"/>
      <c r="KYA1055" s="13"/>
      <c r="KYB1055" s="13"/>
      <c r="KYC1055" s="13"/>
      <c r="KYD1055" s="13"/>
      <c r="KYE1055" s="13"/>
      <c r="KYF1055" s="13"/>
      <c r="KYG1055" s="13"/>
      <c r="KYH1055" s="13"/>
      <c r="KYI1055" s="13"/>
      <c r="KYJ1055" s="13"/>
      <c r="KYK1055" s="13"/>
      <c r="KYL1055" s="13"/>
      <c r="KYM1055" s="13"/>
      <c r="KYN1055" s="13"/>
      <c r="KYO1055" s="13"/>
      <c r="KYP1055" s="13"/>
      <c r="KYQ1055" s="13"/>
      <c r="KYR1055" s="13"/>
      <c r="KYS1055" s="13"/>
      <c r="KYT1055" s="13"/>
      <c r="KYU1055" s="13"/>
      <c r="KYV1055" s="13"/>
      <c r="KYW1055" s="13"/>
      <c r="KYX1055" s="13"/>
      <c r="KYY1055" s="13"/>
      <c r="KYZ1055" s="13"/>
      <c r="KZA1055" s="13"/>
      <c r="KZB1055" s="13"/>
      <c r="KZC1055" s="13"/>
      <c r="KZD1055" s="13"/>
      <c r="KZE1055" s="13"/>
      <c r="KZF1055" s="13"/>
      <c r="KZG1055" s="13"/>
      <c r="KZH1055" s="13"/>
      <c r="KZI1055" s="13"/>
      <c r="KZJ1055" s="13"/>
      <c r="KZK1055" s="13"/>
      <c r="KZL1055" s="13"/>
      <c r="KZM1055" s="13"/>
      <c r="KZN1055" s="13"/>
      <c r="KZO1055" s="13"/>
      <c r="KZP1055" s="13"/>
      <c r="KZQ1055" s="13"/>
      <c r="KZR1055" s="13"/>
      <c r="KZS1055" s="13"/>
      <c r="KZT1055" s="13"/>
      <c r="KZU1055" s="13"/>
      <c r="KZV1055" s="13"/>
      <c r="KZW1055" s="13"/>
      <c r="KZX1055" s="13"/>
      <c r="KZY1055" s="13"/>
      <c r="KZZ1055" s="13"/>
      <c r="LAA1055" s="13"/>
      <c r="LAB1055" s="13"/>
      <c r="LAC1055" s="13"/>
      <c r="LAD1055" s="13"/>
      <c r="LAE1055" s="13"/>
      <c r="LAF1055" s="13"/>
      <c r="LAG1055" s="13"/>
      <c r="LAH1055" s="13"/>
      <c r="LAI1055" s="13"/>
      <c r="LAJ1055" s="13"/>
      <c r="LAK1055" s="13"/>
      <c r="LAL1055" s="13"/>
      <c r="LAM1055" s="13"/>
      <c r="LAN1055" s="13"/>
      <c r="LAO1055" s="13"/>
      <c r="LAP1055" s="13"/>
      <c r="LAQ1055" s="13"/>
      <c r="LAR1055" s="13"/>
      <c r="LAS1055" s="13"/>
      <c r="LAT1055" s="13"/>
      <c r="LAU1055" s="13"/>
      <c r="LAV1055" s="13"/>
      <c r="LAW1055" s="13"/>
      <c r="LAX1055" s="13"/>
      <c r="LAY1055" s="13"/>
      <c r="LAZ1055" s="13"/>
      <c r="LBA1055" s="13"/>
      <c r="LBB1055" s="13"/>
      <c r="LBC1055" s="13"/>
      <c r="LBD1055" s="13"/>
      <c r="LBE1055" s="13"/>
      <c r="LBF1055" s="13"/>
      <c r="LBG1055" s="13"/>
      <c r="LBH1055" s="13"/>
      <c r="LBI1055" s="13"/>
      <c r="LBJ1055" s="13"/>
      <c r="LBK1055" s="13"/>
      <c r="LBL1055" s="13"/>
      <c r="LBM1055" s="13"/>
      <c r="LBN1055" s="13"/>
      <c r="LBO1055" s="13"/>
      <c r="LBP1055" s="13"/>
      <c r="LBQ1055" s="13"/>
      <c r="LBR1055" s="13"/>
      <c r="LBS1055" s="13"/>
      <c r="LBT1055" s="13"/>
      <c r="LBU1055" s="13"/>
      <c r="LBV1055" s="13"/>
      <c r="LBW1055" s="13"/>
      <c r="LBX1055" s="13"/>
      <c r="LBY1055" s="13"/>
      <c r="LBZ1055" s="13"/>
      <c r="LCA1055" s="13"/>
      <c r="LCB1055" s="13"/>
      <c r="LCC1055" s="13"/>
      <c r="LCD1055" s="13"/>
      <c r="LCE1055" s="13"/>
      <c r="LCF1055" s="13"/>
      <c r="LCG1055" s="13"/>
      <c r="LCH1055" s="13"/>
      <c r="LCI1055" s="13"/>
      <c r="LCJ1055" s="13"/>
      <c r="LCK1055" s="13"/>
      <c r="LCL1055" s="13"/>
      <c r="LCM1055" s="13"/>
      <c r="LCN1055" s="13"/>
      <c r="LCO1055" s="13"/>
      <c r="LCP1055" s="13"/>
      <c r="LCQ1055" s="13"/>
      <c r="LCR1055" s="13"/>
      <c r="LCS1055" s="13"/>
      <c r="LCT1055" s="13"/>
      <c r="LCU1055" s="13"/>
      <c r="LCV1055" s="13"/>
      <c r="LCW1055" s="13"/>
      <c r="LCX1055" s="13"/>
      <c r="LCY1055" s="13"/>
      <c r="LCZ1055" s="13"/>
      <c r="LDA1055" s="13"/>
      <c r="LDB1055" s="13"/>
      <c r="LDC1055" s="13"/>
      <c r="LDD1055" s="13"/>
      <c r="LDE1055" s="13"/>
      <c r="LDF1055" s="13"/>
      <c r="LDG1055" s="13"/>
      <c r="LDH1055" s="13"/>
      <c r="LDI1055" s="13"/>
      <c r="LDJ1055" s="13"/>
      <c r="LDK1055" s="13"/>
      <c r="LDL1055" s="13"/>
      <c r="LDM1055" s="13"/>
      <c r="LDN1055" s="13"/>
      <c r="LDO1055" s="13"/>
      <c r="LDP1055" s="13"/>
      <c r="LDQ1055" s="13"/>
      <c r="LDR1055" s="13"/>
      <c r="LDS1055" s="13"/>
      <c r="LDT1055" s="13"/>
      <c r="LDU1055" s="13"/>
      <c r="LDV1055" s="13"/>
      <c r="LDW1055" s="13"/>
      <c r="LDX1055" s="13"/>
      <c r="LDY1055" s="13"/>
      <c r="LDZ1055" s="13"/>
      <c r="LEA1055" s="13"/>
      <c r="LEB1055" s="13"/>
      <c r="LEC1055" s="13"/>
      <c r="LED1055" s="13"/>
      <c r="LEE1055" s="13"/>
      <c r="LEF1055" s="13"/>
      <c r="LEG1055" s="13"/>
      <c r="LEH1055" s="13"/>
      <c r="LEI1055" s="13"/>
      <c r="LEJ1055" s="13"/>
      <c r="LEK1055" s="13"/>
      <c r="LEL1055" s="13"/>
      <c r="LEM1055" s="13"/>
      <c r="LEN1055" s="13"/>
      <c r="LEO1055" s="13"/>
      <c r="LEP1055" s="13"/>
      <c r="LEQ1055" s="13"/>
      <c r="LER1055" s="13"/>
      <c r="LES1055" s="13"/>
      <c r="LET1055" s="13"/>
      <c r="LEU1055" s="13"/>
      <c r="LEV1055" s="13"/>
      <c r="LEW1055" s="13"/>
      <c r="LEX1055" s="13"/>
      <c r="LEY1055" s="13"/>
      <c r="LEZ1055" s="13"/>
      <c r="LFA1055" s="13"/>
      <c r="LFB1055" s="13"/>
      <c r="LFC1055" s="13"/>
      <c r="LFD1055" s="13"/>
      <c r="LFE1055" s="13"/>
      <c r="LFF1055" s="13"/>
      <c r="LFG1055" s="13"/>
      <c r="LFH1055" s="13"/>
      <c r="LFI1055" s="13"/>
      <c r="LFJ1055" s="13"/>
      <c r="LFK1055" s="13"/>
      <c r="LFL1055" s="13"/>
      <c r="LFM1055" s="13"/>
      <c r="LFN1055" s="13"/>
      <c r="LFO1055" s="13"/>
      <c r="LFP1055" s="13"/>
      <c r="LFQ1055" s="13"/>
      <c r="LFR1055" s="13"/>
      <c r="LFS1055" s="13"/>
      <c r="LFT1055" s="13"/>
      <c r="LFU1055" s="13"/>
      <c r="LFV1055" s="13"/>
      <c r="LFW1055" s="13"/>
      <c r="LFX1055" s="13"/>
      <c r="LFY1055" s="13"/>
      <c r="LFZ1055" s="13"/>
      <c r="LGA1055" s="13"/>
      <c r="LGB1055" s="13"/>
      <c r="LGC1055" s="13"/>
      <c r="LGD1055" s="13"/>
      <c r="LGE1055" s="13"/>
      <c r="LGF1055" s="13"/>
      <c r="LGG1055" s="13"/>
      <c r="LGH1055" s="13"/>
      <c r="LGI1055" s="13"/>
      <c r="LGJ1055" s="13"/>
      <c r="LGK1055" s="13"/>
      <c r="LGL1055" s="13"/>
      <c r="LGM1055" s="13"/>
      <c r="LGN1055" s="13"/>
      <c r="LGO1055" s="13"/>
      <c r="LGP1055" s="13"/>
      <c r="LGQ1055" s="13"/>
      <c r="LGR1055" s="13"/>
      <c r="LGS1055" s="13"/>
      <c r="LGT1055" s="13"/>
      <c r="LGU1055" s="13"/>
      <c r="LGV1055" s="13"/>
      <c r="LGW1055" s="13"/>
      <c r="LGX1055" s="13"/>
      <c r="LGY1055" s="13"/>
      <c r="LGZ1055" s="13"/>
      <c r="LHA1055" s="13"/>
      <c r="LHB1055" s="13"/>
      <c r="LHC1055" s="13"/>
      <c r="LHD1055" s="13"/>
      <c r="LHE1055" s="13"/>
      <c r="LHF1055" s="13"/>
      <c r="LHG1055" s="13"/>
      <c r="LHH1055" s="13"/>
      <c r="LHI1055" s="13"/>
      <c r="LHJ1055" s="13"/>
      <c r="LHK1055" s="13"/>
      <c r="LHL1055" s="13"/>
      <c r="LHM1055" s="13"/>
      <c r="LHN1055" s="13"/>
      <c r="LHO1055" s="13"/>
      <c r="LHP1055" s="13"/>
      <c r="LHQ1055" s="13"/>
      <c r="LHR1055" s="13"/>
      <c r="LHS1055" s="13"/>
      <c r="LHT1055" s="13"/>
      <c r="LHU1055" s="13"/>
      <c r="LHV1055" s="13"/>
      <c r="LHW1055" s="13"/>
      <c r="LHX1055" s="13"/>
      <c r="LHY1055" s="13"/>
      <c r="LHZ1055" s="13"/>
      <c r="LIA1055" s="13"/>
      <c r="LIB1055" s="13"/>
      <c r="LIC1055" s="13"/>
      <c r="LID1055" s="13"/>
      <c r="LIE1055" s="13"/>
      <c r="LIF1055" s="13"/>
      <c r="LIG1055" s="13"/>
      <c r="LIH1055" s="13"/>
      <c r="LII1055" s="13"/>
      <c r="LIJ1055" s="13"/>
      <c r="LIK1055" s="13"/>
      <c r="LIL1055" s="13"/>
      <c r="LIM1055" s="13"/>
      <c r="LIN1055" s="13"/>
      <c r="LIO1055" s="13"/>
      <c r="LIP1055" s="13"/>
      <c r="LIQ1055" s="13"/>
      <c r="LIR1055" s="13"/>
      <c r="LIS1055" s="13"/>
      <c r="LIT1055" s="13"/>
      <c r="LIU1055" s="13"/>
      <c r="LIV1055" s="13"/>
      <c r="LIW1055" s="13"/>
      <c r="LIX1055" s="13"/>
      <c r="LIY1055" s="13"/>
      <c r="LIZ1055" s="13"/>
      <c r="LJA1055" s="13"/>
      <c r="LJB1055" s="13"/>
      <c r="LJC1055" s="13"/>
      <c r="LJD1055" s="13"/>
      <c r="LJE1055" s="13"/>
      <c r="LJF1055" s="13"/>
      <c r="LJG1055" s="13"/>
      <c r="LJH1055" s="13"/>
      <c r="LJI1055" s="13"/>
      <c r="LJJ1055" s="13"/>
      <c r="LJK1055" s="13"/>
      <c r="LJL1055" s="13"/>
      <c r="LJM1055" s="13"/>
      <c r="LJN1055" s="13"/>
      <c r="LJO1055" s="13"/>
      <c r="LJP1055" s="13"/>
      <c r="LJQ1055" s="13"/>
      <c r="LJR1055" s="13"/>
      <c r="LJS1055" s="13"/>
      <c r="LJT1055" s="13"/>
      <c r="LJU1055" s="13"/>
      <c r="LJV1055" s="13"/>
      <c r="LJW1055" s="13"/>
      <c r="LJX1055" s="13"/>
      <c r="LJY1055" s="13"/>
      <c r="LJZ1055" s="13"/>
      <c r="LKA1055" s="13"/>
      <c r="LKB1055" s="13"/>
      <c r="LKC1055" s="13"/>
      <c r="LKD1055" s="13"/>
      <c r="LKE1055" s="13"/>
      <c r="LKF1055" s="13"/>
      <c r="LKG1055" s="13"/>
      <c r="LKH1055" s="13"/>
      <c r="LKI1055" s="13"/>
      <c r="LKJ1055" s="13"/>
      <c r="LKK1055" s="13"/>
      <c r="LKL1055" s="13"/>
      <c r="LKM1055" s="13"/>
      <c r="LKN1055" s="13"/>
      <c r="LKO1055" s="13"/>
      <c r="LKP1055" s="13"/>
      <c r="LKQ1055" s="13"/>
      <c r="LKR1055" s="13"/>
      <c r="LKS1055" s="13"/>
      <c r="LKT1055" s="13"/>
      <c r="LKU1055" s="13"/>
      <c r="LKV1055" s="13"/>
      <c r="LKW1055" s="13"/>
      <c r="LKX1055" s="13"/>
      <c r="LKY1055" s="13"/>
      <c r="LKZ1055" s="13"/>
      <c r="LLA1055" s="13"/>
      <c r="LLB1055" s="13"/>
      <c r="LLC1055" s="13"/>
      <c r="LLD1055" s="13"/>
      <c r="LLE1055" s="13"/>
      <c r="LLF1055" s="13"/>
      <c r="LLG1055" s="13"/>
      <c r="LLH1055" s="13"/>
      <c r="LLI1055" s="13"/>
      <c r="LLJ1055" s="13"/>
      <c r="LLK1055" s="13"/>
      <c r="LLL1055" s="13"/>
      <c r="LLM1055" s="13"/>
      <c r="LLN1055" s="13"/>
      <c r="LLO1055" s="13"/>
      <c r="LLP1055" s="13"/>
      <c r="LLQ1055" s="13"/>
      <c r="LLR1055" s="13"/>
      <c r="LLS1055" s="13"/>
      <c r="LLT1055" s="13"/>
      <c r="LLU1055" s="13"/>
      <c r="LLV1055" s="13"/>
      <c r="LLW1055" s="13"/>
      <c r="LLX1055" s="13"/>
      <c r="LLY1055" s="13"/>
      <c r="LLZ1055" s="13"/>
      <c r="LMA1055" s="13"/>
      <c r="LMB1055" s="13"/>
      <c r="LMC1055" s="13"/>
      <c r="LMD1055" s="13"/>
      <c r="LME1055" s="13"/>
      <c r="LMF1055" s="13"/>
      <c r="LMG1055" s="13"/>
      <c r="LMH1055" s="13"/>
      <c r="LMI1055" s="13"/>
      <c r="LMJ1055" s="13"/>
      <c r="LMK1055" s="13"/>
      <c r="LML1055" s="13"/>
      <c r="LMM1055" s="13"/>
      <c r="LMN1055" s="13"/>
      <c r="LMO1055" s="13"/>
      <c r="LMP1055" s="13"/>
      <c r="LMQ1055" s="13"/>
      <c r="LMR1055" s="13"/>
      <c r="LMS1055" s="13"/>
      <c r="LMT1055" s="13"/>
      <c r="LMU1055" s="13"/>
      <c r="LMV1055" s="13"/>
      <c r="LMW1055" s="13"/>
      <c r="LMX1055" s="13"/>
      <c r="LMY1055" s="13"/>
      <c r="LMZ1055" s="13"/>
      <c r="LNA1055" s="13"/>
      <c r="LNB1055" s="13"/>
      <c r="LNC1055" s="13"/>
      <c r="LND1055" s="13"/>
      <c r="LNE1055" s="13"/>
      <c r="LNF1055" s="13"/>
      <c r="LNG1055" s="13"/>
      <c r="LNH1055" s="13"/>
      <c r="LNI1055" s="13"/>
      <c r="LNJ1055" s="13"/>
      <c r="LNK1055" s="13"/>
      <c r="LNL1055" s="13"/>
      <c r="LNM1055" s="13"/>
      <c r="LNN1055" s="13"/>
      <c r="LNO1055" s="13"/>
      <c r="LNP1055" s="13"/>
      <c r="LNQ1055" s="13"/>
      <c r="LNR1055" s="13"/>
      <c r="LNS1055" s="13"/>
      <c r="LNT1055" s="13"/>
      <c r="LNU1055" s="13"/>
      <c r="LNV1055" s="13"/>
      <c r="LNW1055" s="13"/>
      <c r="LNX1055" s="13"/>
      <c r="LNY1055" s="13"/>
      <c r="LNZ1055" s="13"/>
      <c r="LOA1055" s="13"/>
      <c r="LOB1055" s="13"/>
      <c r="LOC1055" s="13"/>
      <c r="LOD1055" s="13"/>
      <c r="LOE1055" s="13"/>
      <c r="LOF1055" s="13"/>
      <c r="LOG1055" s="13"/>
      <c r="LOH1055" s="13"/>
      <c r="LOI1055" s="13"/>
      <c r="LOJ1055" s="13"/>
      <c r="LOK1055" s="13"/>
      <c r="LOL1055" s="13"/>
      <c r="LOM1055" s="13"/>
      <c r="LON1055" s="13"/>
      <c r="LOO1055" s="13"/>
      <c r="LOP1055" s="13"/>
      <c r="LOQ1055" s="13"/>
      <c r="LOR1055" s="13"/>
      <c r="LOS1055" s="13"/>
      <c r="LOT1055" s="13"/>
      <c r="LOU1055" s="13"/>
      <c r="LOV1055" s="13"/>
      <c r="LOW1055" s="13"/>
      <c r="LOX1055" s="13"/>
      <c r="LOY1055" s="13"/>
      <c r="LOZ1055" s="13"/>
      <c r="LPA1055" s="13"/>
      <c r="LPB1055" s="13"/>
      <c r="LPC1055" s="13"/>
      <c r="LPD1055" s="13"/>
      <c r="LPE1055" s="13"/>
      <c r="LPF1055" s="13"/>
      <c r="LPG1055" s="13"/>
      <c r="LPH1055" s="13"/>
      <c r="LPI1055" s="13"/>
      <c r="LPJ1055" s="13"/>
      <c r="LPK1055" s="13"/>
      <c r="LPL1055" s="13"/>
      <c r="LPM1055" s="13"/>
      <c r="LPN1055" s="13"/>
      <c r="LPO1055" s="13"/>
      <c r="LPP1055" s="13"/>
      <c r="LPQ1055" s="13"/>
      <c r="LPR1055" s="13"/>
      <c r="LPS1055" s="13"/>
      <c r="LPT1055" s="13"/>
      <c r="LPU1055" s="13"/>
      <c r="LPV1055" s="13"/>
      <c r="LPW1055" s="13"/>
      <c r="LPX1055" s="13"/>
      <c r="LPY1055" s="13"/>
      <c r="LPZ1055" s="13"/>
      <c r="LQA1055" s="13"/>
      <c r="LQB1055" s="13"/>
      <c r="LQC1055" s="13"/>
      <c r="LQD1055" s="13"/>
      <c r="LQE1055" s="13"/>
      <c r="LQF1055" s="13"/>
      <c r="LQG1055" s="13"/>
      <c r="LQH1055" s="13"/>
      <c r="LQI1055" s="13"/>
      <c r="LQJ1055" s="13"/>
      <c r="LQK1055" s="13"/>
      <c r="LQL1055" s="13"/>
      <c r="LQM1055" s="13"/>
      <c r="LQN1055" s="13"/>
      <c r="LQO1055" s="13"/>
      <c r="LQP1055" s="13"/>
      <c r="LQQ1055" s="13"/>
      <c r="LQR1055" s="13"/>
      <c r="LQS1055" s="13"/>
      <c r="LQT1055" s="13"/>
      <c r="LQU1055" s="13"/>
      <c r="LQV1055" s="13"/>
      <c r="LQW1055" s="13"/>
      <c r="LQX1055" s="13"/>
      <c r="LQY1055" s="13"/>
      <c r="LQZ1055" s="13"/>
      <c r="LRA1055" s="13"/>
      <c r="LRB1055" s="13"/>
      <c r="LRC1055" s="13"/>
      <c r="LRD1055" s="13"/>
      <c r="LRE1055" s="13"/>
      <c r="LRF1055" s="13"/>
      <c r="LRG1055" s="13"/>
      <c r="LRH1055" s="13"/>
      <c r="LRI1055" s="13"/>
      <c r="LRJ1055" s="13"/>
      <c r="LRK1055" s="13"/>
      <c r="LRL1055" s="13"/>
      <c r="LRM1055" s="13"/>
      <c r="LRN1055" s="13"/>
      <c r="LRO1055" s="13"/>
      <c r="LRP1055" s="13"/>
      <c r="LRQ1055" s="13"/>
      <c r="LRR1055" s="13"/>
      <c r="LRS1055" s="13"/>
      <c r="LRT1055" s="13"/>
      <c r="LRU1055" s="13"/>
      <c r="LRV1055" s="13"/>
      <c r="LRW1055" s="13"/>
      <c r="LRX1055" s="13"/>
      <c r="LRY1055" s="13"/>
      <c r="LRZ1055" s="13"/>
      <c r="LSA1055" s="13"/>
      <c r="LSB1055" s="13"/>
      <c r="LSC1055" s="13"/>
      <c r="LSD1055" s="13"/>
      <c r="LSE1055" s="13"/>
      <c r="LSF1055" s="13"/>
      <c r="LSG1055" s="13"/>
      <c r="LSH1055" s="13"/>
      <c r="LSI1055" s="13"/>
      <c r="LSJ1055" s="13"/>
      <c r="LSK1055" s="13"/>
      <c r="LSL1055" s="13"/>
      <c r="LSM1055" s="13"/>
      <c r="LSN1055" s="13"/>
      <c r="LSO1055" s="13"/>
      <c r="LSP1055" s="13"/>
      <c r="LSQ1055" s="13"/>
      <c r="LSR1055" s="13"/>
      <c r="LSS1055" s="13"/>
      <c r="LST1055" s="13"/>
      <c r="LSU1055" s="13"/>
      <c r="LSV1055" s="13"/>
      <c r="LSW1055" s="13"/>
      <c r="LSX1055" s="13"/>
      <c r="LSY1055" s="13"/>
      <c r="LSZ1055" s="13"/>
      <c r="LTA1055" s="13"/>
      <c r="LTB1055" s="13"/>
      <c r="LTC1055" s="13"/>
      <c r="LTD1055" s="13"/>
      <c r="LTE1055" s="13"/>
      <c r="LTF1055" s="13"/>
      <c r="LTG1055" s="13"/>
      <c r="LTH1055" s="13"/>
      <c r="LTI1055" s="13"/>
      <c r="LTJ1055" s="13"/>
      <c r="LTK1055" s="13"/>
      <c r="LTL1055" s="13"/>
      <c r="LTM1055" s="13"/>
      <c r="LTN1055" s="13"/>
      <c r="LTO1055" s="13"/>
      <c r="LTP1055" s="13"/>
      <c r="LTQ1055" s="13"/>
      <c r="LTR1055" s="13"/>
      <c r="LTS1055" s="13"/>
      <c r="LTT1055" s="13"/>
      <c r="LTU1055" s="13"/>
      <c r="LTV1055" s="13"/>
      <c r="LTW1055" s="13"/>
      <c r="LTX1055" s="13"/>
      <c r="LTY1055" s="13"/>
      <c r="LTZ1055" s="13"/>
      <c r="LUA1055" s="13"/>
      <c r="LUB1055" s="13"/>
      <c r="LUC1055" s="13"/>
      <c r="LUD1055" s="13"/>
      <c r="LUE1055" s="13"/>
      <c r="LUF1055" s="13"/>
      <c r="LUG1055" s="13"/>
      <c r="LUH1055" s="13"/>
      <c r="LUI1055" s="13"/>
      <c r="LUJ1055" s="13"/>
      <c r="LUK1055" s="13"/>
      <c r="LUL1055" s="13"/>
      <c r="LUM1055" s="13"/>
      <c r="LUN1055" s="13"/>
      <c r="LUO1055" s="13"/>
      <c r="LUP1055" s="13"/>
      <c r="LUQ1055" s="13"/>
      <c r="LUR1055" s="13"/>
      <c r="LUS1055" s="13"/>
      <c r="LUT1055" s="13"/>
      <c r="LUU1055" s="13"/>
      <c r="LUV1055" s="13"/>
      <c r="LUW1055" s="13"/>
      <c r="LUX1055" s="13"/>
      <c r="LUY1055" s="13"/>
      <c r="LUZ1055" s="13"/>
      <c r="LVA1055" s="13"/>
      <c r="LVB1055" s="13"/>
      <c r="LVC1055" s="13"/>
      <c r="LVD1055" s="13"/>
      <c r="LVE1055" s="13"/>
      <c r="LVF1055" s="13"/>
      <c r="LVG1055" s="13"/>
      <c r="LVH1055" s="13"/>
      <c r="LVI1055" s="13"/>
      <c r="LVJ1055" s="13"/>
      <c r="LVK1055" s="13"/>
      <c r="LVL1055" s="13"/>
      <c r="LVM1055" s="13"/>
      <c r="LVN1055" s="13"/>
      <c r="LVO1055" s="13"/>
      <c r="LVP1055" s="13"/>
      <c r="LVQ1055" s="13"/>
      <c r="LVR1055" s="13"/>
      <c r="LVS1055" s="13"/>
      <c r="LVT1055" s="13"/>
      <c r="LVU1055" s="13"/>
      <c r="LVV1055" s="13"/>
      <c r="LVW1055" s="13"/>
      <c r="LVX1055" s="13"/>
      <c r="LVY1055" s="13"/>
      <c r="LVZ1055" s="13"/>
      <c r="LWA1055" s="13"/>
      <c r="LWB1055" s="13"/>
      <c r="LWC1055" s="13"/>
      <c r="LWD1055" s="13"/>
      <c r="LWE1055" s="13"/>
      <c r="LWF1055" s="13"/>
      <c r="LWG1055" s="13"/>
      <c r="LWH1055" s="13"/>
      <c r="LWI1055" s="13"/>
      <c r="LWJ1055" s="13"/>
      <c r="LWK1055" s="13"/>
      <c r="LWL1055" s="13"/>
      <c r="LWM1055" s="13"/>
      <c r="LWN1055" s="13"/>
      <c r="LWO1055" s="13"/>
      <c r="LWP1055" s="13"/>
      <c r="LWQ1055" s="13"/>
      <c r="LWR1055" s="13"/>
      <c r="LWS1055" s="13"/>
      <c r="LWT1055" s="13"/>
      <c r="LWU1055" s="13"/>
      <c r="LWV1055" s="13"/>
      <c r="LWW1055" s="13"/>
      <c r="LWX1055" s="13"/>
      <c r="LWY1055" s="13"/>
      <c r="LWZ1055" s="13"/>
      <c r="LXA1055" s="13"/>
      <c r="LXB1055" s="13"/>
      <c r="LXC1055" s="13"/>
      <c r="LXD1055" s="13"/>
      <c r="LXE1055" s="13"/>
      <c r="LXF1055" s="13"/>
      <c r="LXG1055" s="13"/>
      <c r="LXH1055" s="13"/>
      <c r="LXI1055" s="13"/>
      <c r="LXJ1055" s="13"/>
      <c r="LXK1055" s="13"/>
      <c r="LXL1055" s="13"/>
      <c r="LXM1055" s="13"/>
      <c r="LXN1055" s="13"/>
      <c r="LXO1055" s="13"/>
      <c r="LXP1055" s="13"/>
      <c r="LXQ1055" s="13"/>
      <c r="LXR1055" s="13"/>
      <c r="LXS1055" s="13"/>
      <c r="LXT1055" s="13"/>
      <c r="LXU1055" s="13"/>
      <c r="LXV1055" s="13"/>
      <c r="LXW1055" s="13"/>
      <c r="LXX1055" s="13"/>
      <c r="LXY1055" s="13"/>
      <c r="LXZ1055" s="13"/>
      <c r="LYA1055" s="13"/>
      <c r="LYB1055" s="13"/>
      <c r="LYC1055" s="13"/>
      <c r="LYD1055" s="13"/>
      <c r="LYE1055" s="13"/>
      <c r="LYF1055" s="13"/>
      <c r="LYG1055" s="13"/>
      <c r="LYH1055" s="13"/>
      <c r="LYI1055" s="13"/>
      <c r="LYJ1055" s="13"/>
      <c r="LYK1055" s="13"/>
      <c r="LYL1055" s="13"/>
      <c r="LYM1055" s="13"/>
      <c r="LYN1055" s="13"/>
      <c r="LYO1055" s="13"/>
      <c r="LYP1055" s="13"/>
      <c r="LYQ1055" s="13"/>
      <c r="LYR1055" s="13"/>
      <c r="LYS1055" s="13"/>
      <c r="LYT1055" s="13"/>
      <c r="LYU1055" s="13"/>
      <c r="LYV1055" s="13"/>
      <c r="LYW1055" s="13"/>
      <c r="LYX1055" s="13"/>
      <c r="LYY1055" s="13"/>
      <c r="LYZ1055" s="13"/>
      <c r="LZA1055" s="13"/>
      <c r="LZB1055" s="13"/>
      <c r="LZC1055" s="13"/>
      <c r="LZD1055" s="13"/>
      <c r="LZE1055" s="13"/>
      <c r="LZF1055" s="13"/>
      <c r="LZG1055" s="13"/>
      <c r="LZH1055" s="13"/>
      <c r="LZI1055" s="13"/>
      <c r="LZJ1055" s="13"/>
      <c r="LZK1055" s="13"/>
      <c r="LZL1055" s="13"/>
      <c r="LZM1055" s="13"/>
      <c r="LZN1055" s="13"/>
      <c r="LZO1055" s="13"/>
      <c r="LZP1055" s="13"/>
      <c r="LZQ1055" s="13"/>
      <c r="LZR1055" s="13"/>
      <c r="LZS1055" s="13"/>
      <c r="LZT1055" s="13"/>
      <c r="LZU1055" s="13"/>
      <c r="LZV1055" s="13"/>
      <c r="LZW1055" s="13"/>
      <c r="LZX1055" s="13"/>
      <c r="LZY1055" s="13"/>
      <c r="LZZ1055" s="13"/>
      <c r="MAA1055" s="13"/>
      <c r="MAB1055" s="13"/>
      <c r="MAC1055" s="13"/>
      <c r="MAD1055" s="13"/>
      <c r="MAE1055" s="13"/>
      <c r="MAF1055" s="13"/>
      <c r="MAG1055" s="13"/>
      <c r="MAH1055" s="13"/>
      <c r="MAI1055" s="13"/>
      <c r="MAJ1055" s="13"/>
      <c r="MAK1055" s="13"/>
      <c r="MAL1055" s="13"/>
      <c r="MAM1055" s="13"/>
      <c r="MAN1055" s="13"/>
      <c r="MAO1055" s="13"/>
      <c r="MAP1055" s="13"/>
      <c r="MAQ1055" s="13"/>
      <c r="MAR1055" s="13"/>
      <c r="MAS1055" s="13"/>
      <c r="MAT1055" s="13"/>
      <c r="MAU1055" s="13"/>
      <c r="MAV1055" s="13"/>
      <c r="MAW1055" s="13"/>
      <c r="MAX1055" s="13"/>
      <c r="MAY1055" s="13"/>
      <c r="MAZ1055" s="13"/>
      <c r="MBA1055" s="13"/>
      <c r="MBB1055" s="13"/>
      <c r="MBC1055" s="13"/>
      <c r="MBD1055" s="13"/>
      <c r="MBE1055" s="13"/>
      <c r="MBF1055" s="13"/>
      <c r="MBG1055" s="13"/>
      <c r="MBH1055" s="13"/>
      <c r="MBI1055" s="13"/>
      <c r="MBJ1055" s="13"/>
      <c r="MBK1055" s="13"/>
      <c r="MBL1055" s="13"/>
      <c r="MBM1055" s="13"/>
      <c r="MBN1055" s="13"/>
      <c r="MBO1055" s="13"/>
      <c r="MBP1055" s="13"/>
      <c r="MBQ1055" s="13"/>
      <c r="MBR1055" s="13"/>
      <c r="MBS1055" s="13"/>
      <c r="MBT1055" s="13"/>
      <c r="MBU1055" s="13"/>
      <c r="MBV1055" s="13"/>
      <c r="MBW1055" s="13"/>
      <c r="MBX1055" s="13"/>
      <c r="MBY1055" s="13"/>
      <c r="MBZ1055" s="13"/>
      <c r="MCA1055" s="13"/>
      <c r="MCB1055" s="13"/>
      <c r="MCC1055" s="13"/>
      <c r="MCD1055" s="13"/>
      <c r="MCE1055" s="13"/>
      <c r="MCF1055" s="13"/>
      <c r="MCG1055" s="13"/>
      <c r="MCH1055" s="13"/>
      <c r="MCI1055" s="13"/>
      <c r="MCJ1055" s="13"/>
      <c r="MCK1055" s="13"/>
      <c r="MCL1055" s="13"/>
      <c r="MCM1055" s="13"/>
      <c r="MCN1055" s="13"/>
      <c r="MCO1055" s="13"/>
      <c r="MCP1055" s="13"/>
      <c r="MCQ1055" s="13"/>
      <c r="MCR1055" s="13"/>
      <c r="MCS1055" s="13"/>
      <c r="MCT1055" s="13"/>
      <c r="MCU1055" s="13"/>
      <c r="MCV1055" s="13"/>
      <c r="MCW1055" s="13"/>
      <c r="MCX1055" s="13"/>
      <c r="MCY1055" s="13"/>
      <c r="MCZ1055" s="13"/>
      <c r="MDA1055" s="13"/>
      <c r="MDB1055" s="13"/>
      <c r="MDC1055" s="13"/>
      <c r="MDD1055" s="13"/>
      <c r="MDE1055" s="13"/>
      <c r="MDF1055" s="13"/>
      <c r="MDG1055" s="13"/>
      <c r="MDH1055" s="13"/>
      <c r="MDI1055" s="13"/>
      <c r="MDJ1055" s="13"/>
      <c r="MDK1055" s="13"/>
      <c r="MDL1055" s="13"/>
      <c r="MDM1055" s="13"/>
      <c r="MDN1055" s="13"/>
      <c r="MDO1055" s="13"/>
      <c r="MDP1055" s="13"/>
      <c r="MDQ1055" s="13"/>
      <c r="MDR1055" s="13"/>
      <c r="MDS1055" s="13"/>
      <c r="MDT1055" s="13"/>
      <c r="MDU1055" s="13"/>
      <c r="MDV1055" s="13"/>
      <c r="MDW1055" s="13"/>
      <c r="MDX1055" s="13"/>
      <c r="MDY1055" s="13"/>
      <c r="MDZ1055" s="13"/>
      <c r="MEA1055" s="13"/>
      <c r="MEB1055" s="13"/>
      <c r="MEC1055" s="13"/>
      <c r="MED1055" s="13"/>
      <c r="MEE1055" s="13"/>
      <c r="MEF1055" s="13"/>
      <c r="MEG1055" s="13"/>
      <c r="MEH1055" s="13"/>
      <c r="MEI1055" s="13"/>
      <c r="MEJ1055" s="13"/>
      <c r="MEK1055" s="13"/>
      <c r="MEL1055" s="13"/>
      <c r="MEM1055" s="13"/>
      <c r="MEN1055" s="13"/>
      <c r="MEO1055" s="13"/>
      <c r="MEP1055" s="13"/>
      <c r="MEQ1055" s="13"/>
      <c r="MER1055" s="13"/>
      <c r="MES1055" s="13"/>
      <c r="MET1055" s="13"/>
      <c r="MEU1055" s="13"/>
      <c r="MEV1055" s="13"/>
      <c r="MEW1055" s="13"/>
      <c r="MEX1055" s="13"/>
      <c r="MEY1055" s="13"/>
      <c r="MEZ1055" s="13"/>
      <c r="MFA1055" s="13"/>
      <c r="MFB1055" s="13"/>
      <c r="MFC1055" s="13"/>
      <c r="MFD1055" s="13"/>
      <c r="MFE1055" s="13"/>
      <c r="MFF1055" s="13"/>
      <c r="MFG1055" s="13"/>
      <c r="MFH1055" s="13"/>
      <c r="MFI1055" s="13"/>
      <c r="MFJ1055" s="13"/>
      <c r="MFK1055" s="13"/>
      <c r="MFL1055" s="13"/>
      <c r="MFM1055" s="13"/>
      <c r="MFN1055" s="13"/>
      <c r="MFO1055" s="13"/>
      <c r="MFP1055" s="13"/>
      <c r="MFQ1055" s="13"/>
      <c r="MFR1055" s="13"/>
      <c r="MFS1055" s="13"/>
      <c r="MFT1055" s="13"/>
      <c r="MFU1055" s="13"/>
      <c r="MFV1055" s="13"/>
      <c r="MFW1055" s="13"/>
      <c r="MFX1055" s="13"/>
      <c r="MFY1055" s="13"/>
      <c r="MFZ1055" s="13"/>
      <c r="MGA1055" s="13"/>
      <c r="MGB1055" s="13"/>
      <c r="MGC1055" s="13"/>
      <c r="MGD1055" s="13"/>
      <c r="MGE1055" s="13"/>
      <c r="MGF1055" s="13"/>
      <c r="MGG1055" s="13"/>
      <c r="MGH1055" s="13"/>
      <c r="MGI1055" s="13"/>
      <c r="MGJ1055" s="13"/>
      <c r="MGK1055" s="13"/>
      <c r="MGL1055" s="13"/>
      <c r="MGM1055" s="13"/>
      <c r="MGN1055" s="13"/>
      <c r="MGO1055" s="13"/>
      <c r="MGP1055" s="13"/>
      <c r="MGQ1055" s="13"/>
      <c r="MGR1055" s="13"/>
      <c r="MGS1055" s="13"/>
      <c r="MGT1055" s="13"/>
      <c r="MGU1055" s="13"/>
      <c r="MGV1055" s="13"/>
      <c r="MGW1055" s="13"/>
      <c r="MGX1055" s="13"/>
      <c r="MGY1055" s="13"/>
      <c r="MGZ1055" s="13"/>
      <c r="MHA1055" s="13"/>
      <c r="MHB1055" s="13"/>
      <c r="MHC1055" s="13"/>
      <c r="MHD1055" s="13"/>
      <c r="MHE1055" s="13"/>
      <c r="MHF1055" s="13"/>
      <c r="MHG1055" s="13"/>
      <c r="MHH1055" s="13"/>
      <c r="MHI1055" s="13"/>
      <c r="MHJ1055" s="13"/>
      <c r="MHK1055" s="13"/>
      <c r="MHL1055" s="13"/>
      <c r="MHM1055" s="13"/>
      <c r="MHN1055" s="13"/>
      <c r="MHO1055" s="13"/>
      <c r="MHP1055" s="13"/>
      <c r="MHQ1055" s="13"/>
      <c r="MHR1055" s="13"/>
      <c r="MHS1055" s="13"/>
      <c r="MHT1055" s="13"/>
      <c r="MHU1055" s="13"/>
      <c r="MHV1055" s="13"/>
      <c r="MHW1055" s="13"/>
      <c r="MHX1055" s="13"/>
      <c r="MHY1055" s="13"/>
      <c r="MHZ1055" s="13"/>
      <c r="MIA1055" s="13"/>
      <c r="MIB1055" s="13"/>
      <c r="MIC1055" s="13"/>
      <c r="MID1055" s="13"/>
      <c r="MIE1055" s="13"/>
      <c r="MIF1055" s="13"/>
      <c r="MIG1055" s="13"/>
      <c r="MIH1055" s="13"/>
      <c r="MII1055" s="13"/>
      <c r="MIJ1055" s="13"/>
      <c r="MIK1055" s="13"/>
      <c r="MIL1055" s="13"/>
      <c r="MIM1055" s="13"/>
      <c r="MIN1055" s="13"/>
      <c r="MIO1055" s="13"/>
      <c r="MIP1055" s="13"/>
      <c r="MIQ1055" s="13"/>
      <c r="MIR1055" s="13"/>
      <c r="MIS1055" s="13"/>
      <c r="MIT1055" s="13"/>
      <c r="MIU1055" s="13"/>
      <c r="MIV1055" s="13"/>
      <c r="MIW1055" s="13"/>
      <c r="MIX1055" s="13"/>
      <c r="MIY1055" s="13"/>
      <c r="MIZ1055" s="13"/>
      <c r="MJA1055" s="13"/>
      <c r="MJB1055" s="13"/>
      <c r="MJC1055" s="13"/>
      <c r="MJD1055" s="13"/>
      <c r="MJE1055" s="13"/>
      <c r="MJF1055" s="13"/>
      <c r="MJG1055" s="13"/>
      <c r="MJH1055" s="13"/>
      <c r="MJI1055" s="13"/>
      <c r="MJJ1055" s="13"/>
      <c r="MJK1055" s="13"/>
      <c r="MJL1055" s="13"/>
      <c r="MJM1055" s="13"/>
      <c r="MJN1055" s="13"/>
      <c r="MJO1055" s="13"/>
      <c r="MJP1055" s="13"/>
      <c r="MJQ1055" s="13"/>
      <c r="MJR1055" s="13"/>
      <c r="MJS1055" s="13"/>
      <c r="MJT1055" s="13"/>
      <c r="MJU1055" s="13"/>
      <c r="MJV1055" s="13"/>
      <c r="MJW1055" s="13"/>
      <c r="MJX1055" s="13"/>
      <c r="MJY1055" s="13"/>
      <c r="MJZ1055" s="13"/>
      <c r="MKA1055" s="13"/>
      <c r="MKB1055" s="13"/>
      <c r="MKC1055" s="13"/>
      <c r="MKD1055" s="13"/>
      <c r="MKE1055" s="13"/>
      <c r="MKF1055" s="13"/>
      <c r="MKG1055" s="13"/>
      <c r="MKH1055" s="13"/>
      <c r="MKI1055" s="13"/>
      <c r="MKJ1055" s="13"/>
      <c r="MKK1055" s="13"/>
      <c r="MKL1055" s="13"/>
      <c r="MKM1055" s="13"/>
      <c r="MKN1055" s="13"/>
      <c r="MKO1055" s="13"/>
      <c r="MKP1055" s="13"/>
      <c r="MKQ1055" s="13"/>
      <c r="MKR1055" s="13"/>
      <c r="MKS1055" s="13"/>
      <c r="MKT1055" s="13"/>
      <c r="MKU1055" s="13"/>
      <c r="MKV1055" s="13"/>
      <c r="MKW1055" s="13"/>
      <c r="MKX1055" s="13"/>
      <c r="MKY1055" s="13"/>
      <c r="MKZ1055" s="13"/>
      <c r="MLA1055" s="13"/>
      <c r="MLB1055" s="13"/>
      <c r="MLC1055" s="13"/>
      <c r="MLD1055" s="13"/>
      <c r="MLE1055" s="13"/>
      <c r="MLF1055" s="13"/>
      <c r="MLG1055" s="13"/>
      <c r="MLH1055" s="13"/>
      <c r="MLI1055" s="13"/>
      <c r="MLJ1055" s="13"/>
      <c r="MLK1055" s="13"/>
      <c r="MLL1055" s="13"/>
      <c r="MLM1055" s="13"/>
      <c r="MLN1055" s="13"/>
      <c r="MLO1055" s="13"/>
      <c r="MLP1055" s="13"/>
      <c r="MLQ1055" s="13"/>
      <c r="MLR1055" s="13"/>
      <c r="MLS1055" s="13"/>
      <c r="MLT1055" s="13"/>
      <c r="MLU1055" s="13"/>
      <c r="MLV1055" s="13"/>
      <c r="MLW1055" s="13"/>
      <c r="MLX1055" s="13"/>
      <c r="MLY1055" s="13"/>
      <c r="MLZ1055" s="13"/>
      <c r="MMA1055" s="13"/>
      <c r="MMB1055" s="13"/>
      <c r="MMC1055" s="13"/>
      <c r="MMD1055" s="13"/>
      <c r="MME1055" s="13"/>
      <c r="MMF1055" s="13"/>
      <c r="MMG1055" s="13"/>
      <c r="MMH1055" s="13"/>
      <c r="MMI1055" s="13"/>
      <c r="MMJ1055" s="13"/>
      <c r="MMK1055" s="13"/>
      <c r="MML1055" s="13"/>
      <c r="MMM1055" s="13"/>
      <c r="MMN1055" s="13"/>
      <c r="MMO1055" s="13"/>
      <c r="MMP1055" s="13"/>
      <c r="MMQ1055" s="13"/>
      <c r="MMR1055" s="13"/>
      <c r="MMS1055" s="13"/>
      <c r="MMT1055" s="13"/>
      <c r="MMU1055" s="13"/>
      <c r="MMV1055" s="13"/>
      <c r="MMW1055" s="13"/>
      <c r="MMX1055" s="13"/>
      <c r="MMY1055" s="13"/>
      <c r="MMZ1055" s="13"/>
      <c r="MNA1055" s="13"/>
      <c r="MNB1055" s="13"/>
      <c r="MNC1055" s="13"/>
      <c r="MND1055" s="13"/>
      <c r="MNE1055" s="13"/>
      <c r="MNF1055" s="13"/>
      <c r="MNG1055" s="13"/>
      <c r="MNH1055" s="13"/>
      <c r="MNI1055" s="13"/>
      <c r="MNJ1055" s="13"/>
      <c r="MNK1055" s="13"/>
      <c r="MNL1055" s="13"/>
      <c r="MNM1055" s="13"/>
      <c r="MNN1055" s="13"/>
      <c r="MNO1055" s="13"/>
      <c r="MNP1055" s="13"/>
      <c r="MNQ1055" s="13"/>
      <c r="MNR1055" s="13"/>
      <c r="MNS1055" s="13"/>
      <c r="MNT1055" s="13"/>
      <c r="MNU1055" s="13"/>
      <c r="MNV1055" s="13"/>
      <c r="MNW1055" s="13"/>
      <c r="MNX1055" s="13"/>
      <c r="MNY1055" s="13"/>
      <c r="MNZ1055" s="13"/>
      <c r="MOA1055" s="13"/>
      <c r="MOB1055" s="13"/>
      <c r="MOC1055" s="13"/>
      <c r="MOD1055" s="13"/>
      <c r="MOE1055" s="13"/>
      <c r="MOF1055" s="13"/>
      <c r="MOG1055" s="13"/>
      <c r="MOH1055" s="13"/>
      <c r="MOI1055" s="13"/>
      <c r="MOJ1055" s="13"/>
      <c r="MOK1055" s="13"/>
      <c r="MOL1055" s="13"/>
      <c r="MOM1055" s="13"/>
      <c r="MON1055" s="13"/>
      <c r="MOO1055" s="13"/>
      <c r="MOP1055" s="13"/>
      <c r="MOQ1055" s="13"/>
      <c r="MOR1055" s="13"/>
      <c r="MOS1055" s="13"/>
      <c r="MOT1055" s="13"/>
      <c r="MOU1055" s="13"/>
      <c r="MOV1055" s="13"/>
      <c r="MOW1055" s="13"/>
      <c r="MOX1055" s="13"/>
      <c r="MOY1055" s="13"/>
      <c r="MOZ1055" s="13"/>
      <c r="MPA1055" s="13"/>
      <c r="MPB1055" s="13"/>
      <c r="MPC1055" s="13"/>
      <c r="MPD1055" s="13"/>
      <c r="MPE1055" s="13"/>
      <c r="MPF1055" s="13"/>
      <c r="MPG1055" s="13"/>
      <c r="MPH1055" s="13"/>
      <c r="MPI1055" s="13"/>
      <c r="MPJ1055" s="13"/>
      <c r="MPK1055" s="13"/>
      <c r="MPL1055" s="13"/>
      <c r="MPM1055" s="13"/>
      <c r="MPN1055" s="13"/>
      <c r="MPO1055" s="13"/>
      <c r="MPP1055" s="13"/>
      <c r="MPQ1055" s="13"/>
      <c r="MPR1055" s="13"/>
      <c r="MPS1055" s="13"/>
      <c r="MPT1055" s="13"/>
      <c r="MPU1055" s="13"/>
      <c r="MPV1055" s="13"/>
      <c r="MPW1055" s="13"/>
      <c r="MPX1055" s="13"/>
      <c r="MPY1055" s="13"/>
      <c r="MPZ1055" s="13"/>
      <c r="MQA1055" s="13"/>
      <c r="MQB1055" s="13"/>
      <c r="MQC1055" s="13"/>
      <c r="MQD1055" s="13"/>
      <c r="MQE1055" s="13"/>
      <c r="MQF1055" s="13"/>
      <c r="MQG1055" s="13"/>
      <c r="MQH1055" s="13"/>
      <c r="MQI1055" s="13"/>
      <c r="MQJ1055" s="13"/>
      <c r="MQK1055" s="13"/>
      <c r="MQL1055" s="13"/>
      <c r="MQM1055" s="13"/>
      <c r="MQN1055" s="13"/>
      <c r="MQO1055" s="13"/>
      <c r="MQP1055" s="13"/>
      <c r="MQQ1055" s="13"/>
      <c r="MQR1055" s="13"/>
      <c r="MQS1055" s="13"/>
      <c r="MQT1055" s="13"/>
      <c r="MQU1055" s="13"/>
      <c r="MQV1055" s="13"/>
      <c r="MQW1055" s="13"/>
      <c r="MQX1055" s="13"/>
      <c r="MQY1055" s="13"/>
      <c r="MQZ1055" s="13"/>
      <c r="MRA1055" s="13"/>
      <c r="MRB1055" s="13"/>
      <c r="MRC1055" s="13"/>
      <c r="MRD1055" s="13"/>
      <c r="MRE1055" s="13"/>
      <c r="MRF1055" s="13"/>
      <c r="MRG1055" s="13"/>
      <c r="MRH1055" s="13"/>
      <c r="MRI1055" s="13"/>
      <c r="MRJ1055" s="13"/>
      <c r="MRK1055" s="13"/>
      <c r="MRL1055" s="13"/>
      <c r="MRM1055" s="13"/>
      <c r="MRN1055" s="13"/>
      <c r="MRO1055" s="13"/>
      <c r="MRP1055" s="13"/>
      <c r="MRQ1055" s="13"/>
      <c r="MRR1055" s="13"/>
      <c r="MRS1055" s="13"/>
      <c r="MRT1055" s="13"/>
      <c r="MRU1055" s="13"/>
      <c r="MRV1055" s="13"/>
      <c r="MRW1055" s="13"/>
      <c r="MRX1055" s="13"/>
      <c r="MRY1055" s="13"/>
      <c r="MRZ1055" s="13"/>
      <c r="MSA1055" s="13"/>
      <c r="MSB1055" s="13"/>
      <c r="MSC1055" s="13"/>
      <c r="MSD1055" s="13"/>
      <c r="MSE1055" s="13"/>
      <c r="MSF1055" s="13"/>
      <c r="MSG1055" s="13"/>
      <c r="MSH1055" s="13"/>
      <c r="MSI1055" s="13"/>
      <c r="MSJ1055" s="13"/>
      <c r="MSK1055" s="13"/>
      <c r="MSL1055" s="13"/>
      <c r="MSM1055" s="13"/>
      <c r="MSN1055" s="13"/>
      <c r="MSO1055" s="13"/>
      <c r="MSP1055" s="13"/>
      <c r="MSQ1055" s="13"/>
      <c r="MSR1055" s="13"/>
      <c r="MSS1055" s="13"/>
      <c r="MST1055" s="13"/>
      <c r="MSU1055" s="13"/>
      <c r="MSV1055" s="13"/>
      <c r="MSW1055" s="13"/>
      <c r="MSX1055" s="13"/>
      <c r="MSY1055" s="13"/>
      <c r="MSZ1055" s="13"/>
      <c r="MTA1055" s="13"/>
      <c r="MTB1055" s="13"/>
      <c r="MTC1055" s="13"/>
      <c r="MTD1055" s="13"/>
      <c r="MTE1055" s="13"/>
      <c r="MTF1055" s="13"/>
      <c r="MTG1055" s="13"/>
      <c r="MTH1055" s="13"/>
      <c r="MTI1055" s="13"/>
      <c r="MTJ1055" s="13"/>
      <c r="MTK1055" s="13"/>
      <c r="MTL1055" s="13"/>
      <c r="MTM1055" s="13"/>
      <c r="MTN1055" s="13"/>
      <c r="MTO1055" s="13"/>
      <c r="MTP1055" s="13"/>
      <c r="MTQ1055" s="13"/>
      <c r="MTR1055" s="13"/>
      <c r="MTS1055" s="13"/>
      <c r="MTT1055" s="13"/>
      <c r="MTU1055" s="13"/>
      <c r="MTV1055" s="13"/>
      <c r="MTW1055" s="13"/>
      <c r="MTX1055" s="13"/>
      <c r="MTY1055" s="13"/>
      <c r="MTZ1055" s="13"/>
      <c r="MUA1055" s="13"/>
      <c r="MUB1055" s="13"/>
      <c r="MUC1055" s="13"/>
      <c r="MUD1055" s="13"/>
      <c r="MUE1055" s="13"/>
      <c r="MUF1055" s="13"/>
      <c r="MUG1055" s="13"/>
      <c r="MUH1055" s="13"/>
      <c r="MUI1055" s="13"/>
      <c r="MUJ1055" s="13"/>
      <c r="MUK1055" s="13"/>
      <c r="MUL1055" s="13"/>
      <c r="MUM1055" s="13"/>
      <c r="MUN1055" s="13"/>
      <c r="MUO1055" s="13"/>
      <c r="MUP1055" s="13"/>
      <c r="MUQ1055" s="13"/>
      <c r="MUR1055" s="13"/>
      <c r="MUS1055" s="13"/>
      <c r="MUT1055" s="13"/>
      <c r="MUU1055" s="13"/>
      <c r="MUV1055" s="13"/>
      <c r="MUW1055" s="13"/>
      <c r="MUX1055" s="13"/>
      <c r="MUY1055" s="13"/>
      <c r="MUZ1055" s="13"/>
      <c r="MVA1055" s="13"/>
      <c r="MVB1055" s="13"/>
      <c r="MVC1055" s="13"/>
      <c r="MVD1055" s="13"/>
      <c r="MVE1055" s="13"/>
      <c r="MVF1055" s="13"/>
      <c r="MVG1055" s="13"/>
      <c r="MVH1055" s="13"/>
      <c r="MVI1055" s="13"/>
      <c r="MVJ1055" s="13"/>
      <c r="MVK1055" s="13"/>
      <c r="MVL1055" s="13"/>
      <c r="MVM1055" s="13"/>
      <c r="MVN1055" s="13"/>
      <c r="MVO1055" s="13"/>
      <c r="MVP1055" s="13"/>
      <c r="MVQ1055" s="13"/>
      <c r="MVR1055" s="13"/>
      <c r="MVS1055" s="13"/>
      <c r="MVT1055" s="13"/>
      <c r="MVU1055" s="13"/>
      <c r="MVV1055" s="13"/>
      <c r="MVW1055" s="13"/>
      <c r="MVX1055" s="13"/>
      <c r="MVY1055" s="13"/>
      <c r="MVZ1055" s="13"/>
      <c r="MWA1055" s="13"/>
      <c r="MWB1055" s="13"/>
      <c r="MWC1055" s="13"/>
      <c r="MWD1055" s="13"/>
      <c r="MWE1055" s="13"/>
      <c r="MWF1055" s="13"/>
      <c r="MWG1055" s="13"/>
      <c r="MWH1055" s="13"/>
      <c r="MWI1055" s="13"/>
      <c r="MWJ1055" s="13"/>
      <c r="MWK1055" s="13"/>
      <c r="MWL1055" s="13"/>
      <c r="MWM1055" s="13"/>
      <c r="MWN1055" s="13"/>
      <c r="MWO1055" s="13"/>
      <c r="MWP1055" s="13"/>
      <c r="MWQ1055" s="13"/>
      <c r="MWR1055" s="13"/>
      <c r="MWS1055" s="13"/>
      <c r="MWT1055" s="13"/>
      <c r="MWU1055" s="13"/>
      <c r="MWV1055" s="13"/>
      <c r="MWW1055" s="13"/>
      <c r="MWX1055" s="13"/>
      <c r="MWY1055" s="13"/>
      <c r="MWZ1055" s="13"/>
      <c r="MXA1055" s="13"/>
      <c r="MXB1055" s="13"/>
      <c r="MXC1055" s="13"/>
      <c r="MXD1055" s="13"/>
      <c r="MXE1055" s="13"/>
      <c r="MXF1055" s="13"/>
      <c r="MXG1055" s="13"/>
      <c r="MXH1055" s="13"/>
      <c r="MXI1055" s="13"/>
      <c r="MXJ1055" s="13"/>
      <c r="MXK1055" s="13"/>
      <c r="MXL1055" s="13"/>
      <c r="MXM1055" s="13"/>
      <c r="MXN1055" s="13"/>
      <c r="MXO1055" s="13"/>
      <c r="MXP1055" s="13"/>
      <c r="MXQ1055" s="13"/>
      <c r="MXR1055" s="13"/>
      <c r="MXS1055" s="13"/>
      <c r="MXT1055" s="13"/>
      <c r="MXU1055" s="13"/>
      <c r="MXV1055" s="13"/>
      <c r="MXW1055" s="13"/>
      <c r="MXX1055" s="13"/>
      <c r="MXY1055" s="13"/>
      <c r="MXZ1055" s="13"/>
      <c r="MYA1055" s="13"/>
      <c r="MYB1055" s="13"/>
      <c r="MYC1055" s="13"/>
      <c r="MYD1055" s="13"/>
      <c r="MYE1055" s="13"/>
      <c r="MYF1055" s="13"/>
      <c r="MYG1055" s="13"/>
      <c r="MYH1055" s="13"/>
      <c r="MYI1055" s="13"/>
      <c r="MYJ1055" s="13"/>
      <c r="MYK1055" s="13"/>
      <c r="MYL1055" s="13"/>
      <c r="MYM1055" s="13"/>
      <c r="MYN1055" s="13"/>
      <c r="MYO1055" s="13"/>
      <c r="MYP1055" s="13"/>
      <c r="MYQ1055" s="13"/>
      <c r="MYR1055" s="13"/>
      <c r="MYS1055" s="13"/>
      <c r="MYT1055" s="13"/>
      <c r="MYU1055" s="13"/>
      <c r="MYV1055" s="13"/>
      <c r="MYW1055" s="13"/>
      <c r="MYX1055" s="13"/>
      <c r="MYY1055" s="13"/>
      <c r="MYZ1055" s="13"/>
      <c r="MZA1055" s="13"/>
      <c r="MZB1055" s="13"/>
      <c r="MZC1055" s="13"/>
      <c r="MZD1055" s="13"/>
      <c r="MZE1055" s="13"/>
      <c r="MZF1055" s="13"/>
      <c r="MZG1055" s="13"/>
      <c r="MZH1055" s="13"/>
      <c r="MZI1055" s="13"/>
      <c r="MZJ1055" s="13"/>
      <c r="MZK1055" s="13"/>
      <c r="MZL1055" s="13"/>
      <c r="MZM1055" s="13"/>
      <c r="MZN1055" s="13"/>
      <c r="MZO1055" s="13"/>
      <c r="MZP1055" s="13"/>
      <c r="MZQ1055" s="13"/>
      <c r="MZR1055" s="13"/>
      <c r="MZS1055" s="13"/>
      <c r="MZT1055" s="13"/>
      <c r="MZU1055" s="13"/>
      <c r="MZV1055" s="13"/>
      <c r="MZW1055" s="13"/>
      <c r="MZX1055" s="13"/>
      <c r="MZY1055" s="13"/>
      <c r="MZZ1055" s="13"/>
      <c r="NAA1055" s="13"/>
      <c r="NAB1055" s="13"/>
      <c r="NAC1055" s="13"/>
      <c r="NAD1055" s="13"/>
      <c r="NAE1055" s="13"/>
      <c r="NAF1055" s="13"/>
      <c r="NAG1055" s="13"/>
      <c r="NAH1055" s="13"/>
      <c r="NAI1055" s="13"/>
      <c r="NAJ1055" s="13"/>
      <c r="NAK1055" s="13"/>
      <c r="NAL1055" s="13"/>
      <c r="NAM1055" s="13"/>
      <c r="NAN1055" s="13"/>
      <c r="NAO1055" s="13"/>
      <c r="NAP1055" s="13"/>
      <c r="NAQ1055" s="13"/>
      <c r="NAR1055" s="13"/>
      <c r="NAS1055" s="13"/>
      <c r="NAT1055" s="13"/>
      <c r="NAU1055" s="13"/>
      <c r="NAV1055" s="13"/>
      <c r="NAW1055" s="13"/>
      <c r="NAX1055" s="13"/>
      <c r="NAY1055" s="13"/>
      <c r="NAZ1055" s="13"/>
      <c r="NBA1055" s="13"/>
      <c r="NBB1055" s="13"/>
      <c r="NBC1055" s="13"/>
      <c r="NBD1055" s="13"/>
      <c r="NBE1055" s="13"/>
      <c r="NBF1055" s="13"/>
      <c r="NBG1055" s="13"/>
      <c r="NBH1055" s="13"/>
      <c r="NBI1055" s="13"/>
      <c r="NBJ1055" s="13"/>
      <c r="NBK1055" s="13"/>
      <c r="NBL1055" s="13"/>
      <c r="NBM1055" s="13"/>
      <c r="NBN1055" s="13"/>
      <c r="NBO1055" s="13"/>
      <c r="NBP1055" s="13"/>
      <c r="NBQ1055" s="13"/>
      <c r="NBR1055" s="13"/>
      <c r="NBS1055" s="13"/>
      <c r="NBT1055" s="13"/>
      <c r="NBU1055" s="13"/>
      <c r="NBV1055" s="13"/>
      <c r="NBW1055" s="13"/>
      <c r="NBX1055" s="13"/>
      <c r="NBY1055" s="13"/>
      <c r="NBZ1055" s="13"/>
      <c r="NCA1055" s="13"/>
      <c r="NCB1055" s="13"/>
      <c r="NCC1055" s="13"/>
      <c r="NCD1055" s="13"/>
      <c r="NCE1055" s="13"/>
      <c r="NCF1055" s="13"/>
      <c r="NCG1055" s="13"/>
      <c r="NCH1055" s="13"/>
      <c r="NCI1055" s="13"/>
      <c r="NCJ1055" s="13"/>
      <c r="NCK1055" s="13"/>
      <c r="NCL1055" s="13"/>
      <c r="NCM1055" s="13"/>
      <c r="NCN1055" s="13"/>
      <c r="NCO1055" s="13"/>
      <c r="NCP1055" s="13"/>
      <c r="NCQ1055" s="13"/>
      <c r="NCR1055" s="13"/>
      <c r="NCS1055" s="13"/>
      <c r="NCT1055" s="13"/>
      <c r="NCU1055" s="13"/>
      <c r="NCV1055" s="13"/>
      <c r="NCW1055" s="13"/>
      <c r="NCX1055" s="13"/>
      <c r="NCY1055" s="13"/>
      <c r="NCZ1055" s="13"/>
      <c r="NDA1055" s="13"/>
      <c r="NDB1055" s="13"/>
      <c r="NDC1055" s="13"/>
      <c r="NDD1055" s="13"/>
      <c r="NDE1055" s="13"/>
      <c r="NDF1055" s="13"/>
      <c r="NDG1055" s="13"/>
      <c r="NDH1055" s="13"/>
      <c r="NDI1055" s="13"/>
      <c r="NDJ1055" s="13"/>
      <c r="NDK1055" s="13"/>
      <c r="NDL1055" s="13"/>
      <c r="NDM1055" s="13"/>
      <c r="NDN1055" s="13"/>
      <c r="NDO1055" s="13"/>
      <c r="NDP1055" s="13"/>
      <c r="NDQ1055" s="13"/>
      <c r="NDR1055" s="13"/>
      <c r="NDS1055" s="13"/>
      <c r="NDT1055" s="13"/>
      <c r="NDU1055" s="13"/>
      <c r="NDV1055" s="13"/>
      <c r="NDW1055" s="13"/>
      <c r="NDX1055" s="13"/>
      <c r="NDY1055" s="13"/>
      <c r="NDZ1055" s="13"/>
      <c r="NEA1055" s="13"/>
      <c r="NEB1055" s="13"/>
      <c r="NEC1055" s="13"/>
      <c r="NED1055" s="13"/>
      <c r="NEE1055" s="13"/>
      <c r="NEF1055" s="13"/>
      <c r="NEG1055" s="13"/>
      <c r="NEH1055" s="13"/>
      <c r="NEI1055" s="13"/>
      <c r="NEJ1055" s="13"/>
      <c r="NEK1055" s="13"/>
      <c r="NEL1055" s="13"/>
      <c r="NEM1055" s="13"/>
      <c r="NEN1055" s="13"/>
      <c r="NEO1055" s="13"/>
      <c r="NEP1055" s="13"/>
      <c r="NEQ1055" s="13"/>
      <c r="NER1055" s="13"/>
      <c r="NES1055" s="13"/>
      <c r="NET1055" s="13"/>
      <c r="NEU1055" s="13"/>
      <c r="NEV1055" s="13"/>
      <c r="NEW1055" s="13"/>
      <c r="NEX1055" s="13"/>
      <c r="NEY1055" s="13"/>
      <c r="NEZ1055" s="13"/>
      <c r="NFA1055" s="13"/>
      <c r="NFB1055" s="13"/>
      <c r="NFC1055" s="13"/>
      <c r="NFD1055" s="13"/>
      <c r="NFE1055" s="13"/>
      <c r="NFF1055" s="13"/>
      <c r="NFG1055" s="13"/>
      <c r="NFH1055" s="13"/>
      <c r="NFI1055" s="13"/>
      <c r="NFJ1055" s="13"/>
      <c r="NFK1055" s="13"/>
      <c r="NFL1055" s="13"/>
      <c r="NFM1055" s="13"/>
      <c r="NFN1055" s="13"/>
      <c r="NFO1055" s="13"/>
      <c r="NFP1055" s="13"/>
      <c r="NFQ1055" s="13"/>
      <c r="NFR1055" s="13"/>
      <c r="NFS1055" s="13"/>
      <c r="NFT1055" s="13"/>
      <c r="NFU1055" s="13"/>
      <c r="NFV1055" s="13"/>
      <c r="NFW1055" s="13"/>
      <c r="NFX1055" s="13"/>
      <c r="NFY1055" s="13"/>
      <c r="NFZ1055" s="13"/>
      <c r="NGA1055" s="13"/>
      <c r="NGB1055" s="13"/>
      <c r="NGC1055" s="13"/>
      <c r="NGD1055" s="13"/>
      <c r="NGE1055" s="13"/>
      <c r="NGF1055" s="13"/>
      <c r="NGG1055" s="13"/>
      <c r="NGH1055" s="13"/>
      <c r="NGI1055" s="13"/>
      <c r="NGJ1055" s="13"/>
      <c r="NGK1055" s="13"/>
      <c r="NGL1055" s="13"/>
      <c r="NGM1055" s="13"/>
      <c r="NGN1055" s="13"/>
      <c r="NGO1055" s="13"/>
      <c r="NGP1055" s="13"/>
      <c r="NGQ1055" s="13"/>
      <c r="NGR1055" s="13"/>
      <c r="NGS1055" s="13"/>
      <c r="NGT1055" s="13"/>
      <c r="NGU1055" s="13"/>
      <c r="NGV1055" s="13"/>
      <c r="NGW1055" s="13"/>
      <c r="NGX1055" s="13"/>
      <c r="NGY1055" s="13"/>
      <c r="NGZ1055" s="13"/>
      <c r="NHA1055" s="13"/>
      <c r="NHB1055" s="13"/>
      <c r="NHC1055" s="13"/>
      <c r="NHD1055" s="13"/>
      <c r="NHE1055" s="13"/>
      <c r="NHF1055" s="13"/>
      <c r="NHG1055" s="13"/>
      <c r="NHH1055" s="13"/>
      <c r="NHI1055" s="13"/>
      <c r="NHJ1055" s="13"/>
      <c r="NHK1055" s="13"/>
      <c r="NHL1055" s="13"/>
      <c r="NHM1055" s="13"/>
      <c r="NHN1055" s="13"/>
      <c r="NHO1055" s="13"/>
      <c r="NHP1055" s="13"/>
      <c r="NHQ1055" s="13"/>
      <c r="NHR1055" s="13"/>
      <c r="NHS1055" s="13"/>
      <c r="NHT1055" s="13"/>
      <c r="NHU1055" s="13"/>
      <c r="NHV1055" s="13"/>
      <c r="NHW1055" s="13"/>
      <c r="NHX1055" s="13"/>
      <c r="NHY1055" s="13"/>
      <c r="NHZ1055" s="13"/>
      <c r="NIA1055" s="13"/>
      <c r="NIB1055" s="13"/>
      <c r="NIC1055" s="13"/>
      <c r="NID1055" s="13"/>
      <c r="NIE1055" s="13"/>
      <c r="NIF1055" s="13"/>
      <c r="NIG1055" s="13"/>
      <c r="NIH1055" s="13"/>
      <c r="NII1055" s="13"/>
      <c r="NIJ1055" s="13"/>
      <c r="NIK1055" s="13"/>
      <c r="NIL1055" s="13"/>
      <c r="NIM1055" s="13"/>
      <c r="NIN1055" s="13"/>
      <c r="NIO1055" s="13"/>
      <c r="NIP1055" s="13"/>
      <c r="NIQ1055" s="13"/>
      <c r="NIR1055" s="13"/>
      <c r="NIS1055" s="13"/>
      <c r="NIT1055" s="13"/>
      <c r="NIU1055" s="13"/>
      <c r="NIV1055" s="13"/>
      <c r="NIW1055" s="13"/>
      <c r="NIX1055" s="13"/>
      <c r="NIY1055" s="13"/>
      <c r="NIZ1055" s="13"/>
      <c r="NJA1055" s="13"/>
      <c r="NJB1055" s="13"/>
      <c r="NJC1055" s="13"/>
      <c r="NJD1055" s="13"/>
      <c r="NJE1055" s="13"/>
      <c r="NJF1055" s="13"/>
      <c r="NJG1055" s="13"/>
      <c r="NJH1055" s="13"/>
      <c r="NJI1055" s="13"/>
      <c r="NJJ1055" s="13"/>
      <c r="NJK1055" s="13"/>
      <c r="NJL1055" s="13"/>
      <c r="NJM1055" s="13"/>
      <c r="NJN1055" s="13"/>
      <c r="NJO1055" s="13"/>
      <c r="NJP1055" s="13"/>
      <c r="NJQ1055" s="13"/>
      <c r="NJR1055" s="13"/>
      <c r="NJS1055" s="13"/>
      <c r="NJT1055" s="13"/>
      <c r="NJU1055" s="13"/>
      <c r="NJV1055" s="13"/>
      <c r="NJW1055" s="13"/>
      <c r="NJX1055" s="13"/>
      <c r="NJY1055" s="13"/>
      <c r="NJZ1055" s="13"/>
      <c r="NKA1055" s="13"/>
      <c r="NKB1055" s="13"/>
      <c r="NKC1055" s="13"/>
      <c r="NKD1055" s="13"/>
      <c r="NKE1055" s="13"/>
      <c r="NKF1055" s="13"/>
      <c r="NKG1055" s="13"/>
      <c r="NKH1055" s="13"/>
      <c r="NKI1055" s="13"/>
      <c r="NKJ1055" s="13"/>
      <c r="NKK1055" s="13"/>
      <c r="NKL1055" s="13"/>
      <c r="NKM1055" s="13"/>
      <c r="NKN1055" s="13"/>
      <c r="NKO1055" s="13"/>
      <c r="NKP1055" s="13"/>
      <c r="NKQ1055" s="13"/>
      <c r="NKR1055" s="13"/>
      <c r="NKS1055" s="13"/>
      <c r="NKT1055" s="13"/>
      <c r="NKU1055" s="13"/>
      <c r="NKV1055" s="13"/>
      <c r="NKW1055" s="13"/>
      <c r="NKX1055" s="13"/>
      <c r="NKY1055" s="13"/>
      <c r="NKZ1055" s="13"/>
      <c r="NLA1055" s="13"/>
      <c r="NLB1055" s="13"/>
      <c r="NLC1055" s="13"/>
      <c r="NLD1055" s="13"/>
      <c r="NLE1055" s="13"/>
      <c r="NLF1055" s="13"/>
      <c r="NLG1055" s="13"/>
      <c r="NLH1055" s="13"/>
      <c r="NLI1055" s="13"/>
      <c r="NLJ1055" s="13"/>
      <c r="NLK1055" s="13"/>
      <c r="NLL1055" s="13"/>
      <c r="NLM1055" s="13"/>
      <c r="NLN1055" s="13"/>
      <c r="NLO1055" s="13"/>
      <c r="NLP1055" s="13"/>
      <c r="NLQ1055" s="13"/>
      <c r="NLR1055" s="13"/>
      <c r="NLS1055" s="13"/>
      <c r="NLT1055" s="13"/>
      <c r="NLU1055" s="13"/>
      <c r="NLV1055" s="13"/>
      <c r="NLW1055" s="13"/>
      <c r="NLX1055" s="13"/>
      <c r="NLY1055" s="13"/>
      <c r="NLZ1055" s="13"/>
      <c r="NMA1055" s="13"/>
      <c r="NMB1055" s="13"/>
      <c r="NMC1055" s="13"/>
      <c r="NMD1055" s="13"/>
      <c r="NME1055" s="13"/>
      <c r="NMF1055" s="13"/>
      <c r="NMG1055" s="13"/>
      <c r="NMH1055" s="13"/>
      <c r="NMI1055" s="13"/>
      <c r="NMJ1055" s="13"/>
      <c r="NMK1055" s="13"/>
      <c r="NML1055" s="13"/>
      <c r="NMM1055" s="13"/>
      <c r="NMN1055" s="13"/>
      <c r="NMO1055" s="13"/>
      <c r="NMP1055" s="13"/>
      <c r="NMQ1055" s="13"/>
      <c r="NMR1055" s="13"/>
      <c r="NMS1055" s="13"/>
      <c r="NMT1055" s="13"/>
      <c r="NMU1055" s="13"/>
      <c r="NMV1055" s="13"/>
      <c r="NMW1055" s="13"/>
      <c r="NMX1055" s="13"/>
      <c r="NMY1055" s="13"/>
      <c r="NMZ1055" s="13"/>
      <c r="NNA1055" s="13"/>
      <c r="NNB1055" s="13"/>
      <c r="NNC1055" s="13"/>
      <c r="NND1055" s="13"/>
      <c r="NNE1055" s="13"/>
      <c r="NNF1055" s="13"/>
      <c r="NNG1055" s="13"/>
      <c r="NNH1055" s="13"/>
      <c r="NNI1055" s="13"/>
      <c r="NNJ1055" s="13"/>
      <c r="NNK1055" s="13"/>
      <c r="NNL1055" s="13"/>
      <c r="NNM1055" s="13"/>
      <c r="NNN1055" s="13"/>
      <c r="NNO1055" s="13"/>
      <c r="NNP1055" s="13"/>
      <c r="NNQ1055" s="13"/>
      <c r="NNR1055" s="13"/>
      <c r="NNS1055" s="13"/>
      <c r="NNT1055" s="13"/>
      <c r="NNU1055" s="13"/>
      <c r="NNV1055" s="13"/>
      <c r="NNW1055" s="13"/>
      <c r="NNX1055" s="13"/>
      <c r="NNY1055" s="13"/>
      <c r="NNZ1055" s="13"/>
      <c r="NOA1055" s="13"/>
      <c r="NOB1055" s="13"/>
      <c r="NOC1055" s="13"/>
      <c r="NOD1055" s="13"/>
      <c r="NOE1055" s="13"/>
      <c r="NOF1055" s="13"/>
      <c r="NOG1055" s="13"/>
      <c r="NOH1055" s="13"/>
      <c r="NOI1055" s="13"/>
      <c r="NOJ1055" s="13"/>
      <c r="NOK1055" s="13"/>
      <c r="NOL1055" s="13"/>
      <c r="NOM1055" s="13"/>
      <c r="NON1055" s="13"/>
      <c r="NOO1055" s="13"/>
      <c r="NOP1055" s="13"/>
      <c r="NOQ1055" s="13"/>
      <c r="NOR1055" s="13"/>
      <c r="NOS1055" s="13"/>
      <c r="NOT1055" s="13"/>
      <c r="NOU1055" s="13"/>
      <c r="NOV1055" s="13"/>
      <c r="NOW1055" s="13"/>
      <c r="NOX1055" s="13"/>
      <c r="NOY1055" s="13"/>
      <c r="NOZ1055" s="13"/>
      <c r="NPA1055" s="13"/>
      <c r="NPB1055" s="13"/>
      <c r="NPC1055" s="13"/>
      <c r="NPD1055" s="13"/>
      <c r="NPE1055" s="13"/>
      <c r="NPF1055" s="13"/>
      <c r="NPG1055" s="13"/>
      <c r="NPH1055" s="13"/>
      <c r="NPI1055" s="13"/>
      <c r="NPJ1055" s="13"/>
      <c r="NPK1055" s="13"/>
      <c r="NPL1055" s="13"/>
      <c r="NPM1055" s="13"/>
      <c r="NPN1055" s="13"/>
      <c r="NPO1055" s="13"/>
      <c r="NPP1055" s="13"/>
      <c r="NPQ1055" s="13"/>
      <c r="NPR1055" s="13"/>
      <c r="NPS1055" s="13"/>
      <c r="NPT1055" s="13"/>
      <c r="NPU1055" s="13"/>
      <c r="NPV1055" s="13"/>
      <c r="NPW1055" s="13"/>
      <c r="NPX1055" s="13"/>
      <c r="NPY1055" s="13"/>
      <c r="NPZ1055" s="13"/>
      <c r="NQA1055" s="13"/>
      <c r="NQB1055" s="13"/>
      <c r="NQC1055" s="13"/>
      <c r="NQD1055" s="13"/>
      <c r="NQE1055" s="13"/>
      <c r="NQF1055" s="13"/>
      <c r="NQG1055" s="13"/>
      <c r="NQH1055" s="13"/>
      <c r="NQI1055" s="13"/>
      <c r="NQJ1055" s="13"/>
      <c r="NQK1055" s="13"/>
      <c r="NQL1055" s="13"/>
      <c r="NQM1055" s="13"/>
      <c r="NQN1055" s="13"/>
      <c r="NQO1055" s="13"/>
      <c r="NQP1055" s="13"/>
      <c r="NQQ1055" s="13"/>
      <c r="NQR1055" s="13"/>
      <c r="NQS1055" s="13"/>
      <c r="NQT1055" s="13"/>
      <c r="NQU1055" s="13"/>
      <c r="NQV1055" s="13"/>
      <c r="NQW1055" s="13"/>
      <c r="NQX1055" s="13"/>
      <c r="NQY1055" s="13"/>
      <c r="NQZ1055" s="13"/>
      <c r="NRA1055" s="13"/>
      <c r="NRB1055" s="13"/>
      <c r="NRC1055" s="13"/>
      <c r="NRD1055" s="13"/>
      <c r="NRE1055" s="13"/>
      <c r="NRF1055" s="13"/>
      <c r="NRG1055" s="13"/>
      <c r="NRH1055" s="13"/>
      <c r="NRI1055" s="13"/>
      <c r="NRJ1055" s="13"/>
      <c r="NRK1055" s="13"/>
      <c r="NRL1055" s="13"/>
      <c r="NRM1055" s="13"/>
      <c r="NRN1055" s="13"/>
      <c r="NRO1055" s="13"/>
      <c r="NRP1055" s="13"/>
      <c r="NRQ1055" s="13"/>
      <c r="NRR1055" s="13"/>
      <c r="NRS1055" s="13"/>
      <c r="NRT1055" s="13"/>
      <c r="NRU1055" s="13"/>
      <c r="NRV1055" s="13"/>
      <c r="NRW1055" s="13"/>
      <c r="NRX1055" s="13"/>
      <c r="NRY1055" s="13"/>
      <c r="NRZ1055" s="13"/>
      <c r="NSA1055" s="13"/>
      <c r="NSB1055" s="13"/>
      <c r="NSC1055" s="13"/>
      <c r="NSD1055" s="13"/>
      <c r="NSE1055" s="13"/>
      <c r="NSF1055" s="13"/>
      <c r="NSG1055" s="13"/>
      <c r="NSH1055" s="13"/>
      <c r="NSI1055" s="13"/>
      <c r="NSJ1055" s="13"/>
      <c r="NSK1055" s="13"/>
      <c r="NSL1055" s="13"/>
      <c r="NSM1055" s="13"/>
      <c r="NSN1055" s="13"/>
      <c r="NSO1055" s="13"/>
      <c r="NSP1055" s="13"/>
      <c r="NSQ1055" s="13"/>
      <c r="NSR1055" s="13"/>
      <c r="NSS1055" s="13"/>
      <c r="NST1055" s="13"/>
      <c r="NSU1055" s="13"/>
      <c r="NSV1055" s="13"/>
      <c r="NSW1055" s="13"/>
      <c r="NSX1055" s="13"/>
      <c r="NSY1055" s="13"/>
      <c r="NSZ1055" s="13"/>
      <c r="NTA1055" s="13"/>
      <c r="NTB1055" s="13"/>
      <c r="NTC1055" s="13"/>
      <c r="NTD1055" s="13"/>
      <c r="NTE1055" s="13"/>
      <c r="NTF1055" s="13"/>
      <c r="NTG1055" s="13"/>
      <c r="NTH1055" s="13"/>
      <c r="NTI1055" s="13"/>
      <c r="NTJ1055" s="13"/>
      <c r="NTK1055" s="13"/>
      <c r="NTL1055" s="13"/>
      <c r="NTM1055" s="13"/>
      <c r="NTN1055" s="13"/>
      <c r="NTO1055" s="13"/>
      <c r="NTP1055" s="13"/>
      <c r="NTQ1055" s="13"/>
      <c r="NTR1055" s="13"/>
      <c r="NTS1055" s="13"/>
      <c r="NTT1055" s="13"/>
      <c r="NTU1055" s="13"/>
      <c r="NTV1055" s="13"/>
      <c r="NTW1055" s="13"/>
      <c r="NTX1055" s="13"/>
      <c r="NTY1055" s="13"/>
      <c r="NTZ1055" s="13"/>
      <c r="NUA1055" s="13"/>
      <c r="NUB1055" s="13"/>
      <c r="NUC1055" s="13"/>
      <c r="NUD1055" s="13"/>
      <c r="NUE1055" s="13"/>
      <c r="NUF1055" s="13"/>
      <c r="NUG1055" s="13"/>
      <c r="NUH1055" s="13"/>
      <c r="NUI1055" s="13"/>
      <c r="NUJ1055" s="13"/>
      <c r="NUK1055" s="13"/>
      <c r="NUL1055" s="13"/>
      <c r="NUM1055" s="13"/>
      <c r="NUN1055" s="13"/>
      <c r="NUO1055" s="13"/>
      <c r="NUP1055" s="13"/>
      <c r="NUQ1055" s="13"/>
      <c r="NUR1055" s="13"/>
      <c r="NUS1055" s="13"/>
      <c r="NUT1055" s="13"/>
      <c r="NUU1055" s="13"/>
      <c r="NUV1055" s="13"/>
      <c r="NUW1055" s="13"/>
      <c r="NUX1055" s="13"/>
      <c r="NUY1055" s="13"/>
      <c r="NUZ1055" s="13"/>
      <c r="NVA1055" s="13"/>
      <c r="NVB1055" s="13"/>
      <c r="NVC1055" s="13"/>
      <c r="NVD1055" s="13"/>
      <c r="NVE1055" s="13"/>
      <c r="NVF1055" s="13"/>
      <c r="NVG1055" s="13"/>
      <c r="NVH1055" s="13"/>
      <c r="NVI1055" s="13"/>
      <c r="NVJ1055" s="13"/>
      <c r="NVK1055" s="13"/>
      <c r="NVL1055" s="13"/>
      <c r="NVM1055" s="13"/>
      <c r="NVN1055" s="13"/>
      <c r="NVO1055" s="13"/>
      <c r="NVP1055" s="13"/>
      <c r="NVQ1055" s="13"/>
      <c r="NVR1055" s="13"/>
      <c r="NVS1055" s="13"/>
      <c r="NVT1055" s="13"/>
      <c r="NVU1055" s="13"/>
      <c r="NVV1055" s="13"/>
      <c r="NVW1055" s="13"/>
      <c r="NVX1055" s="13"/>
      <c r="NVY1055" s="13"/>
      <c r="NVZ1055" s="13"/>
      <c r="NWA1055" s="13"/>
      <c r="NWB1055" s="13"/>
      <c r="NWC1055" s="13"/>
      <c r="NWD1055" s="13"/>
      <c r="NWE1055" s="13"/>
      <c r="NWF1055" s="13"/>
      <c r="NWG1055" s="13"/>
      <c r="NWH1055" s="13"/>
      <c r="NWI1055" s="13"/>
      <c r="NWJ1055" s="13"/>
      <c r="NWK1055" s="13"/>
      <c r="NWL1055" s="13"/>
      <c r="NWM1055" s="13"/>
      <c r="NWN1055" s="13"/>
      <c r="NWO1055" s="13"/>
      <c r="NWP1055" s="13"/>
      <c r="NWQ1055" s="13"/>
      <c r="NWR1055" s="13"/>
      <c r="NWS1055" s="13"/>
      <c r="NWT1055" s="13"/>
      <c r="NWU1055" s="13"/>
      <c r="NWV1055" s="13"/>
      <c r="NWW1055" s="13"/>
      <c r="NWX1055" s="13"/>
      <c r="NWY1055" s="13"/>
      <c r="NWZ1055" s="13"/>
      <c r="NXA1055" s="13"/>
      <c r="NXB1055" s="13"/>
      <c r="NXC1055" s="13"/>
      <c r="NXD1055" s="13"/>
      <c r="NXE1055" s="13"/>
      <c r="NXF1055" s="13"/>
      <c r="NXG1055" s="13"/>
      <c r="NXH1055" s="13"/>
      <c r="NXI1055" s="13"/>
      <c r="NXJ1055" s="13"/>
      <c r="NXK1055" s="13"/>
      <c r="NXL1055" s="13"/>
      <c r="NXM1055" s="13"/>
      <c r="NXN1055" s="13"/>
      <c r="NXO1055" s="13"/>
      <c r="NXP1055" s="13"/>
      <c r="NXQ1055" s="13"/>
      <c r="NXR1055" s="13"/>
      <c r="NXS1055" s="13"/>
      <c r="NXT1055" s="13"/>
      <c r="NXU1055" s="13"/>
      <c r="NXV1055" s="13"/>
      <c r="NXW1055" s="13"/>
      <c r="NXX1055" s="13"/>
      <c r="NXY1055" s="13"/>
      <c r="NXZ1055" s="13"/>
      <c r="NYA1055" s="13"/>
      <c r="NYB1055" s="13"/>
      <c r="NYC1055" s="13"/>
      <c r="NYD1055" s="13"/>
      <c r="NYE1055" s="13"/>
      <c r="NYF1055" s="13"/>
      <c r="NYG1055" s="13"/>
      <c r="NYH1055" s="13"/>
      <c r="NYI1055" s="13"/>
      <c r="NYJ1055" s="13"/>
      <c r="NYK1055" s="13"/>
      <c r="NYL1055" s="13"/>
      <c r="NYM1055" s="13"/>
      <c r="NYN1055" s="13"/>
      <c r="NYO1055" s="13"/>
      <c r="NYP1055" s="13"/>
      <c r="NYQ1055" s="13"/>
      <c r="NYR1055" s="13"/>
      <c r="NYS1055" s="13"/>
      <c r="NYT1055" s="13"/>
      <c r="NYU1055" s="13"/>
      <c r="NYV1055" s="13"/>
      <c r="NYW1055" s="13"/>
      <c r="NYX1055" s="13"/>
      <c r="NYY1055" s="13"/>
      <c r="NYZ1055" s="13"/>
      <c r="NZA1055" s="13"/>
      <c r="NZB1055" s="13"/>
      <c r="NZC1055" s="13"/>
      <c r="NZD1055" s="13"/>
      <c r="NZE1055" s="13"/>
      <c r="NZF1055" s="13"/>
      <c r="NZG1055" s="13"/>
      <c r="NZH1055" s="13"/>
      <c r="NZI1055" s="13"/>
      <c r="NZJ1055" s="13"/>
      <c r="NZK1055" s="13"/>
      <c r="NZL1055" s="13"/>
      <c r="NZM1055" s="13"/>
      <c r="NZN1055" s="13"/>
      <c r="NZO1055" s="13"/>
      <c r="NZP1055" s="13"/>
      <c r="NZQ1055" s="13"/>
      <c r="NZR1055" s="13"/>
      <c r="NZS1055" s="13"/>
      <c r="NZT1055" s="13"/>
      <c r="NZU1055" s="13"/>
      <c r="NZV1055" s="13"/>
      <c r="NZW1055" s="13"/>
      <c r="NZX1055" s="13"/>
      <c r="NZY1055" s="13"/>
      <c r="NZZ1055" s="13"/>
      <c r="OAA1055" s="13"/>
      <c r="OAB1055" s="13"/>
      <c r="OAC1055" s="13"/>
      <c r="OAD1055" s="13"/>
      <c r="OAE1055" s="13"/>
      <c r="OAF1055" s="13"/>
      <c r="OAG1055" s="13"/>
      <c r="OAH1055" s="13"/>
      <c r="OAI1055" s="13"/>
      <c r="OAJ1055" s="13"/>
      <c r="OAK1055" s="13"/>
      <c r="OAL1055" s="13"/>
      <c r="OAM1055" s="13"/>
      <c r="OAN1055" s="13"/>
      <c r="OAO1055" s="13"/>
      <c r="OAP1055" s="13"/>
      <c r="OAQ1055" s="13"/>
      <c r="OAR1055" s="13"/>
      <c r="OAS1055" s="13"/>
      <c r="OAT1055" s="13"/>
      <c r="OAU1055" s="13"/>
      <c r="OAV1055" s="13"/>
      <c r="OAW1055" s="13"/>
      <c r="OAX1055" s="13"/>
      <c r="OAY1055" s="13"/>
      <c r="OAZ1055" s="13"/>
      <c r="OBA1055" s="13"/>
      <c r="OBB1055" s="13"/>
      <c r="OBC1055" s="13"/>
      <c r="OBD1055" s="13"/>
      <c r="OBE1055" s="13"/>
      <c r="OBF1055" s="13"/>
      <c r="OBG1055" s="13"/>
      <c r="OBH1055" s="13"/>
      <c r="OBI1055" s="13"/>
      <c r="OBJ1055" s="13"/>
      <c r="OBK1055" s="13"/>
      <c r="OBL1055" s="13"/>
      <c r="OBM1055" s="13"/>
      <c r="OBN1055" s="13"/>
      <c r="OBO1055" s="13"/>
      <c r="OBP1055" s="13"/>
      <c r="OBQ1055" s="13"/>
      <c r="OBR1055" s="13"/>
      <c r="OBS1055" s="13"/>
      <c r="OBT1055" s="13"/>
      <c r="OBU1055" s="13"/>
      <c r="OBV1055" s="13"/>
      <c r="OBW1055" s="13"/>
      <c r="OBX1055" s="13"/>
      <c r="OBY1055" s="13"/>
      <c r="OBZ1055" s="13"/>
      <c r="OCA1055" s="13"/>
      <c r="OCB1055" s="13"/>
      <c r="OCC1055" s="13"/>
      <c r="OCD1055" s="13"/>
      <c r="OCE1055" s="13"/>
      <c r="OCF1055" s="13"/>
      <c r="OCG1055" s="13"/>
      <c r="OCH1055" s="13"/>
      <c r="OCI1055" s="13"/>
      <c r="OCJ1055" s="13"/>
      <c r="OCK1055" s="13"/>
      <c r="OCL1055" s="13"/>
      <c r="OCM1055" s="13"/>
      <c r="OCN1055" s="13"/>
      <c r="OCO1055" s="13"/>
      <c r="OCP1055" s="13"/>
      <c r="OCQ1055" s="13"/>
      <c r="OCR1055" s="13"/>
      <c r="OCS1055" s="13"/>
      <c r="OCT1055" s="13"/>
      <c r="OCU1055" s="13"/>
      <c r="OCV1055" s="13"/>
      <c r="OCW1055" s="13"/>
      <c r="OCX1055" s="13"/>
      <c r="OCY1055" s="13"/>
      <c r="OCZ1055" s="13"/>
      <c r="ODA1055" s="13"/>
      <c r="ODB1055" s="13"/>
      <c r="ODC1055" s="13"/>
      <c r="ODD1055" s="13"/>
      <c r="ODE1055" s="13"/>
      <c r="ODF1055" s="13"/>
      <c r="ODG1055" s="13"/>
      <c r="ODH1055" s="13"/>
      <c r="ODI1055" s="13"/>
      <c r="ODJ1055" s="13"/>
      <c r="ODK1055" s="13"/>
      <c r="ODL1055" s="13"/>
      <c r="ODM1055" s="13"/>
      <c r="ODN1055" s="13"/>
      <c r="ODO1055" s="13"/>
      <c r="ODP1055" s="13"/>
      <c r="ODQ1055" s="13"/>
      <c r="ODR1055" s="13"/>
      <c r="ODS1055" s="13"/>
      <c r="ODT1055" s="13"/>
      <c r="ODU1055" s="13"/>
      <c r="ODV1055" s="13"/>
      <c r="ODW1055" s="13"/>
      <c r="ODX1055" s="13"/>
      <c r="ODY1055" s="13"/>
      <c r="ODZ1055" s="13"/>
      <c r="OEA1055" s="13"/>
      <c r="OEB1055" s="13"/>
      <c r="OEC1055" s="13"/>
      <c r="OED1055" s="13"/>
      <c r="OEE1055" s="13"/>
      <c r="OEF1055" s="13"/>
      <c r="OEG1055" s="13"/>
      <c r="OEH1055" s="13"/>
      <c r="OEI1055" s="13"/>
      <c r="OEJ1055" s="13"/>
      <c r="OEK1055" s="13"/>
      <c r="OEL1055" s="13"/>
      <c r="OEM1055" s="13"/>
      <c r="OEN1055" s="13"/>
      <c r="OEO1055" s="13"/>
      <c r="OEP1055" s="13"/>
      <c r="OEQ1055" s="13"/>
      <c r="OER1055" s="13"/>
      <c r="OES1055" s="13"/>
      <c r="OET1055" s="13"/>
      <c r="OEU1055" s="13"/>
      <c r="OEV1055" s="13"/>
      <c r="OEW1055" s="13"/>
      <c r="OEX1055" s="13"/>
      <c r="OEY1055" s="13"/>
      <c r="OEZ1055" s="13"/>
      <c r="OFA1055" s="13"/>
      <c r="OFB1055" s="13"/>
      <c r="OFC1055" s="13"/>
      <c r="OFD1055" s="13"/>
      <c r="OFE1055" s="13"/>
      <c r="OFF1055" s="13"/>
      <c r="OFG1055" s="13"/>
      <c r="OFH1055" s="13"/>
      <c r="OFI1055" s="13"/>
      <c r="OFJ1055" s="13"/>
      <c r="OFK1055" s="13"/>
      <c r="OFL1055" s="13"/>
      <c r="OFM1055" s="13"/>
      <c r="OFN1055" s="13"/>
      <c r="OFO1055" s="13"/>
      <c r="OFP1055" s="13"/>
      <c r="OFQ1055" s="13"/>
      <c r="OFR1055" s="13"/>
      <c r="OFS1055" s="13"/>
      <c r="OFT1055" s="13"/>
      <c r="OFU1055" s="13"/>
      <c r="OFV1055" s="13"/>
      <c r="OFW1055" s="13"/>
      <c r="OFX1055" s="13"/>
      <c r="OFY1055" s="13"/>
      <c r="OFZ1055" s="13"/>
      <c r="OGA1055" s="13"/>
      <c r="OGB1055" s="13"/>
      <c r="OGC1055" s="13"/>
      <c r="OGD1055" s="13"/>
      <c r="OGE1055" s="13"/>
      <c r="OGF1055" s="13"/>
      <c r="OGG1055" s="13"/>
      <c r="OGH1055" s="13"/>
      <c r="OGI1055" s="13"/>
      <c r="OGJ1055" s="13"/>
      <c r="OGK1055" s="13"/>
      <c r="OGL1055" s="13"/>
      <c r="OGM1055" s="13"/>
      <c r="OGN1055" s="13"/>
      <c r="OGO1055" s="13"/>
      <c r="OGP1055" s="13"/>
      <c r="OGQ1055" s="13"/>
      <c r="OGR1055" s="13"/>
      <c r="OGS1055" s="13"/>
      <c r="OGT1055" s="13"/>
      <c r="OGU1055" s="13"/>
      <c r="OGV1055" s="13"/>
      <c r="OGW1055" s="13"/>
      <c r="OGX1055" s="13"/>
      <c r="OGY1055" s="13"/>
      <c r="OGZ1055" s="13"/>
      <c r="OHA1055" s="13"/>
      <c r="OHB1055" s="13"/>
      <c r="OHC1055" s="13"/>
      <c r="OHD1055" s="13"/>
      <c r="OHE1055" s="13"/>
      <c r="OHF1055" s="13"/>
      <c r="OHG1055" s="13"/>
      <c r="OHH1055" s="13"/>
      <c r="OHI1055" s="13"/>
      <c r="OHJ1055" s="13"/>
      <c r="OHK1055" s="13"/>
      <c r="OHL1055" s="13"/>
      <c r="OHM1055" s="13"/>
      <c r="OHN1055" s="13"/>
      <c r="OHO1055" s="13"/>
      <c r="OHP1055" s="13"/>
      <c r="OHQ1055" s="13"/>
      <c r="OHR1055" s="13"/>
      <c r="OHS1055" s="13"/>
      <c r="OHT1055" s="13"/>
      <c r="OHU1055" s="13"/>
      <c r="OHV1055" s="13"/>
      <c r="OHW1055" s="13"/>
      <c r="OHX1055" s="13"/>
      <c r="OHY1055" s="13"/>
      <c r="OHZ1055" s="13"/>
      <c r="OIA1055" s="13"/>
      <c r="OIB1055" s="13"/>
      <c r="OIC1055" s="13"/>
      <c r="OID1055" s="13"/>
      <c r="OIE1055" s="13"/>
      <c r="OIF1055" s="13"/>
      <c r="OIG1055" s="13"/>
      <c r="OIH1055" s="13"/>
      <c r="OII1055" s="13"/>
      <c r="OIJ1055" s="13"/>
      <c r="OIK1055" s="13"/>
      <c r="OIL1055" s="13"/>
      <c r="OIM1055" s="13"/>
      <c r="OIN1055" s="13"/>
      <c r="OIO1055" s="13"/>
      <c r="OIP1055" s="13"/>
      <c r="OIQ1055" s="13"/>
      <c r="OIR1055" s="13"/>
      <c r="OIS1055" s="13"/>
      <c r="OIT1055" s="13"/>
      <c r="OIU1055" s="13"/>
      <c r="OIV1055" s="13"/>
      <c r="OIW1055" s="13"/>
      <c r="OIX1055" s="13"/>
      <c r="OIY1055" s="13"/>
      <c r="OIZ1055" s="13"/>
      <c r="OJA1055" s="13"/>
      <c r="OJB1055" s="13"/>
      <c r="OJC1055" s="13"/>
      <c r="OJD1055" s="13"/>
      <c r="OJE1055" s="13"/>
      <c r="OJF1055" s="13"/>
      <c r="OJG1055" s="13"/>
      <c r="OJH1055" s="13"/>
      <c r="OJI1055" s="13"/>
      <c r="OJJ1055" s="13"/>
      <c r="OJK1055" s="13"/>
      <c r="OJL1055" s="13"/>
      <c r="OJM1055" s="13"/>
      <c r="OJN1055" s="13"/>
      <c r="OJO1055" s="13"/>
      <c r="OJP1055" s="13"/>
      <c r="OJQ1055" s="13"/>
      <c r="OJR1055" s="13"/>
      <c r="OJS1055" s="13"/>
      <c r="OJT1055" s="13"/>
      <c r="OJU1055" s="13"/>
      <c r="OJV1055" s="13"/>
      <c r="OJW1055" s="13"/>
      <c r="OJX1055" s="13"/>
      <c r="OJY1055" s="13"/>
      <c r="OJZ1055" s="13"/>
      <c r="OKA1055" s="13"/>
      <c r="OKB1055" s="13"/>
      <c r="OKC1055" s="13"/>
      <c r="OKD1055" s="13"/>
      <c r="OKE1055" s="13"/>
      <c r="OKF1055" s="13"/>
      <c r="OKG1055" s="13"/>
      <c r="OKH1055" s="13"/>
      <c r="OKI1055" s="13"/>
      <c r="OKJ1055" s="13"/>
      <c r="OKK1055" s="13"/>
      <c r="OKL1055" s="13"/>
      <c r="OKM1055" s="13"/>
      <c r="OKN1055" s="13"/>
      <c r="OKO1055" s="13"/>
      <c r="OKP1055" s="13"/>
      <c r="OKQ1055" s="13"/>
      <c r="OKR1055" s="13"/>
      <c r="OKS1055" s="13"/>
      <c r="OKT1055" s="13"/>
      <c r="OKU1055" s="13"/>
      <c r="OKV1055" s="13"/>
      <c r="OKW1055" s="13"/>
      <c r="OKX1055" s="13"/>
      <c r="OKY1055" s="13"/>
      <c r="OKZ1055" s="13"/>
      <c r="OLA1055" s="13"/>
      <c r="OLB1055" s="13"/>
      <c r="OLC1055" s="13"/>
      <c r="OLD1055" s="13"/>
      <c r="OLE1055" s="13"/>
      <c r="OLF1055" s="13"/>
      <c r="OLG1055" s="13"/>
      <c r="OLH1055" s="13"/>
      <c r="OLI1055" s="13"/>
      <c r="OLJ1055" s="13"/>
      <c r="OLK1055" s="13"/>
      <c r="OLL1055" s="13"/>
      <c r="OLM1055" s="13"/>
      <c r="OLN1055" s="13"/>
      <c r="OLO1055" s="13"/>
      <c r="OLP1055" s="13"/>
      <c r="OLQ1055" s="13"/>
      <c r="OLR1055" s="13"/>
      <c r="OLS1055" s="13"/>
      <c r="OLT1055" s="13"/>
      <c r="OLU1055" s="13"/>
      <c r="OLV1055" s="13"/>
      <c r="OLW1055" s="13"/>
      <c r="OLX1055" s="13"/>
      <c r="OLY1055" s="13"/>
      <c r="OLZ1055" s="13"/>
      <c r="OMA1055" s="13"/>
      <c r="OMB1055" s="13"/>
      <c r="OMC1055" s="13"/>
      <c r="OMD1055" s="13"/>
      <c r="OME1055" s="13"/>
      <c r="OMF1055" s="13"/>
      <c r="OMG1055" s="13"/>
      <c r="OMH1055" s="13"/>
      <c r="OMI1055" s="13"/>
      <c r="OMJ1055" s="13"/>
      <c r="OMK1055" s="13"/>
      <c r="OML1055" s="13"/>
      <c r="OMM1055" s="13"/>
      <c r="OMN1055" s="13"/>
      <c r="OMO1055" s="13"/>
      <c r="OMP1055" s="13"/>
      <c r="OMQ1055" s="13"/>
      <c r="OMR1055" s="13"/>
      <c r="OMS1055" s="13"/>
      <c r="OMT1055" s="13"/>
      <c r="OMU1055" s="13"/>
      <c r="OMV1055" s="13"/>
      <c r="OMW1055" s="13"/>
      <c r="OMX1055" s="13"/>
      <c r="OMY1055" s="13"/>
      <c r="OMZ1055" s="13"/>
      <c r="ONA1055" s="13"/>
      <c r="ONB1055" s="13"/>
      <c r="ONC1055" s="13"/>
      <c r="OND1055" s="13"/>
      <c r="ONE1055" s="13"/>
      <c r="ONF1055" s="13"/>
      <c r="ONG1055" s="13"/>
      <c r="ONH1055" s="13"/>
      <c r="ONI1055" s="13"/>
      <c r="ONJ1055" s="13"/>
      <c r="ONK1055" s="13"/>
      <c r="ONL1055" s="13"/>
      <c r="ONM1055" s="13"/>
      <c r="ONN1055" s="13"/>
      <c r="ONO1055" s="13"/>
      <c r="ONP1055" s="13"/>
      <c r="ONQ1055" s="13"/>
      <c r="ONR1055" s="13"/>
      <c r="ONS1055" s="13"/>
      <c r="ONT1055" s="13"/>
      <c r="ONU1055" s="13"/>
      <c r="ONV1055" s="13"/>
      <c r="ONW1055" s="13"/>
      <c r="ONX1055" s="13"/>
      <c r="ONY1055" s="13"/>
      <c r="ONZ1055" s="13"/>
      <c r="OOA1055" s="13"/>
      <c r="OOB1055" s="13"/>
      <c r="OOC1055" s="13"/>
      <c r="OOD1055" s="13"/>
      <c r="OOE1055" s="13"/>
      <c r="OOF1055" s="13"/>
      <c r="OOG1055" s="13"/>
      <c r="OOH1055" s="13"/>
      <c r="OOI1055" s="13"/>
      <c r="OOJ1055" s="13"/>
      <c r="OOK1055" s="13"/>
      <c r="OOL1055" s="13"/>
      <c r="OOM1055" s="13"/>
      <c r="OON1055" s="13"/>
      <c r="OOO1055" s="13"/>
      <c r="OOP1055" s="13"/>
      <c r="OOQ1055" s="13"/>
      <c r="OOR1055" s="13"/>
      <c r="OOS1055" s="13"/>
      <c r="OOT1055" s="13"/>
      <c r="OOU1055" s="13"/>
      <c r="OOV1055" s="13"/>
      <c r="OOW1055" s="13"/>
      <c r="OOX1055" s="13"/>
      <c r="OOY1055" s="13"/>
      <c r="OOZ1055" s="13"/>
      <c r="OPA1055" s="13"/>
      <c r="OPB1055" s="13"/>
      <c r="OPC1055" s="13"/>
      <c r="OPD1055" s="13"/>
      <c r="OPE1055" s="13"/>
      <c r="OPF1055" s="13"/>
      <c r="OPG1055" s="13"/>
      <c r="OPH1055" s="13"/>
      <c r="OPI1055" s="13"/>
      <c r="OPJ1055" s="13"/>
      <c r="OPK1055" s="13"/>
      <c r="OPL1055" s="13"/>
      <c r="OPM1055" s="13"/>
      <c r="OPN1055" s="13"/>
      <c r="OPO1055" s="13"/>
      <c r="OPP1055" s="13"/>
      <c r="OPQ1055" s="13"/>
      <c r="OPR1055" s="13"/>
      <c r="OPS1055" s="13"/>
      <c r="OPT1055" s="13"/>
      <c r="OPU1055" s="13"/>
      <c r="OPV1055" s="13"/>
      <c r="OPW1055" s="13"/>
      <c r="OPX1055" s="13"/>
      <c r="OPY1055" s="13"/>
      <c r="OPZ1055" s="13"/>
      <c r="OQA1055" s="13"/>
      <c r="OQB1055" s="13"/>
      <c r="OQC1055" s="13"/>
      <c r="OQD1055" s="13"/>
      <c r="OQE1055" s="13"/>
      <c r="OQF1055" s="13"/>
      <c r="OQG1055" s="13"/>
      <c r="OQH1055" s="13"/>
      <c r="OQI1055" s="13"/>
      <c r="OQJ1055" s="13"/>
      <c r="OQK1055" s="13"/>
      <c r="OQL1055" s="13"/>
      <c r="OQM1055" s="13"/>
      <c r="OQN1055" s="13"/>
      <c r="OQO1055" s="13"/>
      <c r="OQP1055" s="13"/>
      <c r="OQQ1055" s="13"/>
      <c r="OQR1055" s="13"/>
      <c r="OQS1055" s="13"/>
      <c r="OQT1055" s="13"/>
      <c r="OQU1055" s="13"/>
      <c r="OQV1055" s="13"/>
      <c r="OQW1055" s="13"/>
      <c r="OQX1055" s="13"/>
      <c r="OQY1055" s="13"/>
      <c r="OQZ1055" s="13"/>
      <c r="ORA1055" s="13"/>
      <c r="ORB1055" s="13"/>
      <c r="ORC1055" s="13"/>
      <c r="ORD1055" s="13"/>
      <c r="ORE1055" s="13"/>
      <c r="ORF1055" s="13"/>
      <c r="ORG1055" s="13"/>
      <c r="ORH1055" s="13"/>
      <c r="ORI1055" s="13"/>
      <c r="ORJ1055" s="13"/>
      <c r="ORK1055" s="13"/>
      <c r="ORL1055" s="13"/>
      <c r="ORM1055" s="13"/>
      <c r="ORN1055" s="13"/>
      <c r="ORO1055" s="13"/>
      <c r="ORP1055" s="13"/>
      <c r="ORQ1055" s="13"/>
      <c r="ORR1055" s="13"/>
      <c r="ORS1055" s="13"/>
      <c r="ORT1055" s="13"/>
      <c r="ORU1055" s="13"/>
      <c r="ORV1055" s="13"/>
      <c r="ORW1055" s="13"/>
      <c r="ORX1055" s="13"/>
      <c r="ORY1055" s="13"/>
      <c r="ORZ1055" s="13"/>
      <c r="OSA1055" s="13"/>
      <c r="OSB1055" s="13"/>
      <c r="OSC1055" s="13"/>
      <c r="OSD1055" s="13"/>
      <c r="OSE1055" s="13"/>
      <c r="OSF1055" s="13"/>
      <c r="OSG1055" s="13"/>
      <c r="OSH1055" s="13"/>
      <c r="OSI1055" s="13"/>
      <c r="OSJ1055" s="13"/>
      <c r="OSK1055" s="13"/>
      <c r="OSL1055" s="13"/>
      <c r="OSM1055" s="13"/>
      <c r="OSN1055" s="13"/>
      <c r="OSO1055" s="13"/>
      <c r="OSP1055" s="13"/>
      <c r="OSQ1055" s="13"/>
      <c r="OSR1055" s="13"/>
      <c r="OSS1055" s="13"/>
      <c r="OST1055" s="13"/>
      <c r="OSU1055" s="13"/>
      <c r="OSV1055" s="13"/>
      <c r="OSW1055" s="13"/>
      <c r="OSX1055" s="13"/>
      <c r="OSY1055" s="13"/>
      <c r="OSZ1055" s="13"/>
      <c r="OTA1055" s="13"/>
      <c r="OTB1055" s="13"/>
      <c r="OTC1055" s="13"/>
      <c r="OTD1055" s="13"/>
      <c r="OTE1055" s="13"/>
      <c r="OTF1055" s="13"/>
      <c r="OTG1055" s="13"/>
      <c r="OTH1055" s="13"/>
      <c r="OTI1055" s="13"/>
      <c r="OTJ1055" s="13"/>
      <c r="OTK1055" s="13"/>
      <c r="OTL1055" s="13"/>
      <c r="OTM1055" s="13"/>
      <c r="OTN1055" s="13"/>
      <c r="OTO1055" s="13"/>
      <c r="OTP1055" s="13"/>
      <c r="OTQ1055" s="13"/>
      <c r="OTR1055" s="13"/>
      <c r="OTS1055" s="13"/>
      <c r="OTT1055" s="13"/>
      <c r="OTU1055" s="13"/>
      <c r="OTV1055" s="13"/>
      <c r="OTW1055" s="13"/>
      <c r="OTX1055" s="13"/>
      <c r="OTY1055" s="13"/>
      <c r="OTZ1055" s="13"/>
      <c r="OUA1055" s="13"/>
      <c r="OUB1055" s="13"/>
      <c r="OUC1055" s="13"/>
      <c r="OUD1055" s="13"/>
      <c r="OUE1055" s="13"/>
      <c r="OUF1055" s="13"/>
      <c r="OUG1055" s="13"/>
      <c r="OUH1055" s="13"/>
      <c r="OUI1055" s="13"/>
      <c r="OUJ1055" s="13"/>
      <c r="OUK1055" s="13"/>
      <c r="OUL1055" s="13"/>
      <c r="OUM1055" s="13"/>
      <c r="OUN1055" s="13"/>
      <c r="OUO1055" s="13"/>
      <c r="OUP1055" s="13"/>
      <c r="OUQ1055" s="13"/>
      <c r="OUR1055" s="13"/>
      <c r="OUS1055" s="13"/>
      <c r="OUT1055" s="13"/>
      <c r="OUU1055" s="13"/>
      <c r="OUV1055" s="13"/>
      <c r="OUW1055" s="13"/>
      <c r="OUX1055" s="13"/>
      <c r="OUY1055" s="13"/>
      <c r="OUZ1055" s="13"/>
      <c r="OVA1055" s="13"/>
      <c r="OVB1055" s="13"/>
      <c r="OVC1055" s="13"/>
      <c r="OVD1055" s="13"/>
      <c r="OVE1055" s="13"/>
      <c r="OVF1055" s="13"/>
      <c r="OVG1055" s="13"/>
      <c r="OVH1055" s="13"/>
      <c r="OVI1055" s="13"/>
      <c r="OVJ1055" s="13"/>
      <c r="OVK1055" s="13"/>
      <c r="OVL1055" s="13"/>
      <c r="OVM1055" s="13"/>
      <c r="OVN1055" s="13"/>
      <c r="OVO1055" s="13"/>
      <c r="OVP1055" s="13"/>
      <c r="OVQ1055" s="13"/>
      <c r="OVR1055" s="13"/>
      <c r="OVS1055" s="13"/>
      <c r="OVT1055" s="13"/>
      <c r="OVU1055" s="13"/>
      <c r="OVV1055" s="13"/>
      <c r="OVW1055" s="13"/>
      <c r="OVX1055" s="13"/>
      <c r="OVY1055" s="13"/>
      <c r="OVZ1055" s="13"/>
      <c r="OWA1055" s="13"/>
      <c r="OWB1055" s="13"/>
      <c r="OWC1055" s="13"/>
      <c r="OWD1055" s="13"/>
      <c r="OWE1055" s="13"/>
      <c r="OWF1055" s="13"/>
      <c r="OWG1055" s="13"/>
      <c r="OWH1055" s="13"/>
      <c r="OWI1055" s="13"/>
      <c r="OWJ1055" s="13"/>
      <c r="OWK1055" s="13"/>
      <c r="OWL1055" s="13"/>
      <c r="OWM1055" s="13"/>
      <c r="OWN1055" s="13"/>
      <c r="OWO1055" s="13"/>
      <c r="OWP1055" s="13"/>
      <c r="OWQ1055" s="13"/>
      <c r="OWR1055" s="13"/>
      <c r="OWS1055" s="13"/>
      <c r="OWT1055" s="13"/>
      <c r="OWU1055" s="13"/>
      <c r="OWV1055" s="13"/>
      <c r="OWW1055" s="13"/>
      <c r="OWX1055" s="13"/>
      <c r="OWY1055" s="13"/>
      <c r="OWZ1055" s="13"/>
      <c r="OXA1055" s="13"/>
      <c r="OXB1055" s="13"/>
      <c r="OXC1055" s="13"/>
      <c r="OXD1055" s="13"/>
      <c r="OXE1055" s="13"/>
      <c r="OXF1055" s="13"/>
      <c r="OXG1055" s="13"/>
      <c r="OXH1055" s="13"/>
      <c r="OXI1055" s="13"/>
      <c r="OXJ1055" s="13"/>
      <c r="OXK1055" s="13"/>
      <c r="OXL1055" s="13"/>
      <c r="OXM1055" s="13"/>
      <c r="OXN1055" s="13"/>
      <c r="OXO1055" s="13"/>
      <c r="OXP1055" s="13"/>
      <c r="OXQ1055" s="13"/>
      <c r="OXR1055" s="13"/>
      <c r="OXS1055" s="13"/>
      <c r="OXT1055" s="13"/>
      <c r="OXU1055" s="13"/>
      <c r="OXV1055" s="13"/>
      <c r="OXW1055" s="13"/>
      <c r="OXX1055" s="13"/>
      <c r="OXY1055" s="13"/>
      <c r="OXZ1055" s="13"/>
      <c r="OYA1055" s="13"/>
      <c r="OYB1055" s="13"/>
      <c r="OYC1055" s="13"/>
      <c r="OYD1055" s="13"/>
      <c r="OYE1055" s="13"/>
      <c r="OYF1055" s="13"/>
      <c r="OYG1055" s="13"/>
      <c r="OYH1055" s="13"/>
      <c r="OYI1055" s="13"/>
      <c r="OYJ1055" s="13"/>
      <c r="OYK1055" s="13"/>
      <c r="OYL1055" s="13"/>
      <c r="OYM1055" s="13"/>
      <c r="OYN1055" s="13"/>
      <c r="OYO1055" s="13"/>
      <c r="OYP1055" s="13"/>
      <c r="OYQ1055" s="13"/>
      <c r="OYR1055" s="13"/>
      <c r="OYS1055" s="13"/>
      <c r="OYT1055" s="13"/>
      <c r="OYU1055" s="13"/>
      <c r="OYV1055" s="13"/>
      <c r="OYW1055" s="13"/>
      <c r="OYX1055" s="13"/>
      <c r="OYY1055" s="13"/>
      <c r="OYZ1055" s="13"/>
      <c r="OZA1055" s="13"/>
      <c r="OZB1055" s="13"/>
      <c r="OZC1055" s="13"/>
      <c r="OZD1055" s="13"/>
      <c r="OZE1055" s="13"/>
      <c r="OZF1055" s="13"/>
      <c r="OZG1055" s="13"/>
      <c r="OZH1055" s="13"/>
      <c r="OZI1055" s="13"/>
      <c r="OZJ1055" s="13"/>
      <c r="OZK1055" s="13"/>
      <c r="OZL1055" s="13"/>
      <c r="OZM1055" s="13"/>
      <c r="OZN1055" s="13"/>
      <c r="OZO1055" s="13"/>
      <c r="OZP1055" s="13"/>
      <c r="OZQ1055" s="13"/>
      <c r="OZR1055" s="13"/>
      <c r="OZS1055" s="13"/>
      <c r="OZT1055" s="13"/>
      <c r="OZU1055" s="13"/>
      <c r="OZV1055" s="13"/>
      <c r="OZW1055" s="13"/>
      <c r="OZX1055" s="13"/>
      <c r="OZY1055" s="13"/>
      <c r="OZZ1055" s="13"/>
      <c r="PAA1055" s="13"/>
      <c r="PAB1055" s="13"/>
      <c r="PAC1055" s="13"/>
      <c r="PAD1055" s="13"/>
      <c r="PAE1055" s="13"/>
      <c r="PAF1055" s="13"/>
      <c r="PAG1055" s="13"/>
      <c r="PAH1055" s="13"/>
      <c r="PAI1055" s="13"/>
      <c r="PAJ1055" s="13"/>
      <c r="PAK1055" s="13"/>
      <c r="PAL1055" s="13"/>
      <c r="PAM1055" s="13"/>
      <c r="PAN1055" s="13"/>
      <c r="PAO1055" s="13"/>
      <c r="PAP1055" s="13"/>
      <c r="PAQ1055" s="13"/>
      <c r="PAR1055" s="13"/>
      <c r="PAS1055" s="13"/>
      <c r="PAT1055" s="13"/>
      <c r="PAU1055" s="13"/>
      <c r="PAV1055" s="13"/>
      <c r="PAW1055" s="13"/>
      <c r="PAX1055" s="13"/>
      <c r="PAY1055" s="13"/>
      <c r="PAZ1055" s="13"/>
      <c r="PBA1055" s="13"/>
      <c r="PBB1055" s="13"/>
      <c r="PBC1055" s="13"/>
      <c r="PBD1055" s="13"/>
      <c r="PBE1055" s="13"/>
      <c r="PBF1055" s="13"/>
      <c r="PBG1055" s="13"/>
      <c r="PBH1055" s="13"/>
      <c r="PBI1055" s="13"/>
      <c r="PBJ1055" s="13"/>
      <c r="PBK1055" s="13"/>
      <c r="PBL1055" s="13"/>
      <c r="PBM1055" s="13"/>
      <c r="PBN1055" s="13"/>
      <c r="PBO1055" s="13"/>
      <c r="PBP1055" s="13"/>
      <c r="PBQ1055" s="13"/>
      <c r="PBR1055" s="13"/>
      <c r="PBS1055" s="13"/>
      <c r="PBT1055" s="13"/>
      <c r="PBU1055" s="13"/>
      <c r="PBV1055" s="13"/>
      <c r="PBW1055" s="13"/>
      <c r="PBX1055" s="13"/>
      <c r="PBY1055" s="13"/>
      <c r="PBZ1055" s="13"/>
      <c r="PCA1055" s="13"/>
      <c r="PCB1055" s="13"/>
      <c r="PCC1055" s="13"/>
      <c r="PCD1055" s="13"/>
      <c r="PCE1055" s="13"/>
      <c r="PCF1055" s="13"/>
      <c r="PCG1055" s="13"/>
      <c r="PCH1055" s="13"/>
      <c r="PCI1055" s="13"/>
      <c r="PCJ1055" s="13"/>
      <c r="PCK1055" s="13"/>
      <c r="PCL1055" s="13"/>
      <c r="PCM1055" s="13"/>
      <c r="PCN1055" s="13"/>
      <c r="PCO1055" s="13"/>
      <c r="PCP1055" s="13"/>
      <c r="PCQ1055" s="13"/>
      <c r="PCR1055" s="13"/>
      <c r="PCS1055" s="13"/>
      <c r="PCT1055" s="13"/>
      <c r="PCU1055" s="13"/>
      <c r="PCV1055" s="13"/>
      <c r="PCW1055" s="13"/>
      <c r="PCX1055" s="13"/>
      <c r="PCY1055" s="13"/>
      <c r="PCZ1055" s="13"/>
      <c r="PDA1055" s="13"/>
      <c r="PDB1055" s="13"/>
      <c r="PDC1055" s="13"/>
      <c r="PDD1055" s="13"/>
      <c r="PDE1055" s="13"/>
      <c r="PDF1055" s="13"/>
      <c r="PDG1055" s="13"/>
      <c r="PDH1055" s="13"/>
      <c r="PDI1055" s="13"/>
      <c r="PDJ1055" s="13"/>
      <c r="PDK1055" s="13"/>
      <c r="PDL1055" s="13"/>
      <c r="PDM1055" s="13"/>
      <c r="PDN1055" s="13"/>
      <c r="PDO1055" s="13"/>
      <c r="PDP1055" s="13"/>
      <c r="PDQ1055" s="13"/>
      <c r="PDR1055" s="13"/>
      <c r="PDS1055" s="13"/>
      <c r="PDT1055" s="13"/>
      <c r="PDU1055" s="13"/>
      <c r="PDV1055" s="13"/>
      <c r="PDW1055" s="13"/>
      <c r="PDX1055" s="13"/>
      <c r="PDY1055" s="13"/>
      <c r="PDZ1055" s="13"/>
      <c r="PEA1055" s="13"/>
      <c r="PEB1055" s="13"/>
      <c r="PEC1055" s="13"/>
      <c r="PED1055" s="13"/>
      <c r="PEE1055" s="13"/>
      <c r="PEF1055" s="13"/>
      <c r="PEG1055" s="13"/>
      <c r="PEH1055" s="13"/>
      <c r="PEI1055" s="13"/>
      <c r="PEJ1055" s="13"/>
      <c r="PEK1055" s="13"/>
      <c r="PEL1055" s="13"/>
      <c r="PEM1055" s="13"/>
      <c r="PEN1055" s="13"/>
      <c r="PEO1055" s="13"/>
      <c r="PEP1055" s="13"/>
      <c r="PEQ1055" s="13"/>
      <c r="PER1055" s="13"/>
      <c r="PES1055" s="13"/>
      <c r="PET1055" s="13"/>
      <c r="PEU1055" s="13"/>
      <c r="PEV1055" s="13"/>
      <c r="PEW1055" s="13"/>
      <c r="PEX1055" s="13"/>
      <c r="PEY1055" s="13"/>
      <c r="PEZ1055" s="13"/>
      <c r="PFA1055" s="13"/>
      <c r="PFB1055" s="13"/>
      <c r="PFC1055" s="13"/>
      <c r="PFD1055" s="13"/>
      <c r="PFE1055" s="13"/>
      <c r="PFF1055" s="13"/>
      <c r="PFG1055" s="13"/>
      <c r="PFH1055" s="13"/>
      <c r="PFI1055" s="13"/>
      <c r="PFJ1055" s="13"/>
      <c r="PFK1055" s="13"/>
      <c r="PFL1055" s="13"/>
      <c r="PFM1055" s="13"/>
      <c r="PFN1055" s="13"/>
      <c r="PFO1055" s="13"/>
      <c r="PFP1055" s="13"/>
      <c r="PFQ1055" s="13"/>
      <c r="PFR1055" s="13"/>
      <c r="PFS1055" s="13"/>
      <c r="PFT1055" s="13"/>
      <c r="PFU1055" s="13"/>
      <c r="PFV1055" s="13"/>
      <c r="PFW1055" s="13"/>
      <c r="PFX1055" s="13"/>
      <c r="PFY1055" s="13"/>
      <c r="PFZ1055" s="13"/>
      <c r="PGA1055" s="13"/>
      <c r="PGB1055" s="13"/>
      <c r="PGC1055" s="13"/>
      <c r="PGD1055" s="13"/>
      <c r="PGE1055" s="13"/>
      <c r="PGF1055" s="13"/>
      <c r="PGG1055" s="13"/>
      <c r="PGH1055" s="13"/>
      <c r="PGI1055" s="13"/>
      <c r="PGJ1055" s="13"/>
      <c r="PGK1055" s="13"/>
      <c r="PGL1055" s="13"/>
      <c r="PGM1055" s="13"/>
      <c r="PGN1055" s="13"/>
      <c r="PGO1055" s="13"/>
      <c r="PGP1055" s="13"/>
      <c r="PGQ1055" s="13"/>
      <c r="PGR1055" s="13"/>
      <c r="PGS1055" s="13"/>
      <c r="PGT1055" s="13"/>
      <c r="PGU1055" s="13"/>
      <c r="PGV1055" s="13"/>
      <c r="PGW1055" s="13"/>
      <c r="PGX1055" s="13"/>
      <c r="PGY1055" s="13"/>
      <c r="PGZ1055" s="13"/>
      <c r="PHA1055" s="13"/>
      <c r="PHB1055" s="13"/>
      <c r="PHC1055" s="13"/>
      <c r="PHD1055" s="13"/>
      <c r="PHE1055" s="13"/>
      <c r="PHF1055" s="13"/>
      <c r="PHG1055" s="13"/>
      <c r="PHH1055" s="13"/>
      <c r="PHI1055" s="13"/>
      <c r="PHJ1055" s="13"/>
      <c r="PHK1055" s="13"/>
      <c r="PHL1055" s="13"/>
      <c r="PHM1055" s="13"/>
      <c r="PHN1055" s="13"/>
      <c r="PHO1055" s="13"/>
      <c r="PHP1055" s="13"/>
      <c r="PHQ1055" s="13"/>
      <c r="PHR1055" s="13"/>
      <c r="PHS1055" s="13"/>
      <c r="PHT1055" s="13"/>
      <c r="PHU1055" s="13"/>
      <c r="PHV1055" s="13"/>
      <c r="PHW1055" s="13"/>
      <c r="PHX1055" s="13"/>
      <c r="PHY1055" s="13"/>
      <c r="PHZ1055" s="13"/>
      <c r="PIA1055" s="13"/>
      <c r="PIB1055" s="13"/>
      <c r="PIC1055" s="13"/>
      <c r="PID1055" s="13"/>
      <c r="PIE1055" s="13"/>
      <c r="PIF1055" s="13"/>
      <c r="PIG1055" s="13"/>
      <c r="PIH1055" s="13"/>
      <c r="PII1055" s="13"/>
      <c r="PIJ1055" s="13"/>
      <c r="PIK1055" s="13"/>
      <c r="PIL1055" s="13"/>
      <c r="PIM1055" s="13"/>
      <c r="PIN1055" s="13"/>
      <c r="PIO1055" s="13"/>
      <c r="PIP1055" s="13"/>
      <c r="PIQ1055" s="13"/>
      <c r="PIR1055" s="13"/>
      <c r="PIS1055" s="13"/>
      <c r="PIT1055" s="13"/>
      <c r="PIU1055" s="13"/>
      <c r="PIV1055" s="13"/>
      <c r="PIW1055" s="13"/>
      <c r="PIX1055" s="13"/>
      <c r="PIY1055" s="13"/>
      <c r="PIZ1055" s="13"/>
      <c r="PJA1055" s="13"/>
      <c r="PJB1055" s="13"/>
      <c r="PJC1055" s="13"/>
      <c r="PJD1055" s="13"/>
      <c r="PJE1055" s="13"/>
      <c r="PJF1055" s="13"/>
      <c r="PJG1055" s="13"/>
      <c r="PJH1055" s="13"/>
      <c r="PJI1055" s="13"/>
      <c r="PJJ1055" s="13"/>
      <c r="PJK1055" s="13"/>
      <c r="PJL1055" s="13"/>
      <c r="PJM1055" s="13"/>
      <c r="PJN1055" s="13"/>
      <c r="PJO1055" s="13"/>
      <c r="PJP1055" s="13"/>
      <c r="PJQ1055" s="13"/>
      <c r="PJR1055" s="13"/>
      <c r="PJS1055" s="13"/>
      <c r="PJT1055" s="13"/>
      <c r="PJU1055" s="13"/>
      <c r="PJV1055" s="13"/>
      <c r="PJW1055" s="13"/>
      <c r="PJX1055" s="13"/>
      <c r="PJY1055" s="13"/>
      <c r="PJZ1055" s="13"/>
      <c r="PKA1055" s="13"/>
      <c r="PKB1055" s="13"/>
      <c r="PKC1055" s="13"/>
      <c r="PKD1055" s="13"/>
      <c r="PKE1055" s="13"/>
      <c r="PKF1055" s="13"/>
      <c r="PKG1055" s="13"/>
      <c r="PKH1055" s="13"/>
      <c r="PKI1055" s="13"/>
      <c r="PKJ1055" s="13"/>
      <c r="PKK1055" s="13"/>
      <c r="PKL1055" s="13"/>
      <c r="PKM1055" s="13"/>
      <c r="PKN1055" s="13"/>
      <c r="PKO1055" s="13"/>
      <c r="PKP1055" s="13"/>
      <c r="PKQ1055" s="13"/>
      <c r="PKR1055" s="13"/>
      <c r="PKS1055" s="13"/>
      <c r="PKT1055" s="13"/>
      <c r="PKU1055" s="13"/>
      <c r="PKV1055" s="13"/>
      <c r="PKW1055" s="13"/>
      <c r="PKX1055" s="13"/>
      <c r="PKY1055" s="13"/>
      <c r="PKZ1055" s="13"/>
      <c r="PLA1055" s="13"/>
      <c r="PLB1055" s="13"/>
      <c r="PLC1055" s="13"/>
      <c r="PLD1055" s="13"/>
      <c r="PLE1055" s="13"/>
      <c r="PLF1055" s="13"/>
      <c r="PLG1055" s="13"/>
      <c r="PLH1055" s="13"/>
      <c r="PLI1055" s="13"/>
      <c r="PLJ1055" s="13"/>
      <c r="PLK1055" s="13"/>
      <c r="PLL1055" s="13"/>
      <c r="PLM1055" s="13"/>
      <c r="PLN1055" s="13"/>
      <c r="PLO1055" s="13"/>
      <c r="PLP1055" s="13"/>
      <c r="PLQ1055" s="13"/>
      <c r="PLR1055" s="13"/>
      <c r="PLS1055" s="13"/>
      <c r="PLT1055" s="13"/>
      <c r="PLU1055" s="13"/>
      <c r="PLV1055" s="13"/>
      <c r="PLW1055" s="13"/>
      <c r="PLX1055" s="13"/>
      <c r="PLY1055" s="13"/>
      <c r="PLZ1055" s="13"/>
      <c r="PMA1055" s="13"/>
      <c r="PMB1055" s="13"/>
      <c r="PMC1055" s="13"/>
      <c r="PMD1055" s="13"/>
      <c r="PME1055" s="13"/>
      <c r="PMF1055" s="13"/>
      <c r="PMG1055" s="13"/>
      <c r="PMH1055" s="13"/>
      <c r="PMI1055" s="13"/>
      <c r="PMJ1055" s="13"/>
      <c r="PMK1055" s="13"/>
      <c r="PML1055" s="13"/>
      <c r="PMM1055" s="13"/>
      <c r="PMN1055" s="13"/>
      <c r="PMO1055" s="13"/>
      <c r="PMP1055" s="13"/>
      <c r="PMQ1055" s="13"/>
      <c r="PMR1055" s="13"/>
      <c r="PMS1055" s="13"/>
      <c r="PMT1055" s="13"/>
      <c r="PMU1055" s="13"/>
      <c r="PMV1055" s="13"/>
      <c r="PMW1055" s="13"/>
      <c r="PMX1055" s="13"/>
      <c r="PMY1055" s="13"/>
      <c r="PMZ1055" s="13"/>
      <c r="PNA1055" s="13"/>
      <c r="PNB1055" s="13"/>
      <c r="PNC1055" s="13"/>
      <c r="PND1055" s="13"/>
      <c r="PNE1055" s="13"/>
      <c r="PNF1055" s="13"/>
      <c r="PNG1055" s="13"/>
      <c r="PNH1055" s="13"/>
      <c r="PNI1055" s="13"/>
      <c r="PNJ1055" s="13"/>
      <c r="PNK1055" s="13"/>
      <c r="PNL1055" s="13"/>
      <c r="PNM1055" s="13"/>
      <c r="PNN1055" s="13"/>
      <c r="PNO1055" s="13"/>
      <c r="PNP1055" s="13"/>
      <c r="PNQ1055" s="13"/>
      <c r="PNR1055" s="13"/>
      <c r="PNS1055" s="13"/>
      <c r="PNT1055" s="13"/>
      <c r="PNU1055" s="13"/>
      <c r="PNV1055" s="13"/>
      <c r="PNW1055" s="13"/>
      <c r="PNX1055" s="13"/>
      <c r="PNY1055" s="13"/>
      <c r="PNZ1055" s="13"/>
      <c r="POA1055" s="13"/>
      <c r="POB1055" s="13"/>
      <c r="POC1055" s="13"/>
      <c r="POD1055" s="13"/>
      <c r="POE1055" s="13"/>
      <c r="POF1055" s="13"/>
      <c r="POG1055" s="13"/>
      <c r="POH1055" s="13"/>
      <c r="POI1055" s="13"/>
      <c r="POJ1055" s="13"/>
      <c r="POK1055" s="13"/>
      <c r="POL1055" s="13"/>
      <c r="POM1055" s="13"/>
      <c r="PON1055" s="13"/>
      <c r="POO1055" s="13"/>
      <c r="POP1055" s="13"/>
      <c r="POQ1055" s="13"/>
      <c r="POR1055" s="13"/>
      <c r="POS1055" s="13"/>
      <c r="POT1055" s="13"/>
      <c r="POU1055" s="13"/>
      <c r="POV1055" s="13"/>
      <c r="POW1055" s="13"/>
      <c r="POX1055" s="13"/>
      <c r="POY1055" s="13"/>
      <c r="POZ1055" s="13"/>
      <c r="PPA1055" s="13"/>
      <c r="PPB1055" s="13"/>
      <c r="PPC1055" s="13"/>
      <c r="PPD1055" s="13"/>
      <c r="PPE1055" s="13"/>
      <c r="PPF1055" s="13"/>
      <c r="PPG1055" s="13"/>
      <c r="PPH1055" s="13"/>
      <c r="PPI1055" s="13"/>
      <c r="PPJ1055" s="13"/>
      <c r="PPK1055" s="13"/>
      <c r="PPL1055" s="13"/>
      <c r="PPM1055" s="13"/>
      <c r="PPN1055" s="13"/>
      <c r="PPO1055" s="13"/>
      <c r="PPP1055" s="13"/>
      <c r="PPQ1055" s="13"/>
      <c r="PPR1055" s="13"/>
      <c r="PPS1055" s="13"/>
      <c r="PPT1055" s="13"/>
      <c r="PPU1055" s="13"/>
      <c r="PPV1055" s="13"/>
      <c r="PPW1055" s="13"/>
      <c r="PPX1055" s="13"/>
      <c r="PPY1055" s="13"/>
      <c r="PPZ1055" s="13"/>
      <c r="PQA1055" s="13"/>
      <c r="PQB1055" s="13"/>
      <c r="PQC1055" s="13"/>
      <c r="PQD1055" s="13"/>
      <c r="PQE1055" s="13"/>
      <c r="PQF1055" s="13"/>
      <c r="PQG1055" s="13"/>
      <c r="PQH1055" s="13"/>
      <c r="PQI1055" s="13"/>
      <c r="PQJ1055" s="13"/>
      <c r="PQK1055" s="13"/>
      <c r="PQL1055" s="13"/>
      <c r="PQM1055" s="13"/>
      <c r="PQN1055" s="13"/>
      <c r="PQO1055" s="13"/>
      <c r="PQP1055" s="13"/>
      <c r="PQQ1055" s="13"/>
      <c r="PQR1055" s="13"/>
      <c r="PQS1055" s="13"/>
      <c r="PQT1055" s="13"/>
      <c r="PQU1055" s="13"/>
      <c r="PQV1055" s="13"/>
      <c r="PQW1055" s="13"/>
      <c r="PQX1055" s="13"/>
      <c r="PQY1055" s="13"/>
      <c r="PQZ1055" s="13"/>
      <c r="PRA1055" s="13"/>
      <c r="PRB1055" s="13"/>
      <c r="PRC1055" s="13"/>
      <c r="PRD1055" s="13"/>
      <c r="PRE1055" s="13"/>
      <c r="PRF1055" s="13"/>
      <c r="PRG1055" s="13"/>
      <c r="PRH1055" s="13"/>
      <c r="PRI1055" s="13"/>
      <c r="PRJ1055" s="13"/>
      <c r="PRK1055" s="13"/>
      <c r="PRL1055" s="13"/>
      <c r="PRM1055" s="13"/>
      <c r="PRN1055" s="13"/>
      <c r="PRO1055" s="13"/>
      <c r="PRP1055" s="13"/>
      <c r="PRQ1055" s="13"/>
      <c r="PRR1055" s="13"/>
      <c r="PRS1055" s="13"/>
      <c r="PRT1055" s="13"/>
      <c r="PRU1055" s="13"/>
      <c r="PRV1055" s="13"/>
      <c r="PRW1055" s="13"/>
      <c r="PRX1055" s="13"/>
      <c r="PRY1055" s="13"/>
      <c r="PRZ1055" s="13"/>
      <c r="PSA1055" s="13"/>
      <c r="PSB1055" s="13"/>
      <c r="PSC1055" s="13"/>
      <c r="PSD1055" s="13"/>
      <c r="PSE1055" s="13"/>
      <c r="PSF1055" s="13"/>
      <c r="PSG1055" s="13"/>
      <c r="PSH1055" s="13"/>
      <c r="PSI1055" s="13"/>
      <c r="PSJ1055" s="13"/>
      <c r="PSK1055" s="13"/>
      <c r="PSL1055" s="13"/>
      <c r="PSM1055" s="13"/>
      <c r="PSN1055" s="13"/>
      <c r="PSO1055" s="13"/>
      <c r="PSP1055" s="13"/>
      <c r="PSQ1055" s="13"/>
      <c r="PSR1055" s="13"/>
      <c r="PSS1055" s="13"/>
      <c r="PST1055" s="13"/>
      <c r="PSU1055" s="13"/>
      <c r="PSV1055" s="13"/>
      <c r="PSW1055" s="13"/>
      <c r="PSX1055" s="13"/>
      <c r="PSY1055" s="13"/>
      <c r="PSZ1055" s="13"/>
      <c r="PTA1055" s="13"/>
      <c r="PTB1055" s="13"/>
      <c r="PTC1055" s="13"/>
      <c r="PTD1055" s="13"/>
      <c r="PTE1055" s="13"/>
      <c r="PTF1055" s="13"/>
      <c r="PTG1055" s="13"/>
      <c r="PTH1055" s="13"/>
      <c r="PTI1055" s="13"/>
      <c r="PTJ1055" s="13"/>
      <c r="PTK1055" s="13"/>
      <c r="PTL1055" s="13"/>
      <c r="PTM1055" s="13"/>
      <c r="PTN1055" s="13"/>
      <c r="PTO1055" s="13"/>
      <c r="PTP1055" s="13"/>
      <c r="PTQ1055" s="13"/>
      <c r="PTR1055" s="13"/>
      <c r="PTS1055" s="13"/>
      <c r="PTT1055" s="13"/>
      <c r="PTU1055" s="13"/>
      <c r="PTV1055" s="13"/>
      <c r="PTW1055" s="13"/>
      <c r="PTX1055" s="13"/>
      <c r="PTY1055" s="13"/>
      <c r="PTZ1055" s="13"/>
      <c r="PUA1055" s="13"/>
      <c r="PUB1055" s="13"/>
      <c r="PUC1055" s="13"/>
      <c r="PUD1055" s="13"/>
      <c r="PUE1055" s="13"/>
      <c r="PUF1055" s="13"/>
      <c r="PUG1055" s="13"/>
      <c r="PUH1055" s="13"/>
      <c r="PUI1055" s="13"/>
      <c r="PUJ1055" s="13"/>
      <c r="PUK1055" s="13"/>
      <c r="PUL1055" s="13"/>
      <c r="PUM1055" s="13"/>
      <c r="PUN1055" s="13"/>
      <c r="PUO1055" s="13"/>
      <c r="PUP1055" s="13"/>
      <c r="PUQ1055" s="13"/>
      <c r="PUR1055" s="13"/>
      <c r="PUS1055" s="13"/>
      <c r="PUT1055" s="13"/>
      <c r="PUU1055" s="13"/>
      <c r="PUV1055" s="13"/>
      <c r="PUW1055" s="13"/>
      <c r="PUX1055" s="13"/>
      <c r="PUY1055" s="13"/>
      <c r="PUZ1055" s="13"/>
      <c r="PVA1055" s="13"/>
      <c r="PVB1055" s="13"/>
      <c r="PVC1055" s="13"/>
      <c r="PVD1055" s="13"/>
      <c r="PVE1055" s="13"/>
      <c r="PVF1055" s="13"/>
      <c r="PVG1055" s="13"/>
      <c r="PVH1055" s="13"/>
      <c r="PVI1055" s="13"/>
      <c r="PVJ1055" s="13"/>
      <c r="PVK1055" s="13"/>
      <c r="PVL1055" s="13"/>
      <c r="PVM1055" s="13"/>
      <c r="PVN1055" s="13"/>
      <c r="PVO1055" s="13"/>
      <c r="PVP1055" s="13"/>
      <c r="PVQ1055" s="13"/>
      <c r="PVR1055" s="13"/>
      <c r="PVS1055" s="13"/>
      <c r="PVT1055" s="13"/>
      <c r="PVU1055" s="13"/>
      <c r="PVV1055" s="13"/>
      <c r="PVW1055" s="13"/>
      <c r="PVX1055" s="13"/>
      <c r="PVY1055" s="13"/>
      <c r="PVZ1055" s="13"/>
      <c r="PWA1055" s="13"/>
      <c r="PWB1055" s="13"/>
      <c r="PWC1055" s="13"/>
      <c r="PWD1055" s="13"/>
      <c r="PWE1055" s="13"/>
      <c r="PWF1055" s="13"/>
      <c r="PWG1055" s="13"/>
      <c r="PWH1055" s="13"/>
      <c r="PWI1055" s="13"/>
      <c r="PWJ1055" s="13"/>
      <c r="PWK1055" s="13"/>
      <c r="PWL1055" s="13"/>
      <c r="PWM1055" s="13"/>
      <c r="PWN1055" s="13"/>
      <c r="PWO1055" s="13"/>
      <c r="PWP1055" s="13"/>
      <c r="PWQ1055" s="13"/>
      <c r="PWR1055" s="13"/>
      <c r="PWS1055" s="13"/>
      <c r="PWT1055" s="13"/>
      <c r="PWU1055" s="13"/>
      <c r="PWV1055" s="13"/>
      <c r="PWW1055" s="13"/>
      <c r="PWX1055" s="13"/>
      <c r="PWY1055" s="13"/>
      <c r="PWZ1055" s="13"/>
      <c r="PXA1055" s="13"/>
      <c r="PXB1055" s="13"/>
      <c r="PXC1055" s="13"/>
      <c r="PXD1055" s="13"/>
      <c r="PXE1055" s="13"/>
      <c r="PXF1055" s="13"/>
      <c r="PXG1055" s="13"/>
      <c r="PXH1055" s="13"/>
      <c r="PXI1055" s="13"/>
      <c r="PXJ1055" s="13"/>
      <c r="PXK1055" s="13"/>
      <c r="PXL1055" s="13"/>
      <c r="PXM1055" s="13"/>
      <c r="PXN1055" s="13"/>
      <c r="PXO1055" s="13"/>
      <c r="PXP1055" s="13"/>
      <c r="PXQ1055" s="13"/>
      <c r="PXR1055" s="13"/>
      <c r="PXS1055" s="13"/>
      <c r="PXT1055" s="13"/>
      <c r="PXU1055" s="13"/>
      <c r="PXV1055" s="13"/>
      <c r="PXW1055" s="13"/>
      <c r="PXX1055" s="13"/>
      <c r="PXY1055" s="13"/>
      <c r="PXZ1055" s="13"/>
      <c r="PYA1055" s="13"/>
      <c r="PYB1055" s="13"/>
      <c r="PYC1055" s="13"/>
      <c r="PYD1055" s="13"/>
      <c r="PYE1055" s="13"/>
      <c r="PYF1055" s="13"/>
      <c r="PYG1055" s="13"/>
      <c r="PYH1055" s="13"/>
      <c r="PYI1055" s="13"/>
      <c r="PYJ1055" s="13"/>
      <c r="PYK1055" s="13"/>
      <c r="PYL1055" s="13"/>
      <c r="PYM1055" s="13"/>
      <c r="PYN1055" s="13"/>
      <c r="PYO1055" s="13"/>
      <c r="PYP1055" s="13"/>
      <c r="PYQ1055" s="13"/>
      <c r="PYR1055" s="13"/>
      <c r="PYS1055" s="13"/>
      <c r="PYT1055" s="13"/>
      <c r="PYU1055" s="13"/>
      <c r="PYV1055" s="13"/>
      <c r="PYW1055" s="13"/>
      <c r="PYX1055" s="13"/>
      <c r="PYY1055" s="13"/>
      <c r="PYZ1055" s="13"/>
      <c r="PZA1055" s="13"/>
      <c r="PZB1055" s="13"/>
      <c r="PZC1055" s="13"/>
      <c r="PZD1055" s="13"/>
      <c r="PZE1055" s="13"/>
      <c r="PZF1055" s="13"/>
      <c r="PZG1055" s="13"/>
      <c r="PZH1055" s="13"/>
      <c r="PZI1055" s="13"/>
      <c r="PZJ1055" s="13"/>
      <c r="PZK1055" s="13"/>
      <c r="PZL1055" s="13"/>
      <c r="PZM1055" s="13"/>
      <c r="PZN1055" s="13"/>
      <c r="PZO1055" s="13"/>
      <c r="PZP1055" s="13"/>
      <c r="PZQ1055" s="13"/>
      <c r="PZR1055" s="13"/>
      <c r="PZS1055" s="13"/>
      <c r="PZT1055" s="13"/>
      <c r="PZU1055" s="13"/>
      <c r="PZV1055" s="13"/>
      <c r="PZW1055" s="13"/>
      <c r="PZX1055" s="13"/>
      <c r="PZY1055" s="13"/>
      <c r="PZZ1055" s="13"/>
      <c r="QAA1055" s="13"/>
      <c r="QAB1055" s="13"/>
      <c r="QAC1055" s="13"/>
      <c r="QAD1055" s="13"/>
      <c r="QAE1055" s="13"/>
      <c r="QAF1055" s="13"/>
      <c r="QAG1055" s="13"/>
      <c r="QAH1055" s="13"/>
      <c r="QAI1055" s="13"/>
      <c r="QAJ1055" s="13"/>
      <c r="QAK1055" s="13"/>
      <c r="QAL1055" s="13"/>
      <c r="QAM1055" s="13"/>
      <c r="QAN1055" s="13"/>
      <c r="QAO1055" s="13"/>
      <c r="QAP1055" s="13"/>
      <c r="QAQ1055" s="13"/>
      <c r="QAR1055" s="13"/>
      <c r="QAS1055" s="13"/>
      <c r="QAT1055" s="13"/>
      <c r="QAU1055" s="13"/>
      <c r="QAV1055" s="13"/>
      <c r="QAW1055" s="13"/>
      <c r="QAX1055" s="13"/>
      <c r="QAY1055" s="13"/>
      <c r="QAZ1055" s="13"/>
      <c r="QBA1055" s="13"/>
      <c r="QBB1055" s="13"/>
      <c r="QBC1055" s="13"/>
      <c r="QBD1055" s="13"/>
      <c r="QBE1055" s="13"/>
      <c r="QBF1055" s="13"/>
      <c r="QBG1055" s="13"/>
      <c r="QBH1055" s="13"/>
      <c r="QBI1055" s="13"/>
      <c r="QBJ1055" s="13"/>
      <c r="QBK1055" s="13"/>
      <c r="QBL1055" s="13"/>
      <c r="QBM1055" s="13"/>
      <c r="QBN1055" s="13"/>
      <c r="QBO1055" s="13"/>
      <c r="QBP1055" s="13"/>
      <c r="QBQ1055" s="13"/>
      <c r="QBR1055" s="13"/>
      <c r="QBS1055" s="13"/>
      <c r="QBT1055" s="13"/>
      <c r="QBU1055" s="13"/>
      <c r="QBV1055" s="13"/>
      <c r="QBW1055" s="13"/>
      <c r="QBX1055" s="13"/>
      <c r="QBY1055" s="13"/>
      <c r="QBZ1055" s="13"/>
      <c r="QCA1055" s="13"/>
      <c r="QCB1055" s="13"/>
      <c r="QCC1055" s="13"/>
      <c r="QCD1055" s="13"/>
      <c r="QCE1055" s="13"/>
      <c r="QCF1055" s="13"/>
      <c r="QCG1055" s="13"/>
      <c r="QCH1055" s="13"/>
      <c r="QCI1055" s="13"/>
      <c r="QCJ1055" s="13"/>
      <c r="QCK1055" s="13"/>
      <c r="QCL1055" s="13"/>
      <c r="QCM1055" s="13"/>
      <c r="QCN1055" s="13"/>
      <c r="QCO1055" s="13"/>
      <c r="QCP1055" s="13"/>
      <c r="QCQ1055" s="13"/>
      <c r="QCR1055" s="13"/>
      <c r="QCS1055" s="13"/>
      <c r="QCT1055" s="13"/>
      <c r="QCU1055" s="13"/>
      <c r="QCV1055" s="13"/>
      <c r="QCW1055" s="13"/>
      <c r="QCX1055" s="13"/>
      <c r="QCY1055" s="13"/>
      <c r="QCZ1055" s="13"/>
      <c r="QDA1055" s="13"/>
      <c r="QDB1055" s="13"/>
      <c r="QDC1055" s="13"/>
      <c r="QDD1055" s="13"/>
      <c r="QDE1055" s="13"/>
      <c r="QDF1055" s="13"/>
      <c r="QDG1055" s="13"/>
      <c r="QDH1055" s="13"/>
      <c r="QDI1055" s="13"/>
      <c r="QDJ1055" s="13"/>
      <c r="QDK1055" s="13"/>
      <c r="QDL1055" s="13"/>
      <c r="QDM1055" s="13"/>
      <c r="QDN1055" s="13"/>
      <c r="QDO1055" s="13"/>
      <c r="QDP1055" s="13"/>
      <c r="QDQ1055" s="13"/>
      <c r="QDR1055" s="13"/>
      <c r="QDS1055" s="13"/>
      <c r="QDT1055" s="13"/>
      <c r="QDU1055" s="13"/>
      <c r="QDV1055" s="13"/>
      <c r="QDW1055" s="13"/>
      <c r="QDX1055" s="13"/>
      <c r="QDY1055" s="13"/>
      <c r="QDZ1055" s="13"/>
      <c r="QEA1055" s="13"/>
      <c r="QEB1055" s="13"/>
      <c r="QEC1055" s="13"/>
      <c r="QED1055" s="13"/>
      <c r="QEE1055" s="13"/>
      <c r="QEF1055" s="13"/>
      <c r="QEG1055" s="13"/>
      <c r="QEH1055" s="13"/>
      <c r="QEI1055" s="13"/>
      <c r="QEJ1055" s="13"/>
      <c r="QEK1055" s="13"/>
      <c r="QEL1055" s="13"/>
      <c r="QEM1055" s="13"/>
      <c r="QEN1055" s="13"/>
      <c r="QEO1055" s="13"/>
      <c r="QEP1055" s="13"/>
      <c r="QEQ1055" s="13"/>
      <c r="QER1055" s="13"/>
      <c r="QES1055" s="13"/>
      <c r="QET1055" s="13"/>
      <c r="QEU1055" s="13"/>
      <c r="QEV1055" s="13"/>
      <c r="QEW1055" s="13"/>
      <c r="QEX1055" s="13"/>
      <c r="QEY1055" s="13"/>
      <c r="QEZ1055" s="13"/>
      <c r="QFA1055" s="13"/>
      <c r="QFB1055" s="13"/>
      <c r="QFC1055" s="13"/>
      <c r="QFD1055" s="13"/>
      <c r="QFE1055" s="13"/>
      <c r="QFF1055" s="13"/>
      <c r="QFG1055" s="13"/>
      <c r="QFH1055" s="13"/>
      <c r="QFI1055" s="13"/>
      <c r="QFJ1055" s="13"/>
      <c r="QFK1055" s="13"/>
      <c r="QFL1055" s="13"/>
      <c r="QFM1055" s="13"/>
      <c r="QFN1055" s="13"/>
      <c r="QFO1055" s="13"/>
      <c r="QFP1055" s="13"/>
      <c r="QFQ1055" s="13"/>
      <c r="QFR1055" s="13"/>
      <c r="QFS1055" s="13"/>
      <c r="QFT1055" s="13"/>
      <c r="QFU1055" s="13"/>
      <c r="QFV1055" s="13"/>
      <c r="QFW1055" s="13"/>
      <c r="QFX1055" s="13"/>
      <c r="QFY1055" s="13"/>
      <c r="QFZ1055" s="13"/>
      <c r="QGA1055" s="13"/>
      <c r="QGB1055" s="13"/>
      <c r="QGC1055" s="13"/>
      <c r="QGD1055" s="13"/>
      <c r="QGE1055" s="13"/>
      <c r="QGF1055" s="13"/>
      <c r="QGG1055" s="13"/>
      <c r="QGH1055" s="13"/>
      <c r="QGI1055" s="13"/>
      <c r="QGJ1055" s="13"/>
      <c r="QGK1055" s="13"/>
      <c r="QGL1055" s="13"/>
      <c r="QGM1055" s="13"/>
      <c r="QGN1055" s="13"/>
      <c r="QGO1055" s="13"/>
      <c r="QGP1055" s="13"/>
      <c r="QGQ1055" s="13"/>
      <c r="QGR1055" s="13"/>
      <c r="QGS1055" s="13"/>
      <c r="QGT1055" s="13"/>
      <c r="QGU1055" s="13"/>
      <c r="QGV1055" s="13"/>
      <c r="QGW1055" s="13"/>
      <c r="QGX1055" s="13"/>
      <c r="QGY1055" s="13"/>
      <c r="QGZ1055" s="13"/>
      <c r="QHA1055" s="13"/>
      <c r="QHB1055" s="13"/>
      <c r="QHC1055" s="13"/>
      <c r="QHD1055" s="13"/>
      <c r="QHE1055" s="13"/>
      <c r="QHF1055" s="13"/>
      <c r="QHG1055" s="13"/>
      <c r="QHH1055" s="13"/>
      <c r="QHI1055" s="13"/>
      <c r="QHJ1055" s="13"/>
      <c r="QHK1055" s="13"/>
      <c r="QHL1055" s="13"/>
      <c r="QHM1055" s="13"/>
      <c r="QHN1055" s="13"/>
      <c r="QHO1055" s="13"/>
      <c r="QHP1055" s="13"/>
      <c r="QHQ1055" s="13"/>
      <c r="QHR1055" s="13"/>
      <c r="QHS1055" s="13"/>
      <c r="QHT1055" s="13"/>
      <c r="QHU1055" s="13"/>
      <c r="QHV1055" s="13"/>
      <c r="QHW1055" s="13"/>
      <c r="QHX1055" s="13"/>
      <c r="QHY1055" s="13"/>
      <c r="QHZ1055" s="13"/>
      <c r="QIA1055" s="13"/>
      <c r="QIB1055" s="13"/>
      <c r="QIC1055" s="13"/>
      <c r="QID1055" s="13"/>
      <c r="QIE1055" s="13"/>
      <c r="QIF1055" s="13"/>
      <c r="QIG1055" s="13"/>
      <c r="QIH1055" s="13"/>
      <c r="QII1055" s="13"/>
      <c r="QIJ1055" s="13"/>
      <c r="QIK1055" s="13"/>
      <c r="QIL1055" s="13"/>
      <c r="QIM1055" s="13"/>
      <c r="QIN1055" s="13"/>
      <c r="QIO1055" s="13"/>
      <c r="QIP1055" s="13"/>
      <c r="QIQ1055" s="13"/>
      <c r="QIR1055" s="13"/>
      <c r="QIS1055" s="13"/>
      <c r="QIT1055" s="13"/>
      <c r="QIU1055" s="13"/>
      <c r="QIV1055" s="13"/>
      <c r="QIW1055" s="13"/>
      <c r="QIX1055" s="13"/>
      <c r="QIY1055" s="13"/>
      <c r="QIZ1055" s="13"/>
      <c r="QJA1055" s="13"/>
      <c r="QJB1055" s="13"/>
      <c r="QJC1055" s="13"/>
      <c r="QJD1055" s="13"/>
      <c r="QJE1055" s="13"/>
      <c r="QJF1055" s="13"/>
      <c r="QJG1055" s="13"/>
      <c r="QJH1055" s="13"/>
      <c r="QJI1055" s="13"/>
      <c r="QJJ1055" s="13"/>
      <c r="QJK1055" s="13"/>
      <c r="QJL1055" s="13"/>
      <c r="QJM1055" s="13"/>
      <c r="QJN1055" s="13"/>
      <c r="QJO1055" s="13"/>
      <c r="QJP1055" s="13"/>
      <c r="QJQ1055" s="13"/>
      <c r="QJR1055" s="13"/>
      <c r="QJS1055" s="13"/>
      <c r="QJT1055" s="13"/>
      <c r="QJU1055" s="13"/>
      <c r="QJV1055" s="13"/>
      <c r="QJW1055" s="13"/>
      <c r="QJX1055" s="13"/>
      <c r="QJY1055" s="13"/>
      <c r="QJZ1055" s="13"/>
      <c r="QKA1055" s="13"/>
      <c r="QKB1055" s="13"/>
      <c r="QKC1055" s="13"/>
      <c r="QKD1055" s="13"/>
      <c r="QKE1055" s="13"/>
      <c r="QKF1055" s="13"/>
      <c r="QKG1055" s="13"/>
      <c r="QKH1055" s="13"/>
      <c r="QKI1055" s="13"/>
      <c r="QKJ1055" s="13"/>
      <c r="QKK1055" s="13"/>
      <c r="QKL1055" s="13"/>
      <c r="QKM1055" s="13"/>
      <c r="QKN1055" s="13"/>
      <c r="QKO1055" s="13"/>
      <c r="QKP1055" s="13"/>
      <c r="QKQ1055" s="13"/>
      <c r="QKR1055" s="13"/>
      <c r="QKS1055" s="13"/>
      <c r="QKT1055" s="13"/>
      <c r="QKU1055" s="13"/>
      <c r="QKV1055" s="13"/>
      <c r="QKW1055" s="13"/>
      <c r="QKX1055" s="13"/>
      <c r="QKY1055" s="13"/>
      <c r="QKZ1055" s="13"/>
      <c r="QLA1055" s="13"/>
      <c r="QLB1055" s="13"/>
      <c r="QLC1055" s="13"/>
      <c r="QLD1055" s="13"/>
      <c r="QLE1055" s="13"/>
      <c r="QLF1055" s="13"/>
      <c r="QLG1055" s="13"/>
      <c r="QLH1055" s="13"/>
      <c r="QLI1055" s="13"/>
      <c r="QLJ1055" s="13"/>
      <c r="QLK1055" s="13"/>
      <c r="QLL1055" s="13"/>
      <c r="QLM1055" s="13"/>
      <c r="QLN1055" s="13"/>
      <c r="QLO1055" s="13"/>
      <c r="QLP1055" s="13"/>
      <c r="QLQ1055" s="13"/>
      <c r="QLR1055" s="13"/>
      <c r="QLS1055" s="13"/>
      <c r="QLT1055" s="13"/>
      <c r="QLU1055" s="13"/>
      <c r="QLV1055" s="13"/>
      <c r="QLW1055" s="13"/>
      <c r="QLX1055" s="13"/>
      <c r="QLY1055" s="13"/>
      <c r="QLZ1055" s="13"/>
      <c r="QMA1055" s="13"/>
      <c r="QMB1055" s="13"/>
      <c r="QMC1055" s="13"/>
      <c r="QMD1055" s="13"/>
      <c r="QME1055" s="13"/>
      <c r="QMF1055" s="13"/>
      <c r="QMG1055" s="13"/>
      <c r="QMH1055" s="13"/>
      <c r="QMI1055" s="13"/>
      <c r="QMJ1055" s="13"/>
      <c r="QMK1055" s="13"/>
      <c r="QML1055" s="13"/>
      <c r="QMM1055" s="13"/>
      <c r="QMN1055" s="13"/>
      <c r="QMO1055" s="13"/>
      <c r="QMP1055" s="13"/>
      <c r="QMQ1055" s="13"/>
      <c r="QMR1055" s="13"/>
      <c r="QMS1055" s="13"/>
      <c r="QMT1055" s="13"/>
      <c r="QMU1055" s="13"/>
      <c r="QMV1055" s="13"/>
      <c r="QMW1055" s="13"/>
      <c r="QMX1055" s="13"/>
      <c r="QMY1055" s="13"/>
      <c r="QMZ1055" s="13"/>
      <c r="QNA1055" s="13"/>
      <c r="QNB1055" s="13"/>
      <c r="QNC1055" s="13"/>
      <c r="QND1055" s="13"/>
      <c r="QNE1055" s="13"/>
      <c r="QNF1055" s="13"/>
      <c r="QNG1055" s="13"/>
      <c r="QNH1055" s="13"/>
      <c r="QNI1055" s="13"/>
      <c r="QNJ1055" s="13"/>
      <c r="QNK1055" s="13"/>
      <c r="QNL1055" s="13"/>
      <c r="QNM1055" s="13"/>
      <c r="QNN1055" s="13"/>
      <c r="QNO1055" s="13"/>
      <c r="QNP1055" s="13"/>
      <c r="QNQ1055" s="13"/>
      <c r="QNR1055" s="13"/>
      <c r="QNS1055" s="13"/>
      <c r="QNT1055" s="13"/>
      <c r="QNU1055" s="13"/>
      <c r="QNV1055" s="13"/>
      <c r="QNW1055" s="13"/>
      <c r="QNX1055" s="13"/>
      <c r="QNY1055" s="13"/>
      <c r="QNZ1055" s="13"/>
      <c r="QOA1055" s="13"/>
      <c r="QOB1055" s="13"/>
      <c r="QOC1055" s="13"/>
      <c r="QOD1055" s="13"/>
      <c r="QOE1055" s="13"/>
      <c r="QOF1055" s="13"/>
      <c r="QOG1055" s="13"/>
      <c r="QOH1055" s="13"/>
      <c r="QOI1055" s="13"/>
      <c r="QOJ1055" s="13"/>
      <c r="QOK1055" s="13"/>
      <c r="QOL1055" s="13"/>
      <c r="QOM1055" s="13"/>
      <c r="QON1055" s="13"/>
      <c r="QOO1055" s="13"/>
      <c r="QOP1055" s="13"/>
      <c r="QOQ1055" s="13"/>
      <c r="QOR1055" s="13"/>
      <c r="QOS1055" s="13"/>
      <c r="QOT1055" s="13"/>
      <c r="QOU1055" s="13"/>
      <c r="QOV1055" s="13"/>
      <c r="QOW1055" s="13"/>
      <c r="QOX1055" s="13"/>
      <c r="QOY1055" s="13"/>
      <c r="QOZ1055" s="13"/>
      <c r="QPA1055" s="13"/>
      <c r="QPB1055" s="13"/>
      <c r="QPC1055" s="13"/>
      <c r="QPD1055" s="13"/>
      <c r="QPE1055" s="13"/>
      <c r="QPF1055" s="13"/>
      <c r="QPG1055" s="13"/>
      <c r="QPH1055" s="13"/>
      <c r="QPI1055" s="13"/>
      <c r="QPJ1055" s="13"/>
      <c r="QPK1055" s="13"/>
      <c r="QPL1055" s="13"/>
      <c r="QPM1055" s="13"/>
      <c r="QPN1055" s="13"/>
      <c r="QPO1055" s="13"/>
      <c r="QPP1055" s="13"/>
      <c r="QPQ1055" s="13"/>
      <c r="QPR1055" s="13"/>
      <c r="QPS1055" s="13"/>
      <c r="QPT1055" s="13"/>
      <c r="QPU1055" s="13"/>
      <c r="QPV1055" s="13"/>
      <c r="QPW1055" s="13"/>
      <c r="QPX1055" s="13"/>
      <c r="QPY1055" s="13"/>
      <c r="QPZ1055" s="13"/>
      <c r="QQA1055" s="13"/>
      <c r="QQB1055" s="13"/>
      <c r="QQC1055" s="13"/>
      <c r="QQD1055" s="13"/>
      <c r="QQE1055" s="13"/>
      <c r="QQF1055" s="13"/>
      <c r="QQG1055" s="13"/>
      <c r="QQH1055" s="13"/>
      <c r="QQI1055" s="13"/>
      <c r="QQJ1055" s="13"/>
      <c r="QQK1055" s="13"/>
      <c r="QQL1055" s="13"/>
      <c r="QQM1055" s="13"/>
      <c r="QQN1055" s="13"/>
      <c r="QQO1055" s="13"/>
      <c r="QQP1055" s="13"/>
      <c r="QQQ1055" s="13"/>
      <c r="QQR1055" s="13"/>
      <c r="QQS1055" s="13"/>
      <c r="QQT1055" s="13"/>
      <c r="QQU1055" s="13"/>
      <c r="QQV1055" s="13"/>
      <c r="QQW1055" s="13"/>
      <c r="QQX1055" s="13"/>
      <c r="QQY1055" s="13"/>
      <c r="QQZ1055" s="13"/>
      <c r="QRA1055" s="13"/>
      <c r="QRB1055" s="13"/>
      <c r="QRC1055" s="13"/>
      <c r="QRD1055" s="13"/>
      <c r="QRE1055" s="13"/>
      <c r="QRF1055" s="13"/>
      <c r="QRG1055" s="13"/>
      <c r="QRH1055" s="13"/>
      <c r="QRI1055" s="13"/>
      <c r="QRJ1055" s="13"/>
      <c r="QRK1055" s="13"/>
      <c r="QRL1055" s="13"/>
      <c r="QRM1055" s="13"/>
      <c r="QRN1055" s="13"/>
      <c r="QRO1055" s="13"/>
      <c r="QRP1055" s="13"/>
      <c r="QRQ1055" s="13"/>
      <c r="QRR1055" s="13"/>
      <c r="QRS1055" s="13"/>
      <c r="QRT1055" s="13"/>
      <c r="QRU1055" s="13"/>
      <c r="QRV1055" s="13"/>
      <c r="QRW1055" s="13"/>
      <c r="QRX1055" s="13"/>
      <c r="QRY1055" s="13"/>
      <c r="QRZ1055" s="13"/>
      <c r="QSA1055" s="13"/>
      <c r="QSB1055" s="13"/>
      <c r="QSC1055" s="13"/>
      <c r="QSD1055" s="13"/>
      <c r="QSE1055" s="13"/>
      <c r="QSF1055" s="13"/>
      <c r="QSG1055" s="13"/>
      <c r="QSH1055" s="13"/>
      <c r="QSI1055" s="13"/>
      <c r="QSJ1055" s="13"/>
      <c r="QSK1055" s="13"/>
      <c r="QSL1055" s="13"/>
      <c r="QSM1055" s="13"/>
      <c r="QSN1055" s="13"/>
      <c r="QSO1055" s="13"/>
      <c r="QSP1055" s="13"/>
      <c r="QSQ1055" s="13"/>
      <c r="QSR1055" s="13"/>
      <c r="QSS1055" s="13"/>
      <c r="QST1055" s="13"/>
      <c r="QSU1055" s="13"/>
      <c r="QSV1055" s="13"/>
      <c r="QSW1055" s="13"/>
      <c r="QSX1055" s="13"/>
      <c r="QSY1055" s="13"/>
      <c r="QSZ1055" s="13"/>
      <c r="QTA1055" s="13"/>
      <c r="QTB1055" s="13"/>
      <c r="QTC1055" s="13"/>
      <c r="QTD1055" s="13"/>
      <c r="QTE1055" s="13"/>
      <c r="QTF1055" s="13"/>
      <c r="QTG1055" s="13"/>
      <c r="QTH1055" s="13"/>
      <c r="QTI1055" s="13"/>
      <c r="QTJ1055" s="13"/>
      <c r="QTK1055" s="13"/>
      <c r="QTL1055" s="13"/>
      <c r="QTM1055" s="13"/>
      <c r="QTN1055" s="13"/>
      <c r="QTO1055" s="13"/>
      <c r="QTP1055" s="13"/>
      <c r="QTQ1055" s="13"/>
      <c r="QTR1055" s="13"/>
      <c r="QTS1055" s="13"/>
      <c r="QTT1055" s="13"/>
      <c r="QTU1055" s="13"/>
      <c r="QTV1055" s="13"/>
      <c r="QTW1055" s="13"/>
      <c r="QTX1055" s="13"/>
      <c r="QTY1055" s="13"/>
      <c r="QTZ1055" s="13"/>
      <c r="QUA1055" s="13"/>
      <c r="QUB1055" s="13"/>
      <c r="QUC1055" s="13"/>
      <c r="QUD1055" s="13"/>
      <c r="QUE1055" s="13"/>
      <c r="QUF1055" s="13"/>
      <c r="QUG1055" s="13"/>
      <c r="QUH1055" s="13"/>
      <c r="QUI1055" s="13"/>
      <c r="QUJ1055" s="13"/>
      <c r="QUK1055" s="13"/>
      <c r="QUL1055" s="13"/>
      <c r="QUM1055" s="13"/>
      <c r="QUN1055" s="13"/>
      <c r="QUO1055" s="13"/>
      <c r="QUP1055" s="13"/>
      <c r="QUQ1055" s="13"/>
      <c r="QUR1055" s="13"/>
      <c r="QUS1055" s="13"/>
      <c r="QUT1055" s="13"/>
      <c r="QUU1055" s="13"/>
      <c r="QUV1055" s="13"/>
      <c r="QUW1055" s="13"/>
      <c r="QUX1055" s="13"/>
      <c r="QUY1055" s="13"/>
      <c r="QUZ1055" s="13"/>
      <c r="QVA1055" s="13"/>
      <c r="QVB1055" s="13"/>
      <c r="QVC1055" s="13"/>
      <c r="QVD1055" s="13"/>
      <c r="QVE1055" s="13"/>
      <c r="QVF1055" s="13"/>
      <c r="QVG1055" s="13"/>
      <c r="QVH1055" s="13"/>
      <c r="QVI1055" s="13"/>
      <c r="QVJ1055" s="13"/>
      <c r="QVK1055" s="13"/>
      <c r="QVL1055" s="13"/>
      <c r="QVM1055" s="13"/>
      <c r="QVN1055" s="13"/>
      <c r="QVO1055" s="13"/>
      <c r="QVP1055" s="13"/>
      <c r="QVQ1055" s="13"/>
      <c r="QVR1055" s="13"/>
      <c r="QVS1055" s="13"/>
      <c r="QVT1055" s="13"/>
      <c r="QVU1055" s="13"/>
      <c r="QVV1055" s="13"/>
      <c r="QVW1055" s="13"/>
      <c r="QVX1055" s="13"/>
      <c r="QVY1055" s="13"/>
      <c r="QVZ1055" s="13"/>
      <c r="QWA1055" s="13"/>
      <c r="QWB1055" s="13"/>
      <c r="QWC1055" s="13"/>
      <c r="QWD1055" s="13"/>
      <c r="QWE1055" s="13"/>
      <c r="QWF1055" s="13"/>
      <c r="QWG1055" s="13"/>
      <c r="QWH1055" s="13"/>
      <c r="QWI1055" s="13"/>
      <c r="QWJ1055" s="13"/>
      <c r="QWK1055" s="13"/>
      <c r="QWL1055" s="13"/>
      <c r="QWM1055" s="13"/>
      <c r="QWN1055" s="13"/>
      <c r="QWO1055" s="13"/>
      <c r="QWP1055" s="13"/>
      <c r="QWQ1055" s="13"/>
      <c r="QWR1055" s="13"/>
      <c r="QWS1055" s="13"/>
      <c r="QWT1055" s="13"/>
      <c r="QWU1055" s="13"/>
      <c r="QWV1055" s="13"/>
      <c r="QWW1055" s="13"/>
      <c r="QWX1055" s="13"/>
      <c r="QWY1055" s="13"/>
      <c r="QWZ1055" s="13"/>
      <c r="QXA1055" s="13"/>
      <c r="QXB1055" s="13"/>
      <c r="QXC1055" s="13"/>
      <c r="QXD1055" s="13"/>
      <c r="QXE1055" s="13"/>
      <c r="QXF1055" s="13"/>
      <c r="QXG1055" s="13"/>
      <c r="QXH1055" s="13"/>
      <c r="QXI1055" s="13"/>
      <c r="QXJ1055" s="13"/>
      <c r="QXK1055" s="13"/>
      <c r="QXL1055" s="13"/>
      <c r="QXM1055" s="13"/>
      <c r="QXN1055" s="13"/>
      <c r="QXO1055" s="13"/>
      <c r="QXP1055" s="13"/>
      <c r="QXQ1055" s="13"/>
      <c r="QXR1055" s="13"/>
      <c r="QXS1055" s="13"/>
      <c r="QXT1055" s="13"/>
      <c r="QXU1055" s="13"/>
      <c r="QXV1055" s="13"/>
      <c r="QXW1055" s="13"/>
      <c r="QXX1055" s="13"/>
      <c r="QXY1055" s="13"/>
      <c r="QXZ1055" s="13"/>
      <c r="QYA1055" s="13"/>
      <c r="QYB1055" s="13"/>
      <c r="QYC1055" s="13"/>
      <c r="QYD1055" s="13"/>
      <c r="QYE1055" s="13"/>
      <c r="QYF1055" s="13"/>
      <c r="QYG1055" s="13"/>
      <c r="QYH1055" s="13"/>
      <c r="QYI1055" s="13"/>
      <c r="QYJ1055" s="13"/>
      <c r="QYK1055" s="13"/>
      <c r="QYL1055" s="13"/>
      <c r="QYM1055" s="13"/>
      <c r="QYN1055" s="13"/>
      <c r="QYO1055" s="13"/>
      <c r="QYP1055" s="13"/>
      <c r="QYQ1055" s="13"/>
      <c r="QYR1055" s="13"/>
      <c r="QYS1055" s="13"/>
      <c r="QYT1055" s="13"/>
      <c r="QYU1055" s="13"/>
      <c r="QYV1055" s="13"/>
      <c r="QYW1055" s="13"/>
      <c r="QYX1055" s="13"/>
      <c r="QYY1055" s="13"/>
      <c r="QYZ1055" s="13"/>
      <c r="QZA1055" s="13"/>
      <c r="QZB1055" s="13"/>
      <c r="QZC1055" s="13"/>
      <c r="QZD1055" s="13"/>
      <c r="QZE1055" s="13"/>
      <c r="QZF1055" s="13"/>
      <c r="QZG1055" s="13"/>
      <c r="QZH1055" s="13"/>
      <c r="QZI1055" s="13"/>
      <c r="QZJ1055" s="13"/>
      <c r="QZK1055" s="13"/>
      <c r="QZL1055" s="13"/>
      <c r="QZM1055" s="13"/>
      <c r="QZN1055" s="13"/>
      <c r="QZO1055" s="13"/>
      <c r="QZP1055" s="13"/>
      <c r="QZQ1055" s="13"/>
      <c r="QZR1055" s="13"/>
      <c r="QZS1055" s="13"/>
      <c r="QZT1055" s="13"/>
      <c r="QZU1055" s="13"/>
      <c r="QZV1055" s="13"/>
      <c r="QZW1055" s="13"/>
      <c r="QZX1055" s="13"/>
      <c r="QZY1055" s="13"/>
      <c r="QZZ1055" s="13"/>
      <c r="RAA1055" s="13"/>
      <c r="RAB1055" s="13"/>
      <c r="RAC1055" s="13"/>
      <c r="RAD1055" s="13"/>
      <c r="RAE1055" s="13"/>
      <c r="RAF1055" s="13"/>
      <c r="RAG1055" s="13"/>
      <c r="RAH1055" s="13"/>
      <c r="RAI1055" s="13"/>
      <c r="RAJ1055" s="13"/>
      <c r="RAK1055" s="13"/>
      <c r="RAL1055" s="13"/>
      <c r="RAM1055" s="13"/>
      <c r="RAN1055" s="13"/>
      <c r="RAO1055" s="13"/>
      <c r="RAP1055" s="13"/>
      <c r="RAQ1055" s="13"/>
      <c r="RAR1055" s="13"/>
      <c r="RAS1055" s="13"/>
      <c r="RAT1055" s="13"/>
      <c r="RAU1055" s="13"/>
      <c r="RAV1055" s="13"/>
      <c r="RAW1055" s="13"/>
      <c r="RAX1055" s="13"/>
      <c r="RAY1055" s="13"/>
      <c r="RAZ1055" s="13"/>
      <c r="RBA1055" s="13"/>
      <c r="RBB1055" s="13"/>
      <c r="RBC1055" s="13"/>
      <c r="RBD1055" s="13"/>
      <c r="RBE1055" s="13"/>
      <c r="RBF1055" s="13"/>
      <c r="RBG1055" s="13"/>
      <c r="RBH1055" s="13"/>
      <c r="RBI1055" s="13"/>
      <c r="RBJ1055" s="13"/>
      <c r="RBK1055" s="13"/>
      <c r="RBL1055" s="13"/>
      <c r="RBM1055" s="13"/>
      <c r="RBN1055" s="13"/>
      <c r="RBO1055" s="13"/>
      <c r="RBP1055" s="13"/>
      <c r="RBQ1055" s="13"/>
      <c r="RBR1055" s="13"/>
      <c r="RBS1055" s="13"/>
      <c r="RBT1055" s="13"/>
      <c r="RBU1055" s="13"/>
      <c r="RBV1055" s="13"/>
      <c r="RBW1055" s="13"/>
      <c r="RBX1055" s="13"/>
      <c r="RBY1055" s="13"/>
      <c r="RBZ1055" s="13"/>
      <c r="RCA1055" s="13"/>
      <c r="RCB1055" s="13"/>
      <c r="RCC1055" s="13"/>
      <c r="RCD1055" s="13"/>
      <c r="RCE1055" s="13"/>
      <c r="RCF1055" s="13"/>
      <c r="RCG1055" s="13"/>
      <c r="RCH1055" s="13"/>
      <c r="RCI1055" s="13"/>
      <c r="RCJ1055" s="13"/>
      <c r="RCK1055" s="13"/>
      <c r="RCL1055" s="13"/>
      <c r="RCM1055" s="13"/>
      <c r="RCN1055" s="13"/>
      <c r="RCO1055" s="13"/>
      <c r="RCP1055" s="13"/>
      <c r="RCQ1055" s="13"/>
      <c r="RCR1055" s="13"/>
      <c r="RCS1055" s="13"/>
      <c r="RCT1055" s="13"/>
      <c r="RCU1055" s="13"/>
      <c r="RCV1055" s="13"/>
      <c r="RCW1055" s="13"/>
      <c r="RCX1055" s="13"/>
      <c r="RCY1055" s="13"/>
      <c r="RCZ1055" s="13"/>
      <c r="RDA1055" s="13"/>
      <c r="RDB1055" s="13"/>
      <c r="RDC1055" s="13"/>
      <c r="RDD1055" s="13"/>
      <c r="RDE1055" s="13"/>
      <c r="RDF1055" s="13"/>
      <c r="RDG1055" s="13"/>
      <c r="RDH1055" s="13"/>
      <c r="RDI1055" s="13"/>
      <c r="RDJ1055" s="13"/>
      <c r="RDK1055" s="13"/>
      <c r="RDL1055" s="13"/>
      <c r="RDM1055" s="13"/>
      <c r="RDN1055" s="13"/>
      <c r="RDO1055" s="13"/>
      <c r="RDP1055" s="13"/>
      <c r="RDQ1055" s="13"/>
      <c r="RDR1055" s="13"/>
      <c r="RDS1055" s="13"/>
      <c r="RDT1055" s="13"/>
      <c r="RDU1055" s="13"/>
      <c r="RDV1055" s="13"/>
      <c r="RDW1055" s="13"/>
      <c r="RDX1055" s="13"/>
      <c r="RDY1055" s="13"/>
      <c r="RDZ1055" s="13"/>
      <c r="REA1055" s="13"/>
      <c r="REB1055" s="13"/>
      <c r="REC1055" s="13"/>
      <c r="RED1055" s="13"/>
      <c r="REE1055" s="13"/>
      <c r="REF1055" s="13"/>
      <c r="REG1055" s="13"/>
      <c r="REH1055" s="13"/>
      <c r="REI1055" s="13"/>
      <c r="REJ1055" s="13"/>
      <c r="REK1055" s="13"/>
      <c r="REL1055" s="13"/>
      <c r="REM1055" s="13"/>
      <c r="REN1055" s="13"/>
      <c r="REO1055" s="13"/>
      <c r="REP1055" s="13"/>
      <c r="REQ1055" s="13"/>
      <c r="RER1055" s="13"/>
      <c r="RES1055" s="13"/>
      <c r="RET1055" s="13"/>
      <c r="REU1055" s="13"/>
      <c r="REV1055" s="13"/>
      <c r="REW1055" s="13"/>
      <c r="REX1055" s="13"/>
      <c r="REY1055" s="13"/>
      <c r="REZ1055" s="13"/>
      <c r="RFA1055" s="13"/>
      <c r="RFB1055" s="13"/>
      <c r="RFC1055" s="13"/>
      <c r="RFD1055" s="13"/>
      <c r="RFE1055" s="13"/>
      <c r="RFF1055" s="13"/>
      <c r="RFG1055" s="13"/>
      <c r="RFH1055" s="13"/>
      <c r="RFI1055" s="13"/>
      <c r="RFJ1055" s="13"/>
      <c r="RFK1055" s="13"/>
      <c r="RFL1055" s="13"/>
      <c r="RFM1055" s="13"/>
      <c r="RFN1055" s="13"/>
      <c r="RFO1055" s="13"/>
      <c r="RFP1055" s="13"/>
      <c r="RFQ1055" s="13"/>
      <c r="RFR1055" s="13"/>
      <c r="RFS1055" s="13"/>
      <c r="RFT1055" s="13"/>
      <c r="RFU1055" s="13"/>
      <c r="RFV1055" s="13"/>
      <c r="RFW1055" s="13"/>
      <c r="RFX1055" s="13"/>
      <c r="RFY1055" s="13"/>
      <c r="RFZ1055" s="13"/>
      <c r="RGA1055" s="13"/>
      <c r="RGB1055" s="13"/>
      <c r="RGC1055" s="13"/>
      <c r="RGD1055" s="13"/>
      <c r="RGE1055" s="13"/>
      <c r="RGF1055" s="13"/>
      <c r="RGG1055" s="13"/>
      <c r="RGH1055" s="13"/>
      <c r="RGI1055" s="13"/>
      <c r="RGJ1055" s="13"/>
      <c r="RGK1055" s="13"/>
      <c r="RGL1055" s="13"/>
      <c r="RGM1055" s="13"/>
      <c r="RGN1055" s="13"/>
      <c r="RGO1055" s="13"/>
      <c r="RGP1055" s="13"/>
      <c r="RGQ1055" s="13"/>
      <c r="RGR1055" s="13"/>
      <c r="RGS1055" s="13"/>
      <c r="RGT1055" s="13"/>
      <c r="RGU1055" s="13"/>
      <c r="RGV1055" s="13"/>
      <c r="RGW1055" s="13"/>
      <c r="RGX1055" s="13"/>
      <c r="RGY1055" s="13"/>
      <c r="RGZ1055" s="13"/>
      <c r="RHA1055" s="13"/>
      <c r="RHB1055" s="13"/>
      <c r="RHC1055" s="13"/>
      <c r="RHD1055" s="13"/>
      <c r="RHE1055" s="13"/>
      <c r="RHF1055" s="13"/>
      <c r="RHG1055" s="13"/>
      <c r="RHH1055" s="13"/>
      <c r="RHI1055" s="13"/>
      <c r="RHJ1055" s="13"/>
      <c r="RHK1055" s="13"/>
      <c r="RHL1055" s="13"/>
      <c r="RHM1055" s="13"/>
      <c r="RHN1055" s="13"/>
      <c r="RHO1055" s="13"/>
      <c r="RHP1055" s="13"/>
      <c r="RHQ1055" s="13"/>
      <c r="RHR1055" s="13"/>
      <c r="RHS1055" s="13"/>
      <c r="RHT1055" s="13"/>
      <c r="RHU1055" s="13"/>
      <c r="RHV1055" s="13"/>
      <c r="RHW1055" s="13"/>
      <c r="RHX1055" s="13"/>
      <c r="RHY1055" s="13"/>
      <c r="RHZ1055" s="13"/>
      <c r="RIA1055" s="13"/>
      <c r="RIB1055" s="13"/>
      <c r="RIC1055" s="13"/>
      <c r="RID1055" s="13"/>
      <c r="RIE1055" s="13"/>
      <c r="RIF1055" s="13"/>
      <c r="RIG1055" s="13"/>
      <c r="RIH1055" s="13"/>
      <c r="RII1055" s="13"/>
      <c r="RIJ1055" s="13"/>
      <c r="RIK1055" s="13"/>
      <c r="RIL1055" s="13"/>
      <c r="RIM1055" s="13"/>
      <c r="RIN1055" s="13"/>
      <c r="RIO1055" s="13"/>
      <c r="RIP1055" s="13"/>
      <c r="RIQ1055" s="13"/>
      <c r="RIR1055" s="13"/>
      <c r="RIS1055" s="13"/>
      <c r="RIT1055" s="13"/>
      <c r="RIU1055" s="13"/>
      <c r="RIV1055" s="13"/>
      <c r="RIW1055" s="13"/>
      <c r="RIX1055" s="13"/>
      <c r="RIY1055" s="13"/>
      <c r="RIZ1055" s="13"/>
      <c r="RJA1055" s="13"/>
      <c r="RJB1055" s="13"/>
      <c r="RJC1055" s="13"/>
      <c r="RJD1055" s="13"/>
      <c r="RJE1055" s="13"/>
      <c r="RJF1055" s="13"/>
      <c r="RJG1055" s="13"/>
      <c r="RJH1055" s="13"/>
      <c r="RJI1055" s="13"/>
      <c r="RJJ1055" s="13"/>
      <c r="RJK1055" s="13"/>
      <c r="RJL1055" s="13"/>
      <c r="RJM1055" s="13"/>
      <c r="RJN1055" s="13"/>
      <c r="RJO1055" s="13"/>
      <c r="RJP1055" s="13"/>
      <c r="RJQ1055" s="13"/>
      <c r="RJR1055" s="13"/>
      <c r="RJS1055" s="13"/>
      <c r="RJT1055" s="13"/>
      <c r="RJU1055" s="13"/>
      <c r="RJV1055" s="13"/>
      <c r="RJW1055" s="13"/>
      <c r="RJX1055" s="13"/>
      <c r="RJY1055" s="13"/>
      <c r="RJZ1055" s="13"/>
      <c r="RKA1055" s="13"/>
      <c r="RKB1055" s="13"/>
      <c r="RKC1055" s="13"/>
      <c r="RKD1055" s="13"/>
      <c r="RKE1055" s="13"/>
      <c r="RKF1055" s="13"/>
      <c r="RKG1055" s="13"/>
      <c r="RKH1055" s="13"/>
      <c r="RKI1055" s="13"/>
      <c r="RKJ1055" s="13"/>
      <c r="RKK1055" s="13"/>
      <c r="RKL1055" s="13"/>
      <c r="RKM1055" s="13"/>
      <c r="RKN1055" s="13"/>
      <c r="RKO1055" s="13"/>
      <c r="RKP1055" s="13"/>
      <c r="RKQ1055" s="13"/>
      <c r="RKR1055" s="13"/>
      <c r="RKS1055" s="13"/>
      <c r="RKT1055" s="13"/>
      <c r="RKU1055" s="13"/>
      <c r="RKV1055" s="13"/>
      <c r="RKW1055" s="13"/>
      <c r="RKX1055" s="13"/>
      <c r="RKY1055" s="13"/>
      <c r="RKZ1055" s="13"/>
      <c r="RLA1055" s="13"/>
      <c r="RLB1055" s="13"/>
      <c r="RLC1055" s="13"/>
      <c r="RLD1055" s="13"/>
      <c r="RLE1055" s="13"/>
      <c r="RLF1055" s="13"/>
      <c r="RLG1055" s="13"/>
      <c r="RLH1055" s="13"/>
      <c r="RLI1055" s="13"/>
      <c r="RLJ1055" s="13"/>
      <c r="RLK1055" s="13"/>
      <c r="RLL1055" s="13"/>
      <c r="RLM1055" s="13"/>
      <c r="RLN1055" s="13"/>
      <c r="RLO1055" s="13"/>
      <c r="RLP1055" s="13"/>
      <c r="RLQ1055" s="13"/>
      <c r="RLR1055" s="13"/>
      <c r="RLS1055" s="13"/>
      <c r="RLT1055" s="13"/>
      <c r="RLU1055" s="13"/>
      <c r="RLV1055" s="13"/>
      <c r="RLW1055" s="13"/>
      <c r="RLX1055" s="13"/>
      <c r="RLY1055" s="13"/>
      <c r="RLZ1055" s="13"/>
      <c r="RMA1055" s="13"/>
      <c r="RMB1055" s="13"/>
      <c r="RMC1055" s="13"/>
      <c r="RMD1055" s="13"/>
      <c r="RME1055" s="13"/>
      <c r="RMF1055" s="13"/>
      <c r="RMG1055" s="13"/>
      <c r="RMH1055" s="13"/>
      <c r="RMI1055" s="13"/>
      <c r="RMJ1055" s="13"/>
      <c r="RMK1055" s="13"/>
      <c r="RML1055" s="13"/>
      <c r="RMM1055" s="13"/>
      <c r="RMN1055" s="13"/>
      <c r="RMO1055" s="13"/>
      <c r="RMP1055" s="13"/>
      <c r="RMQ1055" s="13"/>
      <c r="RMR1055" s="13"/>
      <c r="RMS1055" s="13"/>
      <c r="RMT1055" s="13"/>
      <c r="RMU1055" s="13"/>
      <c r="RMV1055" s="13"/>
      <c r="RMW1055" s="13"/>
      <c r="RMX1055" s="13"/>
      <c r="RMY1055" s="13"/>
      <c r="RMZ1055" s="13"/>
      <c r="RNA1055" s="13"/>
      <c r="RNB1055" s="13"/>
      <c r="RNC1055" s="13"/>
      <c r="RND1055" s="13"/>
      <c r="RNE1055" s="13"/>
      <c r="RNF1055" s="13"/>
      <c r="RNG1055" s="13"/>
      <c r="RNH1055" s="13"/>
      <c r="RNI1055" s="13"/>
      <c r="RNJ1055" s="13"/>
      <c r="RNK1055" s="13"/>
      <c r="RNL1055" s="13"/>
      <c r="RNM1055" s="13"/>
      <c r="RNN1055" s="13"/>
      <c r="RNO1055" s="13"/>
      <c r="RNP1055" s="13"/>
      <c r="RNQ1055" s="13"/>
      <c r="RNR1055" s="13"/>
      <c r="RNS1055" s="13"/>
      <c r="RNT1055" s="13"/>
      <c r="RNU1055" s="13"/>
      <c r="RNV1055" s="13"/>
      <c r="RNW1055" s="13"/>
      <c r="RNX1055" s="13"/>
      <c r="RNY1055" s="13"/>
      <c r="RNZ1055" s="13"/>
      <c r="ROA1055" s="13"/>
      <c r="ROB1055" s="13"/>
      <c r="ROC1055" s="13"/>
      <c r="ROD1055" s="13"/>
      <c r="ROE1055" s="13"/>
      <c r="ROF1055" s="13"/>
      <c r="ROG1055" s="13"/>
      <c r="ROH1055" s="13"/>
      <c r="ROI1055" s="13"/>
      <c r="ROJ1055" s="13"/>
      <c r="ROK1055" s="13"/>
      <c r="ROL1055" s="13"/>
      <c r="ROM1055" s="13"/>
      <c r="RON1055" s="13"/>
      <c r="ROO1055" s="13"/>
      <c r="ROP1055" s="13"/>
      <c r="ROQ1055" s="13"/>
      <c r="ROR1055" s="13"/>
      <c r="ROS1055" s="13"/>
      <c r="ROT1055" s="13"/>
      <c r="ROU1055" s="13"/>
      <c r="ROV1055" s="13"/>
      <c r="ROW1055" s="13"/>
      <c r="ROX1055" s="13"/>
      <c r="ROY1055" s="13"/>
      <c r="ROZ1055" s="13"/>
      <c r="RPA1055" s="13"/>
      <c r="RPB1055" s="13"/>
      <c r="RPC1055" s="13"/>
      <c r="RPD1055" s="13"/>
      <c r="RPE1055" s="13"/>
      <c r="RPF1055" s="13"/>
      <c r="RPG1055" s="13"/>
      <c r="RPH1055" s="13"/>
      <c r="RPI1055" s="13"/>
      <c r="RPJ1055" s="13"/>
      <c r="RPK1055" s="13"/>
      <c r="RPL1055" s="13"/>
      <c r="RPM1055" s="13"/>
      <c r="RPN1055" s="13"/>
      <c r="RPO1055" s="13"/>
      <c r="RPP1055" s="13"/>
      <c r="RPQ1055" s="13"/>
      <c r="RPR1055" s="13"/>
      <c r="RPS1055" s="13"/>
      <c r="RPT1055" s="13"/>
      <c r="RPU1055" s="13"/>
      <c r="RPV1055" s="13"/>
      <c r="RPW1055" s="13"/>
      <c r="RPX1055" s="13"/>
      <c r="RPY1055" s="13"/>
      <c r="RPZ1055" s="13"/>
      <c r="RQA1055" s="13"/>
      <c r="RQB1055" s="13"/>
      <c r="RQC1055" s="13"/>
      <c r="RQD1055" s="13"/>
      <c r="RQE1055" s="13"/>
      <c r="RQF1055" s="13"/>
      <c r="RQG1055" s="13"/>
      <c r="RQH1055" s="13"/>
      <c r="RQI1055" s="13"/>
      <c r="RQJ1055" s="13"/>
      <c r="RQK1055" s="13"/>
      <c r="RQL1055" s="13"/>
      <c r="RQM1055" s="13"/>
      <c r="RQN1055" s="13"/>
      <c r="RQO1055" s="13"/>
      <c r="RQP1055" s="13"/>
      <c r="RQQ1055" s="13"/>
      <c r="RQR1055" s="13"/>
      <c r="RQS1055" s="13"/>
      <c r="RQT1055" s="13"/>
      <c r="RQU1055" s="13"/>
      <c r="RQV1055" s="13"/>
      <c r="RQW1055" s="13"/>
      <c r="RQX1055" s="13"/>
      <c r="RQY1055" s="13"/>
      <c r="RQZ1055" s="13"/>
      <c r="RRA1055" s="13"/>
      <c r="RRB1055" s="13"/>
      <c r="RRC1055" s="13"/>
      <c r="RRD1055" s="13"/>
      <c r="RRE1055" s="13"/>
      <c r="RRF1055" s="13"/>
      <c r="RRG1055" s="13"/>
      <c r="RRH1055" s="13"/>
      <c r="RRI1055" s="13"/>
      <c r="RRJ1055" s="13"/>
      <c r="RRK1055" s="13"/>
      <c r="RRL1055" s="13"/>
      <c r="RRM1055" s="13"/>
      <c r="RRN1055" s="13"/>
      <c r="RRO1055" s="13"/>
      <c r="RRP1055" s="13"/>
      <c r="RRQ1055" s="13"/>
      <c r="RRR1055" s="13"/>
      <c r="RRS1055" s="13"/>
      <c r="RRT1055" s="13"/>
      <c r="RRU1055" s="13"/>
      <c r="RRV1055" s="13"/>
      <c r="RRW1055" s="13"/>
      <c r="RRX1055" s="13"/>
      <c r="RRY1055" s="13"/>
      <c r="RRZ1055" s="13"/>
      <c r="RSA1055" s="13"/>
      <c r="RSB1055" s="13"/>
      <c r="RSC1055" s="13"/>
      <c r="RSD1055" s="13"/>
      <c r="RSE1055" s="13"/>
      <c r="RSF1055" s="13"/>
      <c r="RSG1055" s="13"/>
      <c r="RSH1055" s="13"/>
      <c r="RSI1055" s="13"/>
      <c r="RSJ1055" s="13"/>
      <c r="RSK1055" s="13"/>
      <c r="RSL1055" s="13"/>
      <c r="RSM1055" s="13"/>
      <c r="RSN1055" s="13"/>
      <c r="RSO1055" s="13"/>
      <c r="RSP1055" s="13"/>
      <c r="RSQ1055" s="13"/>
      <c r="RSR1055" s="13"/>
      <c r="RSS1055" s="13"/>
      <c r="RST1055" s="13"/>
      <c r="RSU1055" s="13"/>
      <c r="RSV1055" s="13"/>
      <c r="RSW1055" s="13"/>
      <c r="RSX1055" s="13"/>
      <c r="RSY1055" s="13"/>
      <c r="RSZ1055" s="13"/>
      <c r="RTA1055" s="13"/>
      <c r="RTB1055" s="13"/>
      <c r="RTC1055" s="13"/>
      <c r="RTD1055" s="13"/>
      <c r="RTE1055" s="13"/>
      <c r="RTF1055" s="13"/>
      <c r="RTG1055" s="13"/>
      <c r="RTH1055" s="13"/>
      <c r="RTI1055" s="13"/>
      <c r="RTJ1055" s="13"/>
      <c r="RTK1055" s="13"/>
      <c r="RTL1055" s="13"/>
      <c r="RTM1055" s="13"/>
      <c r="RTN1055" s="13"/>
      <c r="RTO1055" s="13"/>
      <c r="RTP1055" s="13"/>
      <c r="RTQ1055" s="13"/>
      <c r="RTR1055" s="13"/>
      <c r="RTS1055" s="13"/>
      <c r="RTT1055" s="13"/>
      <c r="RTU1055" s="13"/>
      <c r="RTV1055" s="13"/>
      <c r="RTW1055" s="13"/>
      <c r="RTX1055" s="13"/>
      <c r="RTY1055" s="13"/>
      <c r="RTZ1055" s="13"/>
      <c r="RUA1055" s="13"/>
      <c r="RUB1055" s="13"/>
      <c r="RUC1055" s="13"/>
      <c r="RUD1055" s="13"/>
      <c r="RUE1055" s="13"/>
      <c r="RUF1055" s="13"/>
      <c r="RUG1055" s="13"/>
      <c r="RUH1055" s="13"/>
      <c r="RUI1055" s="13"/>
      <c r="RUJ1055" s="13"/>
      <c r="RUK1055" s="13"/>
      <c r="RUL1055" s="13"/>
      <c r="RUM1055" s="13"/>
      <c r="RUN1055" s="13"/>
      <c r="RUO1055" s="13"/>
      <c r="RUP1055" s="13"/>
      <c r="RUQ1055" s="13"/>
      <c r="RUR1055" s="13"/>
      <c r="RUS1055" s="13"/>
      <c r="RUT1055" s="13"/>
      <c r="RUU1055" s="13"/>
      <c r="RUV1055" s="13"/>
      <c r="RUW1055" s="13"/>
      <c r="RUX1055" s="13"/>
      <c r="RUY1055" s="13"/>
      <c r="RUZ1055" s="13"/>
      <c r="RVA1055" s="13"/>
      <c r="RVB1055" s="13"/>
      <c r="RVC1055" s="13"/>
      <c r="RVD1055" s="13"/>
      <c r="RVE1055" s="13"/>
      <c r="RVF1055" s="13"/>
      <c r="RVG1055" s="13"/>
      <c r="RVH1055" s="13"/>
      <c r="RVI1055" s="13"/>
      <c r="RVJ1055" s="13"/>
      <c r="RVK1055" s="13"/>
      <c r="RVL1055" s="13"/>
      <c r="RVM1055" s="13"/>
      <c r="RVN1055" s="13"/>
      <c r="RVO1055" s="13"/>
      <c r="RVP1055" s="13"/>
      <c r="RVQ1055" s="13"/>
      <c r="RVR1055" s="13"/>
      <c r="RVS1055" s="13"/>
      <c r="RVT1055" s="13"/>
      <c r="RVU1055" s="13"/>
      <c r="RVV1055" s="13"/>
      <c r="RVW1055" s="13"/>
      <c r="RVX1055" s="13"/>
      <c r="RVY1055" s="13"/>
      <c r="RVZ1055" s="13"/>
      <c r="RWA1055" s="13"/>
      <c r="RWB1055" s="13"/>
      <c r="RWC1055" s="13"/>
      <c r="RWD1055" s="13"/>
      <c r="RWE1055" s="13"/>
      <c r="RWF1055" s="13"/>
      <c r="RWG1055" s="13"/>
      <c r="RWH1055" s="13"/>
      <c r="RWI1055" s="13"/>
      <c r="RWJ1055" s="13"/>
      <c r="RWK1055" s="13"/>
      <c r="RWL1055" s="13"/>
      <c r="RWM1055" s="13"/>
      <c r="RWN1055" s="13"/>
      <c r="RWO1055" s="13"/>
      <c r="RWP1055" s="13"/>
      <c r="RWQ1055" s="13"/>
      <c r="RWR1055" s="13"/>
      <c r="RWS1055" s="13"/>
      <c r="RWT1055" s="13"/>
      <c r="RWU1055" s="13"/>
      <c r="RWV1055" s="13"/>
      <c r="RWW1055" s="13"/>
      <c r="RWX1055" s="13"/>
      <c r="RWY1055" s="13"/>
      <c r="RWZ1055" s="13"/>
      <c r="RXA1055" s="13"/>
      <c r="RXB1055" s="13"/>
      <c r="RXC1055" s="13"/>
      <c r="RXD1055" s="13"/>
      <c r="RXE1055" s="13"/>
      <c r="RXF1055" s="13"/>
      <c r="RXG1055" s="13"/>
      <c r="RXH1055" s="13"/>
      <c r="RXI1055" s="13"/>
      <c r="RXJ1055" s="13"/>
      <c r="RXK1055" s="13"/>
      <c r="RXL1055" s="13"/>
      <c r="RXM1055" s="13"/>
      <c r="RXN1055" s="13"/>
      <c r="RXO1055" s="13"/>
      <c r="RXP1055" s="13"/>
      <c r="RXQ1055" s="13"/>
      <c r="RXR1055" s="13"/>
      <c r="RXS1055" s="13"/>
      <c r="RXT1055" s="13"/>
      <c r="RXU1055" s="13"/>
      <c r="RXV1055" s="13"/>
      <c r="RXW1055" s="13"/>
      <c r="RXX1055" s="13"/>
      <c r="RXY1055" s="13"/>
      <c r="RXZ1055" s="13"/>
      <c r="RYA1055" s="13"/>
      <c r="RYB1055" s="13"/>
      <c r="RYC1055" s="13"/>
      <c r="RYD1055" s="13"/>
      <c r="RYE1055" s="13"/>
      <c r="RYF1055" s="13"/>
      <c r="RYG1055" s="13"/>
      <c r="RYH1055" s="13"/>
      <c r="RYI1055" s="13"/>
      <c r="RYJ1055" s="13"/>
      <c r="RYK1055" s="13"/>
      <c r="RYL1055" s="13"/>
      <c r="RYM1055" s="13"/>
      <c r="RYN1055" s="13"/>
      <c r="RYO1055" s="13"/>
      <c r="RYP1055" s="13"/>
      <c r="RYQ1055" s="13"/>
      <c r="RYR1055" s="13"/>
      <c r="RYS1055" s="13"/>
      <c r="RYT1055" s="13"/>
      <c r="RYU1055" s="13"/>
      <c r="RYV1055" s="13"/>
      <c r="RYW1055" s="13"/>
      <c r="RYX1055" s="13"/>
      <c r="RYY1055" s="13"/>
      <c r="RYZ1055" s="13"/>
      <c r="RZA1055" s="13"/>
      <c r="RZB1055" s="13"/>
      <c r="RZC1055" s="13"/>
      <c r="RZD1055" s="13"/>
      <c r="RZE1055" s="13"/>
      <c r="RZF1055" s="13"/>
      <c r="RZG1055" s="13"/>
      <c r="RZH1055" s="13"/>
      <c r="RZI1055" s="13"/>
      <c r="RZJ1055" s="13"/>
      <c r="RZK1055" s="13"/>
      <c r="RZL1055" s="13"/>
      <c r="RZM1055" s="13"/>
      <c r="RZN1055" s="13"/>
      <c r="RZO1055" s="13"/>
      <c r="RZP1055" s="13"/>
      <c r="RZQ1055" s="13"/>
      <c r="RZR1055" s="13"/>
      <c r="RZS1055" s="13"/>
      <c r="RZT1055" s="13"/>
      <c r="RZU1055" s="13"/>
      <c r="RZV1055" s="13"/>
      <c r="RZW1055" s="13"/>
      <c r="RZX1055" s="13"/>
      <c r="RZY1055" s="13"/>
      <c r="RZZ1055" s="13"/>
      <c r="SAA1055" s="13"/>
      <c r="SAB1055" s="13"/>
      <c r="SAC1055" s="13"/>
      <c r="SAD1055" s="13"/>
      <c r="SAE1055" s="13"/>
      <c r="SAF1055" s="13"/>
      <c r="SAG1055" s="13"/>
      <c r="SAH1055" s="13"/>
      <c r="SAI1055" s="13"/>
      <c r="SAJ1055" s="13"/>
      <c r="SAK1055" s="13"/>
      <c r="SAL1055" s="13"/>
      <c r="SAM1055" s="13"/>
      <c r="SAN1055" s="13"/>
      <c r="SAO1055" s="13"/>
      <c r="SAP1055" s="13"/>
      <c r="SAQ1055" s="13"/>
      <c r="SAR1055" s="13"/>
      <c r="SAS1055" s="13"/>
      <c r="SAT1055" s="13"/>
      <c r="SAU1055" s="13"/>
      <c r="SAV1055" s="13"/>
      <c r="SAW1055" s="13"/>
      <c r="SAX1055" s="13"/>
      <c r="SAY1055" s="13"/>
      <c r="SAZ1055" s="13"/>
      <c r="SBA1055" s="13"/>
      <c r="SBB1055" s="13"/>
      <c r="SBC1055" s="13"/>
      <c r="SBD1055" s="13"/>
      <c r="SBE1055" s="13"/>
      <c r="SBF1055" s="13"/>
      <c r="SBG1055" s="13"/>
      <c r="SBH1055" s="13"/>
      <c r="SBI1055" s="13"/>
      <c r="SBJ1055" s="13"/>
      <c r="SBK1055" s="13"/>
      <c r="SBL1055" s="13"/>
      <c r="SBM1055" s="13"/>
      <c r="SBN1055" s="13"/>
      <c r="SBO1055" s="13"/>
      <c r="SBP1055" s="13"/>
      <c r="SBQ1055" s="13"/>
      <c r="SBR1055" s="13"/>
      <c r="SBS1055" s="13"/>
      <c r="SBT1055" s="13"/>
      <c r="SBU1055" s="13"/>
      <c r="SBV1055" s="13"/>
      <c r="SBW1055" s="13"/>
      <c r="SBX1055" s="13"/>
      <c r="SBY1055" s="13"/>
      <c r="SBZ1055" s="13"/>
      <c r="SCA1055" s="13"/>
      <c r="SCB1055" s="13"/>
      <c r="SCC1055" s="13"/>
      <c r="SCD1055" s="13"/>
      <c r="SCE1055" s="13"/>
      <c r="SCF1055" s="13"/>
      <c r="SCG1055" s="13"/>
      <c r="SCH1055" s="13"/>
      <c r="SCI1055" s="13"/>
      <c r="SCJ1055" s="13"/>
      <c r="SCK1055" s="13"/>
      <c r="SCL1055" s="13"/>
      <c r="SCM1055" s="13"/>
      <c r="SCN1055" s="13"/>
      <c r="SCO1055" s="13"/>
      <c r="SCP1055" s="13"/>
      <c r="SCQ1055" s="13"/>
      <c r="SCR1055" s="13"/>
      <c r="SCS1055" s="13"/>
      <c r="SCT1055" s="13"/>
      <c r="SCU1055" s="13"/>
      <c r="SCV1055" s="13"/>
      <c r="SCW1055" s="13"/>
      <c r="SCX1055" s="13"/>
      <c r="SCY1055" s="13"/>
      <c r="SCZ1055" s="13"/>
      <c r="SDA1055" s="13"/>
      <c r="SDB1055" s="13"/>
      <c r="SDC1055" s="13"/>
      <c r="SDD1055" s="13"/>
      <c r="SDE1055" s="13"/>
      <c r="SDF1055" s="13"/>
      <c r="SDG1055" s="13"/>
      <c r="SDH1055" s="13"/>
      <c r="SDI1055" s="13"/>
      <c r="SDJ1055" s="13"/>
      <c r="SDK1055" s="13"/>
      <c r="SDL1055" s="13"/>
      <c r="SDM1055" s="13"/>
      <c r="SDN1055" s="13"/>
      <c r="SDO1055" s="13"/>
      <c r="SDP1055" s="13"/>
      <c r="SDQ1055" s="13"/>
      <c r="SDR1055" s="13"/>
      <c r="SDS1055" s="13"/>
      <c r="SDT1055" s="13"/>
      <c r="SDU1055" s="13"/>
      <c r="SDV1055" s="13"/>
      <c r="SDW1055" s="13"/>
      <c r="SDX1055" s="13"/>
      <c r="SDY1055" s="13"/>
      <c r="SDZ1055" s="13"/>
      <c r="SEA1055" s="13"/>
      <c r="SEB1055" s="13"/>
      <c r="SEC1055" s="13"/>
      <c r="SED1055" s="13"/>
      <c r="SEE1055" s="13"/>
      <c r="SEF1055" s="13"/>
      <c r="SEG1055" s="13"/>
      <c r="SEH1055" s="13"/>
      <c r="SEI1055" s="13"/>
      <c r="SEJ1055" s="13"/>
      <c r="SEK1055" s="13"/>
      <c r="SEL1055" s="13"/>
      <c r="SEM1055" s="13"/>
      <c r="SEN1055" s="13"/>
      <c r="SEO1055" s="13"/>
      <c r="SEP1055" s="13"/>
      <c r="SEQ1055" s="13"/>
      <c r="SER1055" s="13"/>
      <c r="SES1055" s="13"/>
      <c r="SET1055" s="13"/>
      <c r="SEU1055" s="13"/>
      <c r="SEV1055" s="13"/>
      <c r="SEW1055" s="13"/>
      <c r="SEX1055" s="13"/>
      <c r="SEY1055" s="13"/>
      <c r="SEZ1055" s="13"/>
      <c r="SFA1055" s="13"/>
      <c r="SFB1055" s="13"/>
      <c r="SFC1055" s="13"/>
      <c r="SFD1055" s="13"/>
      <c r="SFE1055" s="13"/>
      <c r="SFF1055" s="13"/>
      <c r="SFG1055" s="13"/>
      <c r="SFH1055" s="13"/>
      <c r="SFI1055" s="13"/>
      <c r="SFJ1055" s="13"/>
      <c r="SFK1055" s="13"/>
      <c r="SFL1055" s="13"/>
      <c r="SFM1055" s="13"/>
      <c r="SFN1055" s="13"/>
      <c r="SFO1055" s="13"/>
      <c r="SFP1055" s="13"/>
      <c r="SFQ1055" s="13"/>
      <c r="SFR1055" s="13"/>
      <c r="SFS1055" s="13"/>
      <c r="SFT1055" s="13"/>
      <c r="SFU1055" s="13"/>
      <c r="SFV1055" s="13"/>
      <c r="SFW1055" s="13"/>
      <c r="SFX1055" s="13"/>
      <c r="SFY1055" s="13"/>
      <c r="SFZ1055" s="13"/>
      <c r="SGA1055" s="13"/>
      <c r="SGB1055" s="13"/>
      <c r="SGC1055" s="13"/>
      <c r="SGD1055" s="13"/>
      <c r="SGE1055" s="13"/>
      <c r="SGF1055" s="13"/>
      <c r="SGG1055" s="13"/>
      <c r="SGH1055" s="13"/>
      <c r="SGI1055" s="13"/>
      <c r="SGJ1055" s="13"/>
      <c r="SGK1055" s="13"/>
      <c r="SGL1055" s="13"/>
      <c r="SGM1055" s="13"/>
      <c r="SGN1055" s="13"/>
      <c r="SGO1055" s="13"/>
      <c r="SGP1055" s="13"/>
      <c r="SGQ1055" s="13"/>
      <c r="SGR1055" s="13"/>
      <c r="SGS1055" s="13"/>
      <c r="SGT1055" s="13"/>
      <c r="SGU1055" s="13"/>
      <c r="SGV1055" s="13"/>
      <c r="SGW1055" s="13"/>
      <c r="SGX1055" s="13"/>
      <c r="SGY1055" s="13"/>
      <c r="SGZ1055" s="13"/>
      <c r="SHA1055" s="13"/>
      <c r="SHB1055" s="13"/>
      <c r="SHC1055" s="13"/>
      <c r="SHD1055" s="13"/>
      <c r="SHE1055" s="13"/>
      <c r="SHF1055" s="13"/>
      <c r="SHG1055" s="13"/>
      <c r="SHH1055" s="13"/>
      <c r="SHI1055" s="13"/>
      <c r="SHJ1055" s="13"/>
      <c r="SHK1055" s="13"/>
      <c r="SHL1055" s="13"/>
      <c r="SHM1055" s="13"/>
      <c r="SHN1055" s="13"/>
      <c r="SHO1055" s="13"/>
      <c r="SHP1055" s="13"/>
      <c r="SHQ1055" s="13"/>
      <c r="SHR1055" s="13"/>
      <c r="SHS1055" s="13"/>
      <c r="SHT1055" s="13"/>
      <c r="SHU1055" s="13"/>
      <c r="SHV1055" s="13"/>
      <c r="SHW1055" s="13"/>
      <c r="SHX1055" s="13"/>
      <c r="SHY1055" s="13"/>
      <c r="SHZ1055" s="13"/>
      <c r="SIA1055" s="13"/>
      <c r="SIB1055" s="13"/>
      <c r="SIC1055" s="13"/>
      <c r="SID1055" s="13"/>
      <c r="SIE1055" s="13"/>
      <c r="SIF1055" s="13"/>
      <c r="SIG1055" s="13"/>
      <c r="SIH1055" s="13"/>
      <c r="SII1055" s="13"/>
      <c r="SIJ1055" s="13"/>
      <c r="SIK1055" s="13"/>
      <c r="SIL1055" s="13"/>
      <c r="SIM1055" s="13"/>
      <c r="SIN1055" s="13"/>
      <c r="SIO1055" s="13"/>
      <c r="SIP1055" s="13"/>
      <c r="SIQ1055" s="13"/>
      <c r="SIR1055" s="13"/>
      <c r="SIS1055" s="13"/>
      <c r="SIT1055" s="13"/>
      <c r="SIU1055" s="13"/>
      <c r="SIV1055" s="13"/>
      <c r="SIW1055" s="13"/>
      <c r="SIX1055" s="13"/>
      <c r="SIY1055" s="13"/>
      <c r="SIZ1055" s="13"/>
      <c r="SJA1055" s="13"/>
      <c r="SJB1055" s="13"/>
      <c r="SJC1055" s="13"/>
      <c r="SJD1055" s="13"/>
      <c r="SJE1055" s="13"/>
      <c r="SJF1055" s="13"/>
      <c r="SJG1055" s="13"/>
      <c r="SJH1055" s="13"/>
      <c r="SJI1055" s="13"/>
      <c r="SJJ1055" s="13"/>
      <c r="SJK1055" s="13"/>
      <c r="SJL1055" s="13"/>
      <c r="SJM1055" s="13"/>
      <c r="SJN1055" s="13"/>
      <c r="SJO1055" s="13"/>
      <c r="SJP1055" s="13"/>
      <c r="SJQ1055" s="13"/>
      <c r="SJR1055" s="13"/>
      <c r="SJS1055" s="13"/>
      <c r="SJT1055" s="13"/>
      <c r="SJU1055" s="13"/>
      <c r="SJV1055" s="13"/>
      <c r="SJW1055" s="13"/>
      <c r="SJX1055" s="13"/>
      <c r="SJY1055" s="13"/>
      <c r="SJZ1055" s="13"/>
      <c r="SKA1055" s="13"/>
      <c r="SKB1055" s="13"/>
      <c r="SKC1055" s="13"/>
      <c r="SKD1055" s="13"/>
      <c r="SKE1055" s="13"/>
      <c r="SKF1055" s="13"/>
      <c r="SKG1055" s="13"/>
      <c r="SKH1055" s="13"/>
      <c r="SKI1055" s="13"/>
      <c r="SKJ1055" s="13"/>
      <c r="SKK1055" s="13"/>
      <c r="SKL1055" s="13"/>
      <c r="SKM1055" s="13"/>
      <c r="SKN1055" s="13"/>
      <c r="SKO1055" s="13"/>
      <c r="SKP1055" s="13"/>
      <c r="SKQ1055" s="13"/>
      <c r="SKR1055" s="13"/>
      <c r="SKS1055" s="13"/>
      <c r="SKT1055" s="13"/>
      <c r="SKU1055" s="13"/>
      <c r="SKV1055" s="13"/>
      <c r="SKW1055" s="13"/>
      <c r="SKX1055" s="13"/>
      <c r="SKY1055" s="13"/>
      <c r="SKZ1055" s="13"/>
      <c r="SLA1055" s="13"/>
      <c r="SLB1055" s="13"/>
      <c r="SLC1055" s="13"/>
      <c r="SLD1055" s="13"/>
      <c r="SLE1055" s="13"/>
      <c r="SLF1055" s="13"/>
      <c r="SLG1055" s="13"/>
      <c r="SLH1055" s="13"/>
      <c r="SLI1055" s="13"/>
      <c r="SLJ1055" s="13"/>
      <c r="SLK1055" s="13"/>
      <c r="SLL1055" s="13"/>
      <c r="SLM1055" s="13"/>
      <c r="SLN1055" s="13"/>
      <c r="SLO1055" s="13"/>
      <c r="SLP1055" s="13"/>
      <c r="SLQ1055" s="13"/>
      <c r="SLR1055" s="13"/>
      <c r="SLS1055" s="13"/>
      <c r="SLT1055" s="13"/>
      <c r="SLU1055" s="13"/>
      <c r="SLV1055" s="13"/>
      <c r="SLW1055" s="13"/>
      <c r="SLX1055" s="13"/>
      <c r="SLY1055" s="13"/>
      <c r="SLZ1055" s="13"/>
      <c r="SMA1055" s="13"/>
      <c r="SMB1055" s="13"/>
      <c r="SMC1055" s="13"/>
      <c r="SMD1055" s="13"/>
      <c r="SME1055" s="13"/>
      <c r="SMF1055" s="13"/>
      <c r="SMG1055" s="13"/>
      <c r="SMH1055" s="13"/>
      <c r="SMI1055" s="13"/>
      <c r="SMJ1055" s="13"/>
      <c r="SMK1055" s="13"/>
      <c r="SML1055" s="13"/>
      <c r="SMM1055" s="13"/>
      <c r="SMN1055" s="13"/>
      <c r="SMO1055" s="13"/>
      <c r="SMP1055" s="13"/>
      <c r="SMQ1055" s="13"/>
      <c r="SMR1055" s="13"/>
      <c r="SMS1055" s="13"/>
      <c r="SMT1055" s="13"/>
      <c r="SMU1055" s="13"/>
      <c r="SMV1055" s="13"/>
      <c r="SMW1055" s="13"/>
      <c r="SMX1055" s="13"/>
      <c r="SMY1055" s="13"/>
      <c r="SMZ1055" s="13"/>
      <c r="SNA1055" s="13"/>
      <c r="SNB1055" s="13"/>
      <c r="SNC1055" s="13"/>
      <c r="SND1055" s="13"/>
      <c r="SNE1055" s="13"/>
      <c r="SNF1055" s="13"/>
      <c r="SNG1055" s="13"/>
      <c r="SNH1055" s="13"/>
      <c r="SNI1055" s="13"/>
      <c r="SNJ1055" s="13"/>
      <c r="SNK1055" s="13"/>
      <c r="SNL1055" s="13"/>
      <c r="SNM1055" s="13"/>
      <c r="SNN1055" s="13"/>
      <c r="SNO1055" s="13"/>
      <c r="SNP1055" s="13"/>
      <c r="SNQ1055" s="13"/>
      <c r="SNR1055" s="13"/>
      <c r="SNS1055" s="13"/>
      <c r="SNT1055" s="13"/>
      <c r="SNU1055" s="13"/>
      <c r="SNV1055" s="13"/>
      <c r="SNW1055" s="13"/>
      <c r="SNX1055" s="13"/>
      <c r="SNY1055" s="13"/>
      <c r="SNZ1055" s="13"/>
      <c r="SOA1055" s="13"/>
      <c r="SOB1055" s="13"/>
      <c r="SOC1055" s="13"/>
      <c r="SOD1055" s="13"/>
      <c r="SOE1055" s="13"/>
      <c r="SOF1055" s="13"/>
      <c r="SOG1055" s="13"/>
      <c r="SOH1055" s="13"/>
      <c r="SOI1055" s="13"/>
      <c r="SOJ1055" s="13"/>
      <c r="SOK1055" s="13"/>
      <c r="SOL1055" s="13"/>
      <c r="SOM1055" s="13"/>
      <c r="SON1055" s="13"/>
      <c r="SOO1055" s="13"/>
      <c r="SOP1055" s="13"/>
      <c r="SOQ1055" s="13"/>
      <c r="SOR1055" s="13"/>
      <c r="SOS1055" s="13"/>
      <c r="SOT1055" s="13"/>
      <c r="SOU1055" s="13"/>
      <c r="SOV1055" s="13"/>
      <c r="SOW1055" s="13"/>
      <c r="SOX1055" s="13"/>
      <c r="SOY1055" s="13"/>
      <c r="SOZ1055" s="13"/>
      <c r="SPA1055" s="13"/>
      <c r="SPB1055" s="13"/>
      <c r="SPC1055" s="13"/>
      <c r="SPD1055" s="13"/>
      <c r="SPE1055" s="13"/>
      <c r="SPF1055" s="13"/>
      <c r="SPG1055" s="13"/>
      <c r="SPH1055" s="13"/>
      <c r="SPI1055" s="13"/>
      <c r="SPJ1055" s="13"/>
      <c r="SPK1055" s="13"/>
      <c r="SPL1055" s="13"/>
      <c r="SPM1055" s="13"/>
      <c r="SPN1055" s="13"/>
      <c r="SPO1055" s="13"/>
      <c r="SPP1055" s="13"/>
      <c r="SPQ1055" s="13"/>
      <c r="SPR1055" s="13"/>
      <c r="SPS1055" s="13"/>
      <c r="SPT1055" s="13"/>
      <c r="SPU1055" s="13"/>
      <c r="SPV1055" s="13"/>
      <c r="SPW1055" s="13"/>
      <c r="SPX1055" s="13"/>
      <c r="SPY1055" s="13"/>
      <c r="SPZ1055" s="13"/>
      <c r="SQA1055" s="13"/>
      <c r="SQB1055" s="13"/>
      <c r="SQC1055" s="13"/>
      <c r="SQD1055" s="13"/>
      <c r="SQE1055" s="13"/>
      <c r="SQF1055" s="13"/>
      <c r="SQG1055" s="13"/>
      <c r="SQH1055" s="13"/>
      <c r="SQI1055" s="13"/>
      <c r="SQJ1055" s="13"/>
      <c r="SQK1055" s="13"/>
      <c r="SQL1055" s="13"/>
      <c r="SQM1055" s="13"/>
      <c r="SQN1055" s="13"/>
      <c r="SQO1055" s="13"/>
      <c r="SQP1055" s="13"/>
      <c r="SQQ1055" s="13"/>
      <c r="SQR1055" s="13"/>
      <c r="SQS1055" s="13"/>
      <c r="SQT1055" s="13"/>
      <c r="SQU1055" s="13"/>
      <c r="SQV1055" s="13"/>
      <c r="SQW1055" s="13"/>
      <c r="SQX1055" s="13"/>
      <c r="SQY1055" s="13"/>
      <c r="SQZ1055" s="13"/>
      <c r="SRA1055" s="13"/>
      <c r="SRB1055" s="13"/>
      <c r="SRC1055" s="13"/>
      <c r="SRD1055" s="13"/>
      <c r="SRE1055" s="13"/>
      <c r="SRF1055" s="13"/>
      <c r="SRG1055" s="13"/>
      <c r="SRH1055" s="13"/>
      <c r="SRI1055" s="13"/>
      <c r="SRJ1055" s="13"/>
      <c r="SRK1055" s="13"/>
      <c r="SRL1055" s="13"/>
      <c r="SRM1055" s="13"/>
      <c r="SRN1055" s="13"/>
      <c r="SRO1055" s="13"/>
      <c r="SRP1055" s="13"/>
      <c r="SRQ1055" s="13"/>
      <c r="SRR1055" s="13"/>
      <c r="SRS1055" s="13"/>
      <c r="SRT1055" s="13"/>
      <c r="SRU1055" s="13"/>
      <c r="SRV1055" s="13"/>
      <c r="SRW1055" s="13"/>
      <c r="SRX1055" s="13"/>
      <c r="SRY1055" s="13"/>
      <c r="SRZ1055" s="13"/>
      <c r="SSA1055" s="13"/>
      <c r="SSB1055" s="13"/>
      <c r="SSC1055" s="13"/>
      <c r="SSD1055" s="13"/>
      <c r="SSE1055" s="13"/>
      <c r="SSF1055" s="13"/>
      <c r="SSG1055" s="13"/>
      <c r="SSH1055" s="13"/>
      <c r="SSI1055" s="13"/>
      <c r="SSJ1055" s="13"/>
      <c r="SSK1055" s="13"/>
      <c r="SSL1055" s="13"/>
      <c r="SSM1055" s="13"/>
      <c r="SSN1055" s="13"/>
      <c r="SSO1055" s="13"/>
      <c r="SSP1055" s="13"/>
      <c r="SSQ1055" s="13"/>
      <c r="SSR1055" s="13"/>
      <c r="SSS1055" s="13"/>
      <c r="SST1055" s="13"/>
      <c r="SSU1055" s="13"/>
      <c r="SSV1055" s="13"/>
      <c r="SSW1055" s="13"/>
      <c r="SSX1055" s="13"/>
      <c r="SSY1055" s="13"/>
      <c r="SSZ1055" s="13"/>
      <c r="STA1055" s="13"/>
      <c r="STB1055" s="13"/>
      <c r="STC1055" s="13"/>
      <c r="STD1055" s="13"/>
      <c r="STE1055" s="13"/>
      <c r="STF1055" s="13"/>
      <c r="STG1055" s="13"/>
      <c r="STH1055" s="13"/>
      <c r="STI1055" s="13"/>
      <c r="STJ1055" s="13"/>
      <c r="STK1055" s="13"/>
      <c r="STL1055" s="13"/>
      <c r="STM1055" s="13"/>
      <c r="STN1055" s="13"/>
      <c r="STO1055" s="13"/>
      <c r="STP1055" s="13"/>
      <c r="STQ1055" s="13"/>
      <c r="STR1055" s="13"/>
      <c r="STS1055" s="13"/>
      <c r="STT1055" s="13"/>
      <c r="STU1055" s="13"/>
      <c r="STV1055" s="13"/>
      <c r="STW1055" s="13"/>
      <c r="STX1055" s="13"/>
      <c r="STY1055" s="13"/>
      <c r="STZ1055" s="13"/>
      <c r="SUA1055" s="13"/>
      <c r="SUB1055" s="13"/>
      <c r="SUC1055" s="13"/>
      <c r="SUD1055" s="13"/>
      <c r="SUE1055" s="13"/>
      <c r="SUF1055" s="13"/>
      <c r="SUG1055" s="13"/>
      <c r="SUH1055" s="13"/>
      <c r="SUI1055" s="13"/>
      <c r="SUJ1055" s="13"/>
      <c r="SUK1055" s="13"/>
      <c r="SUL1055" s="13"/>
      <c r="SUM1055" s="13"/>
      <c r="SUN1055" s="13"/>
      <c r="SUO1055" s="13"/>
      <c r="SUP1055" s="13"/>
      <c r="SUQ1055" s="13"/>
      <c r="SUR1055" s="13"/>
      <c r="SUS1055" s="13"/>
      <c r="SUT1055" s="13"/>
      <c r="SUU1055" s="13"/>
      <c r="SUV1055" s="13"/>
      <c r="SUW1055" s="13"/>
      <c r="SUX1055" s="13"/>
      <c r="SUY1055" s="13"/>
      <c r="SUZ1055" s="13"/>
      <c r="SVA1055" s="13"/>
      <c r="SVB1055" s="13"/>
      <c r="SVC1055" s="13"/>
      <c r="SVD1055" s="13"/>
      <c r="SVE1055" s="13"/>
      <c r="SVF1055" s="13"/>
      <c r="SVG1055" s="13"/>
      <c r="SVH1055" s="13"/>
      <c r="SVI1055" s="13"/>
      <c r="SVJ1055" s="13"/>
      <c r="SVK1055" s="13"/>
      <c r="SVL1055" s="13"/>
      <c r="SVM1055" s="13"/>
      <c r="SVN1055" s="13"/>
      <c r="SVO1055" s="13"/>
      <c r="SVP1055" s="13"/>
      <c r="SVQ1055" s="13"/>
      <c r="SVR1055" s="13"/>
      <c r="SVS1055" s="13"/>
      <c r="SVT1055" s="13"/>
      <c r="SVU1055" s="13"/>
      <c r="SVV1055" s="13"/>
      <c r="SVW1055" s="13"/>
      <c r="SVX1055" s="13"/>
      <c r="SVY1055" s="13"/>
      <c r="SVZ1055" s="13"/>
      <c r="SWA1055" s="13"/>
      <c r="SWB1055" s="13"/>
      <c r="SWC1055" s="13"/>
      <c r="SWD1055" s="13"/>
      <c r="SWE1055" s="13"/>
      <c r="SWF1055" s="13"/>
      <c r="SWG1055" s="13"/>
      <c r="SWH1055" s="13"/>
      <c r="SWI1055" s="13"/>
      <c r="SWJ1055" s="13"/>
      <c r="SWK1055" s="13"/>
      <c r="SWL1055" s="13"/>
      <c r="SWM1055" s="13"/>
      <c r="SWN1055" s="13"/>
      <c r="SWO1055" s="13"/>
      <c r="SWP1055" s="13"/>
      <c r="SWQ1055" s="13"/>
      <c r="SWR1055" s="13"/>
      <c r="SWS1055" s="13"/>
      <c r="SWT1055" s="13"/>
      <c r="SWU1055" s="13"/>
      <c r="SWV1055" s="13"/>
      <c r="SWW1055" s="13"/>
      <c r="SWX1055" s="13"/>
      <c r="SWY1055" s="13"/>
      <c r="SWZ1055" s="13"/>
      <c r="SXA1055" s="13"/>
      <c r="SXB1055" s="13"/>
      <c r="SXC1055" s="13"/>
      <c r="SXD1055" s="13"/>
      <c r="SXE1055" s="13"/>
      <c r="SXF1055" s="13"/>
      <c r="SXG1055" s="13"/>
      <c r="SXH1055" s="13"/>
      <c r="SXI1055" s="13"/>
      <c r="SXJ1055" s="13"/>
      <c r="SXK1055" s="13"/>
      <c r="SXL1055" s="13"/>
      <c r="SXM1055" s="13"/>
      <c r="SXN1055" s="13"/>
      <c r="SXO1055" s="13"/>
      <c r="SXP1055" s="13"/>
      <c r="SXQ1055" s="13"/>
      <c r="SXR1055" s="13"/>
      <c r="SXS1055" s="13"/>
      <c r="SXT1055" s="13"/>
      <c r="SXU1055" s="13"/>
      <c r="SXV1055" s="13"/>
      <c r="SXW1055" s="13"/>
      <c r="SXX1055" s="13"/>
      <c r="SXY1055" s="13"/>
      <c r="SXZ1055" s="13"/>
      <c r="SYA1055" s="13"/>
      <c r="SYB1055" s="13"/>
      <c r="SYC1055" s="13"/>
      <c r="SYD1055" s="13"/>
      <c r="SYE1055" s="13"/>
      <c r="SYF1055" s="13"/>
      <c r="SYG1055" s="13"/>
      <c r="SYH1055" s="13"/>
      <c r="SYI1055" s="13"/>
      <c r="SYJ1055" s="13"/>
      <c r="SYK1055" s="13"/>
      <c r="SYL1055" s="13"/>
      <c r="SYM1055" s="13"/>
      <c r="SYN1055" s="13"/>
      <c r="SYO1055" s="13"/>
      <c r="SYP1055" s="13"/>
      <c r="SYQ1055" s="13"/>
      <c r="SYR1055" s="13"/>
      <c r="SYS1055" s="13"/>
      <c r="SYT1055" s="13"/>
      <c r="SYU1055" s="13"/>
      <c r="SYV1055" s="13"/>
      <c r="SYW1055" s="13"/>
      <c r="SYX1055" s="13"/>
      <c r="SYY1055" s="13"/>
      <c r="SYZ1055" s="13"/>
      <c r="SZA1055" s="13"/>
      <c r="SZB1055" s="13"/>
      <c r="SZC1055" s="13"/>
      <c r="SZD1055" s="13"/>
      <c r="SZE1055" s="13"/>
      <c r="SZF1055" s="13"/>
      <c r="SZG1055" s="13"/>
      <c r="SZH1055" s="13"/>
      <c r="SZI1055" s="13"/>
      <c r="SZJ1055" s="13"/>
      <c r="SZK1055" s="13"/>
      <c r="SZL1055" s="13"/>
      <c r="SZM1055" s="13"/>
      <c r="SZN1055" s="13"/>
      <c r="SZO1055" s="13"/>
      <c r="SZP1055" s="13"/>
      <c r="SZQ1055" s="13"/>
      <c r="SZR1055" s="13"/>
      <c r="SZS1055" s="13"/>
      <c r="SZT1055" s="13"/>
      <c r="SZU1055" s="13"/>
      <c r="SZV1055" s="13"/>
      <c r="SZW1055" s="13"/>
      <c r="SZX1055" s="13"/>
      <c r="SZY1055" s="13"/>
      <c r="SZZ1055" s="13"/>
      <c r="TAA1055" s="13"/>
      <c r="TAB1055" s="13"/>
      <c r="TAC1055" s="13"/>
      <c r="TAD1055" s="13"/>
      <c r="TAE1055" s="13"/>
      <c r="TAF1055" s="13"/>
      <c r="TAG1055" s="13"/>
      <c r="TAH1055" s="13"/>
      <c r="TAI1055" s="13"/>
      <c r="TAJ1055" s="13"/>
      <c r="TAK1055" s="13"/>
      <c r="TAL1055" s="13"/>
      <c r="TAM1055" s="13"/>
      <c r="TAN1055" s="13"/>
      <c r="TAO1055" s="13"/>
      <c r="TAP1055" s="13"/>
      <c r="TAQ1055" s="13"/>
      <c r="TAR1055" s="13"/>
      <c r="TAS1055" s="13"/>
      <c r="TAT1055" s="13"/>
      <c r="TAU1055" s="13"/>
      <c r="TAV1055" s="13"/>
      <c r="TAW1055" s="13"/>
      <c r="TAX1055" s="13"/>
      <c r="TAY1055" s="13"/>
      <c r="TAZ1055" s="13"/>
      <c r="TBA1055" s="13"/>
      <c r="TBB1055" s="13"/>
      <c r="TBC1055" s="13"/>
      <c r="TBD1055" s="13"/>
      <c r="TBE1055" s="13"/>
      <c r="TBF1055" s="13"/>
      <c r="TBG1055" s="13"/>
      <c r="TBH1055" s="13"/>
      <c r="TBI1055" s="13"/>
      <c r="TBJ1055" s="13"/>
      <c r="TBK1055" s="13"/>
      <c r="TBL1055" s="13"/>
      <c r="TBM1055" s="13"/>
      <c r="TBN1055" s="13"/>
      <c r="TBO1055" s="13"/>
      <c r="TBP1055" s="13"/>
      <c r="TBQ1055" s="13"/>
      <c r="TBR1055" s="13"/>
      <c r="TBS1055" s="13"/>
      <c r="TBT1055" s="13"/>
      <c r="TBU1055" s="13"/>
      <c r="TBV1055" s="13"/>
      <c r="TBW1055" s="13"/>
      <c r="TBX1055" s="13"/>
      <c r="TBY1055" s="13"/>
      <c r="TBZ1055" s="13"/>
      <c r="TCA1055" s="13"/>
      <c r="TCB1055" s="13"/>
      <c r="TCC1055" s="13"/>
      <c r="TCD1055" s="13"/>
      <c r="TCE1055" s="13"/>
      <c r="TCF1055" s="13"/>
      <c r="TCG1055" s="13"/>
      <c r="TCH1055" s="13"/>
      <c r="TCI1055" s="13"/>
      <c r="TCJ1055" s="13"/>
      <c r="TCK1055" s="13"/>
      <c r="TCL1055" s="13"/>
      <c r="TCM1055" s="13"/>
      <c r="TCN1055" s="13"/>
      <c r="TCO1055" s="13"/>
      <c r="TCP1055" s="13"/>
      <c r="TCQ1055" s="13"/>
      <c r="TCR1055" s="13"/>
      <c r="TCS1055" s="13"/>
      <c r="TCT1055" s="13"/>
      <c r="TCU1055" s="13"/>
      <c r="TCV1055" s="13"/>
      <c r="TCW1055" s="13"/>
      <c r="TCX1055" s="13"/>
      <c r="TCY1055" s="13"/>
      <c r="TCZ1055" s="13"/>
      <c r="TDA1055" s="13"/>
      <c r="TDB1055" s="13"/>
      <c r="TDC1055" s="13"/>
      <c r="TDD1055" s="13"/>
      <c r="TDE1055" s="13"/>
      <c r="TDF1055" s="13"/>
      <c r="TDG1055" s="13"/>
      <c r="TDH1055" s="13"/>
      <c r="TDI1055" s="13"/>
      <c r="TDJ1055" s="13"/>
      <c r="TDK1055" s="13"/>
      <c r="TDL1055" s="13"/>
      <c r="TDM1055" s="13"/>
      <c r="TDN1055" s="13"/>
      <c r="TDO1055" s="13"/>
      <c r="TDP1055" s="13"/>
      <c r="TDQ1055" s="13"/>
      <c r="TDR1055" s="13"/>
      <c r="TDS1055" s="13"/>
      <c r="TDT1055" s="13"/>
      <c r="TDU1055" s="13"/>
      <c r="TDV1055" s="13"/>
      <c r="TDW1055" s="13"/>
      <c r="TDX1055" s="13"/>
      <c r="TDY1055" s="13"/>
      <c r="TDZ1055" s="13"/>
      <c r="TEA1055" s="13"/>
      <c r="TEB1055" s="13"/>
      <c r="TEC1055" s="13"/>
      <c r="TED1055" s="13"/>
      <c r="TEE1055" s="13"/>
      <c r="TEF1055" s="13"/>
      <c r="TEG1055" s="13"/>
      <c r="TEH1055" s="13"/>
      <c r="TEI1055" s="13"/>
      <c r="TEJ1055" s="13"/>
      <c r="TEK1055" s="13"/>
      <c r="TEL1055" s="13"/>
      <c r="TEM1055" s="13"/>
      <c r="TEN1055" s="13"/>
      <c r="TEO1055" s="13"/>
      <c r="TEP1055" s="13"/>
      <c r="TEQ1055" s="13"/>
      <c r="TER1055" s="13"/>
      <c r="TES1055" s="13"/>
      <c r="TET1055" s="13"/>
      <c r="TEU1055" s="13"/>
      <c r="TEV1055" s="13"/>
      <c r="TEW1055" s="13"/>
      <c r="TEX1055" s="13"/>
      <c r="TEY1055" s="13"/>
      <c r="TEZ1055" s="13"/>
      <c r="TFA1055" s="13"/>
      <c r="TFB1055" s="13"/>
      <c r="TFC1055" s="13"/>
      <c r="TFD1055" s="13"/>
      <c r="TFE1055" s="13"/>
      <c r="TFF1055" s="13"/>
      <c r="TFG1055" s="13"/>
      <c r="TFH1055" s="13"/>
      <c r="TFI1055" s="13"/>
      <c r="TFJ1055" s="13"/>
      <c r="TFK1055" s="13"/>
      <c r="TFL1055" s="13"/>
      <c r="TFM1055" s="13"/>
      <c r="TFN1055" s="13"/>
      <c r="TFO1055" s="13"/>
      <c r="TFP1055" s="13"/>
      <c r="TFQ1055" s="13"/>
      <c r="TFR1055" s="13"/>
      <c r="TFS1055" s="13"/>
      <c r="TFT1055" s="13"/>
      <c r="TFU1055" s="13"/>
      <c r="TFV1055" s="13"/>
      <c r="TFW1055" s="13"/>
      <c r="TFX1055" s="13"/>
      <c r="TFY1055" s="13"/>
      <c r="TFZ1055" s="13"/>
      <c r="TGA1055" s="13"/>
      <c r="TGB1055" s="13"/>
      <c r="TGC1055" s="13"/>
      <c r="TGD1055" s="13"/>
      <c r="TGE1055" s="13"/>
      <c r="TGF1055" s="13"/>
      <c r="TGG1055" s="13"/>
      <c r="TGH1055" s="13"/>
      <c r="TGI1055" s="13"/>
      <c r="TGJ1055" s="13"/>
      <c r="TGK1055" s="13"/>
      <c r="TGL1055" s="13"/>
      <c r="TGM1055" s="13"/>
      <c r="TGN1055" s="13"/>
      <c r="TGO1055" s="13"/>
      <c r="TGP1055" s="13"/>
      <c r="TGQ1055" s="13"/>
      <c r="TGR1055" s="13"/>
      <c r="TGS1055" s="13"/>
      <c r="TGT1055" s="13"/>
      <c r="TGU1055" s="13"/>
      <c r="TGV1055" s="13"/>
      <c r="TGW1055" s="13"/>
      <c r="TGX1055" s="13"/>
      <c r="TGY1055" s="13"/>
      <c r="TGZ1055" s="13"/>
      <c r="THA1055" s="13"/>
      <c r="THB1055" s="13"/>
      <c r="THC1055" s="13"/>
      <c r="THD1055" s="13"/>
      <c r="THE1055" s="13"/>
      <c r="THF1055" s="13"/>
      <c r="THG1055" s="13"/>
      <c r="THH1055" s="13"/>
      <c r="THI1055" s="13"/>
      <c r="THJ1055" s="13"/>
      <c r="THK1055" s="13"/>
      <c r="THL1055" s="13"/>
      <c r="THM1055" s="13"/>
      <c r="THN1055" s="13"/>
      <c r="THO1055" s="13"/>
      <c r="THP1055" s="13"/>
      <c r="THQ1055" s="13"/>
      <c r="THR1055" s="13"/>
      <c r="THS1055" s="13"/>
      <c r="THT1055" s="13"/>
      <c r="THU1055" s="13"/>
      <c r="THV1055" s="13"/>
      <c r="THW1055" s="13"/>
      <c r="THX1055" s="13"/>
      <c r="THY1055" s="13"/>
      <c r="THZ1055" s="13"/>
      <c r="TIA1055" s="13"/>
      <c r="TIB1055" s="13"/>
      <c r="TIC1055" s="13"/>
      <c r="TID1055" s="13"/>
      <c r="TIE1055" s="13"/>
      <c r="TIF1055" s="13"/>
      <c r="TIG1055" s="13"/>
      <c r="TIH1055" s="13"/>
      <c r="TII1055" s="13"/>
      <c r="TIJ1055" s="13"/>
      <c r="TIK1055" s="13"/>
      <c r="TIL1055" s="13"/>
      <c r="TIM1055" s="13"/>
      <c r="TIN1055" s="13"/>
      <c r="TIO1055" s="13"/>
      <c r="TIP1055" s="13"/>
      <c r="TIQ1055" s="13"/>
      <c r="TIR1055" s="13"/>
      <c r="TIS1055" s="13"/>
      <c r="TIT1055" s="13"/>
      <c r="TIU1055" s="13"/>
      <c r="TIV1055" s="13"/>
      <c r="TIW1055" s="13"/>
      <c r="TIX1055" s="13"/>
      <c r="TIY1055" s="13"/>
      <c r="TIZ1055" s="13"/>
      <c r="TJA1055" s="13"/>
      <c r="TJB1055" s="13"/>
      <c r="TJC1055" s="13"/>
      <c r="TJD1055" s="13"/>
      <c r="TJE1055" s="13"/>
      <c r="TJF1055" s="13"/>
      <c r="TJG1055" s="13"/>
      <c r="TJH1055" s="13"/>
      <c r="TJI1055" s="13"/>
      <c r="TJJ1055" s="13"/>
      <c r="TJK1055" s="13"/>
      <c r="TJL1055" s="13"/>
      <c r="TJM1055" s="13"/>
      <c r="TJN1055" s="13"/>
      <c r="TJO1055" s="13"/>
      <c r="TJP1055" s="13"/>
      <c r="TJQ1055" s="13"/>
      <c r="TJR1055" s="13"/>
      <c r="TJS1055" s="13"/>
      <c r="TJT1055" s="13"/>
      <c r="TJU1055" s="13"/>
      <c r="TJV1055" s="13"/>
      <c r="TJW1055" s="13"/>
      <c r="TJX1055" s="13"/>
      <c r="TJY1055" s="13"/>
      <c r="TJZ1055" s="13"/>
      <c r="TKA1055" s="13"/>
      <c r="TKB1055" s="13"/>
      <c r="TKC1055" s="13"/>
      <c r="TKD1055" s="13"/>
      <c r="TKE1055" s="13"/>
      <c r="TKF1055" s="13"/>
      <c r="TKG1055" s="13"/>
      <c r="TKH1055" s="13"/>
      <c r="TKI1055" s="13"/>
      <c r="TKJ1055" s="13"/>
      <c r="TKK1055" s="13"/>
      <c r="TKL1055" s="13"/>
      <c r="TKM1055" s="13"/>
      <c r="TKN1055" s="13"/>
      <c r="TKO1055" s="13"/>
      <c r="TKP1055" s="13"/>
      <c r="TKQ1055" s="13"/>
      <c r="TKR1055" s="13"/>
      <c r="TKS1055" s="13"/>
      <c r="TKT1055" s="13"/>
      <c r="TKU1055" s="13"/>
      <c r="TKV1055" s="13"/>
      <c r="TKW1055" s="13"/>
      <c r="TKX1055" s="13"/>
      <c r="TKY1055" s="13"/>
      <c r="TKZ1055" s="13"/>
      <c r="TLA1055" s="13"/>
      <c r="TLB1055" s="13"/>
      <c r="TLC1055" s="13"/>
      <c r="TLD1055" s="13"/>
      <c r="TLE1055" s="13"/>
      <c r="TLF1055" s="13"/>
      <c r="TLG1055" s="13"/>
      <c r="TLH1055" s="13"/>
      <c r="TLI1055" s="13"/>
      <c r="TLJ1055" s="13"/>
      <c r="TLK1055" s="13"/>
      <c r="TLL1055" s="13"/>
      <c r="TLM1055" s="13"/>
      <c r="TLN1055" s="13"/>
      <c r="TLO1055" s="13"/>
      <c r="TLP1055" s="13"/>
      <c r="TLQ1055" s="13"/>
      <c r="TLR1055" s="13"/>
      <c r="TLS1055" s="13"/>
      <c r="TLT1055" s="13"/>
      <c r="TLU1055" s="13"/>
      <c r="TLV1055" s="13"/>
      <c r="TLW1055" s="13"/>
      <c r="TLX1055" s="13"/>
      <c r="TLY1055" s="13"/>
      <c r="TLZ1055" s="13"/>
      <c r="TMA1055" s="13"/>
      <c r="TMB1055" s="13"/>
      <c r="TMC1055" s="13"/>
      <c r="TMD1055" s="13"/>
      <c r="TME1055" s="13"/>
      <c r="TMF1055" s="13"/>
      <c r="TMG1055" s="13"/>
      <c r="TMH1055" s="13"/>
      <c r="TMI1055" s="13"/>
      <c r="TMJ1055" s="13"/>
      <c r="TMK1055" s="13"/>
      <c r="TML1055" s="13"/>
      <c r="TMM1055" s="13"/>
      <c r="TMN1055" s="13"/>
      <c r="TMO1055" s="13"/>
      <c r="TMP1055" s="13"/>
      <c r="TMQ1055" s="13"/>
      <c r="TMR1055" s="13"/>
      <c r="TMS1055" s="13"/>
      <c r="TMT1055" s="13"/>
      <c r="TMU1055" s="13"/>
      <c r="TMV1055" s="13"/>
      <c r="TMW1055" s="13"/>
      <c r="TMX1055" s="13"/>
      <c r="TMY1055" s="13"/>
      <c r="TMZ1055" s="13"/>
      <c r="TNA1055" s="13"/>
      <c r="TNB1055" s="13"/>
      <c r="TNC1055" s="13"/>
      <c r="TND1055" s="13"/>
      <c r="TNE1055" s="13"/>
      <c r="TNF1055" s="13"/>
      <c r="TNG1055" s="13"/>
      <c r="TNH1055" s="13"/>
      <c r="TNI1055" s="13"/>
      <c r="TNJ1055" s="13"/>
      <c r="TNK1055" s="13"/>
      <c r="TNL1055" s="13"/>
      <c r="TNM1055" s="13"/>
      <c r="TNN1055" s="13"/>
      <c r="TNO1055" s="13"/>
      <c r="TNP1055" s="13"/>
      <c r="TNQ1055" s="13"/>
      <c r="TNR1055" s="13"/>
      <c r="TNS1055" s="13"/>
      <c r="TNT1055" s="13"/>
      <c r="TNU1055" s="13"/>
      <c r="TNV1055" s="13"/>
      <c r="TNW1055" s="13"/>
      <c r="TNX1055" s="13"/>
      <c r="TNY1055" s="13"/>
      <c r="TNZ1055" s="13"/>
      <c r="TOA1055" s="13"/>
      <c r="TOB1055" s="13"/>
      <c r="TOC1055" s="13"/>
      <c r="TOD1055" s="13"/>
      <c r="TOE1055" s="13"/>
      <c r="TOF1055" s="13"/>
      <c r="TOG1055" s="13"/>
      <c r="TOH1055" s="13"/>
      <c r="TOI1055" s="13"/>
      <c r="TOJ1055" s="13"/>
      <c r="TOK1055" s="13"/>
      <c r="TOL1055" s="13"/>
      <c r="TOM1055" s="13"/>
      <c r="TON1055" s="13"/>
      <c r="TOO1055" s="13"/>
      <c r="TOP1055" s="13"/>
      <c r="TOQ1055" s="13"/>
      <c r="TOR1055" s="13"/>
      <c r="TOS1055" s="13"/>
      <c r="TOT1055" s="13"/>
      <c r="TOU1055" s="13"/>
      <c r="TOV1055" s="13"/>
      <c r="TOW1055" s="13"/>
      <c r="TOX1055" s="13"/>
      <c r="TOY1055" s="13"/>
      <c r="TOZ1055" s="13"/>
      <c r="TPA1055" s="13"/>
      <c r="TPB1055" s="13"/>
      <c r="TPC1055" s="13"/>
      <c r="TPD1055" s="13"/>
      <c r="TPE1055" s="13"/>
      <c r="TPF1055" s="13"/>
      <c r="TPG1055" s="13"/>
      <c r="TPH1055" s="13"/>
      <c r="TPI1055" s="13"/>
      <c r="TPJ1055" s="13"/>
      <c r="TPK1055" s="13"/>
      <c r="TPL1055" s="13"/>
      <c r="TPM1055" s="13"/>
      <c r="TPN1055" s="13"/>
      <c r="TPO1055" s="13"/>
      <c r="TPP1055" s="13"/>
      <c r="TPQ1055" s="13"/>
      <c r="TPR1055" s="13"/>
      <c r="TPS1055" s="13"/>
      <c r="TPT1055" s="13"/>
      <c r="TPU1055" s="13"/>
      <c r="TPV1055" s="13"/>
      <c r="TPW1055" s="13"/>
      <c r="TPX1055" s="13"/>
      <c r="TPY1055" s="13"/>
      <c r="TPZ1055" s="13"/>
      <c r="TQA1055" s="13"/>
      <c r="TQB1055" s="13"/>
      <c r="TQC1055" s="13"/>
      <c r="TQD1055" s="13"/>
      <c r="TQE1055" s="13"/>
      <c r="TQF1055" s="13"/>
      <c r="TQG1055" s="13"/>
      <c r="TQH1055" s="13"/>
      <c r="TQI1055" s="13"/>
      <c r="TQJ1055" s="13"/>
      <c r="TQK1055" s="13"/>
      <c r="TQL1055" s="13"/>
      <c r="TQM1055" s="13"/>
      <c r="TQN1055" s="13"/>
      <c r="TQO1055" s="13"/>
      <c r="TQP1055" s="13"/>
      <c r="TQQ1055" s="13"/>
      <c r="TQR1055" s="13"/>
      <c r="TQS1055" s="13"/>
      <c r="TQT1055" s="13"/>
      <c r="TQU1055" s="13"/>
      <c r="TQV1055" s="13"/>
      <c r="TQW1055" s="13"/>
      <c r="TQX1055" s="13"/>
      <c r="TQY1055" s="13"/>
      <c r="TQZ1055" s="13"/>
      <c r="TRA1055" s="13"/>
      <c r="TRB1055" s="13"/>
      <c r="TRC1055" s="13"/>
      <c r="TRD1055" s="13"/>
      <c r="TRE1055" s="13"/>
      <c r="TRF1055" s="13"/>
      <c r="TRG1055" s="13"/>
      <c r="TRH1055" s="13"/>
      <c r="TRI1055" s="13"/>
      <c r="TRJ1055" s="13"/>
      <c r="TRK1055" s="13"/>
      <c r="TRL1055" s="13"/>
      <c r="TRM1055" s="13"/>
      <c r="TRN1055" s="13"/>
      <c r="TRO1055" s="13"/>
      <c r="TRP1055" s="13"/>
      <c r="TRQ1055" s="13"/>
      <c r="TRR1055" s="13"/>
      <c r="TRS1055" s="13"/>
      <c r="TRT1055" s="13"/>
      <c r="TRU1055" s="13"/>
      <c r="TRV1055" s="13"/>
      <c r="TRW1055" s="13"/>
      <c r="TRX1055" s="13"/>
      <c r="TRY1055" s="13"/>
      <c r="TRZ1055" s="13"/>
      <c r="TSA1055" s="13"/>
      <c r="TSB1055" s="13"/>
      <c r="TSC1055" s="13"/>
      <c r="TSD1055" s="13"/>
      <c r="TSE1055" s="13"/>
      <c r="TSF1055" s="13"/>
      <c r="TSG1055" s="13"/>
      <c r="TSH1055" s="13"/>
      <c r="TSI1055" s="13"/>
      <c r="TSJ1055" s="13"/>
      <c r="TSK1055" s="13"/>
      <c r="TSL1055" s="13"/>
      <c r="TSM1055" s="13"/>
      <c r="TSN1055" s="13"/>
      <c r="TSO1055" s="13"/>
      <c r="TSP1055" s="13"/>
      <c r="TSQ1055" s="13"/>
      <c r="TSR1055" s="13"/>
      <c r="TSS1055" s="13"/>
      <c r="TST1055" s="13"/>
      <c r="TSU1055" s="13"/>
      <c r="TSV1055" s="13"/>
      <c r="TSW1055" s="13"/>
      <c r="TSX1055" s="13"/>
      <c r="TSY1055" s="13"/>
      <c r="TSZ1055" s="13"/>
      <c r="TTA1055" s="13"/>
      <c r="TTB1055" s="13"/>
      <c r="TTC1055" s="13"/>
      <c r="TTD1055" s="13"/>
      <c r="TTE1055" s="13"/>
      <c r="TTF1055" s="13"/>
      <c r="TTG1055" s="13"/>
      <c r="TTH1055" s="13"/>
      <c r="TTI1055" s="13"/>
      <c r="TTJ1055" s="13"/>
      <c r="TTK1055" s="13"/>
      <c r="TTL1055" s="13"/>
      <c r="TTM1055" s="13"/>
      <c r="TTN1055" s="13"/>
      <c r="TTO1055" s="13"/>
      <c r="TTP1055" s="13"/>
      <c r="TTQ1055" s="13"/>
      <c r="TTR1055" s="13"/>
      <c r="TTS1055" s="13"/>
      <c r="TTT1055" s="13"/>
      <c r="TTU1055" s="13"/>
      <c r="TTV1055" s="13"/>
      <c r="TTW1055" s="13"/>
      <c r="TTX1055" s="13"/>
      <c r="TTY1055" s="13"/>
      <c r="TTZ1055" s="13"/>
      <c r="TUA1055" s="13"/>
      <c r="TUB1055" s="13"/>
      <c r="TUC1055" s="13"/>
      <c r="TUD1055" s="13"/>
      <c r="TUE1055" s="13"/>
      <c r="TUF1055" s="13"/>
      <c r="TUG1055" s="13"/>
      <c r="TUH1055" s="13"/>
      <c r="TUI1055" s="13"/>
      <c r="TUJ1055" s="13"/>
      <c r="TUK1055" s="13"/>
      <c r="TUL1055" s="13"/>
      <c r="TUM1055" s="13"/>
      <c r="TUN1055" s="13"/>
      <c r="TUO1055" s="13"/>
      <c r="TUP1055" s="13"/>
      <c r="TUQ1055" s="13"/>
      <c r="TUR1055" s="13"/>
      <c r="TUS1055" s="13"/>
      <c r="TUT1055" s="13"/>
      <c r="TUU1055" s="13"/>
      <c r="TUV1055" s="13"/>
      <c r="TUW1055" s="13"/>
      <c r="TUX1055" s="13"/>
      <c r="TUY1055" s="13"/>
      <c r="TUZ1055" s="13"/>
      <c r="TVA1055" s="13"/>
      <c r="TVB1055" s="13"/>
      <c r="TVC1055" s="13"/>
      <c r="TVD1055" s="13"/>
      <c r="TVE1055" s="13"/>
      <c r="TVF1055" s="13"/>
      <c r="TVG1055" s="13"/>
      <c r="TVH1055" s="13"/>
      <c r="TVI1055" s="13"/>
      <c r="TVJ1055" s="13"/>
      <c r="TVK1055" s="13"/>
      <c r="TVL1055" s="13"/>
      <c r="TVM1055" s="13"/>
      <c r="TVN1055" s="13"/>
      <c r="TVO1055" s="13"/>
      <c r="TVP1055" s="13"/>
      <c r="TVQ1055" s="13"/>
      <c r="TVR1055" s="13"/>
      <c r="TVS1055" s="13"/>
      <c r="TVT1055" s="13"/>
      <c r="TVU1055" s="13"/>
      <c r="TVV1055" s="13"/>
      <c r="TVW1055" s="13"/>
      <c r="TVX1055" s="13"/>
      <c r="TVY1055" s="13"/>
      <c r="TVZ1055" s="13"/>
      <c r="TWA1055" s="13"/>
      <c r="TWB1055" s="13"/>
      <c r="TWC1055" s="13"/>
      <c r="TWD1055" s="13"/>
      <c r="TWE1055" s="13"/>
      <c r="TWF1055" s="13"/>
      <c r="TWG1055" s="13"/>
      <c r="TWH1055" s="13"/>
      <c r="TWI1055" s="13"/>
      <c r="TWJ1055" s="13"/>
      <c r="TWK1055" s="13"/>
      <c r="TWL1055" s="13"/>
      <c r="TWM1055" s="13"/>
      <c r="TWN1055" s="13"/>
      <c r="TWO1055" s="13"/>
      <c r="TWP1055" s="13"/>
      <c r="TWQ1055" s="13"/>
      <c r="TWR1055" s="13"/>
      <c r="TWS1055" s="13"/>
      <c r="TWT1055" s="13"/>
      <c r="TWU1055" s="13"/>
      <c r="TWV1055" s="13"/>
      <c r="TWW1055" s="13"/>
      <c r="TWX1055" s="13"/>
      <c r="TWY1055" s="13"/>
      <c r="TWZ1055" s="13"/>
      <c r="TXA1055" s="13"/>
      <c r="TXB1055" s="13"/>
      <c r="TXC1055" s="13"/>
      <c r="TXD1055" s="13"/>
      <c r="TXE1055" s="13"/>
      <c r="TXF1055" s="13"/>
      <c r="TXG1055" s="13"/>
      <c r="TXH1055" s="13"/>
      <c r="TXI1055" s="13"/>
      <c r="TXJ1055" s="13"/>
      <c r="TXK1055" s="13"/>
      <c r="TXL1055" s="13"/>
      <c r="TXM1055" s="13"/>
      <c r="TXN1055" s="13"/>
      <c r="TXO1055" s="13"/>
      <c r="TXP1055" s="13"/>
      <c r="TXQ1055" s="13"/>
      <c r="TXR1055" s="13"/>
      <c r="TXS1055" s="13"/>
      <c r="TXT1055" s="13"/>
      <c r="TXU1055" s="13"/>
      <c r="TXV1055" s="13"/>
      <c r="TXW1055" s="13"/>
      <c r="TXX1055" s="13"/>
      <c r="TXY1055" s="13"/>
      <c r="TXZ1055" s="13"/>
      <c r="TYA1055" s="13"/>
      <c r="TYB1055" s="13"/>
      <c r="TYC1055" s="13"/>
      <c r="TYD1055" s="13"/>
      <c r="TYE1055" s="13"/>
      <c r="TYF1055" s="13"/>
      <c r="TYG1055" s="13"/>
      <c r="TYH1055" s="13"/>
      <c r="TYI1055" s="13"/>
      <c r="TYJ1055" s="13"/>
      <c r="TYK1055" s="13"/>
      <c r="TYL1055" s="13"/>
      <c r="TYM1055" s="13"/>
      <c r="TYN1055" s="13"/>
      <c r="TYO1055" s="13"/>
      <c r="TYP1055" s="13"/>
      <c r="TYQ1055" s="13"/>
      <c r="TYR1055" s="13"/>
      <c r="TYS1055" s="13"/>
      <c r="TYT1055" s="13"/>
      <c r="TYU1055" s="13"/>
      <c r="TYV1055" s="13"/>
      <c r="TYW1055" s="13"/>
      <c r="TYX1055" s="13"/>
      <c r="TYY1055" s="13"/>
      <c r="TYZ1055" s="13"/>
      <c r="TZA1055" s="13"/>
      <c r="TZB1055" s="13"/>
      <c r="TZC1055" s="13"/>
      <c r="TZD1055" s="13"/>
      <c r="TZE1055" s="13"/>
      <c r="TZF1055" s="13"/>
      <c r="TZG1055" s="13"/>
      <c r="TZH1055" s="13"/>
      <c r="TZI1055" s="13"/>
      <c r="TZJ1055" s="13"/>
      <c r="TZK1055" s="13"/>
      <c r="TZL1055" s="13"/>
      <c r="TZM1055" s="13"/>
      <c r="TZN1055" s="13"/>
      <c r="TZO1055" s="13"/>
      <c r="TZP1055" s="13"/>
      <c r="TZQ1055" s="13"/>
      <c r="TZR1055" s="13"/>
      <c r="TZS1055" s="13"/>
      <c r="TZT1055" s="13"/>
      <c r="TZU1055" s="13"/>
      <c r="TZV1055" s="13"/>
      <c r="TZW1055" s="13"/>
      <c r="TZX1055" s="13"/>
      <c r="TZY1055" s="13"/>
      <c r="TZZ1055" s="13"/>
      <c r="UAA1055" s="13"/>
      <c r="UAB1055" s="13"/>
      <c r="UAC1055" s="13"/>
      <c r="UAD1055" s="13"/>
      <c r="UAE1055" s="13"/>
      <c r="UAF1055" s="13"/>
      <c r="UAG1055" s="13"/>
      <c r="UAH1055" s="13"/>
      <c r="UAI1055" s="13"/>
      <c r="UAJ1055" s="13"/>
      <c r="UAK1055" s="13"/>
      <c r="UAL1055" s="13"/>
      <c r="UAM1055" s="13"/>
      <c r="UAN1055" s="13"/>
      <c r="UAO1055" s="13"/>
      <c r="UAP1055" s="13"/>
      <c r="UAQ1055" s="13"/>
      <c r="UAR1055" s="13"/>
      <c r="UAS1055" s="13"/>
      <c r="UAT1055" s="13"/>
      <c r="UAU1055" s="13"/>
      <c r="UAV1055" s="13"/>
      <c r="UAW1055" s="13"/>
      <c r="UAX1055" s="13"/>
      <c r="UAY1055" s="13"/>
      <c r="UAZ1055" s="13"/>
      <c r="UBA1055" s="13"/>
      <c r="UBB1055" s="13"/>
      <c r="UBC1055" s="13"/>
      <c r="UBD1055" s="13"/>
      <c r="UBE1055" s="13"/>
      <c r="UBF1055" s="13"/>
      <c r="UBG1055" s="13"/>
      <c r="UBH1055" s="13"/>
      <c r="UBI1055" s="13"/>
      <c r="UBJ1055" s="13"/>
      <c r="UBK1055" s="13"/>
      <c r="UBL1055" s="13"/>
      <c r="UBM1055" s="13"/>
      <c r="UBN1055" s="13"/>
      <c r="UBO1055" s="13"/>
      <c r="UBP1055" s="13"/>
      <c r="UBQ1055" s="13"/>
      <c r="UBR1055" s="13"/>
      <c r="UBS1055" s="13"/>
      <c r="UBT1055" s="13"/>
      <c r="UBU1055" s="13"/>
      <c r="UBV1055" s="13"/>
      <c r="UBW1055" s="13"/>
      <c r="UBX1055" s="13"/>
      <c r="UBY1055" s="13"/>
      <c r="UBZ1055" s="13"/>
      <c r="UCA1055" s="13"/>
      <c r="UCB1055" s="13"/>
      <c r="UCC1055" s="13"/>
      <c r="UCD1055" s="13"/>
      <c r="UCE1055" s="13"/>
      <c r="UCF1055" s="13"/>
      <c r="UCG1055" s="13"/>
      <c r="UCH1055" s="13"/>
      <c r="UCI1055" s="13"/>
      <c r="UCJ1055" s="13"/>
      <c r="UCK1055" s="13"/>
      <c r="UCL1055" s="13"/>
      <c r="UCM1055" s="13"/>
      <c r="UCN1055" s="13"/>
      <c r="UCO1055" s="13"/>
      <c r="UCP1055" s="13"/>
      <c r="UCQ1055" s="13"/>
      <c r="UCR1055" s="13"/>
      <c r="UCS1055" s="13"/>
      <c r="UCT1055" s="13"/>
      <c r="UCU1055" s="13"/>
      <c r="UCV1055" s="13"/>
      <c r="UCW1055" s="13"/>
      <c r="UCX1055" s="13"/>
      <c r="UCY1055" s="13"/>
      <c r="UCZ1055" s="13"/>
      <c r="UDA1055" s="13"/>
      <c r="UDB1055" s="13"/>
      <c r="UDC1055" s="13"/>
      <c r="UDD1055" s="13"/>
      <c r="UDE1055" s="13"/>
      <c r="UDF1055" s="13"/>
      <c r="UDG1055" s="13"/>
      <c r="UDH1055" s="13"/>
      <c r="UDI1055" s="13"/>
      <c r="UDJ1055" s="13"/>
      <c r="UDK1055" s="13"/>
      <c r="UDL1055" s="13"/>
      <c r="UDM1055" s="13"/>
      <c r="UDN1055" s="13"/>
      <c r="UDO1055" s="13"/>
      <c r="UDP1055" s="13"/>
      <c r="UDQ1055" s="13"/>
      <c r="UDR1055" s="13"/>
      <c r="UDS1055" s="13"/>
      <c r="UDT1055" s="13"/>
      <c r="UDU1055" s="13"/>
      <c r="UDV1055" s="13"/>
      <c r="UDW1055" s="13"/>
      <c r="UDX1055" s="13"/>
      <c r="UDY1055" s="13"/>
      <c r="UDZ1055" s="13"/>
      <c r="UEA1055" s="13"/>
      <c r="UEB1055" s="13"/>
      <c r="UEC1055" s="13"/>
      <c r="UED1055" s="13"/>
      <c r="UEE1055" s="13"/>
      <c r="UEF1055" s="13"/>
      <c r="UEG1055" s="13"/>
      <c r="UEH1055" s="13"/>
      <c r="UEI1055" s="13"/>
      <c r="UEJ1055" s="13"/>
      <c r="UEK1055" s="13"/>
      <c r="UEL1055" s="13"/>
      <c r="UEM1055" s="13"/>
      <c r="UEN1055" s="13"/>
      <c r="UEO1055" s="13"/>
      <c r="UEP1055" s="13"/>
      <c r="UEQ1055" s="13"/>
      <c r="UER1055" s="13"/>
      <c r="UES1055" s="13"/>
      <c r="UET1055" s="13"/>
      <c r="UEU1055" s="13"/>
      <c r="UEV1055" s="13"/>
      <c r="UEW1055" s="13"/>
      <c r="UEX1055" s="13"/>
      <c r="UEY1055" s="13"/>
      <c r="UEZ1055" s="13"/>
      <c r="UFA1055" s="13"/>
      <c r="UFB1055" s="13"/>
      <c r="UFC1055" s="13"/>
      <c r="UFD1055" s="13"/>
      <c r="UFE1055" s="13"/>
      <c r="UFF1055" s="13"/>
      <c r="UFG1055" s="13"/>
      <c r="UFH1055" s="13"/>
      <c r="UFI1055" s="13"/>
      <c r="UFJ1055" s="13"/>
      <c r="UFK1055" s="13"/>
      <c r="UFL1055" s="13"/>
      <c r="UFM1055" s="13"/>
      <c r="UFN1055" s="13"/>
      <c r="UFO1055" s="13"/>
      <c r="UFP1055" s="13"/>
      <c r="UFQ1055" s="13"/>
      <c r="UFR1055" s="13"/>
      <c r="UFS1055" s="13"/>
      <c r="UFT1055" s="13"/>
      <c r="UFU1055" s="13"/>
      <c r="UFV1055" s="13"/>
      <c r="UFW1055" s="13"/>
      <c r="UFX1055" s="13"/>
      <c r="UFY1055" s="13"/>
      <c r="UFZ1055" s="13"/>
      <c r="UGA1055" s="13"/>
      <c r="UGB1055" s="13"/>
      <c r="UGC1055" s="13"/>
      <c r="UGD1055" s="13"/>
      <c r="UGE1055" s="13"/>
      <c r="UGF1055" s="13"/>
      <c r="UGG1055" s="13"/>
      <c r="UGH1055" s="13"/>
      <c r="UGI1055" s="13"/>
      <c r="UGJ1055" s="13"/>
      <c r="UGK1055" s="13"/>
      <c r="UGL1055" s="13"/>
      <c r="UGM1055" s="13"/>
      <c r="UGN1055" s="13"/>
      <c r="UGO1055" s="13"/>
      <c r="UGP1055" s="13"/>
      <c r="UGQ1055" s="13"/>
      <c r="UGR1055" s="13"/>
      <c r="UGS1055" s="13"/>
      <c r="UGT1055" s="13"/>
      <c r="UGU1055" s="13"/>
      <c r="UGV1055" s="13"/>
      <c r="UGW1055" s="13"/>
      <c r="UGX1055" s="13"/>
      <c r="UGY1055" s="13"/>
      <c r="UGZ1055" s="13"/>
      <c r="UHA1055" s="13"/>
      <c r="UHB1055" s="13"/>
      <c r="UHC1055" s="13"/>
      <c r="UHD1055" s="13"/>
      <c r="UHE1055" s="13"/>
      <c r="UHF1055" s="13"/>
      <c r="UHG1055" s="13"/>
      <c r="UHH1055" s="13"/>
      <c r="UHI1055" s="13"/>
      <c r="UHJ1055" s="13"/>
      <c r="UHK1055" s="13"/>
      <c r="UHL1055" s="13"/>
      <c r="UHM1055" s="13"/>
      <c r="UHN1055" s="13"/>
      <c r="UHO1055" s="13"/>
      <c r="UHP1055" s="13"/>
      <c r="UHQ1055" s="13"/>
      <c r="UHR1055" s="13"/>
      <c r="UHS1055" s="13"/>
      <c r="UHT1055" s="13"/>
      <c r="UHU1055" s="13"/>
      <c r="UHV1055" s="13"/>
      <c r="UHW1055" s="13"/>
      <c r="UHX1055" s="13"/>
      <c r="UHY1055" s="13"/>
      <c r="UHZ1055" s="13"/>
      <c r="UIA1055" s="13"/>
      <c r="UIB1055" s="13"/>
      <c r="UIC1055" s="13"/>
      <c r="UID1055" s="13"/>
      <c r="UIE1055" s="13"/>
      <c r="UIF1055" s="13"/>
      <c r="UIG1055" s="13"/>
      <c r="UIH1055" s="13"/>
      <c r="UII1055" s="13"/>
      <c r="UIJ1055" s="13"/>
      <c r="UIK1055" s="13"/>
      <c r="UIL1055" s="13"/>
      <c r="UIM1055" s="13"/>
      <c r="UIN1055" s="13"/>
      <c r="UIO1055" s="13"/>
      <c r="UIP1055" s="13"/>
      <c r="UIQ1055" s="13"/>
      <c r="UIR1055" s="13"/>
      <c r="UIS1055" s="13"/>
      <c r="UIT1055" s="13"/>
      <c r="UIU1055" s="13"/>
      <c r="UIV1055" s="13"/>
      <c r="UIW1055" s="13"/>
      <c r="UIX1055" s="13"/>
      <c r="UIY1055" s="13"/>
      <c r="UIZ1055" s="13"/>
      <c r="UJA1055" s="13"/>
      <c r="UJB1055" s="13"/>
      <c r="UJC1055" s="13"/>
      <c r="UJD1055" s="13"/>
      <c r="UJE1055" s="13"/>
      <c r="UJF1055" s="13"/>
      <c r="UJG1055" s="13"/>
      <c r="UJH1055" s="13"/>
      <c r="UJI1055" s="13"/>
      <c r="UJJ1055" s="13"/>
      <c r="UJK1055" s="13"/>
      <c r="UJL1055" s="13"/>
      <c r="UJM1055" s="13"/>
      <c r="UJN1055" s="13"/>
      <c r="UJO1055" s="13"/>
      <c r="UJP1055" s="13"/>
      <c r="UJQ1055" s="13"/>
      <c r="UJR1055" s="13"/>
      <c r="UJS1055" s="13"/>
      <c r="UJT1055" s="13"/>
      <c r="UJU1055" s="13"/>
      <c r="UJV1055" s="13"/>
      <c r="UJW1055" s="13"/>
      <c r="UJX1055" s="13"/>
      <c r="UJY1055" s="13"/>
      <c r="UJZ1055" s="13"/>
      <c r="UKA1055" s="13"/>
      <c r="UKB1055" s="13"/>
      <c r="UKC1055" s="13"/>
      <c r="UKD1055" s="13"/>
      <c r="UKE1055" s="13"/>
      <c r="UKF1055" s="13"/>
      <c r="UKG1055" s="13"/>
      <c r="UKH1055" s="13"/>
      <c r="UKI1055" s="13"/>
      <c r="UKJ1055" s="13"/>
      <c r="UKK1055" s="13"/>
      <c r="UKL1055" s="13"/>
      <c r="UKM1055" s="13"/>
      <c r="UKN1055" s="13"/>
      <c r="UKO1055" s="13"/>
      <c r="UKP1055" s="13"/>
      <c r="UKQ1055" s="13"/>
      <c r="UKR1055" s="13"/>
      <c r="UKS1055" s="13"/>
      <c r="UKT1055" s="13"/>
      <c r="UKU1055" s="13"/>
      <c r="UKV1055" s="13"/>
      <c r="UKW1055" s="13"/>
      <c r="UKX1055" s="13"/>
      <c r="UKY1055" s="13"/>
      <c r="UKZ1055" s="13"/>
      <c r="ULA1055" s="13"/>
      <c r="ULB1055" s="13"/>
      <c r="ULC1055" s="13"/>
      <c r="ULD1055" s="13"/>
      <c r="ULE1055" s="13"/>
      <c r="ULF1055" s="13"/>
      <c r="ULG1055" s="13"/>
      <c r="ULH1055" s="13"/>
      <c r="ULI1055" s="13"/>
      <c r="ULJ1055" s="13"/>
      <c r="ULK1055" s="13"/>
      <c r="ULL1055" s="13"/>
      <c r="ULM1055" s="13"/>
      <c r="ULN1055" s="13"/>
      <c r="ULO1055" s="13"/>
      <c r="ULP1055" s="13"/>
      <c r="ULQ1055" s="13"/>
      <c r="ULR1055" s="13"/>
      <c r="ULS1055" s="13"/>
      <c r="ULT1055" s="13"/>
      <c r="ULU1055" s="13"/>
      <c r="ULV1055" s="13"/>
      <c r="ULW1055" s="13"/>
      <c r="ULX1055" s="13"/>
      <c r="ULY1055" s="13"/>
      <c r="ULZ1055" s="13"/>
      <c r="UMA1055" s="13"/>
      <c r="UMB1055" s="13"/>
      <c r="UMC1055" s="13"/>
      <c r="UMD1055" s="13"/>
      <c r="UME1055" s="13"/>
      <c r="UMF1055" s="13"/>
      <c r="UMG1055" s="13"/>
      <c r="UMH1055" s="13"/>
      <c r="UMI1055" s="13"/>
      <c r="UMJ1055" s="13"/>
      <c r="UMK1055" s="13"/>
      <c r="UML1055" s="13"/>
      <c r="UMM1055" s="13"/>
      <c r="UMN1055" s="13"/>
      <c r="UMO1055" s="13"/>
      <c r="UMP1055" s="13"/>
      <c r="UMQ1055" s="13"/>
      <c r="UMR1055" s="13"/>
      <c r="UMS1055" s="13"/>
      <c r="UMT1055" s="13"/>
      <c r="UMU1055" s="13"/>
      <c r="UMV1055" s="13"/>
      <c r="UMW1055" s="13"/>
      <c r="UMX1055" s="13"/>
      <c r="UMY1055" s="13"/>
      <c r="UMZ1055" s="13"/>
      <c r="UNA1055" s="13"/>
      <c r="UNB1055" s="13"/>
      <c r="UNC1055" s="13"/>
      <c r="UND1055" s="13"/>
      <c r="UNE1055" s="13"/>
      <c r="UNF1055" s="13"/>
      <c r="UNG1055" s="13"/>
      <c r="UNH1055" s="13"/>
      <c r="UNI1055" s="13"/>
      <c r="UNJ1055" s="13"/>
      <c r="UNK1055" s="13"/>
      <c r="UNL1055" s="13"/>
      <c r="UNM1055" s="13"/>
      <c r="UNN1055" s="13"/>
      <c r="UNO1055" s="13"/>
      <c r="UNP1055" s="13"/>
      <c r="UNQ1055" s="13"/>
      <c r="UNR1055" s="13"/>
      <c r="UNS1055" s="13"/>
      <c r="UNT1055" s="13"/>
      <c r="UNU1055" s="13"/>
      <c r="UNV1055" s="13"/>
      <c r="UNW1055" s="13"/>
      <c r="UNX1055" s="13"/>
      <c r="UNY1055" s="13"/>
      <c r="UNZ1055" s="13"/>
      <c r="UOA1055" s="13"/>
      <c r="UOB1055" s="13"/>
      <c r="UOC1055" s="13"/>
      <c r="UOD1055" s="13"/>
      <c r="UOE1055" s="13"/>
      <c r="UOF1055" s="13"/>
      <c r="UOG1055" s="13"/>
      <c r="UOH1055" s="13"/>
      <c r="UOI1055" s="13"/>
      <c r="UOJ1055" s="13"/>
      <c r="UOK1055" s="13"/>
      <c r="UOL1055" s="13"/>
      <c r="UOM1055" s="13"/>
      <c r="UON1055" s="13"/>
      <c r="UOO1055" s="13"/>
      <c r="UOP1055" s="13"/>
      <c r="UOQ1055" s="13"/>
      <c r="UOR1055" s="13"/>
      <c r="UOS1055" s="13"/>
      <c r="UOT1055" s="13"/>
      <c r="UOU1055" s="13"/>
      <c r="UOV1055" s="13"/>
      <c r="UOW1055" s="13"/>
      <c r="UOX1055" s="13"/>
      <c r="UOY1055" s="13"/>
      <c r="UOZ1055" s="13"/>
      <c r="UPA1055" s="13"/>
      <c r="UPB1055" s="13"/>
      <c r="UPC1055" s="13"/>
      <c r="UPD1055" s="13"/>
      <c r="UPE1055" s="13"/>
      <c r="UPF1055" s="13"/>
      <c r="UPG1055" s="13"/>
      <c r="UPH1055" s="13"/>
      <c r="UPI1055" s="13"/>
      <c r="UPJ1055" s="13"/>
      <c r="UPK1055" s="13"/>
      <c r="UPL1055" s="13"/>
      <c r="UPM1055" s="13"/>
      <c r="UPN1055" s="13"/>
      <c r="UPO1055" s="13"/>
      <c r="UPP1055" s="13"/>
      <c r="UPQ1055" s="13"/>
      <c r="UPR1055" s="13"/>
      <c r="UPS1055" s="13"/>
      <c r="UPT1055" s="13"/>
      <c r="UPU1055" s="13"/>
      <c r="UPV1055" s="13"/>
      <c r="UPW1055" s="13"/>
      <c r="UPX1055" s="13"/>
      <c r="UPY1055" s="13"/>
      <c r="UPZ1055" s="13"/>
      <c r="UQA1055" s="13"/>
      <c r="UQB1055" s="13"/>
      <c r="UQC1055" s="13"/>
      <c r="UQD1055" s="13"/>
      <c r="UQE1055" s="13"/>
      <c r="UQF1055" s="13"/>
      <c r="UQG1055" s="13"/>
      <c r="UQH1055" s="13"/>
      <c r="UQI1055" s="13"/>
      <c r="UQJ1055" s="13"/>
      <c r="UQK1055" s="13"/>
      <c r="UQL1055" s="13"/>
      <c r="UQM1055" s="13"/>
      <c r="UQN1055" s="13"/>
      <c r="UQO1055" s="13"/>
      <c r="UQP1055" s="13"/>
      <c r="UQQ1055" s="13"/>
      <c r="UQR1055" s="13"/>
      <c r="UQS1055" s="13"/>
      <c r="UQT1055" s="13"/>
      <c r="UQU1055" s="13"/>
      <c r="UQV1055" s="13"/>
      <c r="UQW1055" s="13"/>
      <c r="UQX1055" s="13"/>
      <c r="UQY1055" s="13"/>
      <c r="UQZ1055" s="13"/>
      <c r="URA1055" s="13"/>
      <c r="URB1055" s="13"/>
      <c r="URC1055" s="13"/>
      <c r="URD1055" s="13"/>
      <c r="URE1055" s="13"/>
      <c r="URF1055" s="13"/>
      <c r="URG1055" s="13"/>
      <c r="URH1055" s="13"/>
      <c r="URI1055" s="13"/>
      <c r="URJ1055" s="13"/>
      <c r="URK1055" s="13"/>
      <c r="URL1055" s="13"/>
      <c r="URM1055" s="13"/>
      <c r="URN1055" s="13"/>
      <c r="URO1055" s="13"/>
      <c r="URP1055" s="13"/>
      <c r="URQ1055" s="13"/>
      <c r="URR1055" s="13"/>
      <c r="URS1055" s="13"/>
      <c r="URT1055" s="13"/>
      <c r="URU1055" s="13"/>
      <c r="URV1055" s="13"/>
      <c r="URW1055" s="13"/>
      <c r="URX1055" s="13"/>
      <c r="URY1055" s="13"/>
      <c r="URZ1055" s="13"/>
      <c r="USA1055" s="13"/>
      <c r="USB1055" s="13"/>
      <c r="USC1055" s="13"/>
      <c r="USD1055" s="13"/>
      <c r="USE1055" s="13"/>
      <c r="USF1055" s="13"/>
      <c r="USG1055" s="13"/>
      <c r="USH1055" s="13"/>
      <c r="USI1055" s="13"/>
      <c r="USJ1055" s="13"/>
      <c r="USK1055" s="13"/>
      <c r="USL1055" s="13"/>
      <c r="USM1055" s="13"/>
      <c r="USN1055" s="13"/>
      <c r="USO1055" s="13"/>
      <c r="USP1055" s="13"/>
      <c r="USQ1055" s="13"/>
      <c r="USR1055" s="13"/>
      <c r="USS1055" s="13"/>
      <c r="UST1055" s="13"/>
      <c r="USU1055" s="13"/>
      <c r="USV1055" s="13"/>
      <c r="USW1055" s="13"/>
      <c r="USX1055" s="13"/>
      <c r="USY1055" s="13"/>
      <c r="USZ1055" s="13"/>
      <c r="UTA1055" s="13"/>
      <c r="UTB1055" s="13"/>
      <c r="UTC1055" s="13"/>
      <c r="UTD1055" s="13"/>
      <c r="UTE1055" s="13"/>
      <c r="UTF1055" s="13"/>
      <c r="UTG1055" s="13"/>
      <c r="UTH1055" s="13"/>
      <c r="UTI1055" s="13"/>
      <c r="UTJ1055" s="13"/>
      <c r="UTK1055" s="13"/>
      <c r="UTL1055" s="13"/>
      <c r="UTM1055" s="13"/>
      <c r="UTN1055" s="13"/>
      <c r="UTO1055" s="13"/>
      <c r="UTP1055" s="13"/>
      <c r="UTQ1055" s="13"/>
      <c r="UTR1055" s="13"/>
      <c r="UTS1055" s="13"/>
      <c r="UTT1055" s="13"/>
      <c r="UTU1055" s="13"/>
      <c r="UTV1055" s="13"/>
      <c r="UTW1055" s="13"/>
      <c r="UTX1055" s="13"/>
      <c r="UTY1055" s="13"/>
      <c r="UTZ1055" s="13"/>
      <c r="UUA1055" s="13"/>
      <c r="UUB1055" s="13"/>
      <c r="UUC1055" s="13"/>
      <c r="UUD1055" s="13"/>
      <c r="UUE1055" s="13"/>
      <c r="UUF1055" s="13"/>
      <c r="UUG1055" s="13"/>
      <c r="UUH1055" s="13"/>
      <c r="UUI1055" s="13"/>
      <c r="UUJ1055" s="13"/>
      <c r="UUK1055" s="13"/>
      <c r="UUL1055" s="13"/>
      <c r="UUM1055" s="13"/>
      <c r="UUN1055" s="13"/>
      <c r="UUO1055" s="13"/>
      <c r="UUP1055" s="13"/>
      <c r="UUQ1055" s="13"/>
      <c r="UUR1055" s="13"/>
      <c r="UUS1055" s="13"/>
      <c r="UUT1055" s="13"/>
      <c r="UUU1055" s="13"/>
      <c r="UUV1055" s="13"/>
      <c r="UUW1055" s="13"/>
      <c r="UUX1055" s="13"/>
      <c r="UUY1055" s="13"/>
      <c r="UUZ1055" s="13"/>
      <c r="UVA1055" s="13"/>
      <c r="UVB1055" s="13"/>
      <c r="UVC1055" s="13"/>
      <c r="UVD1055" s="13"/>
      <c r="UVE1055" s="13"/>
      <c r="UVF1055" s="13"/>
      <c r="UVG1055" s="13"/>
      <c r="UVH1055" s="13"/>
      <c r="UVI1055" s="13"/>
      <c r="UVJ1055" s="13"/>
      <c r="UVK1055" s="13"/>
      <c r="UVL1055" s="13"/>
      <c r="UVM1055" s="13"/>
      <c r="UVN1055" s="13"/>
      <c r="UVO1055" s="13"/>
      <c r="UVP1055" s="13"/>
      <c r="UVQ1055" s="13"/>
      <c r="UVR1055" s="13"/>
      <c r="UVS1055" s="13"/>
      <c r="UVT1055" s="13"/>
      <c r="UVU1055" s="13"/>
      <c r="UVV1055" s="13"/>
      <c r="UVW1055" s="13"/>
      <c r="UVX1055" s="13"/>
      <c r="UVY1055" s="13"/>
      <c r="UVZ1055" s="13"/>
      <c r="UWA1055" s="13"/>
      <c r="UWB1055" s="13"/>
      <c r="UWC1055" s="13"/>
      <c r="UWD1055" s="13"/>
      <c r="UWE1055" s="13"/>
      <c r="UWF1055" s="13"/>
      <c r="UWG1055" s="13"/>
      <c r="UWH1055" s="13"/>
      <c r="UWI1055" s="13"/>
      <c r="UWJ1055" s="13"/>
      <c r="UWK1055" s="13"/>
      <c r="UWL1055" s="13"/>
      <c r="UWM1055" s="13"/>
      <c r="UWN1055" s="13"/>
      <c r="UWO1055" s="13"/>
      <c r="UWP1055" s="13"/>
      <c r="UWQ1055" s="13"/>
      <c r="UWR1055" s="13"/>
      <c r="UWS1055" s="13"/>
      <c r="UWT1055" s="13"/>
      <c r="UWU1055" s="13"/>
      <c r="UWV1055" s="13"/>
      <c r="UWW1055" s="13"/>
      <c r="UWX1055" s="13"/>
      <c r="UWY1055" s="13"/>
      <c r="UWZ1055" s="13"/>
      <c r="UXA1055" s="13"/>
      <c r="UXB1055" s="13"/>
      <c r="UXC1055" s="13"/>
      <c r="UXD1055" s="13"/>
      <c r="UXE1055" s="13"/>
      <c r="UXF1055" s="13"/>
      <c r="UXG1055" s="13"/>
      <c r="UXH1055" s="13"/>
      <c r="UXI1055" s="13"/>
      <c r="UXJ1055" s="13"/>
      <c r="UXK1055" s="13"/>
      <c r="UXL1055" s="13"/>
      <c r="UXM1055" s="13"/>
      <c r="UXN1055" s="13"/>
      <c r="UXO1055" s="13"/>
      <c r="UXP1055" s="13"/>
      <c r="UXQ1055" s="13"/>
      <c r="UXR1055" s="13"/>
      <c r="UXS1055" s="13"/>
      <c r="UXT1055" s="13"/>
      <c r="UXU1055" s="13"/>
      <c r="UXV1055" s="13"/>
      <c r="UXW1055" s="13"/>
      <c r="UXX1055" s="13"/>
      <c r="UXY1055" s="13"/>
      <c r="UXZ1055" s="13"/>
      <c r="UYA1055" s="13"/>
      <c r="UYB1055" s="13"/>
      <c r="UYC1055" s="13"/>
      <c r="UYD1055" s="13"/>
      <c r="UYE1055" s="13"/>
      <c r="UYF1055" s="13"/>
      <c r="UYG1055" s="13"/>
      <c r="UYH1055" s="13"/>
      <c r="UYI1055" s="13"/>
      <c r="UYJ1055" s="13"/>
      <c r="UYK1055" s="13"/>
      <c r="UYL1055" s="13"/>
      <c r="UYM1055" s="13"/>
      <c r="UYN1055" s="13"/>
      <c r="UYO1055" s="13"/>
      <c r="UYP1055" s="13"/>
      <c r="UYQ1055" s="13"/>
      <c r="UYR1055" s="13"/>
      <c r="UYS1055" s="13"/>
      <c r="UYT1055" s="13"/>
      <c r="UYU1055" s="13"/>
      <c r="UYV1055" s="13"/>
      <c r="UYW1055" s="13"/>
      <c r="UYX1055" s="13"/>
      <c r="UYY1055" s="13"/>
      <c r="UYZ1055" s="13"/>
      <c r="UZA1055" s="13"/>
      <c r="UZB1055" s="13"/>
      <c r="UZC1055" s="13"/>
      <c r="UZD1055" s="13"/>
      <c r="UZE1055" s="13"/>
      <c r="UZF1055" s="13"/>
      <c r="UZG1055" s="13"/>
      <c r="UZH1055" s="13"/>
      <c r="UZI1055" s="13"/>
      <c r="UZJ1055" s="13"/>
      <c r="UZK1055" s="13"/>
      <c r="UZL1055" s="13"/>
      <c r="UZM1055" s="13"/>
      <c r="UZN1055" s="13"/>
      <c r="UZO1055" s="13"/>
      <c r="UZP1055" s="13"/>
      <c r="UZQ1055" s="13"/>
      <c r="UZR1055" s="13"/>
      <c r="UZS1055" s="13"/>
      <c r="UZT1055" s="13"/>
      <c r="UZU1055" s="13"/>
      <c r="UZV1055" s="13"/>
      <c r="UZW1055" s="13"/>
      <c r="UZX1055" s="13"/>
      <c r="UZY1055" s="13"/>
      <c r="UZZ1055" s="13"/>
      <c r="VAA1055" s="13"/>
      <c r="VAB1055" s="13"/>
      <c r="VAC1055" s="13"/>
      <c r="VAD1055" s="13"/>
      <c r="VAE1055" s="13"/>
      <c r="VAF1055" s="13"/>
      <c r="VAG1055" s="13"/>
      <c r="VAH1055" s="13"/>
      <c r="VAI1055" s="13"/>
      <c r="VAJ1055" s="13"/>
      <c r="VAK1055" s="13"/>
      <c r="VAL1055" s="13"/>
      <c r="VAM1055" s="13"/>
      <c r="VAN1055" s="13"/>
      <c r="VAO1055" s="13"/>
      <c r="VAP1055" s="13"/>
      <c r="VAQ1055" s="13"/>
      <c r="VAR1055" s="13"/>
      <c r="VAS1055" s="13"/>
      <c r="VAT1055" s="13"/>
      <c r="VAU1055" s="13"/>
      <c r="VAV1055" s="13"/>
      <c r="VAW1055" s="13"/>
      <c r="VAX1055" s="13"/>
      <c r="VAY1055" s="13"/>
      <c r="VAZ1055" s="13"/>
      <c r="VBA1055" s="13"/>
      <c r="VBB1055" s="13"/>
      <c r="VBC1055" s="13"/>
      <c r="VBD1055" s="13"/>
      <c r="VBE1055" s="13"/>
      <c r="VBF1055" s="13"/>
      <c r="VBG1055" s="13"/>
      <c r="VBH1055" s="13"/>
      <c r="VBI1055" s="13"/>
      <c r="VBJ1055" s="13"/>
      <c r="VBK1055" s="13"/>
      <c r="VBL1055" s="13"/>
      <c r="VBM1055" s="13"/>
      <c r="VBN1055" s="13"/>
      <c r="VBO1055" s="13"/>
      <c r="VBP1055" s="13"/>
      <c r="VBQ1055" s="13"/>
      <c r="VBR1055" s="13"/>
      <c r="VBS1055" s="13"/>
      <c r="VBT1055" s="13"/>
      <c r="VBU1055" s="13"/>
      <c r="VBV1055" s="13"/>
      <c r="VBW1055" s="13"/>
      <c r="VBX1055" s="13"/>
      <c r="VBY1055" s="13"/>
      <c r="VBZ1055" s="13"/>
      <c r="VCA1055" s="13"/>
      <c r="VCB1055" s="13"/>
      <c r="VCC1055" s="13"/>
      <c r="VCD1055" s="13"/>
      <c r="VCE1055" s="13"/>
      <c r="VCF1055" s="13"/>
      <c r="VCG1055" s="13"/>
      <c r="VCH1055" s="13"/>
      <c r="VCI1055" s="13"/>
      <c r="VCJ1055" s="13"/>
      <c r="VCK1055" s="13"/>
      <c r="VCL1055" s="13"/>
      <c r="VCM1055" s="13"/>
      <c r="VCN1055" s="13"/>
      <c r="VCO1055" s="13"/>
      <c r="VCP1055" s="13"/>
      <c r="VCQ1055" s="13"/>
      <c r="VCR1055" s="13"/>
      <c r="VCS1055" s="13"/>
      <c r="VCT1055" s="13"/>
      <c r="VCU1055" s="13"/>
      <c r="VCV1055" s="13"/>
      <c r="VCW1055" s="13"/>
      <c r="VCX1055" s="13"/>
      <c r="VCY1055" s="13"/>
      <c r="VCZ1055" s="13"/>
      <c r="VDA1055" s="13"/>
      <c r="VDB1055" s="13"/>
      <c r="VDC1055" s="13"/>
      <c r="VDD1055" s="13"/>
      <c r="VDE1055" s="13"/>
      <c r="VDF1055" s="13"/>
      <c r="VDG1055" s="13"/>
      <c r="VDH1055" s="13"/>
      <c r="VDI1055" s="13"/>
      <c r="VDJ1055" s="13"/>
      <c r="VDK1055" s="13"/>
      <c r="VDL1055" s="13"/>
      <c r="VDM1055" s="13"/>
      <c r="VDN1055" s="13"/>
      <c r="VDO1055" s="13"/>
      <c r="VDP1055" s="13"/>
      <c r="VDQ1055" s="13"/>
      <c r="VDR1055" s="13"/>
      <c r="VDS1055" s="13"/>
      <c r="VDT1055" s="13"/>
      <c r="VDU1055" s="13"/>
      <c r="VDV1055" s="13"/>
      <c r="VDW1055" s="13"/>
      <c r="VDX1055" s="13"/>
      <c r="VDY1055" s="13"/>
      <c r="VDZ1055" s="13"/>
      <c r="VEA1055" s="13"/>
      <c r="VEB1055" s="13"/>
      <c r="VEC1055" s="13"/>
      <c r="VED1055" s="13"/>
      <c r="VEE1055" s="13"/>
      <c r="VEF1055" s="13"/>
      <c r="VEG1055" s="13"/>
      <c r="VEH1055" s="13"/>
      <c r="VEI1055" s="13"/>
      <c r="VEJ1055" s="13"/>
      <c r="VEK1055" s="13"/>
      <c r="VEL1055" s="13"/>
      <c r="VEM1055" s="13"/>
      <c r="VEN1055" s="13"/>
      <c r="VEO1055" s="13"/>
      <c r="VEP1055" s="13"/>
      <c r="VEQ1055" s="13"/>
      <c r="VER1055" s="13"/>
      <c r="VES1055" s="13"/>
      <c r="VET1055" s="13"/>
      <c r="VEU1055" s="13"/>
      <c r="VEV1055" s="13"/>
      <c r="VEW1055" s="13"/>
      <c r="VEX1055" s="13"/>
      <c r="VEY1055" s="13"/>
      <c r="VEZ1055" s="13"/>
      <c r="VFA1055" s="13"/>
      <c r="VFB1055" s="13"/>
      <c r="VFC1055" s="13"/>
      <c r="VFD1055" s="13"/>
      <c r="VFE1055" s="13"/>
      <c r="VFF1055" s="13"/>
      <c r="VFG1055" s="13"/>
      <c r="VFH1055" s="13"/>
      <c r="VFI1055" s="13"/>
      <c r="VFJ1055" s="13"/>
      <c r="VFK1055" s="13"/>
      <c r="VFL1055" s="13"/>
      <c r="VFM1055" s="13"/>
      <c r="VFN1055" s="13"/>
      <c r="VFO1055" s="13"/>
      <c r="VFP1055" s="13"/>
      <c r="VFQ1055" s="13"/>
      <c r="VFR1055" s="13"/>
      <c r="VFS1055" s="13"/>
      <c r="VFT1055" s="13"/>
      <c r="VFU1055" s="13"/>
      <c r="VFV1055" s="13"/>
      <c r="VFW1055" s="13"/>
      <c r="VFX1055" s="13"/>
      <c r="VFY1055" s="13"/>
      <c r="VFZ1055" s="13"/>
      <c r="VGA1055" s="13"/>
      <c r="VGB1055" s="13"/>
      <c r="VGC1055" s="13"/>
      <c r="VGD1055" s="13"/>
      <c r="VGE1055" s="13"/>
      <c r="VGF1055" s="13"/>
      <c r="VGG1055" s="13"/>
      <c r="VGH1055" s="13"/>
      <c r="VGI1055" s="13"/>
      <c r="VGJ1055" s="13"/>
      <c r="VGK1055" s="13"/>
      <c r="VGL1055" s="13"/>
      <c r="VGM1055" s="13"/>
      <c r="VGN1055" s="13"/>
      <c r="VGO1055" s="13"/>
      <c r="VGP1055" s="13"/>
      <c r="VGQ1055" s="13"/>
      <c r="VGR1055" s="13"/>
      <c r="VGS1055" s="13"/>
      <c r="VGT1055" s="13"/>
      <c r="VGU1055" s="13"/>
      <c r="VGV1055" s="13"/>
      <c r="VGW1055" s="13"/>
      <c r="VGX1055" s="13"/>
      <c r="VGY1055" s="13"/>
      <c r="VGZ1055" s="13"/>
      <c r="VHA1055" s="13"/>
      <c r="VHB1055" s="13"/>
      <c r="VHC1055" s="13"/>
      <c r="VHD1055" s="13"/>
      <c r="VHE1055" s="13"/>
      <c r="VHF1055" s="13"/>
      <c r="VHG1055" s="13"/>
      <c r="VHH1055" s="13"/>
      <c r="VHI1055" s="13"/>
      <c r="VHJ1055" s="13"/>
      <c r="VHK1055" s="13"/>
      <c r="VHL1055" s="13"/>
      <c r="VHM1055" s="13"/>
      <c r="VHN1055" s="13"/>
      <c r="VHO1055" s="13"/>
      <c r="VHP1055" s="13"/>
      <c r="VHQ1055" s="13"/>
      <c r="VHR1055" s="13"/>
      <c r="VHS1055" s="13"/>
      <c r="VHT1055" s="13"/>
      <c r="VHU1055" s="13"/>
      <c r="VHV1055" s="13"/>
      <c r="VHW1055" s="13"/>
      <c r="VHX1055" s="13"/>
      <c r="VHY1055" s="13"/>
      <c r="VHZ1055" s="13"/>
      <c r="VIA1055" s="13"/>
      <c r="VIB1055" s="13"/>
      <c r="VIC1055" s="13"/>
      <c r="VID1055" s="13"/>
      <c r="VIE1055" s="13"/>
      <c r="VIF1055" s="13"/>
      <c r="VIG1055" s="13"/>
      <c r="VIH1055" s="13"/>
      <c r="VII1055" s="13"/>
      <c r="VIJ1055" s="13"/>
      <c r="VIK1055" s="13"/>
      <c r="VIL1055" s="13"/>
      <c r="VIM1055" s="13"/>
      <c r="VIN1055" s="13"/>
      <c r="VIO1055" s="13"/>
      <c r="VIP1055" s="13"/>
      <c r="VIQ1055" s="13"/>
      <c r="VIR1055" s="13"/>
      <c r="VIS1055" s="13"/>
      <c r="VIT1055" s="13"/>
      <c r="VIU1055" s="13"/>
      <c r="VIV1055" s="13"/>
      <c r="VIW1055" s="13"/>
      <c r="VIX1055" s="13"/>
      <c r="VIY1055" s="13"/>
      <c r="VIZ1055" s="13"/>
      <c r="VJA1055" s="13"/>
      <c r="VJB1055" s="13"/>
      <c r="VJC1055" s="13"/>
      <c r="VJD1055" s="13"/>
      <c r="VJE1055" s="13"/>
      <c r="VJF1055" s="13"/>
      <c r="VJG1055" s="13"/>
      <c r="VJH1055" s="13"/>
      <c r="VJI1055" s="13"/>
      <c r="VJJ1055" s="13"/>
      <c r="VJK1055" s="13"/>
      <c r="VJL1055" s="13"/>
      <c r="VJM1055" s="13"/>
      <c r="VJN1055" s="13"/>
      <c r="VJO1055" s="13"/>
      <c r="VJP1055" s="13"/>
      <c r="VJQ1055" s="13"/>
      <c r="VJR1055" s="13"/>
      <c r="VJS1055" s="13"/>
      <c r="VJT1055" s="13"/>
      <c r="VJU1055" s="13"/>
      <c r="VJV1055" s="13"/>
      <c r="VJW1055" s="13"/>
      <c r="VJX1055" s="13"/>
      <c r="VJY1055" s="13"/>
      <c r="VJZ1055" s="13"/>
      <c r="VKA1055" s="13"/>
      <c r="VKB1055" s="13"/>
      <c r="VKC1055" s="13"/>
      <c r="VKD1055" s="13"/>
      <c r="VKE1055" s="13"/>
      <c r="VKF1055" s="13"/>
      <c r="VKG1055" s="13"/>
      <c r="VKH1055" s="13"/>
      <c r="VKI1055" s="13"/>
      <c r="VKJ1055" s="13"/>
      <c r="VKK1055" s="13"/>
      <c r="VKL1055" s="13"/>
      <c r="VKM1055" s="13"/>
      <c r="VKN1055" s="13"/>
      <c r="VKO1055" s="13"/>
      <c r="VKP1055" s="13"/>
      <c r="VKQ1055" s="13"/>
      <c r="VKR1055" s="13"/>
      <c r="VKS1055" s="13"/>
      <c r="VKT1055" s="13"/>
      <c r="VKU1055" s="13"/>
      <c r="VKV1055" s="13"/>
      <c r="VKW1055" s="13"/>
      <c r="VKX1055" s="13"/>
      <c r="VKY1055" s="13"/>
      <c r="VKZ1055" s="13"/>
      <c r="VLA1055" s="13"/>
      <c r="VLB1055" s="13"/>
      <c r="VLC1055" s="13"/>
      <c r="VLD1055" s="13"/>
      <c r="VLE1055" s="13"/>
      <c r="VLF1055" s="13"/>
      <c r="VLG1055" s="13"/>
      <c r="VLH1055" s="13"/>
      <c r="VLI1055" s="13"/>
      <c r="VLJ1055" s="13"/>
      <c r="VLK1055" s="13"/>
      <c r="VLL1055" s="13"/>
      <c r="VLM1055" s="13"/>
      <c r="VLN1055" s="13"/>
      <c r="VLO1055" s="13"/>
      <c r="VLP1055" s="13"/>
      <c r="VLQ1055" s="13"/>
      <c r="VLR1055" s="13"/>
      <c r="VLS1055" s="13"/>
      <c r="VLT1055" s="13"/>
      <c r="VLU1055" s="13"/>
      <c r="VLV1055" s="13"/>
      <c r="VLW1055" s="13"/>
      <c r="VLX1055" s="13"/>
      <c r="VLY1055" s="13"/>
      <c r="VLZ1055" s="13"/>
      <c r="VMA1055" s="13"/>
      <c r="VMB1055" s="13"/>
      <c r="VMC1055" s="13"/>
      <c r="VMD1055" s="13"/>
      <c r="VME1055" s="13"/>
      <c r="VMF1055" s="13"/>
      <c r="VMG1055" s="13"/>
      <c r="VMH1055" s="13"/>
      <c r="VMI1055" s="13"/>
      <c r="VMJ1055" s="13"/>
      <c r="VMK1055" s="13"/>
      <c r="VML1055" s="13"/>
      <c r="VMM1055" s="13"/>
      <c r="VMN1055" s="13"/>
      <c r="VMO1055" s="13"/>
      <c r="VMP1055" s="13"/>
      <c r="VMQ1055" s="13"/>
      <c r="VMR1055" s="13"/>
      <c r="VMS1055" s="13"/>
      <c r="VMT1055" s="13"/>
      <c r="VMU1055" s="13"/>
      <c r="VMV1055" s="13"/>
      <c r="VMW1055" s="13"/>
      <c r="VMX1055" s="13"/>
      <c r="VMY1055" s="13"/>
      <c r="VMZ1055" s="13"/>
      <c r="VNA1055" s="13"/>
      <c r="VNB1055" s="13"/>
      <c r="VNC1055" s="13"/>
      <c r="VND1055" s="13"/>
      <c r="VNE1055" s="13"/>
      <c r="VNF1055" s="13"/>
      <c r="VNG1055" s="13"/>
      <c r="VNH1055" s="13"/>
      <c r="VNI1055" s="13"/>
      <c r="VNJ1055" s="13"/>
      <c r="VNK1055" s="13"/>
      <c r="VNL1055" s="13"/>
      <c r="VNM1055" s="13"/>
      <c r="VNN1055" s="13"/>
      <c r="VNO1055" s="13"/>
      <c r="VNP1055" s="13"/>
      <c r="VNQ1055" s="13"/>
      <c r="VNR1055" s="13"/>
      <c r="VNS1055" s="13"/>
      <c r="VNT1055" s="13"/>
      <c r="VNU1055" s="13"/>
      <c r="VNV1055" s="13"/>
      <c r="VNW1055" s="13"/>
      <c r="VNX1055" s="13"/>
      <c r="VNY1055" s="13"/>
      <c r="VNZ1055" s="13"/>
      <c r="VOA1055" s="13"/>
      <c r="VOB1055" s="13"/>
      <c r="VOC1055" s="13"/>
      <c r="VOD1055" s="13"/>
      <c r="VOE1055" s="13"/>
      <c r="VOF1055" s="13"/>
      <c r="VOG1055" s="13"/>
      <c r="VOH1055" s="13"/>
      <c r="VOI1055" s="13"/>
      <c r="VOJ1055" s="13"/>
      <c r="VOK1055" s="13"/>
      <c r="VOL1055" s="13"/>
      <c r="VOM1055" s="13"/>
      <c r="VON1055" s="13"/>
      <c r="VOO1055" s="13"/>
      <c r="VOP1055" s="13"/>
      <c r="VOQ1055" s="13"/>
      <c r="VOR1055" s="13"/>
      <c r="VOS1055" s="13"/>
      <c r="VOT1055" s="13"/>
      <c r="VOU1055" s="13"/>
      <c r="VOV1055" s="13"/>
      <c r="VOW1055" s="13"/>
      <c r="VOX1055" s="13"/>
      <c r="VOY1055" s="13"/>
      <c r="VOZ1055" s="13"/>
      <c r="VPA1055" s="13"/>
      <c r="VPB1055" s="13"/>
      <c r="VPC1055" s="13"/>
      <c r="VPD1055" s="13"/>
      <c r="VPE1055" s="13"/>
      <c r="VPF1055" s="13"/>
      <c r="VPG1055" s="13"/>
      <c r="VPH1055" s="13"/>
      <c r="VPI1055" s="13"/>
      <c r="VPJ1055" s="13"/>
      <c r="VPK1055" s="13"/>
      <c r="VPL1055" s="13"/>
      <c r="VPM1055" s="13"/>
      <c r="VPN1055" s="13"/>
      <c r="VPO1055" s="13"/>
      <c r="VPP1055" s="13"/>
      <c r="VPQ1055" s="13"/>
      <c r="VPR1055" s="13"/>
      <c r="VPS1055" s="13"/>
      <c r="VPT1055" s="13"/>
      <c r="VPU1055" s="13"/>
      <c r="VPV1055" s="13"/>
      <c r="VPW1055" s="13"/>
      <c r="VPX1055" s="13"/>
      <c r="VPY1055" s="13"/>
      <c r="VPZ1055" s="13"/>
      <c r="VQA1055" s="13"/>
      <c r="VQB1055" s="13"/>
      <c r="VQC1055" s="13"/>
      <c r="VQD1055" s="13"/>
      <c r="VQE1055" s="13"/>
      <c r="VQF1055" s="13"/>
      <c r="VQG1055" s="13"/>
      <c r="VQH1055" s="13"/>
      <c r="VQI1055" s="13"/>
      <c r="VQJ1055" s="13"/>
      <c r="VQK1055" s="13"/>
      <c r="VQL1055" s="13"/>
      <c r="VQM1055" s="13"/>
      <c r="VQN1055" s="13"/>
      <c r="VQO1055" s="13"/>
      <c r="VQP1055" s="13"/>
      <c r="VQQ1055" s="13"/>
      <c r="VQR1055" s="13"/>
      <c r="VQS1055" s="13"/>
      <c r="VQT1055" s="13"/>
      <c r="VQU1055" s="13"/>
      <c r="VQV1055" s="13"/>
      <c r="VQW1055" s="13"/>
      <c r="VQX1055" s="13"/>
      <c r="VQY1055" s="13"/>
      <c r="VQZ1055" s="13"/>
      <c r="VRA1055" s="13"/>
      <c r="VRB1055" s="13"/>
      <c r="VRC1055" s="13"/>
      <c r="VRD1055" s="13"/>
      <c r="VRE1055" s="13"/>
      <c r="VRF1055" s="13"/>
      <c r="VRG1055" s="13"/>
      <c r="VRH1055" s="13"/>
      <c r="VRI1055" s="13"/>
      <c r="VRJ1055" s="13"/>
      <c r="VRK1055" s="13"/>
      <c r="VRL1055" s="13"/>
      <c r="VRM1055" s="13"/>
      <c r="VRN1055" s="13"/>
      <c r="VRO1055" s="13"/>
      <c r="VRP1055" s="13"/>
      <c r="VRQ1055" s="13"/>
      <c r="VRR1055" s="13"/>
      <c r="VRS1055" s="13"/>
      <c r="VRT1055" s="13"/>
      <c r="VRU1055" s="13"/>
      <c r="VRV1055" s="13"/>
      <c r="VRW1055" s="13"/>
      <c r="VRX1055" s="13"/>
      <c r="VRY1055" s="13"/>
      <c r="VRZ1055" s="13"/>
      <c r="VSA1055" s="13"/>
      <c r="VSB1055" s="13"/>
      <c r="VSC1055" s="13"/>
      <c r="VSD1055" s="13"/>
      <c r="VSE1055" s="13"/>
      <c r="VSF1055" s="13"/>
      <c r="VSG1055" s="13"/>
      <c r="VSH1055" s="13"/>
      <c r="VSI1055" s="13"/>
      <c r="VSJ1055" s="13"/>
      <c r="VSK1055" s="13"/>
      <c r="VSL1055" s="13"/>
      <c r="VSM1055" s="13"/>
      <c r="VSN1055" s="13"/>
      <c r="VSO1055" s="13"/>
      <c r="VSP1055" s="13"/>
      <c r="VSQ1055" s="13"/>
      <c r="VSR1055" s="13"/>
      <c r="VSS1055" s="13"/>
      <c r="VST1055" s="13"/>
      <c r="VSU1055" s="13"/>
      <c r="VSV1055" s="13"/>
      <c r="VSW1055" s="13"/>
      <c r="VSX1055" s="13"/>
      <c r="VSY1055" s="13"/>
      <c r="VSZ1055" s="13"/>
      <c r="VTA1055" s="13"/>
      <c r="VTB1055" s="13"/>
      <c r="VTC1055" s="13"/>
      <c r="VTD1055" s="13"/>
      <c r="VTE1055" s="13"/>
      <c r="VTF1055" s="13"/>
      <c r="VTG1055" s="13"/>
      <c r="VTH1055" s="13"/>
      <c r="VTI1055" s="13"/>
      <c r="VTJ1055" s="13"/>
      <c r="VTK1055" s="13"/>
      <c r="VTL1055" s="13"/>
      <c r="VTM1055" s="13"/>
      <c r="VTN1055" s="13"/>
      <c r="VTO1055" s="13"/>
      <c r="VTP1055" s="13"/>
      <c r="VTQ1055" s="13"/>
      <c r="VTR1055" s="13"/>
      <c r="VTS1055" s="13"/>
      <c r="VTT1055" s="13"/>
      <c r="VTU1055" s="13"/>
      <c r="VTV1055" s="13"/>
      <c r="VTW1055" s="13"/>
      <c r="VTX1055" s="13"/>
      <c r="VTY1055" s="13"/>
      <c r="VTZ1055" s="13"/>
      <c r="VUA1055" s="13"/>
      <c r="VUB1055" s="13"/>
      <c r="VUC1055" s="13"/>
      <c r="VUD1055" s="13"/>
      <c r="VUE1055" s="13"/>
      <c r="VUF1055" s="13"/>
      <c r="VUG1055" s="13"/>
      <c r="VUH1055" s="13"/>
      <c r="VUI1055" s="13"/>
      <c r="VUJ1055" s="13"/>
      <c r="VUK1055" s="13"/>
      <c r="VUL1055" s="13"/>
      <c r="VUM1055" s="13"/>
      <c r="VUN1055" s="13"/>
      <c r="VUO1055" s="13"/>
      <c r="VUP1055" s="13"/>
      <c r="VUQ1055" s="13"/>
      <c r="VUR1055" s="13"/>
      <c r="VUS1055" s="13"/>
      <c r="VUT1055" s="13"/>
      <c r="VUU1055" s="13"/>
      <c r="VUV1055" s="13"/>
      <c r="VUW1055" s="13"/>
      <c r="VUX1055" s="13"/>
      <c r="VUY1055" s="13"/>
      <c r="VUZ1055" s="13"/>
      <c r="VVA1055" s="13"/>
      <c r="VVB1055" s="13"/>
      <c r="VVC1055" s="13"/>
      <c r="VVD1055" s="13"/>
      <c r="VVE1055" s="13"/>
      <c r="VVF1055" s="13"/>
      <c r="VVG1055" s="13"/>
      <c r="VVH1055" s="13"/>
      <c r="VVI1055" s="13"/>
      <c r="VVJ1055" s="13"/>
      <c r="VVK1055" s="13"/>
      <c r="VVL1055" s="13"/>
      <c r="VVM1055" s="13"/>
      <c r="VVN1055" s="13"/>
      <c r="VVO1055" s="13"/>
      <c r="VVP1055" s="13"/>
      <c r="VVQ1055" s="13"/>
      <c r="VVR1055" s="13"/>
      <c r="VVS1055" s="13"/>
      <c r="VVT1055" s="13"/>
      <c r="VVU1055" s="13"/>
      <c r="VVV1055" s="13"/>
      <c r="VVW1055" s="13"/>
      <c r="VVX1055" s="13"/>
      <c r="VVY1055" s="13"/>
      <c r="VVZ1055" s="13"/>
      <c r="VWA1055" s="13"/>
      <c r="VWB1055" s="13"/>
      <c r="VWC1055" s="13"/>
      <c r="VWD1055" s="13"/>
      <c r="VWE1055" s="13"/>
      <c r="VWF1055" s="13"/>
      <c r="VWG1055" s="13"/>
      <c r="VWH1055" s="13"/>
      <c r="VWI1055" s="13"/>
      <c r="VWJ1055" s="13"/>
      <c r="VWK1055" s="13"/>
      <c r="VWL1055" s="13"/>
      <c r="VWM1055" s="13"/>
      <c r="VWN1055" s="13"/>
      <c r="VWO1055" s="13"/>
      <c r="VWP1055" s="13"/>
      <c r="VWQ1055" s="13"/>
      <c r="VWR1055" s="13"/>
      <c r="VWS1055" s="13"/>
      <c r="VWT1055" s="13"/>
      <c r="VWU1055" s="13"/>
      <c r="VWV1055" s="13"/>
      <c r="VWW1055" s="13"/>
      <c r="VWX1055" s="13"/>
      <c r="VWY1055" s="13"/>
      <c r="VWZ1055" s="13"/>
      <c r="VXA1055" s="13"/>
      <c r="VXB1055" s="13"/>
      <c r="VXC1055" s="13"/>
      <c r="VXD1055" s="13"/>
      <c r="VXE1055" s="13"/>
      <c r="VXF1055" s="13"/>
      <c r="VXG1055" s="13"/>
      <c r="VXH1055" s="13"/>
      <c r="VXI1055" s="13"/>
      <c r="VXJ1055" s="13"/>
      <c r="VXK1055" s="13"/>
      <c r="VXL1055" s="13"/>
      <c r="VXM1055" s="13"/>
      <c r="VXN1055" s="13"/>
      <c r="VXO1055" s="13"/>
      <c r="VXP1055" s="13"/>
      <c r="VXQ1055" s="13"/>
      <c r="VXR1055" s="13"/>
      <c r="VXS1055" s="13"/>
      <c r="VXT1055" s="13"/>
      <c r="VXU1055" s="13"/>
      <c r="VXV1055" s="13"/>
      <c r="VXW1055" s="13"/>
      <c r="VXX1055" s="13"/>
      <c r="VXY1055" s="13"/>
      <c r="VXZ1055" s="13"/>
      <c r="VYA1055" s="13"/>
      <c r="VYB1055" s="13"/>
      <c r="VYC1055" s="13"/>
      <c r="VYD1055" s="13"/>
      <c r="VYE1055" s="13"/>
      <c r="VYF1055" s="13"/>
      <c r="VYG1055" s="13"/>
      <c r="VYH1055" s="13"/>
      <c r="VYI1055" s="13"/>
      <c r="VYJ1055" s="13"/>
      <c r="VYK1055" s="13"/>
      <c r="VYL1055" s="13"/>
      <c r="VYM1055" s="13"/>
      <c r="VYN1055" s="13"/>
      <c r="VYO1055" s="13"/>
      <c r="VYP1055" s="13"/>
      <c r="VYQ1055" s="13"/>
      <c r="VYR1055" s="13"/>
      <c r="VYS1055" s="13"/>
      <c r="VYT1055" s="13"/>
      <c r="VYU1055" s="13"/>
      <c r="VYV1055" s="13"/>
      <c r="VYW1055" s="13"/>
      <c r="VYX1055" s="13"/>
      <c r="VYY1055" s="13"/>
      <c r="VYZ1055" s="13"/>
      <c r="VZA1055" s="13"/>
      <c r="VZB1055" s="13"/>
      <c r="VZC1055" s="13"/>
      <c r="VZD1055" s="13"/>
      <c r="VZE1055" s="13"/>
      <c r="VZF1055" s="13"/>
      <c r="VZG1055" s="13"/>
      <c r="VZH1055" s="13"/>
      <c r="VZI1055" s="13"/>
      <c r="VZJ1055" s="13"/>
      <c r="VZK1055" s="13"/>
      <c r="VZL1055" s="13"/>
      <c r="VZM1055" s="13"/>
      <c r="VZN1055" s="13"/>
      <c r="VZO1055" s="13"/>
      <c r="VZP1055" s="13"/>
      <c r="VZQ1055" s="13"/>
      <c r="VZR1055" s="13"/>
      <c r="VZS1055" s="13"/>
      <c r="VZT1055" s="13"/>
      <c r="VZU1055" s="13"/>
      <c r="VZV1055" s="13"/>
      <c r="VZW1055" s="13"/>
      <c r="VZX1055" s="13"/>
      <c r="VZY1055" s="13"/>
      <c r="VZZ1055" s="13"/>
      <c r="WAA1055" s="13"/>
      <c r="WAB1055" s="13"/>
      <c r="WAC1055" s="13"/>
      <c r="WAD1055" s="13"/>
      <c r="WAE1055" s="13"/>
      <c r="WAF1055" s="13"/>
      <c r="WAG1055" s="13"/>
      <c r="WAH1055" s="13"/>
      <c r="WAI1055" s="13"/>
      <c r="WAJ1055" s="13"/>
      <c r="WAK1055" s="13"/>
      <c r="WAL1055" s="13"/>
      <c r="WAM1055" s="13"/>
      <c r="WAN1055" s="13"/>
      <c r="WAO1055" s="13"/>
      <c r="WAP1055" s="13"/>
      <c r="WAQ1055" s="13"/>
      <c r="WAR1055" s="13"/>
      <c r="WAS1055" s="13"/>
      <c r="WAT1055" s="13"/>
      <c r="WAU1055" s="13"/>
      <c r="WAV1055" s="13"/>
      <c r="WAW1055" s="13"/>
      <c r="WAX1055" s="13"/>
      <c r="WAY1055" s="13"/>
      <c r="WAZ1055" s="13"/>
      <c r="WBA1055" s="13"/>
      <c r="WBB1055" s="13"/>
      <c r="WBC1055" s="13"/>
      <c r="WBD1055" s="13"/>
      <c r="WBE1055" s="13"/>
      <c r="WBF1055" s="13"/>
      <c r="WBG1055" s="13"/>
      <c r="WBH1055" s="13"/>
      <c r="WBI1055" s="13"/>
      <c r="WBJ1055" s="13"/>
      <c r="WBK1055" s="13"/>
      <c r="WBL1055" s="13"/>
      <c r="WBM1055" s="13"/>
      <c r="WBN1055" s="13"/>
      <c r="WBO1055" s="13"/>
      <c r="WBP1055" s="13"/>
      <c r="WBQ1055" s="13"/>
      <c r="WBR1055" s="13"/>
      <c r="WBS1055" s="13"/>
      <c r="WBT1055" s="13"/>
      <c r="WBU1055" s="13"/>
      <c r="WBV1055" s="13"/>
      <c r="WBW1055" s="13"/>
      <c r="WBX1055" s="13"/>
      <c r="WBY1055" s="13"/>
      <c r="WBZ1055" s="13"/>
      <c r="WCA1055" s="13"/>
      <c r="WCB1055" s="13"/>
      <c r="WCC1055" s="13"/>
      <c r="WCD1055" s="13"/>
      <c r="WCE1055" s="13"/>
      <c r="WCF1055" s="13"/>
      <c r="WCG1055" s="13"/>
      <c r="WCH1055" s="13"/>
      <c r="WCI1055" s="13"/>
      <c r="WCJ1055" s="13"/>
      <c r="WCK1055" s="13"/>
      <c r="WCL1055" s="13"/>
      <c r="WCM1055" s="13"/>
      <c r="WCN1055" s="13"/>
      <c r="WCO1055" s="13"/>
      <c r="WCP1055" s="13"/>
      <c r="WCQ1055" s="13"/>
      <c r="WCR1055" s="13"/>
      <c r="WCS1055" s="13"/>
      <c r="WCT1055" s="13"/>
      <c r="WCU1055" s="13"/>
      <c r="WCV1055" s="13"/>
      <c r="WCW1055" s="13"/>
      <c r="WCX1055" s="13"/>
      <c r="WCY1055" s="13"/>
      <c r="WCZ1055" s="13"/>
      <c r="WDA1055" s="13"/>
      <c r="WDB1055" s="13"/>
      <c r="WDC1055" s="13"/>
      <c r="WDD1055" s="13"/>
      <c r="WDE1055" s="13"/>
      <c r="WDF1055" s="13"/>
      <c r="WDG1055" s="13"/>
      <c r="WDH1055" s="13"/>
      <c r="WDI1055" s="13"/>
      <c r="WDJ1055" s="13"/>
      <c r="WDK1055" s="13"/>
      <c r="WDL1055" s="13"/>
      <c r="WDM1055" s="13"/>
      <c r="WDN1055" s="13"/>
      <c r="WDO1055" s="13"/>
      <c r="WDP1055" s="13"/>
      <c r="WDQ1055" s="13"/>
      <c r="WDR1055" s="13"/>
      <c r="WDS1055" s="13"/>
      <c r="WDT1055" s="13"/>
      <c r="WDU1055" s="13"/>
      <c r="WDV1055" s="13"/>
      <c r="WDW1055" s="13"/>
      <c r="WDX1055" s="13"/>
      <c r="WDY1055" s="13"/>
      <c r="WDZ1055" s="13"/>
      <c r="WEA1055" s="13"/>
      <c r="WEB1055" s="13"/>
      <c r="WEC1055" s="13"/>
      <c r="WED1055" s="13"/>
      <c r="WEE1055" s="13"/>
      <c r="WEF1055" s="13"/>
      <c r="WEG1055" s="13"/>
      <c r="WEH1055" s="13"/>
      <c r="WEI1055" s="13"/>
      <c r="WEJ1055" s="13"/>
      <c r="WEK1055" s="13"/>
      <c r="WEL1055" s="13"/>
      <c r="WEM1055" s="13"/>
      <c r="WEN1055" s="13"/>
      <c r="WEO1055" s="13"/>
      <c r="WEP1055" s="13"/>
      <c r="WEQ1055" s="13"/>
      <c r="WER1055" s="13"/>
      <c r="WES1055" s="13"/>
      <c r="WET1055" s="13"/>
      <c r="WEU1055" s="13"/>
      <c r="WEV1055" s="13"/>
      <c r="WEW1055" s="13"/>
      <c r="WEX1055" s="13"/>
      <c r="WEY1055" s="13"/>
      <c r="WEZ1055" s="13"/>
      <c r="WFA1055" s="13"/>
      <c r="WFB1055" s="13"/>
      <c r="WFC1055" s="13"/>
      <c r="WFD1055" s="13"/>
      <c r="WFE1055" s="13"/>
      <c r="WFF1055" s="13"/>
      <c r="WFG1055" s="13"/>
      <c r="WFH1055" s="13"/>
      <c r="WFI1055" s="13"/>
      <c r="WFJ1055" s="13"/>
      <c r="WFK1055" s="13"/>
      <c r="WFL1055" s="13"/>
      <c r="WFM1055" s="13"/>
      <c r="WFN1055" s="13"/>
      <c r="WFO1055" s="13"/>
      <c r="WFP1055" s="13"/>
      <c r="WFQ1055" s="13"/>
      <c r="WFR1055" s="13"/>
      <c r="WFS1055" s="13"/>
      <c r="WFT1055" s="13"/>
      <c r="WFU1055" s="13"/>
      <c r="WFV1055" s="13"/>
      <c r="WFW1055" s="13"/>
      <c r="WFX1055" s="13"/>
      <c r="WFY1055" s="13"/>
      <c r="WFZ1055" s="13"/>
      <c r="WGA1055" s="13"/>
      <c r="WGB1055" s="13"/>
      <c r="WGC1055" s="13"/>
      <c r="WGD1055" s="13"/>
      <c r="WGE1055" s="13"/>
      <c r="WGF1055" s="13"/>
      <c r="WGG1055" s="13"/>
      <c r="WGH1055" s="13"/>
      <c r="WGI1055" s="13"/>
      <c r="WGJ1055" s="13"/>
      <c r="WGK1055" s="13"/>
      <c r="WGL1055" s="13"/>
      <c r="WGM1055" s="13"/>
      <c r="WGN1055" s="13"/>
      <c r="WGO1055" s="13"/>
      <c r="WGP1055" s="13"/>
      <c r="WGQ1055" s="13"/>
      <c r="WGR1055" s="13"/>
      <c r="WGS1055" s="13"/>
      <c r="WGT1055" s="13"/>
      <c r="WGU1055" s="13"/>
      <c r="WGV1055" s="13"/>
      <c r="WGW1055" s="13"/>
      <c r="WGX1055" s="13"/>
      <c r="WGY1055" s="13"/>
      <c r="WGZ1055" s="13"/>
      <c r="WHA1055" s="13"/>
      <c r="WHB1055" s="13"/>
      <c r="WHC1055" s="13"/>
      <c r="WHD1055" s="13"/>
      <c r="WHE1055" s="13"/>
      <c r="WHF1055" s="13"/>
      <c r="WHG1055" s="13"/>
      <c r="WHH1055" s="13"/>
      <c r="WHI1055" s="13"/>
      <c r="WHJ1055" s="13"/>
      <c r="WHK1055" s="13"/>
      <c r="WHL1055" s="13"/>
      <c r="WHM1055" s="13"/>
      <c r="WHN1055" s="13"/>
      <c r="WHO1055" s="13"/>
      <c r="WHP1055" s="13"/>
      <c r="WHQ1055" s="13"/>
      <c r="WHR1055" s="13"/>
      <c r="WHS1055" s="13"/>
      <c r="WHT1055" s="13"/>
      <c r="WHU1055" s="13"/>
      <c r="WHV1055" s="13"/>
      <c r="WHW1055" s="13"/>
      <c r="WHX1055" s="13"/>
      <c r="WHY1055" s="13"/>
      <c r="WHZ1055" s="13"/>
      <c r="WIA1055" s="13"/>
      <c r="WIB1055" s="13"/>
      <c r="WIC1055" s="13"/>
      <c r="WID1055" s="13"/>
      <c r="WIE1055" s="13"/>
      <c r="WIF1055" s="13"/>
      <c r="WIG1055" s="13"/>
      <c r="WIH1055" s="13"/>
      <c r="WII1055" s="13"/>
      <c r="WIJ1055" s="13"/>
      <c r="WIK1055" s="13"/>
      <c r="WIL1055" s="13"/>
      <c r="WIM1055" s="13"/>
      <c r="WIN1055" s="13"/>
      <c r="WIO1055" s="13"/>
      <c r="WIP1055" s="13"/>
      <c r="WIQ1055" s="13"/>
      <c r="WIR1055" s="13"/>
      <c r="WIS1055" s="13"/>
      <c r="WIT1055" s="13"/>
      <c r="WIU1055" s="13"/>
      <c r="WIV1055" s="13"/>
      <c r="WIW1055" s="13"/>
      <c r="WIX1055" s="13"/>
      <c r="WIY1055" s="13"/>
      <c r="WIZ1055" s="13"/>
      <c r="WJA1055" s="13"/>
      <c r="WJB1055" s="13"/>
      <c r="WJC1055" s="13"/>
      <c r="WJD1055" s="13"/>
      <c r="WJE1055" s="13"/>
      <c r="WJF1055" s="13"/>
      <c r="WJG1055" s="13"/>
      <c r="WJH1055" s="13"/>
      <c r="WJI1055" s="13"/>
      <c r="WJJ1055" s="13"/>
      <c r="WJK1055" s="13"/>
      <c r="WJL1055" s="13"/>
      <c r="WJM1055" s="13"/>
      <c r="WJN1055" s="13"/>
      <c r="WJO1055" s="13"/>
      <c r="WJP1055" s="13"/>
      <c r="WJQ1055" s="13"/>
      <c r="WJR1055" s="13"/>
      <c r="WJS1055" s="13"/>
      <c r="WJT1055" s="13"/>
      <c r="WJU1055" s="13"/>
      <c r="WJV1055" s="13"/>
      <c r="WJW1055" s="13"/>
      <c r="WJX1055" s="13"/>
      <c r="WJY1055" s="13"/>
      <c r="WJZ1055" s="13"/>
      <c r="WKA1055" s="13"/>
      <c r="WKB1055" s="13"/>
      <c r="WKC1055" s="13"/>
      <c r="WKD1055" s="13"/>
      <c r="WKE1055" s="13"/>
      <c r="WKF1055" s="13"/>
      <c r="WKG1055" s="13"/>
      <c r="WKH1055" s="13"/>
      <c r="WKI1055" s="13"/>
      <c r="WKJ1055" s="13"/>
      <c r="WKK1055" s="13"/>
      <c r="WKL1055" s="13"/>
      <c r="WKM1055" s="13"/>
      <c r="WKN1055" s="13"/>
      <c r="WKO1055" s="13"/>
      <c r="WKP1055" s="13"/>
      <c r="WKQ1055" s="13"/>
      <c r="WKR1055" s="13"/>
      <c r="WKS1055" s="13"/>
      <c r="WKT1055" s="13"/>
      <c r="WKU1055" s="13"/>
      <c r="WKV1055" s="13"/>
      <c r="WKW1055" s="13"/>
      <c r="WKX1055" s="13"/>
      <c r="WKY1055" s="13"/>
      <c r="WKZ1055" s="13"/>
      <c r="WLA1055" s="13"/>
      <c r="WLB1055" s="13"/>
      <c r="WLC1055" s="13"/>
      <c r="WLD1055" s="13"/>
      <c r="WLE1055" s="13"/>
      <c r="WLF1055" s="13"/>
      <c r="WLG1055" s="13"/>
      <c r="WLH1055" s="13"/>
      <c r="WLI1055" s="13"/>
      <c r="WLJ1055" s="13"/>
      <c r="WLK1055" s="13"/>
      <c r="WLL1055" s="13"/>
      <c r="WLM1055" s="13"/>
      <c r="WLN1055" s="13"/>
      <c r="WLO1055" s="13"/>
      <c r="WLP1055" s="13"/>
      <c r="WLQ1055" s="13"/>
      <c r="WLR1055" s="13"/>
      <c r="WLS1055" s="13"/>
      <c r="WLT1055" s="13"/>
      <c r="WLU1055" s="13"/>
      <c r="WLV1055" s="13"/>
      <c r="WLW1055" s="13"/>
      <c r="WLX1055" s="13"/>
      <c r="WLY1055" s="13"/>
      <c r="WLZ1055" s="13"/>
      <c r="WMA1055" s="13"/>
      <c r="WMB1055" s="13"/>
      <c r="WMC1055" s="13"/>
      <c r="WMD1055" s="13"/>
      <c r="WME1055" s="13"/>
      <c r="WMF1055" s="13"/>
      <c r="WMG1055" s="13"/>
      <c r="WMH1055" s="13"/>
      <c r="WMI1055" s="13"/>
      <c r="WMJ1055" s="13"/>
      <c r="WMK1055" s="13"/>
      <c r="WML1055" s="13"/>
      <c r="WMM1055" s="13"/>
      <c r="WMN1055" s="13"/>
      <c r="WMO1055" s="13"/>
      <c r="WMP1055" s="13"/>
      <c r="WMQ1055" s="13"/>
      <c r="WMR1055" s="13"/>
      <c r="WMS1055" s="13"/>
      <c r="WMT1055" s="13"/>
      <c r="WMU1055" s="13"/>
      <c r="WMV1055" s="13"/>
      <c r="WMW1055" s="13"/>
      <c r="WMX1055" s="13"/>
      <c r="WMY1055" s="13"/>
      <c r="WMZ1055" s="13"/>
      <c r="WNA1055" s="13"/>
      <c r="WNB1055" s="13"/>
      <c r="WNC1055" s="13"/>
      <c r="WND1055" s="13"/>
      <c r="WNE1055" s="13"/>
      <c r="WNF1055" s="13"/>
      <c r="WNG1055" s="13"/>
      <c r="WNH1055" s="13"/>
      <c r="WNI1055" s="13"/>
      <c r="WNJ1055" s="13"/>
      <c r="WNK1055" s="13"/>
      <c r="WNL1055" s="13"/>
      <c r="WNM1055" s="13"/>
      <c r="WNN1055" s="13"/>
      <c r="WNO1055" s="13"/>
      <c r="WNP1055" s="13"/>
      <c r="WNQ1055" s="13"/>
      <c r="WNR1055" s="13"/>
      <c r="WNS1055" s="13"/>
      <c r="WNT1055" s="13"/>
      <c r="WNU1055" s="13"/>
      <c r="WNV1055" s="13"/>
      <c r="WNW1055" s="13"/>
      <c r="WNX1055" s="13"/>
      <c r="WNY1055" s="13"/>
      <c r="WNZ1055" s="13"/>
      <c r="WOA1055" s="13"/>
      <c r="WOB1055" s="13"/>
      <c r="WOC1055" s="13"/>
      <c r="WOD1055" s="13"/>
      <c r="WOE1055" s="13"/>
      <c r="WOF1055" s="13"/>
      <c r="WOG1055" s="13"/>
      <c r="WOH1055" s="13"/>
      <c r="WOI1055" s="13"/>
      <c r="WOJ1055" s="13"/>
      <c r="WOK1055" s="13"/>
      <c r="WOL1055" s="13"/>
      <c r="WOM1055" s="13"/>
      <c r="WON1055" s="13"/>
      <c r="WOO1055" s="13"/>
      <c r="WOP1055" s="13"/>
      <c r="WOQ1055" s="13"/>
      <c r="WOR1055" s="13"/>
      <c r="WOS1055" s="13"/>
      <c r="WOT1055" s="13"/>
      <c r="WOU1055" s="13"/>
      <c r="WOV1055" s="13"/>
      <c r="WOW1055" s="13"/>
      <c r="WOX1055" s="13"/>
      <c r="WOY1055" s="13"/>
      <c r="WOZ1055" s="13"/>
      <c r="WPA1055" s="13"/>
      <c r="WPB1055" s="13"/>
      <c r="WPC1055" s="13"/>
      <c r="WPD1055" s="13"/>
      <c r="WPE1055" s="13"/>
      <c r="WPF1055" s="13"/>
      <c r="WPG1055" s="13"/>
      <c r="WPH1055" s="13"/>
      <c r="WPI1055" s="13"/>
      <c r="WPJ1055" s="13"/>
      <c r="WPK1055" s="13"/>
      <c r="WPL1055" s="13"/>
      <c r="WPM1055" s="13"/>
      <c r="WPN1055" s="13"/>
      <c r="WPO1055" s="13"/>
      <c r="WPP1055" s="13"/>
      <c r="WPQ1055" s="13"/>
      <c r="WPR1055" s="13"/>
      <c r="WPS1055" s="13"/>
      <c r="WPT1055" s="13"/>
      <c r="WPU1055" s="13"/>
      <c r="WPV1055" s="13"/>
      <c r="WPW1055" s="13"/>
      <c r="WPX1055" s="13"/>
      <c r="WPY1055" s="13"/>
      <c r="WPZ1055" s="13"/>
      <c r="WQA1055" s="13"/>
      <c r="WQB1055" s="13"/>
      <c r="WQC1055" s="13"/>
      <c r="WQD1055" s="13"/>
      <c r="WQE1055" s="13"/>
      <c r="WQF1055" s="13"/>
      <c r="WQG1055" s="13"/>
      <c r="WQH1055" s="13"/>
      <c r="WQI1055" s="13"/>
      <c r="WQJ1055" s="13"/>
      <c r="WQK1055" s="13"/>
      <c r="WQL1055" s="13"/>
      <c r="WQM1055" s="13"/>
      <c r="WQN1055" s="13"/>
      <c r="WQO1055" s="13"/>
      <c r="WQP1055" s="13"/>
      <c r="WQQ1055" s="13"/>
      <c r="WQR1055" s="13"/>
      <c r="WQS1055" s="13"/>
      <c r="WQT1055" s="13"/>
      <c r="WQU1055" s="13"/>
      <c r="WQV1055" s="13"/>
      <c r="WQW1055" s="13"/>
      <c r="WQX1055" s="13"/>
      <c r="WQY1055" s="13"/>
      <c r="WQZ1055" s="13"/>
      <c r="WRA1055" s="13"/>
      <c r="WRB1055" s="13"/>
      <c r="WRC1055" s="13"/>
      <c r="WRD1055" s="13"/>
      <c r="WRE1055" s="13"/>
      <c r="WRF1055" s="13"/>
      <c r="WRG1055" s="13"/>
      <c r="WRH1055" s="13"/>
      <c r="WRI1055" s="13"/>
      <c r="WRJ1055" s="13"/>
      <c r="WRK1055" s="13"/>
      <c r="WRL1055" s="13"/>
      <c r="WRM1055" s="13"/>
      <c r="WRN1055" s="13"/>
      <c r="WRO1055" s="13"/>
      <c r="WRP1055" s="13"/>
      <c r="WRQ1055" s="13"/>
      <c r="WRR1055" s="13"/>
      <c r="WRS1055" s="13"/>
      <c r="WRT1055" s="13"/>
      <c r="WRU1055" s="13"/>
      <c r="WRV1055" s="13"/>
      <c r="WRW1055" s="13"/>
      <c r="WRX1055" s="13"/>
      <c r="WRY1055" s="13"/>
      <c r="WRZ1055" s="13"/>
      <c r="WSA1055" s="13"/>
      <c r="WSB1055" s="13"/>
      <c r="WSC1055" s="13"/>
      <c r="WSD1055" s="13"/>
      <c r="WSE1055" s="13"/>
      <c r="WSF1055" s="13"/>
      <c r="WSG1055" s="13"/>
      <c r="WSH1055" s="13"/>
      <c r="WSI1055" s="13"/>
      <c r="WSJ1055" s="13"/>
      <c r="WSK1055" s="13"/>
      <c r="WSL1055" s="13"/>
      <c r="WSM1055" s="13"/>
      <c r="WSN1055" s="13"/>
      <c r="WSO1055" s="13"/>
      <c r="WSP1055" s="13"/>
      <c r="WSQ1055" s="13"/>
      <c r="WSR1055" s="13"/>
      <c r="WSS1055" s="13"/>
      <c r="WST1055" s="13"/>
      <c r="WSU1055" s="13"/>
      <c r="WSV1055" s="13"/>
      <c r="WSW1055" s="13"/>
      <c r="WSX1055" s="13"/>
      <c r="WSY1055" s="13"/>
      <c r="WSZ1055" s="13"/>
      <c r="WTA1055" s="13"/>
      <c r="WTB1055" s="13"/>
      <c r="WTC1055" s="13"/>
      <c r="WTD1055" s="13"/>
      <c r="WTE1055" s="13"/>
      <c r="WTF1055" s="13"/>
      <c r="WTG1055" s="13"/>
      <c r="WTH1055" s="13"/>
      <c r="WTI1055" s="13"/>
      <c r="WTJ1055" s="13"/>
      <c r="WTK1055" s="13"/>
      <c r="WTL1055" s="13"/>
      <c r="WTM1055" s="13"/>
      <c r="WTN1055" s="13"/>
      <c r="WTO1055" s="13"/>
      <c r="WTP1055" s="13"/>
      <c r="WTQ1055" s="13"/>
      <c r="WTR1055" s="13"/>
      <c r="WTS1055" s="13"/>
      <c r="WTT1055" s="13"/>
      <c r="WTU1055" s="13"/>
      <c r="WTV1055" s="13"/>
      <c r="WTW1055" s="13"/>
      <c r="WTX1055" s="13"/>
      <c r="WTY1055" s="13"/>
      <c r="WTZ1055" s="13"/>
      <c r="WUA1055" s="13"/>
      <c r="WUB1055" s="13"/>
      <c r="WUC1055" s="13"/>
      <c r="WUD1055" s="13"/>
      <c r="WUE1055" s="13"/>
      <c r="WUF1055" s="13"/>
      <c r="WUG1055" s="13"/>
      <c r="WUH1055" s="13"/>
      <c r="WUI1055" s="13"/>
      <c r="WUJ1055" s="13"/>
      <c r="WUK1055" s="13"/>
      <c r="WUL1055" s="13"/>
      <c r="WUM1055" s="13"/>
      <c r="WUN1055" s="13"/>
      <c r="WUO1055" s="13"/>
      <c r="WUP1055" s="13"/>
      <c r="WUQ1055" s="13"/>
      <c r="WUR1055" s="13"/>
      <c r="WUS1055" s="13"/>
      <c r="WUT1055" s="13"/>
      <c r="WUU1055" s="13"/>
      <c r="WUV1055" s="13"/>
      <c r="WUW1055" s="13"/>
      <c r="WUX1055" s="13"/>
      <c r="WUY1055" s="13"/>
      <c r="WUZ1055" s="13"/>
      <c r="WVA1055" s="13"/>
      <c r="WVB1055" s="13"/>
      <c r="WVC1055" s="13"/>
      <c r="WVD1055" s="13"/>
      <c r="WVE1055" s="13"/>
      <c r="WVF1055" s="13"/>
      <c r="WVG1055" s="13"/>
      <c r="WVH1055" s="13"/>
      <c r="WVI1055" s="13"/>
      <c r="WVJ1055" s="13"/>
      <c r="WVK1055" s="13"/>
      <c r="WVL1055" s="13"/>
      <c r="WVM1055" s="13"/>
      <c r="WVN1055" s="13"/>
      <c r="WVO1055" s="13"/>
      <c r="WVP1055" s="13"/>
      <c r="WVQ1055" s="13"/>
      <c r="WVR1055" s="13"/>
      <c r="WVS1055" s="13"/>
      <c r="WVT1055" s="13"/>
      <c r="WVU1055" s="13"/>
      <c r="WVV1055" s="13"/>
      <c r="WVW1055" s="13"/>
      <c r="WVX1055" s="13"/>
      <c r="WVY1055" s="13"/>
      <c r="WVZ1055" s="13"/>
      <c r="WWA1055" s="13"/>
      <c r="WWB1055" s="13"/>
      <c r="WWC1055" s="13"/>
      <c r="WWD1055" s="13"/>
      <c r="WWE1055" s="13"/>
      <c r="WWF1055" s="13"/>
      <c r="WWG1055" s="13"/>
      <c r="WWH1055" s="13"/>
      <c r="WWI1055" s="13"/>
      <c r="WWJ1055" s="13"/>
      <c r="WWK1055" s="13"/>
      <c r="WWL1055" s="13"/>
      <c r="WWM1055" s="13"/>
      <c r="WWN1055" s="13"/>
      <c r="WWO1055" s="13"/>
      <c r="WWP1055" s="13"/>
      <c r="WWQ1055" s="13"/>
      <c r="WWR1055" s="13"/>
      <c r="WWS1055" s="13"/>
      <c r="WWT1055" s="13"/>
      <c r="WWU1055" s="13"/>
      <c r="WWV1055" s="13"/>
      <c r="WWW1055" s="13"/>
      <c r="WWX1055" s="13"/>
      <c r="WWY1055" s="13"/>
      <c r="WWZ1055" s="13"/>
      <c r="WXA1055" s="13"/>
      <c r="WXB1055" s="13"/>
      <c r="WXC1055" s="13"/>
      <c r="WXD1055" s="13"/>
      <c r="WXE1055" s="13"/>
      <c r="WXF1055" s="13"/>
      <c r="WXG1055" s="13"/>
      <c r="WXH1055" s="13"/>
      <c r="WXI1055" s="13"/>
      <c r="WXJ1055" s="13"/>
      <c r="WXK1055" s="13"/>
      <c r="WXL1055" s="13"/>
      <c r="WXM1055" s="13"/>
      <c r="WXN1055" s="13"/>
      <c r="WXO1055" s="13"/>
      <c r="WXP1055" s="13"/>
      <c r="WXQ1055" s="13"/>
      <c r="WXR1055" s="13"/>
      <c r="WXS1055" s="13"/>
      <c r="WXT1055" s="13"/>
      <c r="WXU1055" s="13"/>
      <c r="WXV1055" s="13"/>
      <c r="WXW1055" s="13"/>
      <c r="WXX1055" s="13"/>
      <c r="WXY1055" s="13"/>
      <c r="WXZ1055" s="13"/>
      <c r="WYA1055" s="13"/>
      <c r="WYB1055" s="13"/>
      <c r="WYC1055" s="13"/>
      <c r="WYD1055" s="13"/>
      <c r="WYE1055" s="13"/>
      <c r="WYF1055" s="13"/>
      <c r="WYG1055" s="13"/>
      <c r="WYH1055" s="13"/>
      <c r="WYI1055" s="13"/>
      <c r="WYJ1055" s="13"/>
      <c r="WYK1055" s="13"/>
      <c r="WYL1055" s="13"/>
      <c r="WYM1055" s="13"/>
      <c r="WYN1055" s="13"/>
      <c r="WYO1055" s="13"/>
      <c r="WYP1055" s="13"/>
      <c r="WYQ1055" s="13"/>
      <c r="WYR1055" s="13"/>
      <c r="WYS1055" s="13"/>
      <c r="WYT1055" s="13"/>
      <c r="WYU1055" s="13"/>
      <c r="WYV1055" s="13"/>
      <c r="WYW1055" s="13"/>
      <c r="WYX1055" s="13"/>
      <c r="WYY1055" s="13"/>
      <c r="WYZ1055" s="13"/>
      <c r="WZA1055" s="13"/>
      <c r="WZB1055" s="13"/>
      <c r="WZC1055" s="13"/>
      <c r="WZD1055" s="13"/>
      <c r="WZE1055" s="13"/>
      <c r="WZF1055" s="13"/>
      <c r="WZG1055" s="13"/>
      <c r="WZH1055" s="13"/>
      <c r="WZI1055" s="13"/>
      <c r="WZJ1055" s="13"/>
      <c r="WZK1055" s="13"/>
      <c r="WZL1055" s="13"/>
      <c r="WZM1055" s="13"/>
      <c r="WZN1055" s="13"/>
      <c r="WZO1055" s="13"/>
      <c r="WZP1055" s="13"/>
      <c r="WZQ1055" s="13"/>
      <c r="WZR1055" s="13"/>
      <c r="WZS1055" s="13"/>
      <c r="WZT1055" s="13"/>
      <c r="WZU1055" s="13"/>
      <c r="WZV1055" s="13"/>
      <c r="WZW1055" s="13"/>
      <c r="WZX1055" s="13"/>
      <c r="WZY1055" s="13"/>
      <c r="WZZ1055" s="13"/>
      <c r="XAA1055" s="13"/>
      <c r="XAB1055" s="13"/>
      <c r="XAC1055" s="13"/>
      <c r="XAD1055" s="13"/>
      <c r="XAE1055" s="13"/>
      <c r="XAF1055" s="13"/>
      <c r="XAG1055" s="13"/>
      <c r="XAH1055" s="13"/>
      <c r="XAI1055" s="13"/>
      <c r="XAJ1055" s="13"/>
      <c r="XAK1055" s="13"/>
      <c r="XAL1055" s="13"/>
      <c r="XAM1055" s="13"/>
      <c r="XAN1055" s="13"/>
      <c r="XAO1055" s="13"/>
      <c r="XAP1055" s="13"/>
      <c r="XAQ1055" s="13"/>
      <c r="XAR1055" s="13"/>
      <c r="XAS1055" s="13"/>
      <c r="XAT1055" s="13"/>
      <c r="XAU1055" s="13"/>
      <c r="XAV1055" s="13"/>
      <c r="XAW1055" s="13"/>
      <c r="XAX1055" s="13"/>
      <c r="XAY1055" s="13"/>
      <c r="XAZ1055" s="13"/>
      <c r="XBA1055" s="13"/>
      <c r="XBB1055" s="13"/>
      <c r="XBC1055" s="13"/>
      <c r="XBD1055" s="13"/>
      <c r="XBE1055" s="13"/>
      <c r="XBF1055" s="13"/>
      <c r="XBG1055" s="13"/>
      <c r="XBH1055" s="13"/>
      <c r="XBI1055" s="13"/>
      <c r="XBJ1055" s="13"/>
      <c r="XBK1055" s="13"/>
      <c r="XBL1055" s="13"/>
      <c r="XBM1055" s="13"/>
      <c r="XBN1055" s="13"/>
      <c r="XBO1055" s="13"/>
      <c r="XBP1055" s="13"/>
      <c r="XBQ1055" s="13"/>
      <c r="XBR1055" s="13"/>
      <c r="XBS1055" s="13"/>
      <c r="XBT1055" s="13"/>
      <c r="XBU1055" s="13"/>
      <c r="XBV1055" s="13"/>
      <c r="XBW1055" s="13"/>
      <c r="XBX1055" s="13"/>
      <c r="XBY1055" s="13"/>
      <c r="XBZ1055" s="13"/>
      <c r="XCA1055" s="13"/>
      <c r="XCB1055" s="13"/>
      <c r="XCC1055" s="13"/>
      <c r="XCD1055" s="13"/>
      <c r="XCE1055" s="13"/>
      <c r="XCF1055" s="13"/>
      <c r="XCG1055" s="13"/>
      <c r="XCH1055" s="13"/>
      <c r="XCI1055" s="13"/>
      <c r="XCJ1055" s="13"/>
      <c r="XCK1055" s="13"/>
      <c r="XCL1055" s="13"/>
      <c r="XCM1055" s="13"/>
      <c r="XCN1055" s="13"/>
      <c r="XCO1055" s="13"/>
      <c r="XCP1055" s="13"/>
      <c r="XCQ1055" s="13"/>
      <c r="XCR1055" s="13"/>
      <c r="XCS1055" s="13"/>
      <c r="XCT1055" s="13"/>
      <c r="XCU1055" s="13"/>
      <c r="XCV1055" s="13"/>
      <c r="XCW1055" s="13"/>
      <c r="XCX1055" s="13"/>
      <c r="XCY1055" s="13"/>
      <c r="XCZ1055" s="13"/>
      <c r="XDA1055" s="13"/>
      <c r="XDB1055" s="13"/>
      <c r="XDC1055" s="13"/>
      <c r="XDD1055" s="13"/>
      <c r="XDE1055" s="13"/>
      <c r="XDF1055" s="13"/>
      <c r="XDG1055" s="13"/>
      <c r="XDH1055" s="13"/>
      <c r="XDI1055" s="13"/>
      <c r="XDJ1055" s="13"/>
      <c r="XDK1055" s="13"/>
      <c r="XDL1055" s="13"/>
      <c r="XDM1055" s="13"/>
      <c r="XDN1055" s="13"/>
      <c r="XDO1055" s="13"/>
      <c r="XDP1055" s="13"/>
      <c r="XDQ1055" s="13"/>
      <c r="XDR1055" s="13"/>
      <c r="XDS1055" s="13"/>
      <c r="XDT1055" s="13"/>
      <c r="XDU1055" s="13"/>
      <c r="XDV1055" s="13"/>
      <c r="XDW1055" s="13"/>
      <c r="XDX1055" s="13"/>
      <c r="XDY1055" s="13"/>
      <c r="XDZ1055" s="13"/>
      <c r="XEA1055" s="13"/>
      <c r="XEB1055" s="13"/>
      <c r="XEC1055" s="13"/>
      <c r="XED1055" s="13"/>
      <c r="XEE1055" s="13"/>
      <c r="XEF1055" s="13"/>
      <c r="XEG1055" s="13"/>
      <c r="XEH1055" s="13"/>
      <c r="XEI1055" s="13"/>
      <c r="XEJ1055" s="13"/>
      <c r="XEK1055" s="13"/>
      <c r="XEL1055" s="13"/>
      <c r="XEM1055" s="13"/>
      <c r="XEN1055" s="13"/>
      <c r="XEO1055" s="13"/>
      <c r="XEP1055" s="13"/>
      <c r="XEQ1055" s="13"/>
      <c r="XER1055" s="13"/>
      <c r="XES1055" s="13"/>
      <c r="XET1055" s="13"/>
      <c r="XEU1055" s="13"/>
      <c r="XEV1055" s="13"/>
      <c r="XEW1055" s="13"/>
      <c r="XEX1055" s="13"/>
      <c r="XEY1055" s="13"/>
      <c r="XEZ1055" s="13"/>
      <c r="XFA1055" s="13"/>
      <c r="XFB1055" s="13"/>
    </row>
    <row r="1056" spans="2:16382" s="15" customFormat="1" ht="15.75" customHeight="1" thickBot="1" x14ac:dyDescent="0.25">
      <c r="C1056" s="16"/>
      <c r="D1056" s="13"/>
      <c r="E1056" s="13"/>
      <c r="BI1056" s="30"/>
      <c r="BJ1056" s="30"/>
      <c r="BK1056" s="30"/>
      <c r="BL1056" s="30"/>
      <c r="BM1056" s="30"/>
      <c r="BN1056" s="30"/>
    </row>
    <row r="1057" spans="2:67" s="15" customFormat="1" ht="11.25" customHeight="1" thickBot="1" x14ac:dyDescent="0.25">
      <c r="C1057" s="13"/>
      <c r="D1057" s="310" t="s">
        <v>48</v>
      </c>
      <c r="E1057" s="311"/>
      <c r="F1057" s="71">
        <f>BI1053</f>
        <v>0</v>
      </c>
      <c r="H1057" s="26"/>
      <c r="I1057" s="26"/>
      <c r="J1057" s="26"/>
      <c r="K1057" s="26"/>
      <c r="L1057" s="26"/>
      <c r="M1057" s="26"/>
      <c r="N1057" s="26"/>
      <c r="O1057" s="26"/>
      <c r="P1057" s="26"/>
      <c r="Q1057" s="26"/>
      <c r="R1057" s="26"/>
      <c r="S1057" s="26"/>
      <c r="T1057" s="26"/>
      <c r="U1057" s="26"/>
      <c r="V1057" s="26"/>
      <c r="W1057" s="26"/>
      <c r="X1057" s="26"/>
      <c r="Y1057" s="26"/>
      <c r="Z1057" s="26"/>
      <c r="AA1057" s="26"/>
      <c r="AB1057" s="26"/>
      <c r="AC1057" s="26"/>
      <c r="AD1057" s="26"/>
      <c r="AE1057" s="26"/>
      <c r="AF1057" s="26"/>
      <c r="AG1057" s="26"/>
      <c r="AH1057" s="26"/>
      <c r="AI1057" s="26"/>
      <c r="AJ1057" s="26"/>
      <c r="AK1057" s="26"/>
      <c r="AL1057" s="26"/>
      <c r="AM1057" s="26"/>
      <c r="AN1057" s="26"/>
      <c r="AO1057" s="26"/>
      <c r="AP1057" s="26"/>
      <c r="AQ1057" s="26"/>
      <c r="AR1057" s="26"/>
      <c r="AS1057" s="26"/>
      <c r="AT1057" s="26"/>
      <c r="AU1057" s="26"/>
      <c r="AV1057" s="26"/>
      <c r="AW1057" s="26"/>
      <c r="AX1057" s="26"/>
      <c r="AY1057" s="26"/>
      <c r="AZ1057" s="26"/>
      <c r="BA1057" s="26"/>
      <c r="BB1057" s="26"/>
      <c r="BC1057" s="26"/>
      <c r="BD1057" s="26"/>
      <c r="BE1057" s="26"/>
      <c r="BF1057" s="26"/>
      <c r="BG1057" s="17"/>
      <c r="BH1057" s="17"/>
      <c r="BI1057" s="17"/>
      <c r="BJ1057" s="30"/>
      <c r="BK1057" s="30"/>
      <c r="BL1057" s="30"/>
      <c r="BM1057" s="30"/>
      <c r="BN1057" s="30"/>
      <c r="BO1057" s="30"/>
    </row>
    <row r="1058" spans="2:67" s="15" customFormat="1" ht="12.75" customHeight="1" x14ac:dyDescent="0.2">
      <c r="B1058" s="12"/>
      <c r="C1058" s="13"/>
      <c r="D1058" s="58"/>
      <c r="E1058" s="74" t="s">
        <v>47</v>
      </c>
      <c r="F1058" s="75">
        <f>$BI$1042</f>
        <v>0</v>
      </c>
      <c r="H1058" s="26"/>
      <c r="I1058" s="26"/>
      <c r="J1058" s="26"/>
      <c r="K1058" s="26"/>
      <c r="L1058" s="26"/>
      <c r="M1058" s="26"/>
      <c r="N1058" s="26"/>
      <c r="O1058" s="26"/>
      <c r="P1058" s="26"/>
      <c r="Q1058" s="26"/>
      <c r="R1058" s="26"/>
      <c r="S1058" s="26"/>
      <c r="T1058" s="26"/>
      <c r="U1058" s="26"/>
      <c r="V1058" s="26"/>
      <c r="W1058" s="26"/>
      <c r="X1058" s="26"/>
      <c r="Y1058" s="26"/>
      <c r="Z1058" s="26"/>
      <c r="AA1058" s="26"/>
      <c r="AB1058" s="26"/>
      <c r="AC1058" s="26"/>
      <c r="AD1058" s="26"/>
      <c r="AE1058" s="26"/>
      <c r="AF1058" s="26"/>
      <c r="AG1058" s="26"/>
      <c r="AH1058" s="26"/>
      <c r="AI1058" s="26"/>
      <c r="AJ1058" s="26"/>
      <c r="AK1058" s="26"/>
      <c r="AL1058" s="26"/>
      <c r="AM1058" s="26"/>
      <c r="AN1058" s="26"/>
      <c r="AO1058" s="26"/>
      <c r="AP1058" s="26"/>
      <c r="AQ1058" s="26"/>
      <c r="AR1058" s="26"/>
      <c r="AS1058" s="26"/>
      <c r="AT1058" s="26"/>
      <c r="AU1058" s="26"/>
      <c r="AV1058" s="26"/>
      <c r="AW1058" s="26"/>
      <c r="AX1058" s="26"/>
      <c r="AY1058" s="26"/>
      <c r="AZ1058" s="26"/>
      <c r="BA1058" s="26"/>
      <c r="BB1058" s="26"/>
      <c r="BC1058" s="26"/>
      <c r="BD1058" s="26"/>
      <c r="BE1058" s="26"/>
      <c r="BF1058" s="26"/>
      <c r="BG1058" s="13"/>
      <c r="BH1058" s="13"/>
      <c r="BI1058" s="13"/>
      <c r="BJ1058" s="30"/>
      <c r="BK1058" s="26"/>
      <c r="BL1058" s="30"/>
      <c r="BM1058" s="30"/>
      <c r="BN1058" s="30"/>
      <c r="BO1058" s="30"/>
    </row>
    <row r="1059" spans="2:67" ht="12.75" customHeight="1" x14ac:dyDescent="0.2">
      <c r="B1059" s="12"/>
      <c r="C1059" s="17"/>
      <c r="E1059" s="65" t="s">
        <v>21</v>
      </c>
      <c r="F1059" s="66">
        <f>$BI$1044</f>
        <v>0</v>
      </c>
      <c r="BG1059" s="13"/>
      <c r="BH1059" s="13"/>
      <c r="BI1059" s="13"/>
      <c r="BJ1059" s="30"/>
      <c r="BL1059" s="30"/>
      <c r="BM1059" s="30"/>
      <c r="BN1059" s="30"/>
      <c r="BO1059" s="30"/>
    </row>
    <row r="1060" spans="2:67" ht="12.75" x14ac:dyDescent="0.2">
      <c r="C1060" s="57"/>
      <c r="E1060" s="67" t="s">
        <v>28</v>
      </c>
      <c r="F1060" s="68">
        <f>+$BI$1046</f>
        <v>0</v>
      </c>
      <c r="BG1060" s="16"/>
      <c r="BH1060" s="16"/>
      <c r="BI1060" s="16"/>
      <c r="BL1060" s="30"/>
      <c r="BM1060" s="30"/>
      <c r="BN1060" s="30"/>
      <c r="BO1060" s="30"/>
    </row>
    <row r="1061" spans="2:67" ht="13.5" thickBot="1" x14ac:dyDescent="0.25">
      <c r="C1061" s="17"/>
      <c r="E1061" s="69" t="s">
        <v>22</v>
      </c>
      <c r="F1061" s="70">
        <f>+$BI$1048</f>
        <v>0</v>
      </c>
      <c r="BG1061" s="16"/>
      <c r="BH1061" s="16"/>
      <c r="BI1061" s="16"/>
      <c r="BL1061" s="30"/>
      <c r="BM1061" s="30"/>
      <c r="BN1061" s="30"/>
      <c r="BO1061" s="30"/>
    </row>
    <row r="1062" spans="2:67" ht="12.75" customHeight="1" thickBot="1" x14ac:dyDescent="0.25">
      <c r="C1062" s="57"/>
      <c r="D1062" s="312" t="s">
        <v>49</v>
      </c>
      <c r="E1062" s="313"/>
      <c r="F1062" s="71">
        <f>BI1054</f>
        <v>0</v>
      </c>
      <c r="BL1062" s="30"/>
      <c r="BM1062" s="30"/>
      <c r="BN1062" s="30"/>
      <c r="BO1062" s="30"/>
    </row>
    <row r="1063" spans="2:67" ht="12.75" x14ac:dyDescent="0.2">
      <c r="C1063" s="57"/>
      <c r="D1063" s="16"/>
      <c r="E1063" s="72" t="s">
        <v>51</v>
      </c>
      <c r="F1063" s="73">
        <f>$BI$1043</f>
        <v>0</v>
      </c>
      <c r="BL1063" s="30"/>
      <c r="BM1063" s="30"/>
      <c r="BN1063" s="30"/>
      <c r="BO1063" s="30"/>
    </row>
    <row r="1064" spans="2:67" ht="12.75" customHeight="1" x14ac:dyDescent="0.2">
      <c r="C1064" s="16"/>
      <c r="E1064" s="65" t="s">
        <v>21</v>
      </c>
      <c r="F1064" s="66">
        <f>$BI$1045</f>
        <v>0</v>
      </c>
    </row>
    <row r="1065" spans="2:67" ht="12.75" x14ac:dyDescent="0.2">
      <c r="E1065" s="67" t="s">
        <v>28</v>
      </c>
      <c r="F1065" s="68">
        <f>+$BI$1047</f>
        <v>0</v>
      </c>
    </row>
    <row r="1066" spans="2:67" ht="13.5" thickBot="1" x14ac:dyDescent="0.25">
      <c r="E1066" s="90" t="s">
        <v>29</v>
      </c>
      <c r="F1066" s="91">
        <f>+$BI$1049</f>
        <v>0</v>
      </c>
    </row>
    <row r="1067" spans="2:67" ht="13.5" thickBot="1" x14ac:dyDescent="0.25">
      <c r="D1067" s="314" t="s">
        <v>50</v>
      </c>
      <c r="E1067" s="315"/>
      <c r="F1067" s="89">
        <f>BI1055</f>
        <v>0</v>
      </c>
    </row>
    <row r="1068" spans="2:67" ht="12.75" x14ac:dyDescent="0.2"/>
    <row r="1069" spans="2:67" ht="30" customHeight="1" x14ac:dyDescent="0.2">
      <c r="D1069" s="300" t="s">
        <v>58</v>
      </c>
      <c r="E1069" s="300"/>
      <c r="F1069" s="94" t="e">
        <f>+$F$1063/($F$1058)</f>
        <v>#DIV/0!</v>
      </c>
      <c r="G1069" s="93"/>
      <c r="H1069" s="93"/>
      <c r="I1069" s="93"/>
      <c r="J1069" s="93"/>
      <c r="K1069" s="93"/>
      <c r="L1069" s="93"/>
      <c r="M1069" s="93"/>
      <c r="N1069" s="93"/>
      <c r="O1069" s="93"/>
      <c r="P1069" s="93"/>
      <c r="Q1069" s="93"/>
      <c r="R1069" s="93"/>
      <c r="S1069" s="93"/>
      <c r="T1069" s="93"/>
      <c r="U1069" s="93"/>
      <c r="V1069" s="93"/>
      <c r="W1069" s="93"/>
      <c r="X1069" s="93"/>
      <c r="Y1069" s="93"/>
      <c r="Z1069" s="93"/>
      <c r="AA1069" s="93"/>
      <c r="AB1069" s="93"/>
      <c r="AC1069" s="93"/>
      <c r="AD1069" s="93"/>
      <c r="AE1069" s="93"/>
      <c r="AF1069" s="93"/>
      <c r="AG1069" s="93"/>
      <c r="AH1069" s="93"/>
      <c r="AI1069" s="93"/>
      <c r="AJ1069" s="93"/>
      <c r="AK1069" s="93"/>
      <c r="AL1069" s="93"/>
    </row>
    <row r="1070" spans="2:67" ht="12.75" customHeight="1" x14ac:dyDescent="0.2">
      <c r="D1070" s="93"/>
      <c r="F1070" s="92"/>
      <c r="G1070" s="93"/>
      <c r="H1070" s="93"/>
      <c r="I1070" s="93"/>
      <c r="J1070" s="93"/>
      <c r="K1070" s="93"/>
      <c r="L1070" s="93"/>
      <c r="M1070" s="93"/>
      <c r="N1070" s="93"/>
      <c r="O1070" s="93"/>
      <c r="P1070" s="93"/>
      <c r="Q1070" s="93"/>
      <c r="R1070" s="93"/>
      <c r="S1070" s="93"/>
      <c r="T1070" s="93"/>
      <c r="U1070" s="93"/>
      <c r="V1070" s="93"/>
      <c r="W1070" s="93"/>
      <c r="X1070" s="93"/>
      <c r="Y1070" s="93"/>
      <c r="Z1070" s="93"/>
      <c r="AA1070" s="93"/>
      <c r="AB1070" s="93"/>
      <c r="AC1070" s="93"/>
      <c r="AD1070" s="93"/>
      <c r="AE1070" s="93"/>
      <c r="AF1070" s="93"/>
      <c r="AG1070" s="93"/>
      <c r="AH1070" s="93"/>
      <c r="AI1070" s="93"/>
      <c r="AJ1070" s="93"/>
      <c r="AK1070" s="93"/>
      <c r="AL1070" s="93"/>
    </row>
    <row r="1071" spans="2:67" ht="30" customHeight="1" x14ac:dyDescent="0.2">
      <c r="D1071" s="301" t="s">
        <v>59</v>
      </c>
      <c r="E1071" s="301"/>
      <c r="F1071" s="94" t="e">
        <f>+$F$1066/($F$1058)</f>
        <v>#DIV/0!</v>
      </c>
      <c r="G1071" s="93"/>
      <c r="H1071" s="92"/>
      <c r="I1071" s="93"/>
      <c r="J1071" s="93"/>
      <c r="K1071" s="93"/>
      <c r="L1071" s="93"/>
      <c r="M1071" s="93"/>
      <c r="N1071" s="93"/>
      <c r="O1071" s="93"/>
      <c r="P1071" s="93"/>
      <c r="Q1071" s="93"/>
      <c r="R1071" s="93"/>
      <c r="S1071" s="93"/>
      <c r="T1071" s="93"/>
      <c r="U1071" s="93"/>
      <c r="V1071" s="93"/>
      <c r="W1071" s="93"/>
      <c r="X1071" s="93"/>
      <c r="Y1071" s="93"/>
      <c r="Z1071" s="93"/>
      <c r="AA1071" s="93"/>
      <c r="AB1071" s="93"/>
      <c r="AC1071" s="93"/>
      <c r="AD1071" s="93"/>
      <c r="AE1071" s="93"/>
      <c r="AF1071" s="93"/>
      <c r="AG1071" s="93"/>
      <c r="AH1071" s="93"/>
      <c r="AI1071" s="93"/>
      <c r="AJ1071" s="93"/>
      <c r="AK1071" s="93"/>
      <c r="AL1071" s="93"/>
    </row>
    <row r="1072" spans="2:67" ht="12.75" customHeight="1" x14ac:dyDescent="0.2">
      <c r="D1072" s="92"/>
      <c r="F1072" s="92"/>
      <c r="G1072" s="93"/>
      <c r="I1072" s="93"/>
      <c r="J1072" s="93"/>
      <c r="K1072" s="93"/>
      <c r="L1072" s="93"/>
      <c r="M1072" s="93"/>
      <c r="N1072" s="93"/>
      <c r="O1072" s="93"/>
      <c r="P1072" s="93"/>
      <c r="Q1072" s="93"/>
      <c r="R1072" s="93"/>
      <c r="S1072" s="93"/>
      <c r="T1072" s="93"/>
      <c r="U1072" s="93"/>
      <c r="V1072" s="93"/>
      <c r="W1072" s="93"/>
      <c r="X1072" s="93"/>
      <c r="Y1072" s="93"/>
      <c r="Z1072" s="93"/>
      <c r="AA1072" s="93"/>
      <c r="AB1072" s="93"/>
      <c r="AC1072" s="93"/>
      <c r="AD1072" s="93"/>
      <c r="AE1072" s="93"/>
      <c r="AF1072" s="93"/>
      <c r="AG1072" s="93"/>
      <c r="AH1072" s="93"/>
      <c r="AI1072" s="93"/>
      <c r="AJ1072" s="93"/>
      <c r="AK1072" s="93"/>
      <c r="AL1072" s="93"/>
    </row>
    <row r="1073" spans="1:62" ht="30" customHeight="1" x14ac:dyDescent="0.2">
      <c r="D1073" s="302" t="s">
        <v>74</v>
      </c>
      <c r="E1073" s="302"/>
      <c r="F1073" s="94" t="e">
        <f>+F1067/F1058</f>
        <v>#DIV/0!</v>
      </c>
      <c r="G1073" s="93"/>
      <c r="I1073" s="93"/>
      <c r="J1073" s="93"/>
      <c r="K1073" s="93"/>
      <c r="L1073" s="93"/>
      <c r="M1073" s="93"/>
      <c r="N1073" s="93"/>
      <c r="O1073" s="93"/>
      <c r="P1073" s="93"/>
      <c r="Q1073" s="93"/>
      <c r="R1073" s="93"/>
      <c r="S1073" s="93"/>
      <c r="T1073" s="93"/>
      <c r="U1073" s="93"/>
      <c r="V1073" s="93"/>
      <c r="W1073" s="93"/>
      <c r="X1073" s="93"/>
      <c r="Y1073" s="93"/>
      <c r="Z1073" s="93"/>
      <c r="AA1073" s="93"/>
      <c r="AB1073" s="93"/>
      <c r="AC1073" s="93"/>
      <c r="AD1073" s="93"/>
      <c r="AE1073" s="93"/>
      <c r="AF1073" s="93"/>
      <c r="AG1073" s="93"/>
      <c r="AH1073" s="93"/>
      <c r="AI1073" s="93"/>
      <c r="AJ1073" s="93"/>
      <c r="AK1073" s="93"/>
      <c r="AL1073" s="93"/>
    </row>
    <row r="1074" spans="1:62" ht="12.75" customHeight="1" x14ac:dyDescent="0.2">
      <c r="D1074" s="93"/>
      <c r="E1074" s="93"/>
      <c r="F1074" s="93"/>
      <c r="G1074" s="93"/>
      <c r="I1074" s="93"/>
      <c r="J1074" s="93"/>
      <c r="K1074" s="93"/>
      <c r="L1074" s="93"/>
      <c r="M1074" s="93"/>
      <c r="N1074" s="93"/>
      <c r="O1074" s="93"/>
      <c r="P1074" s="93"/>
      <c r="Q1074" s="93"/>
      <c r="R1074" s="93"/>
      <c r="S1074" s="93"/>
      <c r="T1074" s="93"/>
      <c r="U1074" s="93"/>
      <c r="V1074" s="93"/>
      <c r="W1074" s="93"/>
      <c r="X1074" s="93"/>
      <c r="Y1074" s="93"/>
      <c r="Z1074" s="93"/>
      <c r="AA1074" s="93"/>
      <c r="AB1074" s="93"/>
      <c r="AC1074" s="93"/>
      <c r="AD1074" s="93"/>
      <c r="AE1074" s="93"/>
      <c r="AF1074" s="93"/>
      <c r="AG1074" s="93"/>
      <c r="AH1074" s="93"/>
      <c r="AI1074" s="93"/>
      <c r="AJ1074" s="93"/>
      <c r="AK1074" s="93"/>
      <c r="AL1074" s="93"/>
    </row>
    <row r="1075" spans="1:62" ht="12.75" x14ac:dyDescent="0.2">
      <c r="A1075" s="103"/>
      <c r="B1075" s="103"/>
      <c r="C1075" s="103"/>
      <c r="D1075" s="103"/>
      <c r="E1075" s="103"/>
      <c r="F1075" s="103"/>
      <c r="G1075" s="103"/>
      <c r="H1075" s="103"/>
      <c r="I1075" s="104"/>
      <c r="J1075" s="104"/>
      <c r="K1075" s="104"/>
      <c r="L1075" s="104"/>
      <c r="M1075" s="104"/>
      <c r="N1075" s="104"/>
      <c r="O1075" s="104"/>
      <c r="P1075" s="104"/>
      <c r="Q1075" s="104"/>
      <c r="R1075" s="104"/>
      <c r="S1075" s="104"/>
      <c r="T1075" s="104"/>
      <c r="U1075" s="104"/>
      <c r="V1075" s="104"/>
      <c r="W1075" s="104"/>
      <c r="X1075" s="104"/>
      <c r="Y1075" s="104"/>
      <c r="Z1075" s="104"/>
      <c r="AA1075" s="104"/>
      <c r="AB1075" s="104"/>
      <c r="AC1075" s="104"/>
      <c r="AD1075" s="104"/>
      <c r="AE1075" s="104"/>
      <c r="AF1075" s="104"/>
      <c r="AG1075" s="104"/>
      <c r="AH1075" s="104"/>
      <c r="AI1075" s="104"/>
      <c r="AJ1075" s="104"/>
      <c r="AK1075" s="104"/>
      <c r="AL1075" s="104"/>
      <c r="AM1075" s="103"/>
      <c r="AN1075" s="103"/>
      <c r="AO1075" s="103"/>
      <c r="AP1075" s="103"/>
      <c r="AQ1075" s="103"/>
      <c r="AR1075" s="103"/>
      <c r="AS1075" s="103"/>
      <c r="AT1075" s="103"/>
      <c r="AU1075" s="103"/>
      <c r="AV1075" s="103"/>
      <c r="AW1075" s="103"/>
      <c r="AX1075" s="103"/>
      <c r="AY1075" s="103"/>
      <c r="AZ1075" s="103"/>
      <c r="BA1075" s="103"/>
      <c r="BB1075" s="103"/>
      <c r="BC1075" s="103"/>
      <c r="BD1075" s="103"/>
      <c r="BE1075" s="103"/>
      <c r="BF1075" s="103"/>
      <c r="BG1075" s="103"/>
      <c r="BH1075" s="103"/>
      <c r="BI1075" s="103"/>
      <c r="BJ1075" s="103"/>
    </row>
    <row r="1076" spans="1:62" ht="12.75" x14ac:dyDescent="0.2">
      <c r="A1076" s="103"/>
      <c r="B1076" s="103"/>
      <c r="C1076" s="103"/>
      <c r="D1076" s="103"/>
      <c r="E1076" s="103"/>
      <c r="F1076" s="103"/>
      <c r="G1076" s="103"/>
      <c r="H1076" s="103"/>
      <c r="I1076" s="103"/>
      <c r="J1076" s="103"/>
      <c r="K1076" s="103"/>
      <c r="L1076" s="103"/>
      <c r="M1076" s="103"/>
      <c r="N1076" s="103"/>
      <c r="O1076" s="103"/>
      <c r="P1076" s="103"/>
      <c r="Q1076" s="103"/>
      <c r="R1076" s="103"/>
      <c r="S1076" s="103"/>
      <c r="T1076" s="103"/>
      <c r="U1076" s="103"/>
      <c r="V1076" s="103"/>
      <c r="W1076" s="103"/>
      <c r="X1076" s="103"/>
      <c r="Y1076" s="103"/>
      <c r="Z1076" s="103"/>
      <c r="AA1076" s="103"/>
      <c r="AB1076" s="103"/>
      <c r="AC1076" s="103"/>
      <c r="AD1076" s="103"/>
      <c r="AE1076" s="103"/>
      <c r="AF1076" s="103"/>
      <c r="AG1076" s="103"/>
      <c r="AH1076" s="103"/>
      <c r="AI1076" s="103"/>
      <c r="AJ1076" s="103"/>
      <c r="AK1076" s="103"/>
      <c r="AL1076" s="103"/>
      <c r="AM1076" s="103"/>
      <c r="AN1076" s="103"/>
      <c r="AO1076" s="103"/>
      <c r="AP1076" s="103"/>
      <c r="AQ1076" s="103"/>
      <c r="AR1076" s="103"/>
      <c r="AS1076" s="103"/>
      <c r="AT1076" s="103"/>
      <c r="AU1076" s="103"/>
      <c r="AV1076" s="103"/>
      <c r="AW1076" s="103"/>
      <c r="AX1076" s="103"/>
      <c r="AY1076" s="103"/>
      <c r="AZ1076" s="103"/>
      <c r="BA1076" s="103"/>
      <c r="BB1076" s="103"/>
      <c r="BC1076" s="103"/>
      <c r="BD1076" s="103"/>
      <c r="BE1076" s="103"/>
      <c r="BF1076" s="103"/>
      <c r="BG1076" s="103"/>
      <c r="BH1076" s="103"/>
      <c r="BI1076" s="103"/>
      <c r="BJ1076" s="103"/>
    </row>
    <row r="1077" spans="1:62" ht="12.75" x14ac:dyDescent="0.2">
      <c r="A1077" s="103"/>
      <c r="B1077" s="103"/>
      <c r="C1077" s="103"/>
      <c r="D1077" s="103"/>
      <c r="E1077" s="103"/>
      <c r="F1077" s="103"/>
      <c r="G1077" s="103"/>
      <c r="H1077" s="103"/>
      <c r="I1077" s="103"/>
      <c r="J1077" s="103"/>
      <c r="K1077" s="103"/>
      <c r="L1077" s="103"/>
      <c r="M1077" s="103"/>
      <c r="N1077" s="103"/>
      <c r="O1077" s="103"/>
      <c r="P1077" s="103"/>
      <c r="Q1077" s="103"/>
      <c r="R1077" s="103"/>
      <c r="S1077" s="103"/>
      <c r="T1077" s="103"/>
      <c r="U1077" s="103"/>
      <c r="V1077" s="103"/>
      <c r="W1077" s="103"/>
      <c r="X1077" s="103"/>
      <c r="Y1077" s="103"/>
      <c r="Z1077" s="103"/>
      <c r="AA1077" s="103"/>
      <c r="AB1077" s="103"/>
      <c r="AC1077" s="103"/>
      <c r="AD1077" s="103"/>
      <c r="AE1077" s="103"/>
      <c r="AF1077" s="103"/>
      <c r="AG1077" s="103"/>
      <c r="AH1077" s="103"/>
      <c r="AI1077" s="103"/>
      <c r="AJ1077" s="103"/>
      <c r="AK1077" s="103"/>
      <c r="AL1077" s="103"/>
      <c r="AM1077" s="103"/>
      <c r="AN1077" s="103"/>
      <c r="AO1077" s="103"/>
      <c r="AP1077" s="103"/>
      <c r="AQ1077" s="103"/>
      <c r="AR1077" s="103"/>
      <c r="AS1077" s="103"/>
      <c r="AT1077" s="103"/>
      <c r="AU1077" s="103"/>
      <c r="AV1077" s="103"/>
      <c r="AW1077" s="103"/>
      <c r="AX1077" s="103"/>
      <c r="AY1077" s="103"/>
      <c r="AZ1077" s="103"/>
      <c r="BA1077" s="103"/>
      <c r="BB1077" s="103"/>
      <c r="BC1077" s="103"/>
      <c r="BD1077" s="103"/>
      <c r="BE1077" s="103"/>
      <c r="BF1077" s="103"/>
      <c r="BG1077" s="103"/>
      <c r="BH1077" s="103"/>
      <c r="BI1077" s="103"/>
      <c r="BJ1077" s="103"/>
    </row>
    <row r="1078" spans="1:62" ht="12.75" x14ac:dyDescent="0.2">
      <c r="A1078" s="103"/>
      <c r="B1078" s="103"/>
      <c r="C1078" s="103"/>
      <c r="D1078" s="103"/>
      <c r="E1078" s="103"/>
      <c r="F1078" s="103"/>
      <c r="G1078" s="103"/>
      <c r="H1078" s="103"/>
      <c r="I1078" s="103"/>
      <c r="J1078" s="103"/>
      <c r="K1078" s="103"/>
      <c r="L1078" s="103"/>
      <c r="M1078" s="103"/>
      <c r="N1078" s="103"/>
      <c r="O1078" s="103"/>
      <c r="P1078" s="103"/>
      <c r="Q1078" s="103"/>
      <c r="R1078" s="103"/>
      <c r="S1078" s="103"/>
      <c r="T1078" s="103"/>
      <c r="U1078" s="103"/>
      <c r="V1078" s="103"/>
      <c r="W1078" s="103"/>
      <c r="X1078" s="103"/>
      <c r="Y1078" s="103"/>
      <c r="Z1078" s="103"/>
      <c r="AA1078" s="103"/>
      <c r="AB1078" s="103"/>
      <c r="AC1078" s="103"/>
      <c r="AD1078" s="103"/>
      <c r="AE1078" s="103"/>
      <c r="AF1078" s="103"/>
      <c r="AG1078" s="103"/>
      <c r="AH1078" s="103"/>
      <c r="AI1078" s="103"/>
      <c r="AJ1078" s="103"/>
      <c r="AK1078" s="103"/>
      <c r="AL1078" s="103"/>
      <c r="AM1078" s="103"/>
      <c r="AN1078" s="103"/>
      <c r="AO1078" s="103"/>
      <c r="AP1078" s="103"/>
      <c r="AQ1078" s="103"/>
      <c r="AR1078" s="103"/>
      <c r="AS1078" s="103"/>
      <c r="AT1078" s="103"/>
      <c r="AU1078" s="103"/>
      <c r="AV1078" s="103"/>
      <c r="AW1078" s="103"/>
      <c r="AX1078" s="103"/>
      <c r="AY1078" s="103"/>
      <c r="AZ1078" s="103"/>
      <c r="BA1078" s="103"/>
      <c r="BB1078" s="103"/>
      <c r="BC1078" s="103"/>
      <c r="BD1078" s="103"/>
      <c r="BE1078" s="103"/>
      <c r="BF1078" s="103"/>
      <c r="BG1078" s="103"/>
      <c r="BH1078" s="103"/>
      <c r="BI1078" s="103"/>
      <c r="BJ1078" s="103"/>
    </row>
    <row r="1079" spans="1:62" ht="12.75" x14ac:dyDescent="0.2">
      <c r="A1079" s="103"/>
      <c r="B1079" s="103"/>
      <c r="C1079" s="103"/>
      <c r="D1079" s="103"/>
      <c r="E1079" s="103"/>
      <c r="F1079" s="103"/>
      <c r="G1079" s="103"/>
      <c r="H1079" s="103"/>
      <c r="I1079" s="103"/>
      <c r="J1079" s="103"/>
      <c r="K1079" s="103"/>
      <c r="L1079" s="103"/>
      <c r="M1079" s="103"/>
      <c r="N1079" s="103"/>
      <c r="O1079" s="103"/>
      <c r="P1079" s="103"/>
      <c r="Q1079" s="103"/>
      <c r="R1079" s="103"/>
      <c r="S1079" s="103"/>
      <c r="T1079" s="103"/>
      <c r="U1079" s="103"/>
      <c r="V1079" s="103"/>
      <c r="W1079" s="103"/>
      <c r="X1079" s="103"/>
      <c r="Y1079" s="103"/>
      <c r="Z1079" s="103"/>
      <c r="AA1079" s="103"/>
      <c r="AB1079" s="103"/>
      <c r="AC1079" s="103"/>
      <c r="AD1079" s="103"/>
      <c r="AE1079" s="103"/>
      <c r="AF1079" s="103"/>
      <c r="AG1079" s="103"/>
      <c r="AH1079" s="103"/>
      <c r="AI1079" s="103"/>
      <c r="AJ1079" s="103"/>
      <c r="AK1079" s="103"/>
      <c r="AL1079" s="103"/>
      <c r="AM1079" s="103"/>
      <c r="AN1079" s="103"/>
      <c r="AO1079" s="103"/>
      <c r="AP1079" s="103"/>
      <c r="AQ1079" s="103"/>
      <c r="AR1079" s="103"/>
      <c r="AS1079" s="103"/>
      <c r="AT1079" s="103"/>
      <c r="AU1079" s="103"/>
      <c r="AV1079" s="103"/>
      <c r="AW1079" s="103"/>
      <c r="AX1079" s="103"/>
      <c r="AY1079" s="103"/>
      <c r="AZ1079" s="103"/>
      <c r="BA1079" s="103"/>
      <c r="BB1079" s="103"/>
      <c r="BC1079" s="103"/>
      <c r="BD1079" s="103"/>
      <c r="BE1079" s="103"/>
      <c r="BF1079" s="103"/>
      <c r="BG1079" s="103"/>
      <c r="BH1079" s="103"/>
      <c r="BI1079" s="103"/>
      <c r="BJ1079" s="103"/>
    </row>
    <row r="1080" spans="1:62" ht="12.75" x14ac:dyDescent="0.2">
      <c r="A1080" s="103"/>
      <c r="B1080" s="103"/>
      <c r="C1080" s="103"/>
      <c r="D1080" s="103"/>
      <c r="E1080" s="103"/>
      <c r="F1080" s="103"/>
      <c r="G1080" s="103"/>
      <c r="H1080" s="103"/>
      <c r="I1080" s="103"/>
      <c r="J1080" s="103"/>
      <c r="K1080" s="103"/>
      <c r="L1080" s="103"/>
      <c r="M1080" s="103"/>
      <c r="N1080" s="103"/>
      <c r="O1080" s="103"/>
      <c r="P1080" s="103"/>
      <c r="Q1080" s="103"/>
      <c r="R1080" s="103"/>
      <c r="S1080" s="103"/>
      <c r="T1080" s="103"/>
      <c r="U1080" s="103"/>
      <c r="V1080" s="103"/>
      <c r="W1080" s="103"/>
      <c r="X1080" s="103"/>
      <c r="Y1080" s="103"/>
      <c r="Z1080" s="103"/>
      <c r="AA1080" s="103"/>
      <c r="AB1080" s="103"/>
      <c r="AC1080" s="103"/>
      <c r="AD1080" s="103"/>
      <c r="AE1080" s="103"/>
      <c r="AF1080" s="103"/>
      <c r="AG1080" s="103"/>
      <c r="AH1080" s="103"/>
      <c r="AI1080" s="103"/>
      <c r="AJ1080" s="103"/>
      <c r="AK1080" s="103"/>
      <c r="AL1080" s="103"/>
      <c r="AM1080" s="103"/>
      <c r="AN1080" s="103"/>
      <c r="AO1080" s="103"/>
      <c r="AP1080" s="103"/>
      <c r="AQ1080" s="103"/>
      <c r="AR1080" s="103"/>
      <c r="AS1080" s="103"/>
      <c r="AT1080" s="103"/>
      <c r="AU1080" s="103"/>
      <c r="AV1080" s="103"/>
      <c r="AW1080" s="103"/>
      <c r="AX1080" s="103"/>
      <c r="AY1080" s="103"/>
      <c r="AZ1080" s="103"/>
      <c r="BA1080" s="103"/>
      <c r="BB1080" s="103"/>
      <c r="BC1080" s="103"/>
      <c r="BD1080" s="103"/>
      <c r="BE1080" s="103"/>
      <c r="BF1080" s="103"/>
      <c r="BG1080" s="103"/>
      <c r="BH1080" s="103"/>
      <c r="BI1080" s="103"/>
      <c r="BJ1080" s="103"/>
    </row>
    <row r="1081" spans="1:62" ht="12.75" x14ac:dyDescent="0.2">
      <c r="A1081" s="103"/>
      <c r="B1081" s="103"/>
      <c r="C1081" s="103"/>
      <c r="D1081" s="103"/>
      <c r="E1081" s="103"/>
      <c r="F1081" s="103"/>
      <c r="G1081" s="103"/>
      <c r="H1081" s="103"/>
      <c r="I1081" s="103"/>
      <c r="J1081" s="103"/>
      <c r="K1081" s="103"/>
      <c r="L1081" s="103"/>
      <c r="M1081" s="103"/>
      <c r="N1081" s="103"/>
      <c r="O1081" s="103"/>
      <c r="P1081" s="103"/>
      <c r="Q1081" s="103"/>
      <c r="R1081" s="103"/>
      <c r="S1081" s="103"/>
      <c r="T1081" s="103"/>
      <c r="U1081" s="103"/>
      <c r="V1081" s="103"/>
      <c r="W1081" s="103"/>
      <c r="X1081" s="103"/>
      <c r="Y1081" s="103"/>
      <c r="Z1081" s="103"/>
      <c r="AA1081" s="103"/>
      <c r="AB1081" s="103"/>
      <c r="AC1081" s="103"/>
      <c r="AD1081" s="103"/>
      <c r="AE1081" s="103"/>
      <c r="AF1081" s="103"/>
      <c r="AG1081" s="103"/>
      <c r="AH1081" s="103"/>
      <c r="AI1081" s="103"/>
      <c r="AJ1081" s="103"/>
      <c r="AK1081" s="103"/>
      <c r="AL1081" s="103"/>
      <c r="AM1081" s="103"/>
      <c r="AN1081" s="103"/>
      <c r="AO1081" s="103"/>
      <c r="AP1081" s="103"/>
      <c r="AQ1081" s="103"/>
      <c r="AR1081" s="103"/>
      <c r="AS1081" s="103"/>
      <c r="AT1081" s="103"/>
      <c r="AU1081" s="103"/>
      <c r="AV1081" s="103"/>
      <c r="AW1081" s="103"/>
      <c r="AX1081" s="103"/>
      <c r="AY1081" s="103"/>
      <c r="AZ1081" s="103"/>
      <c r="BA1081" s="103"/>
      <c r="BB1081" s="103"/>
      <c r="BC1081" s="103"/>
      <c r="BD1081" s="103"/>
      <c r="BE1081" s="103"/>
      <c r="BF1081" s="103"/>
      <c r="BG1081" s="103"/>
      <c r="BH1081" s="103"/>
      <c r="BI1081" s="103"/>
      <c r="BJ1081" s="103"/>
    </row>
    <row r="1082" spans="1:62" ht="12.75" x14ac:dyDescent="0.2">
      <c r="A1082" s="103"/>
      <c r="B1082" s="103"/>
      <c r="C1082" s="103"/>
      <c r="D1082" s="103"/>
      <c r="E1082" s="103"/>
      <c r="F1082" s="103"/>
      <c r="G1082" s="103"/>
      <c r="H1082" s="103"/>
      <c r="I1082" s="103"/>
      <c r="J1082" s="103"/>
      <c r="K1082" s="103"/>
      <c r="L1082" s="103"/>
      <c r="M1082" s="103"/>
      <c r="N1082" s="103"/>
      <c r="O1082" s="103"/>
      <c r="P1082" s="103"/>
      <c r="Q1082" s="103"/>
      <c r="R1082" s="103"/>
      <c r="S1082" s="103"/>
      <c r="T1082" s="103"/>
      <c r="U1082" s="103"/>
      <c r="V1082" s="103"/>
      <c r="W1082" s="103"/>
      <c r="X1082" s="103"/>
      <c r="Y1082" s="103"/>
      <c r="Z1082" s="103"/>
      <c r="AA1082" s="103"/>
      <c r="AB1082" s="103"/>
      <c r="AC1082" s="103"/>
      <c r="AD1082" s="103"/>
      <c r="AE1082" s="103"/>
      <c r="AF1082" s="103"/>
      <c r="AG1082" s="103"/>
      <c r="AH1082" s="103"/>
      <c r="AI1082" s="103"/>
      <c r="AJ1082" s="103"/>
      <c r="AK1082" s="103"/>
      <c r="AL1082" s="103"/>
      <c r="AM1082" s="103"/>
      <c r="AN1082" s="103"/>
      <c r="AO1082" s="103"/>
      <c r="AP1082" s="103"/>
      <c r="AQ1082" s="103"/>
      <c r="AR1082" s="103"/>
      <c r="AS1082" s="103"/>
      <c r="AT1082" s="103"/>
      <c r="AU1082" s="103"/>
      <c r="AV1082" s="103"/>
      <c r="AW1082" s="103"/>
      <c r="AX1082" s="103"/>
      <c r="AY1082" s="103"/>
      <c r="AZ1082" s="103"/>
      <c r="BA1082" s="103"/>
      <c r="BB1082" s="103"/>
      <c r="BC1082" s="103"/>
      <c r="BD1082" s="103"/>
      <c r="BE1082" s="103"/>
      <c r="BF1082" s="103"/>
      <c r="BG1082" s="103"/>
      <c r="BH1082" s="103"/>
      <c r="BI1082" s="103"/>
      <c r="BJ1082" s="103"/>
    </row>
    <row r="1083" spans="1:62" ht="12.75" x14ac:dyDescent="0.2">
      <c r="A1083" s="103"/>
      <c r="B1083" s="103"/>
      <c r="C1083" s="103"/>
      <c r="D1083" s="103"/>
      <c r="E1083" s="103"/>
      <c r="F1083" s="103"/>
      <c r="G1083" s="103"/>
      <c r="H1083" s="103"/>
      <c r="I1083" s="103"/>
      <c r="J1083" s="103"/>
      <c r="K1083" s="103"/>
      <c r="L1083" s="103"/>
      <c r="M1083" s="103"/>
      <c r="N1083" s="103"/>
      <c r="O1083" s="103"/>
      <c r="P1083" s="103"/>
      <c r="Q1083" s="103"/>
      <c r="R1083" s="103"/>
      <c r="S1083" s="103"/>
      <c r="T1083" s="103"/>
      <c r="U1083" s="103"/>
      <c r="V1083" s="103"/>
      <c r="W1083" s="103"/>
      <c r="X1083" s="103"/>
      <c r="Y1083" s="103"/>
      <c r="Z1083" s="103"/>
      <c r="AA1083" s="103"/>
      <c r="AB1083" s="103"/>
      <c r="AC1083" s="103"/>
      <c r="AD1083" s="103"/>
      <c r="AE1083" s="103"/>
      <c r="AF1083" s="103"/>
      <c r="AG1083" s="103"/>
      <c r="AH1083" s="103"/>
      <c r="AI1083" s="103"/>
      <c r="AJ1083" s="103"/>
      <c r="AK1083" s="103"/>
      <c r="AL1083" s="103"/>
      <c r="AM1083" s="103"/>
      <c r="AN1083" s="103"/>
      <c r="AO1083" s="103"/>
      <c r="AP1083" s="103"/>
      <c r="AQ1083" s="103"/>
      <c r="AR1083" s="103"/>
      <c r="AS1083" s="103"/>
      <c r="AT1083" s="103"/>
      <c r="AU1083" s="103"/>
      <c r="AV1083" s="103"/>
      <c r="AW1083" s="103"/>
      <c r="AX1083" s="103"/>
      <c r="AY1083" s="103"/>
      <c r="AZ1083" s="103"/>
      <c r="BA1083" s="103"/>
      <c r="BB1083" s="103"/>
      <c r="BC1083" s="103"/>
      <c r="BD1083" s="103"/>
      <c r="BE1083" s="103"/>
      <c r="BF1083" s="103"/>
      <c r="BG1083" s="103"/>
      <c r="BH1083" s="103"/>
      <c r="BI1083" s="103"/>
      <c r="BJ1083" s="103"/>
    </row>
    <row r="1084" spans="1:62" ht="12.75" x14ac:dyDescent="0.2">
      <c r="A1084" s="103"/>
      <c r="B1084" s="103"/>
      <c r="C1084" s="103"/>
      <c r="D1084" s="103"/>
      <c r="E1084" s="103"/>
      <c r="F1084" s="103"/>
      <c r="G1084" s="103"/>
      <c r="H1084" s="103"/>
      <c r="I1084" s="103"/>
      <c r="J1084" s="103"/>
      <c r="K1084" s="103"/>
      <c r="L1084" s="103"/>
      <c r="M1084" s="103"/>
      <c r="N1084" s="103"/>
      <c r="O1084" s="103"/>
      <c r="P1084" s="103"/>
      <c r="Q1084" s="103"/>
      <c r="R1084" s="103"/>
      <c r="S1084" s="103"/>
      <c r="T1084" s="103"/>
      <c r="U1084" s="103"/>
      <c r="V1084" s="103"/>
      <c r="W1084" s="103"/>
      <c r="X1084" s="103"/>
      <c r="Y1084" s="103"/>
      <c r="Z1084" s="103"/>
      <c r="AA1084" s="103"/>
      <c r="AB1084" s="103"/>
      <c r="AC1084" s="103"/>
      <c r="AD1084" s="103"/>
      <c r="AE1084" s="103"/>
      <c r="AF1084" s="103"/>
      <c r="AG1084" s="103"/>
      <c r="AH1084" s="103"/>
      <c r="AI1084" s="103"/>
      <c r="AJ1084" s="103"/>
      <c r="AK1084" s="103"/>
      <c r="AL1084" s="103"/>
      <c r="AM1084" s="103"/>
      <c r="AN1084" s="103"/>
      <c r="AO1084" s="103"/>
      <c r="AP1084" s="103"/>
      <c r="AQ1084" s="103"/>
      <c r="AR1084" s="103"/>
      <c r="AS1084" s="103"/>
      <c r="AT1084" s="103"/>
      <c r="AU1084" s="103"/>
      <c r="AV1084" s="103"/>
      <c r="AW1084" s="103"/>
      <c r="AX1084" s="103"/>
      <c r="AY1084" s="103"/>
      <c r="AZ1084" s="103"/>
      <c r="BA1084" s="103"/>
      <c r="BB1084" s="103"/>
      <c r="BC1084" s="103"/>
      <c r="BD1084" s="103"/>
      <c r="BE1084" s="103"/>
      <c r="BF1084" s="103"/>
      <c r="BG1084" s="103"/>
      <c r="BH1084" s="103"/>
      <c r="BI1084" s="103"/>
      <c r="BJ1084" s="103"/>
    </row>
    <row r="1085" spans="1:62" ht="12.75" x14ac:dyDescent="0.2">
      <c r="A1085" s="103"/>
      <c r="B1085" s="103"/>
      <c r="C1085" s="103"/>
      <c r="D1085" s="103"/>
      <c r="E1085" s="103"/>
      <c r="F1085" s="103"/>
      <c r="G1085" s="103"/>
      <c r="H1085" s="103"/>
      <c r="I1085" s="103"/>
      <c r="J1085" s="103"/>
      <c r="K1085" s="103"/>
      <c r="L1085" s="103"/>
      <c r="M1085" s="103"/>
      <c r="N1085" s="103"/>
      <c r="O1085" s="103"/>
      <c r="P1085" s="103"/>
      <c r="Q1085" s="103"/>
      <c r="R1085" s="103"/>
      <c r="S1085" s="103"/>
      <c r="T1085" s="103"/>
      <c r="U1085" s="103"/>
      <c r="V1085" s="103"/>
      <c r="W1085" s="103"/>
      <c r="X1085" s="103"/>
      <c r="Y1085" s="103"/>
      <c r="Z1085" s="103"/>
      <c r="AA1085" s="103"/>
      <c r="AB1085" s="103"/>
      <c r="AC1085" s="103"/>
      <c r="AD1085" s="103"/>
      <c r="AE1085" s="103"/>
      <c r="AF1085" s="103"/>
      <c r="AG1085" s="103"/>
      <c r="AH1085" s="103"/>
      <c r="AI1085" s="103"/>
      <c r="AJ1085" s="103"/>
      <c r="AK1085" s="103"/>
      <c r="AL1085" s="103"/>
      <c r="AM1085" s="103"/>
      <c r="AN1085" s="103"/>
      <c r="AO1085" s="103"/>
      <c r="AP1085" s="103"/>
      <c r="AQ1085" s="103"/>
      <c r="AR1085" s="103"/>
      <c r="AS1085" s="103"/>
      <c r="AT1085" s="103"/>
      <c r="AU1085" s="103"/>
      <c r="AV1085" s="103"/>
      <c r="AW1085" s="103"/>
      <c r="AX1085" s="103"/>
      <c r="AY1085" s="103"/>
      <c r="AZ1085" s="103"/>
      <c r="BA1085" s="103"/>
      <c r="BB1085" s="103"/>
      <c r="BC1085" s="103"/>
      <c r="BD1085" s="103"/>
      <c r="BE1085" s="103"/>
      <c r="BF1085" s="103"/>
      <c r="BG1085" s="103"/>
      <c r="BH1085" s="103"/>
      <c r="BI1085" s="103"/>
      <c r="BJ1085" s="103"/>
    </row>
    <row r="1086" spans="1:62" ht="12.75" x14ac:dyDescent="0.2">
      <c r="A1086" s="103"/>
      <c r="B1086" s="103"/>
      <c r="C1086" s="103"/>
      <c r="D1086" s="103"/>
      <c r="E1086" s="103"/>
      <c r="F1086" s="103"/>
      <c r="G1086" s="103"/>
      <c r="H1086" s="103"/>
      <c r="I1086" s="103"/>
      <c r="J1086" s="103"/>
      <c r="K1086" s="103"/>
      <c r="L1086" s="103"/>
      <c r="M1086" s="103"/>
      <c r="N1086" s="103"/>
      <c r="O1086" s="103"/>
      <c r="P1086" s="103"/>
      <c r="Q1086" s="103"/>
      <c r="R1086" s="103"/>
      <c r="S1086" s="103"/>
      <c r="T1086" s="103"/>
      <c r="U1086" s="103"/>
      <c r="V1086" s="103"/>
      <c r="W1086" s="103"/>
      <c r="X1086" s="103"/>
      <c r="Y1086" s="103"/>
      <c r="Z1086" s="103"/>
      <c r="AA1086" s="103"/>
      <c r="AB1086" s="103"/>
      <c r="AC1086" s="103"/>
      <c r="AD1086" s="103"/>
      <c r="AE1086" s="103"/>
      <c r="AF1086" s="103"/>
      <c r="AG1086" s="103"/>
      <c r="AH1086" s="103"/>
      <c r="AI1086" s="103"/>
      <c r="AJ1086" s="103"/>
      <c r="AK1086" s="103"/>
      <c r="AL1086" s="103"/>
      <c r="AM1086" s="103"/>
      <c r="AN1086" s="103"/>
      <c r="AO1086" s="103"/>
      <c r="AP1086" s="103"/>
      <c r="AQ1086" s="103"/>
      <c r="AR1086" s="103"/>
      <c r="AS1086" s="103"/>
      <c r="AT1086" s="103"/>
      <c r="AU1086" s="103"/>
      <c r="AV1086" s="103"/>
      <c r="AW1086" s="103"/>
      <c r="AX1086" s="103"/>
      <c r="AY1086" s="103"/>
      <c r="AZ1086" s="103"/>
      <c r="BA1086" s="103"/>
      <c r="BB1086" s="103"/>
      <c r="BC1086" s="103"/>
      <c r="BD1086" s="103"/>
      <c r="BE1086" s="103"/>
      <c r="BF1086" s="103"/>
      <c r="BG1086" s="103"/>
      <c r="BH1086" s="103"/>
      <c r="BI1086" s="103"/>
      <c r="BJ1086" s="103"/>
    </row>
    <row r="1087" spans="1:62" ht="12.75" x14ac:dyDescent="0.2">
      <c r="A1087" s="103"/>
      <c r="B1087" s="103"/>
      <c r="C1087" s="103"/>
      <c r="D1087" s="103"/>
      <c r="E1087" s="103"/>
      <c r="F1087" s="103"/>
      <c r="G1087" s="103"/>
      <c r="H1087" s="103"/>
      <c r="I1087" s="103"/>
      <c r="J1087" s="103"/>
      <c r="K1087" s="103"/>
      <c r="L1087" s="103"/>
      <c r="M1087" s="103"/>
      <c r="N1087" s="103"/>
      <c r="O1087" s="103"/>
      <c r="P1087" s="103"/>
      <c r="Q1087" s="103"/>
      <c r="R1087" s="103"/>
      <c r="S1087" s="103"/>
      <c r="T1087" s="103"/>
      <c r="U1087" s="103"/>
      <c r="V1087" s="103"/>
      <c r="W1087" s="103"/>
      <c r="X1087" s="103"/>
      <c r="Y1087" s="103"/>
      <c r="Z1087" s="103"/>
      <c r="AA1087" s="103"/>
      <c r="AB1087" s="103"/>
      <c r="AC1087" s="103"/>
      <c r="AD1087" s="103"/>
      <c r="AE1087" s="103"/>
      <c r="AF1087" s="103"/>
      <c r="AG1087" s="103"/>
      <c r="AH1087" s="103"/>
      <c r="AI1087" s="103"/>
      <c r="AJ1087" s="103"/>
      <c r="AK1087" s="103"/>
      <c r="AL1087" s="103"/>
      <c r="AM1087" s="103"/>
      <c r="AN1087" s="103"/>
      <c r="AO1087" s="103"/>
      <c r="AP1087" s="103"/>
      <c r="AQ1087" s="103"/>
      <c r="AR1087" s="103"/>
      <c r="AS1087" s="103"/>
      <c r="AT1087" s="103"/>
      <c r="AU1087" s="103"/>
      <c r="AV1087" s="103"/>
      <c r="AW1087" s="103"/>
      <c r="AX1087" s="103"/>
      <c r="AY1087" s="103"/>
      <c r="AZ1087" s="103"/>
      <c r="BA1087" s="103"/>
      <c r="BB1087" s="103"/>
      <c r="BC1087" s="103"/>
      <c r="BD1087" s="103"/>
      <c r="BE1087" s="103"/>
      <c r="BF1087" s="103"/>
      <c r="BG1087" s="103"/>
      <c r="BH1087" s="103"/>
      <c r="BI1087" s="103"/>
      <c r="BJ1087" s="103"/>
    </row>
    <row r="1088" spans="1:62" ht="12.75" x14ac:dyDescent="0.2">
      <c r="A1088" s="103"/>
      <c r="B1088" s="103"/>
      <c r="C1088" s="103"/>
      <c r="D1088" s="103"/>
      <c r="E1088" s="103"/>
      <c r="F1088" s="103"/>
      <c r="G1088" s="103"/>
      <c r="H1088" s="103"/>
      <c r="I1088" s="103"/>
      <c r="J1088" s="103"/>
      <c r="K1088" s="103"/>
      <c r="L1088" s="103"/>
      <c r="M1088" s="103"/>
      <c r="N1088" s="103"/>
      <c r="O1088" s="103"/>
      <c r="P1088" s="103"/>
      <c r="Q1088" s="103"/>
      <c r="R1088" s="103"/>
      <c r="S1088" s="103"/>
      <c r="T1088" s="103"/>
      <c r="U1088" s="103"/>
      <c r="V1088" s="103"/>
      <c r="W1088" s="103"/>
      <c r="X1088" s="103"/>
      <c r="Y1088" s="103"/>
      <c r="Z1088" s="103"/>
      <c r="AA1088" s="103"/>
      <c r="AB1088" s="103"/>
      <c r="AC1088" s="103"/>
      <c r="AD1088" s="103"/>
      <c r="AE1088" s="103"/>
      <c r="AF1088" s="103"/>
      <c r="AG1088" s="103"/>
      <c r="AH1088" s="103"/>
      <c r="AI1088" s="103"/>
      <c r="AJ1088" s="103"/>
      <c r="AK1088" s="103"/>
      <c r="AL1088" s="103"/>
      <c r="AM1088" s="103"/>
      <c r="AN1088" s="103"/>
      <c r="AO1088" s="103"/>
      <c r="AP1088" s="103"/>
      <c r="AQ1088" s="103"/>
      <c r="AR1088" s="103"/>
      <c r="AS1088" s="103"/>
      <c r="AT1088" s="103"/>
      <c r="AU1088" s="103"/>
      <c r="AV1088" s="103"/>
      <c r="AW1088" s="103"/>
      <c r="AX1088" s="103"/>
      <c r="AY1088" s="103"/>
      <c r="AZ1088" s="103"/>
      <c r="BA1088" s="103"/>
      <c r="BB1088" s="103"/>
      <c r="BC1088" s="103"/>
      <c r="BD1088" s="103"/>
      <c r="BE1088" s="103"/>
      <c r="BF1088" s="103"/>
      <c r="BG1088" s="103"/>
      <c r="BH1088" s="103"/>
      <c r="BI1088" s="103"/>
      <c r="BJ1088" s="103"/>
    </row>
    <row r="1089" spans="1:62" ht="12.75" x14ac:dyDescent="0.2">
      <c r="A1089" s="103"/>
      <c r="B1089" s="103"/>
      <c r="C1089" s="103"/>
      <c r="D1089" s="103"/>
      <c r="E1089" s="103"/>
      <c r="F1089" s="103"/>
      <c r="G1089" s="103"/>
      <c r="H1089" s="103"/>
      <c r="I1089" s="103"/>
      <c r="J1089" s="103"/>
      <c r="K1089" s="103"/>
      <c r="L1089" s="103"/>
      <c r="M1089" s="103"/>
      <c r="N1089" s="103"/>
      <c r="O1089" s="103"/>
      <c r="P1089" s="103"/>
      <c r="Q1089" s="103"/>
      <c r="R1089" s="103"/>
      <c r="S1089" s="103"/>
      <c r="T1089" s="103"/>
      <c r="U1089" s="103"/>
      <c r="V1089" s="103"/>
      <c r="W1089" s="103"/>
      <c r="X1089" s="103"/>
      <c r="Y1089" s="103"/>
      <c r="Z1089" s="103"/>
      <c r="AA1089" s="103"/>
      <c r="AB1089" s="103"/>
      <c r="AC1089" s="103"/>
      <c r="AD1089" s="103"/>
      <c r="AE1089" s="103"/>
      <c r="AF1089" s="103"/>
      <c r="AG1089" s="103"/>
      <c r="AH1089" s="103"/>
      <c r="AI1089" s="103"/>
      <c r="AJ1089" s="103"/>
      <c r="AK1089" s="103"/>
      <c r="AL1089" s="103"/>
      <c r="AM1089" s="103"/>
      <c r="AN1089" s="103"/>
      <c r="AO1089" s="103"/>
      <c r="AP1089" s="103"/>
      <c r="AQ1089" s="103"/>
      <c r="AR1089" s="103"/>
      <c r="AS1089" s="103"/>
      <c r="AT1089" s="103"/>
      <c r="AU1089" s="103"/>
      <c r="AV1089" s="103"/>
      <c r="AW1089" s="103"/>
      <c r="AX1089" s="103"/>
      <c r="AY1089" s="103"/>
      <c r="AZ1089" s="103"/>
      <c r="BA1089" s="103"/>
      <c r="BB1089" s="103"/>
      <c r="BC1089" s="103"/>
      <c r="BD1089" s="103"/>
      <c r="BE1089" s="103"/>
      <c r="BF1089" s="103"/>
      <c r="BG1089" s="103"/>
      <c r="BH1089" s="103"/>
      <c r="BI1089" s="103"/>
      <c r="BJ1089" s="103"/>
    </row>
    <row r="1090" spans="1:62" ht="12.75" x14ac:dyDescent="0.2">
      <c r="A1090" s="103"/>
      <c r="B1090" s="103"/>
      <c r="C1090" s="103"/>
      <c r="D1090" s="103"/>
      <c r="E1090" s="103"/>
      <c r="F1090" s="103"/>
      <c r="G1090" s="103"/>
      <c r="H1090" s="103"/>
      <c r="I1090" s="103"/>
      <c r="J1090" s="103"/>
      <c r="K1090" s="103"/>
      <c r="L1090" s="103"/>
      <c r="M1090" s="103"/>
      <c r="N1090" s="103"/>
      <c r="O1090" s="103"/>
      <c r="P1090" s="103"/>
      <c r="Q1090" s="103"/>
      <c r="R1090" s="103"/>
      <c r="S1090" s="103"/>
      <c r="T1090" s="103"/>
      <c r="U1090" s="103"/>
      <c r="V1090" s="103"/>
      <c r="W1090" s="103"/>
      <c r="X1090" s="103"/>
      <c r="Y1090" s="103"/>
      <c r="Z1090" s="103"/>
      <c r="AA1090" s="103"/>
      <c r="AB1090" s="103"/>
      <c r="AC1090" s="103"/>
      <c r="AD1090" s="103"/>
      <c r="AE1090" s="103"/>
      <c r="AF1090" s="103"/>
      <c r="AG1090" s="103"/>
      <c r="AH1090" s="103"/>
      <c r="AI1090" s="103"/>
      <c r="AJ1090" s="103"/>
      <c r="AK1090" s="103"/>
      <c r="AL1090" s="103"/>
      <c r="AM1090" s="103"/>
      <c r="AN1090" s="103"/>
      <c r="AO1090" s="103"/>
      <c r="AP1090" s="103"/>
      <c r="AQ1090" s="103"/>
      <c r="AR1090" s="103"/>
      <c r="AS1090" s="103"/>
      <c r="AT1090" s="103"/>
      <c r="AU1090" s="103"/>
      <c r="AV1090" s="103"/>
      <c r="AW1090" s="103"/>
      <c r="AX1090" s="103"/>
      <c r="AY1090" s="103"/>
      <c r="AZ1090" s="103"/>
      <c r="BA1090" s="103"/>
      <c r="BB1090" s="103"/>
      <c r="BC1090" s="103"/>
      <c r="BD1090" s="103"/>
      <c r="BE1090" s="103"/>
      <c r="BF1090" s="103"/>
      <c r="BG1090" s="103"/>
      <c r="BH1090" s="103"/>
      <c r="BI1090" s="103"/>
      <c r="BJ1090" s="103"/>
    </row>
    <row r="1091" spans="1:62" ht="12.75" x14ac:dyDescent="0.2">
      <c r="A1091" s="103"/>
      <c r="B1091" s="103"/>
      <c r="C1091" s="103"/>
      <c r="D1091" s="103"/>
      <c r="E1091" s="103"/>
      <c r="F1091" s="103"/>
      <c r="G1091" s="103"/>
      <c r="H1091" s="103"/>
      <c r="I1091" s="103"/>
      <c r="J1091" s="103"/>
      <c r="K1091" s="103"/>
      <c r="L1091" s="103"/>
      <c r="M1091" s="103"/>
      <c r="N1091" s="103"/>
      <c r="O1091" s="103"/>
      <c r="P1091" s="103"/>
      <c r="Q1091" s="103"/>
      <c r="R1091" s="103"/>
      <c r="S1091" s="103"/>
      <c r="T1091" s="103"/>
      <c r="U1091" s="103"/>
      <c r="V1091" s="103"/>
      <c r="W1091" s="103"/>
      <c r="X1091" s="103"/>
      <c r="Y1091" s="103"/>
      <c r="Z1091" s="103"/>
      <c r="AA1091" s="103"/>
      <c r="AB1091" s="103"/>
      <c r="AC1091" s="103"/>
      <c r="AD1091" s="103"/>
      <c r="AE1091" s="103"/>
      <c r="AF1091" s="103"/>
      <c r="AG1091" s="103"/>
      <c r="AH1091" s="103"/>
      <c r="AI1091" s="103"/>
      <c r="AJ1091" s="103"/>
      <c r="AK1091" s="103"/>
      <c r="AL1091" s="103"/>
      <c r="AM1091" s="103"/>
      <c r="AN1091" s="103"/>
      <c r="AO1091" s="103"/>
      <c r="AP1091" s="103"/>
      <c r="AQ1091" s="103"/>
      <c r="AR1091" s="103"/>
      <c r="AS1091" s="103"/>
      <c r="AT1091" s="103"/>
      <c r="AU1091" s="103"/>
      <c r="AV1091" s="103"/>
      <c r="AW1091" s="103"/>
      <c r="AX1091" s="103"/>
      <c r="AY1091" s="103"/>
      <c r="AZ1091" s="103"/>
      <c r="BA1091" s="103"/>
      <c r="BB1091" s="103"/>
      <c r="BC1091" s="103"/>
      <c r="BD1091" s="103"/>
      <c r="BE1091" s="103"/>
      <c r="BF1091" s="103"/>
      <c r="BG1091" s="103"/>
      <c r="BH1091" s="103"/>
      <c r="BI1091" s="103"/>
      <c r="BJ1091" s="103"/>
    </row>
    <row r="1092" spans="1:62" ht="12.75" x14ac:dyDescent="0.2">
      <c r="A1092" s="103"/>
      <c r="B1092" s="103"/>
      <c r="C1092" s="103"/>
      <c r="D1092" s="103"/>
      <c r="E1092" s="103"/>
      <c r="F1092" s="103"/>
      <c r="G1092" s="103"/>
      <c r="H1092" s="103"/>
      <c r="I1092" s="103"/>
      <c r="J1092" s="103"/>
      <c r="K1092" s="103"/>
      <c r="L1092" s="103"/>
      <c r="M1092" s="103"/>
      <c r="N1092" s="103"/>
      <c r="O1092" s="103"/>
      <c r="P1092" s="103"/>
      <c r="Q1092" s="103"/>
      <c r="R1092" s="103"/>
      <c r="S1092" s="103"/>
      <c r="T1092" s="103"/>
      <c r="U1092" s="103"/>
      <c r="V1092" s="103"/>
      <c r="W1092" s="103"/>
      <c r="X1092" s="103"/>
      <c r="Y1092" s="103"/>
      <c r="Z1092" s="103"/>
      <c r="AA1092" s="103"/>
      <c r="AB1092" s="103"/>
      <c r="AC1092" s="103"/>
      <c r="AD1092" s="103"/>
      <c r="AE1092" s="103"/>
      <c r="AF1092" s="103"/>
      <c r="AG1092" s="103"/>
      <c r="AH1092" s="103"/>
      <c r="AI1092" s="103"/>
      <c r="AJ1092" s="103"/>
      <c r="AK1092" s="103"/>
      <c r="AL1092" s="103"/>
      <c r="AM1092" s="103"/>
      <c r="AN1092" s="103"/>
      <c r="AO1092" s="103"/>
      <c r="AP1092" s="103"/>
      <c r="AQ1092" s="103"/>
      <c r="AR1092" s="103"/>
      <c r="AS1092" s="103"/>
      <c r="AT1092" s="103"/>
      <c r="AU1092" s="103"/>
      <c r="AV1092" s="103"/>
      <c r="AW1092" s="103"/>
      <c r="AX1092" s="103"/>
      <c r="AY1092" s="103"/>
      <c r="AZ1092" s="103"/>
      <c r="BA1092" s="103"/>
      <c r="BB1092" s="103"/>
      <c r="BC1092" s="103"/>
      <c r="BD1092" s="103"/>
      <c r="BE1092" s="103"/>
      <c r="BF1092" s="103"/>
      <c r="BG1092" s="103"/>
      <c r="BH1092" s="103"/>
      <c r="BI1092" s="103"/>
      <c r="BJ1092" s="103"/>
    </row>
    <row r="1093" spans="1:62" ht="12.75" x14ac:dyDescent="0.2">
      <c r="A1093" s="103"/>
      <c r="B1093" s="103"/>
      <c r="C1093" s="103"/>
      <c r="D1093" s="103"/>
      <c r="E1093" s="103"/>
      <c r="F1093" s="103"/>
      <c r="G1093" s="103"/>
      <c r="H1093" s="103"/>
      <c r="I1093" s="103"/>
      <c r="J1093" s="103"/>
      <c r="K1093" s="103"/>
      <c r="L1093" s="103"/>
      <c r="M1093" s="103"/>
      <c r="N1093" s="103"/>
      <c r="O1093" s="103"/>
      <c r="P1093" s="103"/>
      <c r="Q1093" s="103"/>
      <c r="R1093" s="103"/>
      <c r="S1093" s="103"/>
      <c r="T1093" s="103"/>
      <c r="U1093" s="103"/>
      <c r="V1093" s="103"/>
      <c r="W1093" s="103"/>
      <c r="X1093" s="103"/>
      <c r="Y1093" s="103"/>
      <c r="Z1093" s="103"/>
      <c r="AA1093" s="103"/>
      <c r="AB1093" s="103"/>
      <c r="AC1093" s="103"/>
      <c r="AD1093" s="103"/>
      <c r="AE1093" s="103"/>
      <c r="AF1093" s="103"/>
      <c r="AG1093" s="103"/>
      <c r="AH1093" s="103"/>
      <c r="AI1093" s="103"/>
      <c r="AJ1093" s="103"/>
      <c r="AK1093" s="103"/>
      <c r="AL1093" s="103"/>
      <c r="AM1093" s="103"/>
      <c r="AN1093" s="103"/>
      <c r="AO1093" s="103"/>
      <c r="AP1093" s="103"/>
      <c r="AQ1093" s="103"/>
      <c r="AR1093" s="103"/>
      <c r="AS1093" s="103"/>
      <c r="AT1093" s="103"/>
      <c r="AU1093" s="103"/>
      <c r="AV1093" s="103"/>
      <c r="AW1093" s="103"/>
      <c r="AX1093" s="103"/>
      <c r="AY1093" s="103"/>
      <c r="AZ1093" s="103"/>
      <c r="BA1093" s="103"/>
      <c r="BB1093" s="103"/>
      <c r="BC1093" s="103"/>
      <c r="BD1093" s="103"/>
      <c r="BE1093" s="103"/>
      <c r="BF1093" s="103"/>
      <c r="BG1093" s="103"/>
      <c r="BH1093" s="103"/>
      <c r="BI1093" s="103"/>
      <c r="BJ1093" s="103"/>
    </row>
    <row r="1094" spans="1:62" ht="12.75" x14ac:dyDescent="0.2">
      <c r="A1094" s="103"/>
      <c r="B1094" s="103"/>
      <c r="C1094" s="103"/>
      <c r="D1094" s="103"/>
      <c r="E1094" s="103"/>
      <c r="F1094" s="103"/>
      <c r="G1094" s="103"/>
      <c r="H1094" s="103"/>
      <c r="I1094" s="103"/>
      <c r="J1094" s="103"/>
      <c r="K1094" s="103"/>
      <c r="L1094" s="103"/>
      <c r="M1094" s="103"/>
      <c r="N1094" s="103"/>
      <c r="O1094" s="103"/>
      <c r="P1094" s="103"/>
      <c r="Q1094" s="103"/>
      <c r="R1094" s="103"/>
      <c r="S1094" s="103"/>
      <c r="T1094" s="103"/>
      <c r="U1094" s="103"/>
      <c r="V1094" s="103"/>
      <c r="W1094" s="103"/>
      <c r="X1094" s="103"/>
      <c r="Y1094" s="103"/>
      <c r="Z1094" s="103"/>
      <c r="AA1094" s="103"/>
      <c r="AB1094" s="103"/>
      <c r="AC1094" s="103"/>
      <c r="AD1094" s="103"/>
      <c r="AE1094" s="103"/>
      <c r="AF1094" s="103"/>
      <c r="AG1094" s="103"/>
      <c r="AH1094" s="103"/>
      <c r="AI1094" s="103"/>
      <c r="AJ1094" s="103"/>
      <c r="AK1094" s="103"/>
      <c r="AL1094" s="103"/>
      <c r="AM1094" s="103"/>
      <c r="AN1094" s="103"/>
      <c r="AO1094" s="103"/>
      <c r="AP1094" s="103"/>
      <c r="AQ1094" s="103"/>
      <c r="AR1094" s="103"/>
      <c r="AS1094" s="103"/>
      <c r="AT1094" s="103"/>
      <c r="AU1094" s="103"/>
      <c r="AV1094" s="103"/>
      <c r="AW1094" s="103"/>
      <c r="AX1094" s="103"/>
      <c r="AY1094" s="103"/>
      <c r="AZ1094" s="103"/>
      <c r="BA1094" s="103"/>
      <c r="BB1094" s="103"/>
      <c r="BC1094" s="103"/>
      <c r="BD1094" s="103"/>
      <c r="BE1094" s="103"/>
      <c r="BF1094" s="103"/>
      <c r="BG1094" s="103"/>
      <c r="BH1094" s="103"/>
      <c r="BI1094" s="103"/>
      <c r="BJ1094" s="103"/>
    </row>
    <row r="1095" spans="1:62" ht="12.75" x14ac:dyDescent="0.2">
      <c r="A1095" s="103"/>
      <c r="B1095" s="103"/>
      <c r="C1095" s="103"/>
      <c r="D1095" s="103"/>
      <c r="E1095" s="103"/>
      <c r="F1095" s="103"/>
      <c r="G1095" s="103"/>
      <c r="H1095" s="103"/>
      <c r="I1095" s="103"/>
      <c r="J1095" s="103"/>
      <c r="K1095" s="103"/>
      <c r="L1095" s="103"/>
      <c r="M1095" s="103"/>
      <c r="N1095" s="103"/>
      <c r="O1095" s="103"/>
      <c r="P1095" s="103"/>
      <c r="Q1095" s="103"/>
      <c r="R1095" s="103"/>
      <c r="S1095" s="103"/>
      <c r="T1095" s="103"/>
      <c r="U1095" s="103"/>
      <c r="V1095" s="103"/>
      <c r="W1095" s="103"/>
      <c r="X1095" s="103"/>
      <c r="Y1095" s="103"/>
      <c r="Z1095" s="103"/>
      <c r="AA1095" s="103"/>
      <c r="AB1095" s="103"/>
      <c r="AC1095" s="103"/>
      <c r="AD1095" s="103"/>
      <c r="AE1095" s="103"/>
      <c r="AF1095" s="103"/>
      <c r="AG1095" s="103"/>
      <c r="AH1095" s="103"/>
      <c r="AI1095" s="103"/>
      <c r="AJ1095" s="103"/>
      <c r="AK1095" s="103"/>
      <c r="AL1095" s="103"/>
      <c r="AM1095" s="103"/>
      <c r="AN1095" s="103"/>
      <c r="AO1095" s="103"/>
      <c r="AP1095" s="103"/>
      <c r="AQ1095" s="103"/>
      <c r="AR1095" s="103"/>
      <c r="AS1095" s="103"/>
      <c r="AT1095" s="103"/>
      <c r="AU1095" s="103"/>
      <c r="AV1095" s="103"/>
      <c r="AW1095" s="103"/>
      <c r="AX1095" s="103"/>
      <c r="AY1095" s="103"/>
      <c r="AZ1095" s="103"/>
      <c r="BA1095" s="103"/>
      <c r="BB1095" s="103"/>
      <c r="BC1095" s="103"/>
      <c r="BD1095" s="103"/>
      <c r="BE1095" s="103"/>
      <c r="BF1095" s="103"/>
      <c r="BG1095" s="103"/>
      <c r="BH1095" s="103"/>
      <c r="BI1095" s="103"/>
      <c r="BJ1095" s="103"/>
    </row>
    <row r="1096" spans="1:62" ht="12.75" x14ac:dyDescent="0.2">
      <c r="A1096" s="103"/>
      <c r="B1096" s="103"/>
      <c r="C1096" s="103"/>
      <c r="D1096" s="103"/>
      <c r="E1096" s="103"/>
      <c r="F1096" s="103"/>
      <c r="G1096" s="103"/>
      <c r="H1096" s="103"/>
      <c r="I1096" s="103"/>
      <c r="J1096" s="103"/>
      <c r="K1096" s="103"/>
      <c r="L1096" s="103"/>
      <c r="M1096" s="103"/>
      <c r="N1096" s="103"/>
      <c r="O1096" s="103"/>
      <c r="P1096" s="103"/>
      <c r="Q1096" s="103"/>
      <c r="R1096" s="103"/>
      <c r="S1096" s="103"/>
      <c r="T1096" s="103"/>
      <c r="U1096" s="103"/>
      <c r="V1096" s="103"/>
      <c r="W1096" s="103"/>
      <c r="X1096" s="103"/>
      <c r="Y1096" s="103"/>
      <c r="Z1096" s="103"/>
      <c r="AA1096" s="103"/>
      <c r="AB1096" s="103"/>
      <c r="AC1096" s="103"/>
      <c r="AD1096" s="103"/>
      <c r="AE1096" s="103"/>
      <c r="AF1096" s="103"/>
      <c r="AG1096" s="103"/>
      <c r="AH1096" s="103"/>
      <c r="AI1096" s="103"/>
      <c r="AJ1096" s="103"/>
      <c r="AK1096" s="103"/>
      <c r="AL1096" s="103"/>
      <c r="AM1096" s="103"/>
      <c r="AN1096" s="103"/>
      <c r="AO1096" s="103"/>
      <c r="AP1096" s="103"/>
      <c r="AQ1096" s="103"/>
      <c r="AR1096" s="103"/>
      <c r="AS1096" s="103"/>
      <c r="AT1096" s="103"/>
      <c r="AU1096" s="103"/>
      <c r="AV1096" s="103"/>
      <c r="AW1096" s="103"/>
      <c r="AX1096" s="103"/>
      <c r="AY1096" s="103"/>
      <c r="AZ1096" s="103"/>
      <c r="BA1096" s="103"/>
      <c r="BB1096" s="103"/>
      <c r="BC1096" s="103"/>
      <c r="BD1096" s="103"/>
      <c r="BE1096" s="103"/>
      <c r="BF1096" s="103"/>
      <c r="BG1096" s="103"/>
      <c r="BH1096" s="103"/>
      <c r="BI1096" s="103"/>
      <c r="BJ1096" s="103"/>
    </row>
    <row r="1097" spans="1:62" ht="12.75" x14ac:dyDescent="0.2">
      <c r="A1097" s="103"/>
      <c r="B1097" s="103"/>
      <c r="C1097" s="103"/>
      <c r="D1097" s="103"/>
      <c r="E1097" s="103"/>
      <c r="F1097" s="103"/>
      <c r="G1097" s="103"/>
      <c r="H1097" s="103"/>
      <c r="I1097" s="103"/>
      <c r="J1097" s="103"/>
      <c r="K1097" s="103"/>
      <c r="L1097" s="103"/>
      <c r="M1097" s="103"/>
      <c r="N1097" s="103"/>
      <c r="O1097" s="103"/>
      <c r="P1097" s="103"/>
      <c r="Q1097" s="103"/>
      <c r="R1097" s="103"/>
      <c r="S1097" s="103"/>
      <c r="T1097" s="103"/>
      <c r="U1097" s="103"/>
      <c r="V1097" s="103"/>
      <c r="W1097" s="103"/>
      <c r="X1097" s="103"/>
      <c r="Y1097" s="103"/>
      <c r="Z1097" s="103"/>
      <c r="AA1097" s="103"/>
      <c r="AB1097" s="103"/>
      <c r="AC1097" s="103"/>
      <c r="AD1097" s="103"/>
      <c r="AE1097" s="103"/>
      <c r="AF1097" s="103"/>
      <c r="AG1097" s="103"/>
      <c r="AH1097" s="103"/>
      <c r="AI1097" s="103"/>
      <c r="AJ1097" s="103"/>
      <c r="AK1097" s="103"/>
      <c r="AL1097" s="103"/>
      <c r="AM1097" s="103"/>
      <c r="AN1097" s="103"/>
      <c r="AO1097" s="103"/>
      <c r="AP1097" s="103"/>
      <c r="AQ1097" s="103"/>
      <c r="AR1097" s="103"/>
      <c r="AS1097" s="103"/>
      <c r="AT1097" s="103"/>
      <c r="AU1097" s="103"/>
      <c r="AV1097" s="103"/>
      <c r="AW1097" s="103"/>
      <c r="AX1097" s="103"/>
      <c r="AY1097" s="103"/>
      <c r="AZ1097" s="103"/>
      <c r="BA1097" s="103"/>
      <c r="BB1097" s="103"/>
      <c r="BC1097" s="103"/>
      <c r="BD1097" s="103"/>
      <c r="BE1097" s="103"/>
      <c r="BF1097" s="103"/>
      <c r="BG1097" s="103"/>
      <c r="BH1097" s="103"/>
      <c r="BI1097" s="103"/>
      <c r="BJ1097" s="103"/>
    </row>
    <row r="1098" spans="1:62" ht="12.75" x14ac:dyDescent="0.2">
      <c r="A1098" s="103"/>
      <c r="B1098" s="103"/>
      <c r="C1098" s="103"/>
      <c r="D1098" s="103"/>
      <c r="E1098" s="103"/>
      <c r="F1098" s="103"/>
      <c r="G1098" s="103"/>
      <c r="H1098" s="103"/>
      <c r="I1098" s="103"/>
      <c r="J1098" s="103"/>
      <c r="K1098" s="103"/>
      <c r="L1098" s="103"/>
      <c r="M1098" s="103"/>
      <c r="N1098" s="103"/>
      <c r="O1098" s="103"/>
      <c r="P1098" s="103"/>
      <c r="Q1098" s="103"/>
      <c r="R1098" s="103"/>
      <c r="S1098" s="103"/>
      <c r="T1098" s="103"/>
      <c r="U1098" s="103"/>
      <c r="V1098" s="103"/>
      <c r="W1098" s="103"/>
      <c r="X1098" s="103"/>
      <c r="Y1098" s="103"/>
      <c r="Z1098" s="103"/>
      <c r="AA1098" s="103"/>
      <c r="AB1098" s="103"/>
      <c r="AC1098" s="103"/>
      <c r="AD1098" s="103"/>
      <c r="AE1098" s="103"/>
      <c r="AF1098" s="103"/>
      <c r="AG1098" s="103"/>
      <c r="AH1098" s="103"/>
      <c r="AI1098" s="103"/>
      <c r="AJ1098" s="103"/>
      <c r="AK1098" s="103"/>
      <c r="AL1098" s="103"/>
      <c r="AM1098" s="103"/>
      <c r="AN1098" s="103"/>
      <c r="AO1098" s="103"/>
      <c r="AP1098" s="103"/>
      <c r="AQ1098" s="103"/>
      <c r="AR1098" s="103"/>
      <c r="AS1098" s="103"/>
      <c r="AT1098" s="103"/>
      <c r="AU1098" s="103"/>
      <c r="AV1098" s="103"/>
      <c r="AW1098" s="103"/>
      <c r="AX1098" s="103"/>
      <c r="AY1098" s="103"/>
      <c r="AZ1098" s="103"/>
      <c r="BA1098" s="103"/>
      <c r="BB1098" s="103"/>
      <c r="BC1098" s="103"/>
      <c r="BD1098" s="103"/>
      <c r="BE1098" s="103"/>
      <c r="BF1098" s="103"/>
      <c r="BG1098" s="103"/>
      <c r="BH1098" s="103"/>
      <c r="BI1098" s="103"/>
      <c r="BJ1098" s="103"/>
    </row>
    <row r="1099" spans="1:62" ht="12.75" x14ac:dyDescent="0.2">
      <c r="A1099" s="103"/>
      <c r="B1099" s="103"/>
      <c r="C1099" s="103"/>
      <c r="D1099" s="103"/>
      <c r="E1099" s="103"/>
      <c r="F1099" s="103"/>
      <c r="G1099" s="103"/>
      <c r="H1099" s="103"/>
      <c r="I1099" s="103"/>
      <c r="J1099" s="103"/>
      <c r="K1099" s="103"/>
      <c r="L1099" s="103"/>
      <c r="M1099" s="103"/>
      <c r="N1099" s="103"/>
      <c r="O1099" s="103"/>
      <c r="P1099" s="103"/>
      <c r="Q1099" s="103"/>
      <c r="R1099" s="103"/>
      <c r="S1099" s="103"/>
      <c r="T1099" s="103"/>
      <c r="U1099" s="103"/>
      <c r="V1099" s="103"/>
      <c r="W1099" s="103"/>
      <c r="X1099" s="103"/>
      <c r="Y1099" s="103"/>
      <c r="Z1099" s="103"/>
      <c r="AA1099" s="103"/>
      <c r="AB1099" s="103"/>
      <c r="AC1099" s="103"/>
      <c r="AD1099" s="103"/>
      <c r="AE1099" s="103"/>
      <c r="AF1099" s="103"/>
      <c r="AG1099" s="103"/>
      <c r="AH1099" s="103"/>
      <c r="AI1099" s="103"/>
      <c r="AJ1099" s="103"/>
      <c r="AK1099" s="103"/>
      <c r="AL1099" s="103"/>
      <c r="AM1099" s="103"/>
      <c r="AN1099" s="103"/>
      <c r="AO1099" s="103"/>
      <c r="AP1099" s="103"/>
      <c r="AQ1099" s="103"/>
      <c r="AR1099" s="103"/>
      <c r="AS1099" s="103"/>
      <c r="AT1099" s="103"/>
      <c r="AU1099" s="103"/>
      <c r="AV1099" s="103"/>
      <c r="AW1099" s="103"/>
      <c r="AX1099" s="103"/>
      <c r="AY1099" s="103"/>
      <c r="AZ1099" s="103"/>
      <c r="BA1099" s="103"/>
      <c r="BB1099" s="103"/>
      <c r="BC1099" s="103"/>
      <c r="BD1099" s="103"/>
      <c r="BE1099" s="103"/>
      <c r="BF1099" s="103"/>
      <c r="BG1099" s="103"/>
      <c r="BH1099" s="103"/>
      <c r="BI1099" s="103"/>
      <c r="BJ1099" s="103"/>
    </row>
    <row r="1100" spans="1:62" ht="12.75" x14ac:dyDescent="0.2">
      <c r="A1100" s="103"/>
      <c r="B1100" s="103"/>
      <c r="C1100" s="103"/>
      <c r="D1100" s="103"/>
      <c r="E1100" s="103"/>
      <c r="F1100" s="103"/>
      <c r="G1100" s="103"/>
      <c r="H1100" s="103"/>
      <c r="I1100" s="103"/>
      <c r="J1100" s="103"/>
      <c r="K1100" s="103"/>
      <c r="L1100" s="103"/>
      <c r="M1100" s="103"/>
      <c r="N1100" s="103"/>
      <c r="O1100" s="103"/>
      <c r="P1100" s="103"/>
      <c r="Q1100" s="103"/>
      <c r="R1100" s="103"/>
      <c r="S1100" s="103"/>
      <c r="T1100" s="103"/>
      <c r="U1100" s="103"/>
      <c r="V1100" s="103"/>
      <c r="W1100" s="103"/>
      <c r="X1100" s="103"/>
      <c r="Y1100" s="103"/>
      <c r="Z1100" s="103"/>
      <c r="AA1100" s="103"/>
      <c r="AB1100" s="103"/>
      <c r="AC1100" s="103"/>
      <c r="AD1100" s="103"/>
      <c r="AE1100" s="103"/>
      <c r="AF1100" s="103"/>
      <c r="AG1100" s="103"/>
      <c r="AH1100" s="103"/>
      <c r="AI1100" s="103"/>
      <c r="AJ1100" s="103"/>
      <c r="AK1100" s="103"/>
      <c r="AL1100" s="103"/>
      <c r="AM1100" s="103"/>
      <c r="AN1100" s="103"/>
      <c r="AO1100" s="103"/>
      <c r="AP1100" s="103"/>
      <c r="AQ1100" s="103"/>
      <c r="AR1100" s="103"/>
      <c r="AS1100" s="103"/>
      <c r="AT1100" s="103"/>
      <c r="AU1100" s="103"/>
      <c r="AV1100" s="103"/>
      <c r="AW1100" s="103"/>
      <c r="AX1100" s="103"/>
      <c r="AY1100" s="103"/>
      <c r="AZ1100" s="103"/>
      <c r="BA1100" s="103"/>
      <c r="BB1100" s="103"/>
      <c r="BC1100" s="103"/>
      <c r="BD1100" s="103"/>
      <c r="BE1100" s="103"/>
      <c r="BF1100" s="103"/>
      <c r="BG1100" s="103"/>
      <c r="BH1100" s="103"/>
      <c r="BI1100" s="103"/>
      <c r="BJ1100" s="103"/>
    </row>
    <row r="1101" spans="1:62" ht="12.75" hidden="1" x14ac:dyDescent="0.2"/>
    <row r="1102" spans="1:62" ht="12.75" hidden="1" x14ac:dyDescent="0.2"/>
    <row r="1103" spans="1:62" ht="12.75" hidden="1" x14ac:dyDescent="0.2"/>
    <row r="1104" spans="1:62" ht="12.75" hidden="1" x14ac:dyDescent="0.2"/>
    <row r="1105" ht="12.75" hidden="1" x14ac:dyDescent="0.2"/>
    <row r="1106" ht="12.75" hidden="1" x14ac:dyDescent="0.2"/>
    <row r="1107" ht="12.75" hidden="1" x14ac:dyDescent="0.2"/>
    <row r="1108" ht="12.75" hidden="1" x14ac:dyDescent="0.2"/>
    <row r="1109" ht="12.75" hidden="1" x14ac:dyDescent="0.2"/>
    <row r="1110" ht="12.75" hidden="1" x14ac:dyDescent="0.2"/>
    <row r="1111" ht="12.75" hidden="1" x14ac:dyDescent="0.2"/>
    <row r="1112" ht="12.75" hidden="1" x14ac:dyDescent="0.2"/>
    <row r="1113" ht="12.75" hidden="1" x14ac:dyDescent="0.2"/>
    <row r="1114" ht="12.75" hidden="1" x14ac:dyDescent="0.2"/>
    <row r="1115" ht="12.75" hidden="1" x14ac:dyDescent="0.2"/>
    <row r="1116" ht="12.75" hidden="1" x14ac:dyDescent="0.2"/>
    <row r="1117" ht="12.75" hidden="1" x14ac:dyDescent="0.2"/>
    <row r="1118" ht="12.75" hidden="1" x14ac:dyDescent="0.2"/>
    <row r="1119" ht="12.75" hidden="1" x14ac:dyDescent="0.2"/>
    <row r="1120" ht="12.75" hidden="1" x14ac:dyDescent="0.2"/>
    <row r="1121" ht="12.75" hidden="1" x14ac:dyDescent="0.2"/>
    <row r="1122" ht="12.75" hidden="1" x14ac:dyDescent="0.2"/>
    <row r="1123" ht="12.75" hidden="1" x14ac:dyDescent="0.2"/>
    <row r="1124" ht="12.75" hidden="1" x14ac:dyDescent="0.2"/>
    <row r="1125" ht="12.75" hidden="1" x14ac:dyDescent="0.2"/>
    <row r="1126" ht="12.75" hidden="1" x14ac:dyDescent="0.2"/>
    <row r="1127" ht="12.75" hidden="1" x14ac:dyDescent="0.2"/>
    <row r="1128" ht="12.75" hidden="1" x14ac:dyDescent="0.2"/>
    <row r="1129" ht="12.75" hidden="1" x14ac:dyDescent="0.2"/>
    <row r="1130" ht="12.75" hidden="1" x14ac:dyDescent="0.2"/>
    <row r="1131" ht="12.75" hidden="1" x14ac:dyDescent="0.2"/>
    <row r="1132" ht="12.75" hidden="1" x14ac:dyDescent="0.2"/>
    <row r="1133" ht="12.75" hidden="1" x14ac:dyDescent="0.2"/>
    <row r="1134" ht="12.75" hidden="1" x14ac:dyDescent="0.2"/>
    <row r="1135" ht="12.75" hidden="1" x14ac:dyDescent="0.2"/>
    <row r="1136" ht="12.75" hidden="1" x14ac:dyDescent="0.2"/>
    <row r="1137" ht="12.75" hidden="1" x14ac:dyDescent="0.2"/>
    <row r="1138" ht="12.75" hidden="1" x14ac:dyDescent="0.2"/>
    <row r="1139" ht="12.75" hidden="1" x14ac:dyDescent="0.2"/>
    <row r="1140" ht="12.75" hidden="1" x14ac:dyDescent="0.2"/>
    <row r="1141" ht="12.75" hidden="1" x14ac:dyDescent="0.2"/>
    <row r="1142" ht="12.75" hidden="1" x14ac:dyDescent="0.2"/>
    <row r="1143" ht="12.75" hidden="1" x14ac:dyDescent="0.2"/>
    <row r="1144" ht="12.75" hidden="1" x14ac:dyDescent="0.2"/>
    <row r="1145" ht="12.75" hidden="1" x14ac:dyDescent="0.2"/>
    <row r="1146" ht="12.75" hidden="1" x14ac:dyDescent="0.2"/>
    <row r="1147" ht="12.75" hidden="1" x14ac:dyDescent="0.2"/>
    <row r="1148" ht="12.75" hidden="1" x14ac:dyDescent="0.2"/>
    <row r="1149" ht="12.75" hidden="1" x14ac:dyDescent="0.2"/>
    <row r="1150" ht="12.75" hidden="1" x14ac:dyDescent="0.2"/>
    <row r="1151" ht="12.75" hidden="1" x14ac:dyDescent="0.2"/>
    <row r="1152" ht="12.75" hidden="1" x14ac:dyDescent="0.2"/>
    <row r="1153" ht="12.75" hidden="1" x14ac:dyDescent="0.2"/>
    <row r="1154" ht="12.75" hidden="1" x14ac:dyDescent="0.2"/>
    <row r="1155" ht="12.75" hidden="1" x14ac:dyDescent="0.2"/>
    <row r="1156" ht="12.75" hidden="1" x14ac:dyDescent="0.2"/>
    <row r="1157" ht="12.75" hidden="1" x14ac:dyDescent="0.2"/>
    <row r="1158" ht="12.75" hidden="1" x14ac:dyDescent="0.2"/>
    <row r="1159" ht="12.75" hidden="1" x14ac:dyDescent="0.2"/>
    <row r="1160" ht="12.75" hidden="1" x14ac:dyDescent="0.2"/>
    <row r="1161" ht="12.75" hidden="1" x14ac:dyDescent="0.2"/>
    <row r="1162" ht="12.75" hidden="1" x14ac:dyDescent="0.2"/>
    <row r="1163" ht="12.75" hidden="1" x14ac:dyDescent="0.2"/>
    <row r="1164" ht="12.75" hidden="1" x14ac:dyDescent="0.2"/>
    <row r="1165" ht="12.75" hidden="1" x14ac:dyDescent="0.2"/>
    <row r="1166" ht="12.75" hidden="1" x14ac:dyDescent="0.2"/>
    <row r="1167" ht="12.75" hidden="1" x14ac:dyDescent="0.2"/>
    <row r="1168" ht="12.75" hidden="1" x14ac:dyDescent="0.2"/>
    <row r="1169" ht="12.75" hidden="1" x14ac:dyDescent="0.2"/>
    <row r="1170" ht="12.75" hidden="1" x14ac:dyDescent="0.2"/>
    <row r="1171" ht="12.75" hidden="1" x14ac:dyDescent="0.2"/>
    <row r="1172" ht="12.75" hidden="1" x14ac:dyDescent="0.2"/>
    <row r="1173" ht="12.75" hidden="1" x14ac:dyDescent="0.2"/>
    <row r="1174" ht="12.75" hidden="1" x14ac:dyDescent="0.2"/>
    <row r="1175" ht="12.75" hidden="1" x14ac:dyDescent="0.2"/>
    <row r="1176" ht="12.75" hidden="1" x14ac:dyDescent="0.2"/>
    <row r="1177" ht="12.75" hidden="1" x14ac:dyDescent="0.2"/>
    <row r="1178" ht="12.75" hidden="1" x14ac:dyDescent="0.2"/>
    <row r="1179" ht="12.75" hidden="1" x14ac:dyDescent="0.2"/>
    <row r="1180" ht="12.75" hidden="1" x14ac:dyDescent="0.2"/>
    <row r="1181" ht="12.75" hidden="1" x14ac:dyDescent="0.2"/>
    <row r="1182" ht="12.75" hidden="1" x14ac:dyDescent="0.2"/>
    <row r="1183" ht="12.75" hidden="1" x14ac:dyDescent="0.2"/>
    <row r="1184" ht="12.75" hidden="1" x14ac:dyDescent="0.2"/>
    <row r="1185" ht="12.75" hidden="1" x14ac:dyDescent="0.2"/>
    <row r="1186" ht="12.75" hidden="1" x14ac:dyDescent="0.2"/>
    <row r="1187" ht="12.75" hidden="1" x14ac:dyDescent="0.2"/>
    <row r="1188" ht="12.75" hidden="1" x14ac:dyDescent="0.2"/>
    <row r="1189" ht="12.75" hidden="1" x14ac:dyDescent="0.2"/>
    <row r="1190" ht="12.75" hidden="1" x14ac:dyDescent="0.2"/>
    <row r="1191" ht="12.75" hidden="1" x14ac:dyDescent="0.2"/>
    <row r="1192" ht="12.75" hidden="1" x14ac:dyDescent="0.2"/>
    <row r="1193" ht="12.75" hidden="1" x14ac:dyDescent="0.2"/>
    <row r="1194" ht="12.75" hidden="1" x14ac:dyDescent="0.2"/>
    <row r="1195" ht="12.75" hidden="1" x14ac:dyDescent="0.2"/>
    <row r="1196" ht="12.75" hidden="1" x14ac:dyDescent="0.2"/>
    <row r="1197" ht="12.75" hidden="1" x14ac:dyDescent="0.2"/>
    <row r="1198" ht="12.75" hidden="1" x14ac:dyDescent="0.2"/>
    <row r="1199" ht="12.75" hidden="1" x14ac:dyDescent="0.2"/>
    <row r="1200" ht="12.75" hidden="1" x14ac:dyDescent="0.2"/>
    <row r="1201" ht="12.75" hidden="1" x14ac:dyDescent="0.2"/>
    <row r="1202" ht="12.75" hidden="1" x14ac:dyDescent="0.2"/>
    <row r="1203" ht="12.75" hidden="1" x14ac:dyDescent="0.2"/>
    <row r="1204" ht="12.75" hidden="1" x14ac:dyDescent="0.2"/>
    <row r="1205" ht="12.75" hidden="1" x14ac:dyDescent="0.2"/>
    <row r="1206" ht="12.75" hidden="1" x14ac:dyDescent="0.2"/>
    <row r="1207" ht="12.75" hidden="1" x14ac:dyDescent="0.2"/>
    <row r="1208" ht="12.75" hidden="1" x14ac:dyDescent="0.2"/>
    <row r="1209" ht="12.75" hidden="1" x14ac:dyDescent="0.2"/>
    <row r="1210" ht="12.75" hidden="1" x14ac:dyDescent="0.2"/>
    <row r="1211" ht="12.75" hidden="1" x14ac:dyDescent="0.2"/>
    <row r="1212" ht="12.75" hidden="1" x14ac:dyDescent="0.2"/>
    <row r="1213" ht="12.75" hidden="1" x14ac:dyDescent="0.2"/>
    <row r="1214" ht="12.75" hidden="1" x14ac:dyDescent="0.2"/>
    <row r="1215" ht="12.75" hidden="1" x14ac:dyDescent="0.2"/>
    <row r="1216" ht="12.75" hidden="1" x14ac:dyDescent="0.2"/>
    <row r="1217" ht="12.75" hidden="1" x14ac:dyDescent="0.2"/>
    <row r="1218" ht="12.75" hidden="1" x14ac:dyDescent="0.2"/>
    <row r="1219" ht="12.75" hidden="1" x14ac:dyDescent="0.2"/>
    <row r="1220" ht="12.75" hidden="1" x14ac:dyDescent="0.2"/>
    <row r="1221" ht="12.75" hidden="1" x14ac:dyDescent="0.2"/>
    <row r="1222" ht="12.75" hidden="1" x14ac:dyDescent="0.2"/>
    <row r="1223" ht="12.75" hidden="1" x14ac:dyDescent="0.2"/>
    <row r="1224" ht="12.75" hidden="1" x14ac:dyDescent="0.2"/>
    <row r="1225" ht="12.75" hidden="1" x14ac:dyDescent="0.2"/>
    <row r="1226" ht="12.75" hidden="1" x14ac:dyDescent="0.2"/>
    <row r="1227" ht="12.75" hidden="1" x14ac:dyDescent="0.2"/>
    <row r="1228" ht="12.75" hidden="1" x14ac:dyDescent="0.2"/>
    <row r="1229" ht="12.75" hidden="1" x14ac:dyDescent="0.2"/>
    <row r="1230" ht="12.75" hidden="1" x14ac:dyDescent="0.2"/>
    <row r="1231" ht="12.75" hidden="1" x14ac:dyDescent="0.2"/>
    <row r="1232" ht="12.75" hidden="1" x14ac:dyDescent="0.2"/>
    <row r="1233" ht="12.75" hidden="1" x14ac:dyDescent="0.2"/>
    <row r="1234" ht="12.75" hidden="1" x14ac:dyDescent="0.2"/>
    <row r="1235" ht="12.75" hidden="1" x14ac:dyDescent="0.2"/>
    <row r="1236" ht="12.75" hidden="1" x14ac:dyDescent="0.2"/>
    <row r="1237" ht="12.75" hidden="1" x14ac:dyDescent="0.2"/>
    <row r="1238" ht="12.75" hidden="1" x14ac:dyDescent="0.2"/>
    <row r="1239" ht="12.75" hidden="1" x14ac:dyDescent="0.2"/>
    <row r="1240" ht="12.75" hidden="1" x14ac:dyDescent="0.2"/>
    <row r="1241" ht="12.75" hidden="1" x14ac:dyDescent="0.2"/>
    <row r="1242" ht="12.75" hidden="1" x14ac:dyDescent="0.2"/>
    <row r="1243" ht="12.75" hidden="1" x14ac:dyDescent="0.2"/>
    <row r="1244" ht="12.75" hidden="1" x14ac:dyDescent="0.2"/>
    <row r="1245" ht="12.75" hidden="1" x14ac:dyDescent="0.2"/>
    <row r="1246" ht="12.75" hidden="1" x14ac:dyDescent="0.2"/>
    <row r="1247" ht="12.75" hidden="1" x14ac:dyDescent="0.2"/>
    <row r="1248" ht="12.75" hidden="1" x14ac:dyDescent="0.2"/>
    <row r="1249" ht="12.75" hidden="1" x14ac:dyDescent="0.2"/>
    <row r="1250" ht="12.75" hidden="1" x14ac:dyDescent="0.2"/>
    <row r="1251" ht="12.75" hidden="1" x14ac:dyDescent="0.2"/>
    <row r="1252" ht="12.75" hidden="1" x14ac:dyDescent="0.2"/>
    <row r="1253" ht="12.75" hidden="1" x14ac:dyDescent="0.2"/>
    <row r="1254" ht="12.75" hidden="1" x14ac:dyDescent="0.2"/>
    <row r="1255" ht="12.75" hidden="1" x14ac:dyDescent="0.2"/>
    <row r="1256" ht="12.75" hidden="1" x14ac:dyDescent="0.2"/>
    <row r="1257" ht="12.75" hidden="1" x14ac:dyDescent="0.2"/>
    <row r="1258" ht="12.75" hidden="1" x14ac:dyDescent="0.2"/>
    <row r="1259" ht="12.75" hidden="1" x14ac:dyDescent="0.2"/>
    <row r="1260" ht="12.75" hidden="1" x14ac:dyDescent="0.2"/>
    <row r="1261" ht="12.75" hidden="1" x14ac:dyDescent="0.2"/>
    <row r="1262" ht="12.75" hidden="1" x14ac:dyDescent="0.2"/>
    <row r="1263" ht="12.75" hidden="1" x14ac:dyDescent="0.2"/>
    <row r="1264" ht="12.75" hidden="1" x14ac:dyDescent="0.2"/>
    <row r="1265" ht="12.75" hidden="1" x14ac:dyDescent="0.2"/>
    <row r="1266" ht="12.75" hidden="1" x14ac:dyDescent="0.2"/>
    <row r="1267" ht="12.75" hidden="1" x14ac:dyDescent="0.2"/>
    <row r="1268" ht="12.75" hidden="1" x14ac:dyDescent="0.2"/>
    <row r="1269" ht="12.75" hidden="1" x14ac:dyDescent="0.2"/>
    <row r="1270" ht="12.75" hidden="1" x14ac:dyDescent="0.2"/>
    <row r="1271" ht="12.75" hidden="1" x14ac:dyDescent="0.2"/>
    <row r="1272" ht="12.75" hidden="1" x14ac:dyDescent="0.2"/>
    <row r="1273" ht="12.75" hidden="1" x14ac:dyDescent="0.2"/>
    <row r="1274" ht="12.75" hidden="1" x14ac:dyDescent="0.2"/>
    <row r="1275" ht="12.75" hidden="1" x14ac:dyDescent="0.2"/>
    <row r="1276" ht="12.75" hidden="1" x14ac:dyDescent="0.2"/>
    <row r="1277" ht="12.75" hidden="1" x14ac:dyDescent="0.2"/>
    <row r="1278" ht="12.75" hidden="1" x14ac:dyDescent="0.2"/>
    <row r="1279" ht="12.75" hidden="1" x14ac:dyDescent="0.2"/>
    <row r="1280" ht="12.75" hidden="1" x14ac:dyDescent="0.2"/>
    <row r="1281" ht="12.75" hidden="1" x14ac:dyDescent="0.2"/>
    <row r="1282" ht="12.75" hidden="1" x14ac:dyDescent="0.2"/>
    <row r="1283" ht="12.75" hidden="1" x14ac:dyDescent="0.2"/>
    <row r="1284" ht="12.75" hidden="1" x14ac:dyDescent="0.2"/>
    <row r="1285" ht="12.75" hidden="1" x14ac:dyDescent="0.2"/>
    <row r="1286" ht="12.75" hidden="1" x14ac:dyDescent="0.2"/>
    <row r="1287" ht="12.75" hidden="1" x14ac:dyDescent="0.2"/>
    <row r="1288" ht="12.75" hidden="1" x14ac:dyDescent="0.2"/>
    <row r="1289" ht="12.75" hidden="1" x14ac:dyDescent="0.2"/>
    <row r="1290" ht="12.75" hidden="1" x14ac:dyDescent="0.2"/>
    <row r="1291" ht="12.75" hidden="1" x14ac:dyDescent="0.2"/>
    <row r="1292" ht="12.75" hidden="1" x14ac:dyDescent="0.2"/>
    <row r="1293" ht="12.75" hidden="1" x14ac:dyDescent="0.2"/>
    <row r="1294" ht="12.75" hidden="1" x14ac:dyDescent="0.2"/>
    <row r="1295" ht="12.75" hidden="1" x14ac:dyDescent="0.2"/>
    <row r="1296" ht="12.75" hidden="1" x14ac:dyDescent="0.2"/>
    <row r="1297" ht="12.75" hidden="1" x14ac:dyDescent="0.2"/>
    <row r="1298" ht="12.75" hidden="1" x14ac:dyDescent="0.2"/>
    <row r="1299" ht="12.75" hidden="1" x14ac:dyDescent="0.2"/>
    <row r="1300" ht="12.75" hidden="1" x14ac:dyDescent="0.2"/>
    <row r="1301" ht="12.75" hidden="1" x14ac:dyDescent="0.2"/>
    <row r="1302" ht="12.75" hidden="1" x14ac:dyDescent="0.2"/>
    <row r="1303" ht="12.75" hidden="1" x14ac:dyDescent="0.2"/>
    <row r="1304" ht="12.75" hidden="1" x14ac:dyDescent="0.2"/>
    <row r="1305" ht="12.75" hidden="1" x14ac:dyDescent="0.2"/>
    <row r="1306" ht="12.75" hidden="1" x14ac:dyDescent="0.2"/>
    <row r="1307" ht="12.75" hidden="1" x14ac:dyDescent="0.2"/>
    <row r="1308" ht="12.75" hidden="1" x14ac:dyDescent="0.2"/>
    <row r="1309" ht="12.75" hidden="1" x14ac:dyDescent="0.2"/>
    <row r="1310" ht="12.75" hidden="1" x14ac:dyDescent="0.2"/>
    <row r="1311" ht="12.75" hidden="1" x14ac:dyDescent="0.2"/>
    <row r="1312" ht="12.75" hidden="1" x14ac:dyDescent="0.2"/>
    <row r="1313" ht="12.75" hidden="1" x14ac:dyDescent="0.2"/>
    <row r="1314" ht="12.75" hidden="1" x14ac:dyDescent="0.2"/>
    <row r="1315" ht="12.75" hidden="1" x14ac:dyDescent="0.2"/>
    <row r="1316" ht="12.75" hidden="1" x14ac:dyDescent="0.2"/>
    <row r="1317" ht="12.75" hidden="1" x14ac:dyDescent="0.2"/>
    <row r="1318" ht="12.75" hidden="1" x14ac:dyDescent="0.2"/>
    <row r="1319" ht="12.75" hidden="1" x14ac:dyDescent="0.2"/>
    <row r="1320" ht="12.75" hidden="1" x14ac:dyDescent="0.2"/>
    <row r="1321" ht="12.75" hidden="1" x14ac:dyDescent="0.2"/>
    <row r="1322" ht="12.75" hidden="1" x14ac:dyDescent="0.2"/>
    <row r="1323" ht="12.75" hidden="1" x14ac:dyDescent="0.2"/>
    <row r="1324" ht="12.75" hidden="1" x14ac:dyDescent="0.2"/>
    <row r="1325" ht="12.75" hidden="1" x14ac:dyDescent="0.2"/>
    <row r="1326" ht="12.75" hidden="1" x14ac:dyDescent="0.2"/>
    <row r="1327" ht="12.75" hidden="1" x14ac:dyDescent="0.2"/>
    <row r="1328" ht="12.75" hidden="1" x14ac:dyDescent="0.2"/>
    <row r="1329" ht="12.75" hidden="1" x14ac:dyDescent="0.2"/>
    <row r="1330" ht="12.75" hidden="1" x14ac:dyDescent="0.2"/>
    <row r="1331" ht="12.75" hidden="1" x14ac:dyDescent="0.2"/>
    <row r="1332" ht="12.75" hidden="1" x14ac:dyDescent="0.2"/>
    <row r="1333" ht="12.75" hidden="1" x14ac:dyDescent="0.2"/>
    <row r="1334" ht="12.75" hidden="1" x14ac:dyDescent="0.2"/>
    <row r="1335" ht="12.75" hidden="1" x14ac:dyDescent="0.2"/>
    <row r="1336" ht="12.75" hidden="1" x14ac:dyDescent="0.2"/>
    <row r="1337" ht="12.75" hidden="1" x14ac:dyDescent="0.2"/>
    <row r="1338" ht="12.75" hidden="1" x14ac:dyDescent="0.2"/>
    <row r="1339" ht="12.75" hidden="1" x14ac:dyDescent="0.2"/>
    <row r="1340" ht="12.75" hidden="1" x14ac:dyDescent="0.2"/>
    <row r="1341" ht="12.75" hidden="1" x14ac:dyDescent="0.2"/>
    <row r="1342" ht="12.75" hidden="1" x14ac:dyDescent="0.2"/>
    <row r="1343" ht="12.75" hidden="1" x14ac:dyDescent="0.2"/>
    <row r="1344" ht="12.75" hidden="1" x14ac:dyDescent="0.2"/>
    <row r="1345" ht="12.75" hidden="1" x14ac:dyDescent="0.2"/>
    <row r="1346" ht="12.75" hidden="1" x14ac:dyDescent="0.2"/>
    <row r="1347" ht="12.75" hidden="1" x14ac:dyDescent="0.2"/>
    <row r="1348" ht="12.75" hidden="1" x14ac:dyDescent="0.2"/>
    <row r="1349" ht="12.75" hidden="1" x14ac:dyDescent="0.2"/>
    <row r="1350" ht="12.75" hidden="1" x14ac:dyDescent="0.2"/>
    <row r="1351" ht="12.75" hidden="1" x14ac:dyDescent="0.2"/>
    <row r="1352" ht="12.75" hidden="1" x14ac:dyDescent="0.2"/>
    <row r="1353" ht="12.75" hidden="1" x14ac:dyDescent="0.2"/>
    <row r="1354" ht="12.75" hidden="1" x14ac:dyDescent="0.2"/>
    <row r="1355" ht="12.75" hidden="1" x14ac:dyDescent="0.2"/>
    <row r="1356" ht="12.75" hidden="1" x14ac:dyDescent="0.2"/>
    <row r="1357" ht="12.75" hidden="1" x14ac:dyDescent="0.2"/>
    <row r="1358" ht="12.75" hidden="1" x14ac:dyDescent="0.2"/>
    <row r="1359" ht="12.75" hidden="1" x14ac:dyDescent="0.2"/>
    <row r="1360" ht="12.75" hidden="1" x14ac:dyDescent="0.2"/>
    <row r="1361" ht="12.75" hidden="1" x14ac:dyDescent="0.2"/>
    <row r="1362" ht="12.75" hidden="1" x14ac:dyDescent="0.2"/>
    <row r="1363" ht="12.75" hidden="1" x14ac:dyDescent="0.2"/>
    <row r="1364" ht="12.75" hidden="1" x14ac:dyDescent="0.2"/>
    <row r="1365" ht="12.75" hidden="1" x14ac:dyDescent="0.2"/>
    <row r="1366" ht="12.75" hidden="1" x14ac:dyDescent="0.2"/>
    <row r="1367" ht="12.75" hidden="1" x14ac:dyDescent="0.2"/>
    <row r="1368" ht="12.75" hidden="1" x14ac:dyDescent="0.2"/>
    <row r="1369" ht="12.75" hidden="1" x14ac:dyDescent="0.2"/>
    <row r="1370" ht="12.75" hidden="1" x14ac:dyDescent="0.2"/>
    <row r="1371" ht="12.75" hidden="1" x14ac:dyDescent="0.2"/>
    <row r="1372" ht="12.75" hidden="1" x14ac:dyDescent="0.2"/>
    <row r="1373" ht="12.75" hidden="1" x14ac:dyDescent="0.2"/>
    <row r="1374" ht="12.75" hidden="1" x14ac:dyDescent="0.2"/>
    <row r="1375" ht="12.75" hidden="1" x14ac:dyDescent="0.2"/>
    <row r="1376" ht="12.75" hidden="1" x14ac:dyDescent="0.2"/>
    <row r="1377" ht="12.75" hidden="1" x14ac:dyDescent="0.2"/>
    <row r="1378" ht="12.75" hidden="1" x14ac:dyDescent="0.2"/>
    <row r="1379" ht="12.75" hidden="1" x14ac:dyDescent="0.2"/>
    <row r="1380" ht="12.75" hidden="1" x14ac:dyDescent="0.2"/>
    <row r="1381" ht="12.75" hidden="1" x14ac:dyDescent="0.2"/>
    <row r="1382" ht="12.75" hidden="1" x14ac:dyDescent="0.2"/>
    <row r="1383" ht="12.75" hidden="1" x14ac:dyDescent="0.2"/>
    <row r="1384" ht="12.75" hidden="1" x14ac:dyDescent="0.2"/>
    <row r="1385" ht="12.75" hidden="1" x14ac:dyDescent="0.2"/>
    <row r="1386" ht="12.75" hidden="1" x14ac:dyDescent="0.2"/>
    <row r="1387" ht="12.75" hidden="1" x14ac:dyDescent="0.2"/>
    <row r="1388" ht="12.75" hidden="1" x14ac:dyDescent="0.2"/>
    <row r="1389" ht="12.75" hidden="1" x14ac:dyDescent="0.2"/>
    <row r="1390" ht="12.75" hidden="1" x14ac:dyDescent="0.2"/>
    <row r="1391" ht="12.75" hidden="1" x14ac:dyDescent="0.2"/>
    <row r="1392" ht="12.75" hidden="1" x14ac:dyDescent="0.2"/>
    <row r="1393" ht="12.75" hidden="1" x14ac:dyDescent="0.2"/>
    <row r="1394" ht="12.75" hidden="1" x14ac:dyDescent="0.2"/>
    <row r="1395" ht="12.75" hidden="1" x14ac:dyDescent="0.2"/>
    <row r="1396" ht="12.75" hidden="1" x14ac:dyDescent="0.2"/>
    <row r="1397" ht="12.75" hidden="1" x14ac:dyDescent="0.2"/>
    <row r="1398" ht="12.75" hidden="1" x14ac:dyDescent="0.2"/>
    <row r="1399" ht="12.75" hidden="1" x14ac:dyDescent="0.2"/>
    <row r="1400" ht="12.75" hidden="1" x14ac:dyDescent="0.2"/>
    <row r="1401" ht="12.75" hidden="1" x14ac:dyDescent="0.2"/>
    <row r="1402" ht="12.75" hidden="1" x14ac:dyDescent="0.2"/>
    <row r="1403" ht="12.75" hidden="1" x14ac:dyDescent="0.2"/>
    <row r="1404" ht="12.75" hidden="1" x14ac:dyDescent="0.2"/>
    <row r="1405" ht="12.75" hidden="1" x14ac:dyDescent="0.2"/>
    <row r="1406" ht="12.75" hidden="1" x14ac:dyDescent="0.2"/>
    <row r="1407" ht="12.75" hidden="1" x14ac:dyDescent="0.2"/>
    <row r="1408" ht="12.75" hidden="1" x14ac:dyDescent="0.2"/>
    <row r="1409" ht="12.75" hidden="1" x14ac:dyDescent="0.2"/>
    <row r="1410" ht="12.75" hidden="1" x14ac:dyDescent="0.2"/>
    <row r="1411" ht="12.75" hidden="1" x14ac:dyDescent="0.2"/>
    <row r="1412" ht="12.75" hidden="1" x14ac:dyDescent="0.2"/>
    <row r="1413" ht="12.75" hidden="1" x14ac:dyDescent="0.2"/>
    <row r="1414" ht="12.75" hidden="1" x14ac:dyDescent="0.2"/>
    <row r="1415" ht="12.75" hidden="1" x14ac:dyDescent="0.2"/>
    <row r="1416" ht="12.75" hidden="1" x14ac:dyDescent="0.2"/>
    <row r="1417" ht="12.75" hidden="1" x14ac:dyDescent="0.2"/>
    <row r="1418" ht="12.75" hidden="1" x14ac:dyDescent="0.2"/>
    <row r="1419" ht="12.75" hidden="1" x14ac:dyDescent="0.2"/>
    <row r="1420" ht="12.75" hidden="1" x14ac:dyDescent="0.2"/>
    <row r="1421" ht="12.75" hidden="1" x14ac:dyDescent="0.2"/>
    <row r="1422" ht="12.75" hidden="1" x14ac:dyDescent="0.2"/>
    <row r="1423" ht="12.75" hidden="1" x14ac:dyDescent="0.2"/>
    <row r="1424" ht="12.75" hidden="1" x14ac:dyDescent="0.2"/>
    <row r="1425" ht="12.75" hidden="1" x14ac:dyDescent="0.2"/>
    <row r="1426" ht="12.75" hidden="1" x14ac:dyDescent="0.2"/>
    <row r="1427" ht="12.75" hidden="1" x14ac:dyDescent="0.2"/>
    <row r="1428" ht="12.75" hidden="1" x14ac:dyDescent="0.2"/>
    <row r="1429" ht="12.75" hidden="1" x14ac:dyDescent="0.2"/>
    <row r="1430" ht="12.75" hidden="1" x14ac:dyDescent="0.2"/>
    <row r="1431" ht="12.75" hidden="1" x14ac:dyDescent="0.2"/>
    <row r="1432" ht="12.75" hidden="1" x14ac:dyDescent="0.2"/>
    <row r="1433" ht="12.75" hidden="1" x14ac:dyDescent="0.2"/>
    <row r="1434" ht="12.75" hidden="1" x14ac:dyDescent="0.2"/>
    <row r="1435" ht="12.75" hidden="1" x14ac:dyDescent="0.2"/>
    <row r="1436" ht="12.75" hidden="1" x14ac:dyDescent="0.2"/>
    <row r="1437" ht="12.75" hidden="1" x14ac:dyDescent="0.2"/>
    <row r="1438" ht="12.75" hidden="1" x14ac:dyDescent="0.2"/>
    <row r="1439" ht="12.75" hidden="1" x14ac:dyDescent="0.2"/>
    <row r="1440" ht="12.75" hidden="1" x14ac:dyDescent="0.2"/>
    <row r="1441" ht="12.75" hidden="1" x14ac:dyDescent="0.2"/>
    <row r="1442" ht="12.75" hidden="1" x14ac:dyDescent="0.2"/>
    <row r="1443" ht="12.75" hidden="1" x14ac:dyDescent="0.2"/>
    <row r="1444" ht="12.75" hidden="1" x14ac:dyDescent="0.2"/>
    <row r="1445" ht="12.75" hidden="1" x14ac:dyDescent="0.2"/>
    <row r="1446" ht="12.75" hidden="1" x14ac:dyDescent="0.2"/>
    <row r="1447" ht="12.75" hidden="1" x14ac:dyDescent="0.2"/>
    <row r="1448" ht="12.75" hidden="1" x14ac:dyDescent="0.2"/>
    <row r="1449" ht="12.75" hidden="1" x14ac:dyDescent="0.2"/>
    <row r="1450" ht="12.75" hidden="1" x14ac:dyDescent="0.2"/>
    <row r="1451" ht="12.75" hidden="1" x14ac:dyDescent="0.2"/>
    <row r="1452" ht="12.75" hidden="1" x14ac:dyDescent="0.2"/>
    <row r="1453" ht="12.75" hidden="1" x14ac:dyDescent="0.2"/>
    <row r="1454" ht="12.75" hidden="1" x14ac:dyDescent="0.2"/>
    <row r="1455" ht="12.75" hidden="1" x14ac:dyDescent="0.2"/>
    <row r="1456" ht="12.75" hidden="1" x14ac:dyDescent="0.2"/>
    <row r="1457" ht="12.75" hidden="1" x14ac:dyDescent="0.2"/>
    <row r="1458" ht="12.75" hidden="1" x14ac:dyDescent="0.2"/>
    <row r="1459" ht="12.75" hidden="1" x14ac:dyDescent="0.2"/>
    <row r="1460" ht="12.75" hidden="1" x14ac:dyDescent="0.2"/>
    <row r="1461" ht="12.75" hidden="1" x14ac:dyDescent="0.2"/>
    <row r="1462" ht="12.75" hidden="1" x14ac:dyDescent="0.2"/>
    <row r="1463" ht="12.75" hidden="1" x14ac:dyDescent="0.2"/>
    <row r="1464" ht="12.75" hidden="1" x14ac:dyDescent="0.2"/>
    <row r="1465" ht="12.75" hidden="1" x14ac:dyDescent="0.2"/>
    <row r="1466" ht="12.75" hidden="1" x14ac:dyDescent="0.2"/>
    <row r="1467" ht="12.75" hidden="1" x14ac:dyDescent="0.2"/>
    <row r="1468" ht="12.75" hidden="1" x14ac:dyDescent="0.2"/>
    <row r="1469" ht="12.75" hidden="1" x14ac:dyDescent="0.2"/>
    <row r="1470" ht="12.75" hidden="1" x14ac:dyDescent="0.2"/>
    <row r="1471" ht="12.75" hidden="1" x14ac:dyDescent="0.2"/>
    <row r="1472" ht="12.75" hidden="1" x14ac:dyDescent="0.2"/>
    <row r="1473" ht="12.75" hidden="1" x14ac:dyDescent="0.2"/>
    <row r="1474" ht="12.75" hidden="1" x14ac:dyDescent="0.2"/>
  </sheetData>
  <sheetProtection deleteRows="0"/>
  <dataConsolidate/>
  <mergeCells count="3626">
    <mergeCell ref="B1031:B1032"/>
    <mergeCell ref="C1031:C1032"/>
    <mergeCell ref="D1031:D1032"/>
    <mergeCell ref="E1031:E1032"/>
    <mergeCell ref="B1033:B1034"/>
    <mergeCell ref="C1033:C1034"/>
    <mergeCell ref="D1033:D1034"/>
    <mergeCell ref="E1033:E1034"/>
    <mergeCell ref="B1035:B1036"/>
    <mergeCell ref="C1035:C1036"/>
    <mergeCell ref="D1035:D1036"/>
    <mergeCell ref="E1035:E1036"/>
    <mergeCell ref="B1037:B1038"/>
    <mergeCell ref="C1037:C1038"/>
    <mergeCell ref="D1037:D1038"/>
    <mergeCell ref="E1037:E1038"/>
    <mergeCell ref="B1021:B1022"/>
    <mergeCell ref="C1021:C1022"/>
    <mergeCell ref="D1021:D1022"/>
    <mergeCell ref="E1021:E1022"/>
    <mergeCell ref="B1023:B1024"/>
    <mergeCell ref="C1023:C1024"/>
    <mergeCell ref="D1023:D1024"/>
    <mergeCell ref="E1023:E1024"/>
    <mergeCell ref="B1025:B1026"/>
    <mergeCell ref="C1025:C1026"/>
    <mergeCell ref="D1025:D1026"/>
    <mergeCell ref="E1025:E1026"/>
    <mergeCell ref="B1027:B1028"/>
    <mergeCell ref="C1027:C1028"/>
    <mergeCell ref="D1027:D1028"/>
    <mergeCell ref="E1027:E1028"/>
    <mergeCell ref="B1029:B1030"/>
    <mergeCell ref="C1029:C1030"/>
    <mergeCell ref="D1029:D1030"/>
    <mergeCell ref="E1029:E1030"/>
    <mergeCell ref="B1011:B1012"/>
    <mergeCell ref="C1011:C1012"/>
    <mergeCell ref="D1011:D1012"/>
    <mergeCell ref="E1011:E1012"/>
    <mergeCell ref="B1013:B1014"/>
    <mergeCell ref="C1013:C1014"/>
    <mergeCell ref="D1013:D1014"/>
    <mergeCell ref="E1013:E1014"/>
    <mergeCell ref="B1015:B1016"/>
    <mergeCell ref="C1015:C1016"/>
    <mergeCell ref="D1015:D1016"/>
    <mergeCell ref="E1015:E1016"/>
    <mergeCell ref="B1017:B1018"/>
    <mergeCell ref="C1017:C1018"/>
    <mergeCell ref="D1017:D1018"/>
    <mergeCell ref="E1017:E1018"/>
    <mergeCell ref="B1019:B1020"/>
    <mergeCell ref="C1019:C1020"/>
    <mergeCell ref="D1019:D1020"/>
    <mergeCell ref="E1019:E1020"/>
    <mergeCell ref="B1001:B1002"/>
    <mergeCell ref="C1001:C1002"/>
    <mergeCell ref="D1001:D1002"/>
    <mergeCell ref="E1001:E1002"/>
    <mergeCell ref="B1003:B1004"/>
    <mergeCell ref="C1003:C1004"/>
    <mergeCell ref="D1003:D1004"/>
    <mergeCell ref="E1003:E1004"/>
    <mergeCell ref="B1005:B1006"/>
    <mergeCell ref="C1005:C1006"/>
    <mergeCell ref="D1005:D1006"/>
    <mergeCell ref="E1005:E1006"/>
    <mergeCell ref="B1007:B1008"/>
    <mergeCell ref="C1007:C1008"/>
    <mergeCell ref="D1007:D1008"/>
    <mergeCell ref="E1007:E1008"/>
    <mergeCell ref="B1009:B1010"/>
    <mergeCell ref="C1009:C1010"/>
    <mergeCell ref="D1009:D1010"/>
    <mergeCell ref="E1009:E1010"/>
    <mergeCell ref="B991:B992"/>
    <mergeCell ref="C991:C992"/>
    <mergeCell ref="D991:D992"/>
    <mergeCell ref="E991:E992"/>
    <mergeCell ref="B993:B994"/>
    <mergeCell ref="C993:C994"/>
    <mergeCell ref="D993:D994"/>
    <mergeCell ref="E993:E994"/>
    <mergeCell ref="B995:B996"/>
    <mergeCell ref="C995:C996"/>
    <mergeCell ref="D995:D996"/>
    <mergeCell ref="E995:E996"/>
    <mergeCell ref="B997:B998"/>
    <mergeCell ref="C997:C998"/>
    <mergeCell ref="D997:D998"/>
    <mergeCell ref="E997:E998"/>
    <mergeCell ref="B999:B1000"/>
    <mergeCell ref="C999:C1000"/>
    <mergeCell ref="D999:D1000"/>
    <mergeCell ref="E999:E1000"/>
    <mergeCell ref="B981:B982"/>
    <mergeCell ref="C981:C982"/>
    <mergeCell ref="D981:D982"/>
    <mergeCell ref="E981:E982"/>
    <mergeCell ref="B983:B984"/>
    <mergeCell ref="C983:C984"/>
    <mergeCell ref="D983:D984"/>
    <mergeCell ref="E983:E984"/>
    <mergeCell ref="B985:B986"/>
    <mergeCell ref="C985:C986"/>
    <mergeCell ref="D985:D986"/>
    <mergeCell ref="E985:E986"/>
    <mergeCell ref="B987:B988"/>
    <mergeCell ref="C987:C988"/>
    <mergeCell ref="D987:D988"/>
    <mergeCell ref="E987:E988"/>
    <mergeCell ref="B989:B990"/>
    <mergeCell ref="C989:C990"/>
    <mergeCell ref="D989:D990"/>
    <mergeCell ref="E989:E990"/>
    <mergeCell ref="B971:B972"/>
    <mergeCell ref="C971:C972"/>
    <mergeCell ref="D971:D972"/>
    <mergeCell ref="E971:E972"/>
    <mergeCell ref="B973:B974"/>
    <mergeCell ref="C973:C974"/>
    <mergeCell ref="D973:D974"/>
    <mergeCell ref="E973:E974"/>
    <mergeCell ref="B975:B976"/>
    <mergeCell ref="C975:C976"/>
    <mergeCell ref="D975:D976"/>
    <mergeCell ref="E975:E976"/>
    <mergeCell ref="B977:B978"/>
    <mergeCell ref="C977:C978"/>
    <mergeCell ref="D977:D978"/>
    <mergeCell ref="E977:E978"/>
    <mergeCell ref="B979:B980"/>
    <mergeCell ref="C979:C980"/>
    <mergeCell ref="D979:D980"/>
    <mergeCell ref="E979:E980"/>
    <mergeCell ref="B961:B962"/>
    <mergeCell ref="C961:C962"/>
    <mergeCell ref="D961:D962"/>
    <mergeCell ref="E961:E962"/>
    <mergeCell ref="B963:B964"/>
    <mergeCell ref="C963:C964"/>
    <mergeCell ref="D963:D964"/>
    <mergeCell ref="E963:E964"/>
    <mergeCell ref="B965:B966"/>
    <mergeCell ref="C965:C966"/>
    <mergeCell ref="D965:D966"/>
    <mergeCell ref="E965:E966"/>
    <mergeCell ref="B967:B968"/>
    <mergeCell ref="C967:C968"/>
    <mergeCell ref="D967:D968"/>
    <mergeCell ref="E967:E968"/>
    <mergeCell ref="B969:B970"/>
    <mergeCell ref="C969:C970"/>
    <mergeCell ref="D969:D970"/>
    <mergeCell ref="E969:E970"/>
    <mergeCell ref="B951:B952"/>
    <mergeCell ref="C951:C952"/>
    <mergeCell ref="D951:D952"/>
    <mergeCell ref="E951:E952"/>
    <mergeCell ref="B953:B954"/>
    <mergeCell ref="C953:C954"/>
    <mergeCell ref="D953:D954"/>
    <mergeCell ref="E953:E954"/>
    <mergeCell ref="B955:B956"/>
    <mergeCell ref="C955:C956"/>
    <mergeCell ref="D955:D956"/>
    <mergeCell ref="E955:E956"/>
    <mergeCell ref="B957:B958"/>
    <mergeCell ref="C957:C958"/>
    <mergeCell ref="D957:D958"/>
    <mergeCell ref="E957:E958"/>
    <mergeCell ref="B959:B960"/>
    <mergeCell ref="C959:C960"/>
    <mergeCell ref="D959:D960"/>
    <mergeCell ref="E959:E960"/>
    <mergeCell ref="B941:B942"/>
    <mergeCell ref="C941:C942"/>
    <mergeCell ref="D941:D942"/>
    <mergeCell ref="E941:E942"/>
    <mergeCell ref="B943:B944"/>
    <mergeCell ref="C943:C944"/>
    <mergeCell ref="D943:D944"/>
    <mergeCell ref="E943:E944"/>
    <mergeCell ref="B945:B946"/>
    <mergeCell ref="C945:C946"/>
    <mergeCell ref="D945:D946"/>
    <mergeCell ref="E945:E946"/>
    <mergeCell ref="B947:B948"/>
    <mergeCell ref="C947:C948"/>
    <mergeCell ref="D947:D948"/>
    <mergeCell ref="E947:E948"/>
    <mergeCell ref="B949:B950"/>
    <mergeCell ref="C949:C950"/>
    <mergeCell ref="D949:D950"/>
    <mergeCell ref="E949:E950"/>
    <mergeCell ref="B931:B932"/>
    <mergeCell ref="C931:C932"/>
    <mergeCell ref="D931:D932"/>
    <mergeCell ref="E931:E932"/>
    <mergeCell ref="B933:B934"/>
    <mergeCell ref="C933:C934"/>
    <mergeCell ref="D933:D934"/>
    <mergeCell ref="E933:E934"/>
    <mergeCell ref="B935:B936"/>
    <mergeCell ref="C935:C936"/>
    <mergeCell ref="D935:D936"/>
    <mergeCell ref="E935:E936"/>
    <mergeCell ref="B937:B938"/>
    <mergeCell ref="C937:C938"/>
    <mergeCell ref="D937:D938"/>
    <mergeCell ref="E937:E938"/>
    <mergeCell ref="B939:B940"/>
    <mergeCell ref="C939:C940"/>
    <mergeCell ref="D939:D940"/>
    <mergeCell ref="E939:E940"/>
    <mergeCell ref="B921:B922"/>
    <mergeCell ref="C921:C922"/>
    <mergeCell ref="D921:D922"/>
    <mergeCell ref="E921:E922"/>
    <mergeCell ref="B923:B924"/>
    <mergeCell ref="C923:C924"/>
    <mergeCell ref="D923:D924"/>
    <mergeCell ref="E923:E924"/>
    <mergeCell ref="B925:B926"/>
    <mergeCell ref="C925:C926"/>
    <mergeCell ref="D925:D926"/>
    <mergeCell ref="E925:E926"/>
    <mergeCell ref="B927:B928"/>
    <mergeCell ref="C927:C928"/>
    <mergeCell ref="D927:D928"/>
    <mergeCell ref="E927:E928"/>
    <mergeCell ref="B929:B930"/>
    <mergeCell ref="C929:C930"/>
    <mergeCell ref="D929:D930"/>
    <mergeCell ref="E929:E930"/>
    <mergeCell ref="B911:B912"/>
    <mergeCell ref="C911:C912"/>
    <mergeCell ref="D911:D912"/>
    <mergeCell ref="E911:E912"/>
    <mergeCell ref="B913:B914"/>
    <mergeCell ref="C913:C914"/>
    <mergeCell ref="D913:D914"/>
    <mergeCell ref="E913:E914"/>
    <mergeCell ref="B915:B916"/>
    <mergeCell ref="C915:C916"/>
    <mergeCell ref="D915:D916"/>
    <mergeCell ref="E915:E916"/>
    <mergeCell ref="B917:B918"/>
    <mergeCell ref="C917:C918"/>
    <mergeCell ref="D917:D918"/>
    <mergeCell ref="E917:E918"/>
    <mergeCell ref="B919:B920"/>
    <mergeCell ref="C919:C920"/>
    <mergeCell ref="D919:D920"/>
    <mergeCell ref="E919:E920"/>
    <mergeCell ref="B901:B902"/>
    <mergeCell ref="C901:C902"/>
    <mergeCell ref="D901:D902"/>
    <mergeCell ref="E901:E902"/>
    <mergeCell ref="B903:B904"/>
    <mergeCell ref="C903:C904"/>
    <mergeCell ref="D903:D904"/>
    <mergeCell ref="E903:E904"/>
    <mergeCell ref="B905:B906"/>
    <mergeCell ref="C905:C906"/>
    <mergeCell ref="D905:D906"/>
    <mergeCell ref="E905:E906"/>
    <mergeCell ref="B907:B908"/>
    <mergeCell ref="C907:C908"/>
    <mergeCell ref="D907:D908"/>
    <mergeCell ref="E907:E908"/>
    <mergeCell ref="B909:B910"/>
    <mergeCell ref="C909:C910"/>
    <mergeCell ref="D909:D910"/>
    <mergeCell ref="E909:E910"/>
    <mergeCell ref="B891:B892"/>
    <mergeCell ref="C891:C892"/>
    <mergeCell ref="D891:D892"/>
    <mergeCell ref="E891:E892"/>
    <mergeCell ref="B893:B894"/>
    <mergeCell ref="C893:C894"/>
    <mergeCell ref="D893:D894"/>
    <mergeCell ref="E893:E894"/>
    <mergeCell ref="B895:B896"/>
    <mergeCell ref="C895:C896"/>
    <mergeCell ref="D895:D896"/>
    <mergeCell ref="E895:E896"/>
    <mergeCell ref="B897:B898"/>
    <mergeCell ref="C897:C898"/>
    <mergeCell ref="D897:D898"/>
    <mergeCell ref="E897:E898"/>
    <mergeCell ref="B899:B900"/>
    <mergeCell ref="C899:C900"/>
    <mergeCell ref="D899:D900"/>
    <mergeCell ref="E899:E900"/>
    <mergeCell ref="B881:B882"/>
    <mergeCell ref="C881:C882"/>
    <mergeCell ref="D881:D882"/>
    <mergeCell ref="E881:E882"/>
    <mergeCell ref="B883:B884"/>
    <mergeCell ref="C883:C884"/>
    <mergeCell ref="D883:D884"/>
    <mergeCell ref="E883:E884"/>
    <mergeCell ref="B885:B886"/>
    <mergeCell ref="C885:C886"/>
    <mergeCell ref="D885:D886"/>
    <mergeCell ref="E885:E886"/>
    <mergeCell ref="B887:B888"/>
    <mergeCell ref="C887:C888"/>
    <mergeCell ref="D887:D888"/>
    <mergeCell ref="E887:E888"/>
    <mergeCell ref="B889:B890"/>
    <mergeCell ref="C889:C890"/>
    <mergeCell ref="D889:D890"/>
    <mergeCell ref="E889:E890"/>
    <mergeCell ref="B871:B872"/>
    <mergeCell ref="C871:C872"/>
    <mergeCell ref="D871:D872"/>
    <mergeCell ref="E871:E872"/>
    <mergeCell ref="B873:B874"/>
    <mergeCell ref="C873:C874"/>
    <mergeCell ref="D873:D874"/>
    <mergeCell ref="E873:E874"/>
    <mergeCell ref="B875:B876"/>
    <mergeCell ref="C875:C876"/>
    <mergeCell ref="D875:D876"/>
    <mergeCell ref="E875:E876"/>
    <mergeCell ref="B877:B878"/>
    <mergeCell ref="C877:C878"/>
    <mergeCell ref="D877:D878"/>
    <mergeCell ref="E877:E878"/>
    <mergeCell ref="B879:B880"/>
    <mergeCell ref="C879:C880"/>
    <mergeCell ref="D879:D880"/>
    <mergeCell ref="E879:E880"/>
    <mergeCell ref="B861:B862"/>
    <mergeCell ref="C861:C862"/>
    <mergeCell ref="D861:D862"/>
    <mergeCell ref="E861:E862"/>
    <mergeCell ref="B863:B864"/>
    <mergeCell ref="C863:C864"/>
    <mergeCell ref="D863:D864"/>
    <mergeCell ref="E863:E864"/>
    <mergeCell ref="B865:B866"/>
    <mergeCell ref="C865:C866"/>
    <mergeCell ref="D865:D866"/>
    <mergeCell ref="E865:E866"/>
    <mergeCell ref="B867:B868"/>
    <mergeCell ref="C867:C868"/>
    <mergeCell ref="D867:D868"/>
    <mergeCell ref="E867:E868"/>
    <mergeCell ref="B869:B870"/>
    <mergeCell ref="C869:C870"/>
    <mergeCell ref="D869:D870"/>
    <mergeCell ref="E869:E870"/>
    <mergeCell ref="B851:B852"/>
    <mergeCell ref="C851:C852"/>
    <mergeCell ref="D851:D852"/>
    <mergeCell ref="E851:E852"/>
    <mergeCell ref="B853:B854"/>
    <mergeCell ref="C853:C854"/>
    <mergeCell ref="D853:D854"/>
    <mergeCell ref="E853:E854"/>
    <mergeCell ref="B855:B856"/>
    <mergeCell ref="C855:C856"/>
    <mergeCell ref="D855:D856"/>
    <mergeCell ref="E855:E856"/>
    <mergeCell ref="B857:B858"/>
    <mergeCell ref="C857:C858"/>
    <mergeCell ref="D857:D858"/>
    <mergeCell ref="E857:E858"/>
    <mergeCell ref="B859:B860"/>
    <mergeCell ref="C859:C860"/>
    <mergeCell ref="D859:D860"/>
    <mergeCell ref="E859:E860"/>
    <mergeCell ref="B841:B842"/>
    <mergeCell ref="C841:C842"/>
    <mergeCell ref="D841:D842"/>
    <mergeCell ref="E841:E842"/>
    <mergeCell ref="B843:B844"/>
    <mergeCell ref="C843:C844"/>
    <mergeCell ref="D843:D844"/>
    <mergeCell ref="E843:E844"/>
    <mergeCell ref="B845:B846"/>
    <mergeCell ref="C845:C846"/>
    <mergeCell ref="D845:D846"/>
    <mergeCell ref="E845:E846"/>
    <mergeCell ref="B847:B848"/>
    <mergeCell ref="C847:C848"/>
    <mergeCell ref="D847:D848"/>
    <mergeCell ref="E847:E848"/>
    <mergeCell ref="B849:B850"/>
    <mergeCell ref="C849:C850"/>
    <mergeCell ref="D849:D850"/>
    <mergeCell ref="E849:E850"/>
    <mergeCell ref="B831:B832"/>
    <mergeCell ref="C831:C832"/>
    <mergeCell ref="D831:D832"/>
    <mergeCell ref="E831:E832"/>
    <mergeCell ref="B833:B834"/>
    <mergeCell ref="C833:C834"/>
    <mergeCell ref="D833:D834"/>
    <mergeCell ref="E833:E834"/>
    <mergeCell ref="B835:B836"/>
    <mergeCell ref="C835:C836"/>
    <mergeCell ref="D835:D836"/>
    <mergeCell ref="E835:E836"/>
    <mergeCell ref="B837:B838"/>
    <mergeCell ref="C837:C838"/>
    <mergeCell ref="D837:D838"/>
    <mergeCell ref="E837:E838"/>
    <mergeCell ref="B839:B840"/>
    <mergeCell ref="C839:C840"/>
    <mergeCell ref="D839:D840"/>
    <mergeCell ref="E839:E840"/>
    <mergeCell ref="B821:B822"/>
    <mergeCell ref="C821:C822"/>
    <mergeCell ref="D821:D822"/>
    <mergeCell ref="E821:E822"/>
    <mergeCell ref="B823:B824"/>
    <mergeCell ref="C823:C824"/>
    <mergeCell ref="D823:D824"/>
    <mergeCell ref="E823:E824"/>
    <mergeCell ref="B825:B826"/>
    <mergeCell ref="C825:C826"/>
    <mergeCell ref="D825:D826"/>
    <mergeCell ref="E825:E826"/>
    <mergeCell ref="B827:B828"/>
    <mergeCell ref="C827:C828"/>
    <mergeCell ref="D827:D828"/>
    <mergeCell ref="E827:E828"/>
    <mergeCell ref="B829:B830"/>
    <mergeCell ref="C829:C830"/>
    <mergeCell ref="D829:D830"/>
    <mergeCell ref="E829:E830"/>
    <mergeCell ref="B811:B812"/>
    <mergeCell ref="C811:C812"/>
    <mergeCell ref="D811:D812"/>
    <mergeCell ref="E811:E812"/>
    <mergeCell ref="B813:B814"/>
    <mergeCell ref="C813:C814"/>
    <mergeCell ref="D813:D814"/>
    <mergeCell ref="E813:E814"/>
    <mergeCell ref="B815:B816"/>
    <mergeCell ref="C815:C816"/>
    <mergeCell ref="D815:D816"/>
    <mergeCell ref="E815:E816"/>
    <mergeCell ref="B817:B818"/>
    <mergeCell ref="C817:C818"/>
    <mergeCell ref="D817:D818"/>
    <mergeCell ref="E817:E818"/>
    <mergeCell ref="B819:B820"/>
    <mergeCell ref="C819:C820"/>
    <mergeCell ref="D819:D820"/>
    <mergeCell ref="E819:E820"/>
    <mergeCell ref="B801:B802"/>
    <mergeCell ref="C801:C802"/>
    <mergeCell ref="D801:D802"/>
    <mergeCell ref="E801:E802"/>
    <mergeCell ref="B803:B804"/>
    <mergeCell ref="C803:C804"/>
    <mergeCell ref="D803:D804"/>
    <mergeCell ref="E803:E804"/>
    <mergeCell ref="B805:B806"/>
    <mergeCell ref="C805:C806"/>
    <mergeCell ref="D805:D806"/>
    <mergeCell ref="E805:E806"/>
    <mergeCell ref="B807:B808"/>
    <mergeCell ref="C807:C808"/>
    <mergeCell ref="D807:D808"/>
    <mergeCell ref="E807:E808"/>
    <mergeCell ref="B809:B810"/>
    <mergeCell ref="C809:C810"/>
    <mergeCell ref="D809:D810"/>
    <mergeCell ref="E809:E810"/>
    <mergeCell ref="B791:B792"/>
    <mergeCell ref="C791:C792"/>
    <mergeCell ref="D791:D792"/>
    <mergeCell ref="E791:E792"/>
    <mergeCell ref="B793:B794"/>
    <mergeCell ref="C793:C794"/>
    <mergeCell ref="D793:D794"/>
    <mergeCell ref="E793:E794"/>
    <mergeCell ref="B795:B796"/>
    <mergeCell ref="C795:C796"/>
    <mergeCell ref="D795:D796"/>
    <mergeCell ref="E795:E796"/>
    <mergeCell ref="B797:B798"/>
    <mergeCell ref="C797:C798"/>
    <mergeCell ref="D797:D798"/>
    <mergeCell ref="E797:E798"/>
    <mergeCell ref="B799:B800"/>
    <mergeCell ref="C799:C800"/>
    <mergeCell ref="D799:D800"/>
    <mergeCell ref="E799:E800"/>
    <mergeCell ref="B781:B782"/>
    <mergeCell ref="C781:C782"/>
    <mergeCell ref="D781:D782"/>
    <mergeCell ref="E781:E782"/>
    <mergeCell ref="B783:B784"/>
    <mergeCell ref="C783:C784"/>
    <mergeCell ref="D783:D784"/>
    <mergeCell ref="E783:E784"/>
    <mergeCell ref="B785:B786"/>
    <mergeCell ref="C785:C786"/>
    <mergeCell ref="D785:D786"/>
    <mergeCell ref="E785:E786"/>
    <mergeCell ref="B787:B788"/>
    <mergeCell ref="C787:C788"/>
    <mergeCell ref="D787:D788"/>
    <mergeCell ref="E787:E788"/>
    <mergeCell ref="B789:B790"/>
    <mergeCell ref="C789:C790"/>
    <mergeCell ref="D789:D790"/>
    <mergeCell ref="E789:E790"/>
    <mergeCell ref="B771:B772"/>
    <mergeCell ref="C771:C772"/>
    <mergeCell ref="D771:D772"/>
    <mergeCell ref="E771:E772"/>
    <mergeCell ref="B773:B774"/>
    <mergeCell ref="C773:C774"/>
    <mergeCell ref="D773:D774"/>
    <mergeCell ref="E773:E774"/>
    <mergeCell ref="B775:B776"/>
    <mergeCell ref="C775:C776"/>
    <mergeCell ref="D775:D776"/>
    <mergeCell ref="E775:E776"/>
    <mergeCell ref="B777:B778"/>
    <mergeCell ref="C777:C778"/>
    <mergeCell ref="D777:D778"/>
    <mergeCell ref="E777:E778"/>
    <mergeCell ref="B779:B780"/>
    <mergeCell ref="C779:C780"/>
    <mergeCell ref="D779:D780"/>
    <mergeCell ref="E779:E780"/>
    <mergeCell ref="B761:B762"/>
    <mergeCell ref="C761:C762"/>
    <mergeCell ref="D761:D762"/>
    <mergeCell ref="E761:E762"/>
    <mergeCell ref="B763:B764"/>
    <mergeCell ref="C763:C764"/>
    <mergeCell ref="D763:D764"/>
    <mergeCell ref="E763:E764"/>
    <mergeCell ref="B765:B766"/>
    <mergeCell ref="C765:C766"/>
    <mergeCell ref="D765:D766"/>
    <mergeCell ref="E765:E766"/>
    <mergeCell ref="B767:B768"/>
    <mergeCell ref="C767:C768"/>
    <mergeCell ref="D767:D768"/>
    <mergeCell ref="E767:E768"/>
    <mergeCell ref="B769:B770"/>
    <mergeCell ref="C769:C770"/>
    <mergeCell ref="D769:D770"/>
    <mergeCell ref="E769:E770"/>
    <mergeCell ref="B751:B752"/>
    <mergeCell ref="C751:C752"/>
    <mergeCell ref="D751:D752"/>
    <mergeCell ref="E751:E752"/>
    <mergeCell ref="B753:B754"/>
    <mergeCell ref="C753:C754"/>
    <mergeCell ref="D753:D754"/>
    <mergeCell ref="E753:E754"/>
    <mergeCell ref="B755:B756"/>
    <mergeCell ref="C755:C756"/>
    <mergeCell ref="D755:D756"/>
    <mergeCell ref="E755:E756"/>
    <mergeCell ref="B757:B758"/>
    <mergeCell ref="C757:C758"/>
    <mergeCell ref="D757:D758"/>
    <mergeCell ref="E757:E758"/>
    <mergeCell ref="B759:B760"/>
    <mergeCell ref="C759:C760"/>
    <mergeCell ref="D759:D760"/>
    <mergeCell ref="E759:E760"/>
    <mergeCell ref="B741:B742"/>
    <mergeCell ref="C741:C742"/>
    <mergeCell ref="D741:D742"/>
    <mergeCell ref="E741:E742"/>
    <mergeCell ref="B743:B744"/>
    <mergeCell ref="C743:C744"/>
    <mergeCell ref="D743:D744"/>
    <mergeCell ref="E743:E744"/>
    <mergeCell ref="B745:B746"/>
    <mergeCell ref="C745:C746"/>
    <mergeCell ref="D745:D746"/>
    <mergeCell ref="E745:E746"/>
    <mergeCell ref="B747:B748"/>
    <mergeCell ref="C747:C748"/>
    <mergeCell ref="D747:D748"/>
    <mergeCell ref="E747:E748"/>
    <mergeCell ref="B749:B750"/>
    <mergeCell ref="C749:C750"/>
    <mergeCell ref="D749:D750"/>
    <mergeCell ref="E749:E750"/>
    <mergeCell ref="B731:B732"/>
    <mergeCell ref="C731:C732"/>
    <mergeCell ref="D731:D732"/>
    <mergeCell ref="E731:E732"/>
    <mergeCell ref="B733:B734"/>
    <mergeCell ref="C733:C734"/>
    <mergeCell ref="D733:D734"/>
    <mergeCell ref="E733:E734"/>
    <mergeCell ref="B735:B736"/>
    <mergeCell ref="C735:C736"/>
    <mergeCell ref="D735:D736"/>
    <mergeCell ref="E735:E736"/>
    <mergeCell ref="B737:B738"/>
    <mergeCell ref="C737:C738"/>
    <mergeCell ref="D737:D738"/>
    <mergeCell ref="E737:E738"/>
    <mergeCell ref="B739:B740"/>
    <mergeCell ref="C739:C740"/>
    <mergeCell ref="D739:D740"/>
    <mergeCell ref="E739:E740"/>
    <mergeCell ref="B721:B722"/>
    <mergeCell ref="C721:C722"/>
    <mergeCell ref="D721:D722"/>
    <mergeCell ref="E721:E722"/>
    <mergeCell ref="B723:B724"/>
    <mergeCell ref="C723:C724"/>
    <mergeCell ref="D723:D724"/>
    <mergeCell ref="E723:E724"/>
    <mergeCell ref="B725:B726"/>
    <mergeCell ref="C725:C726"/>
    <mergeCell ref="D725:D726"/>
    <mergeCell ref="E725:E726"/>
    <mergeCell ref="B727:B728"/>
    <mergeCell ref="C727:C728"/>
    <mergeCell ref="D727:D728"/>
    <mergeCell ref="E727:E728"/>
    <mergeCell ref="B729:B730"/>
    <mergeCell ref="C729:C730"/>
    <mergeCell ref="D729:D730"/>
    <mergeCell ref="E729:E730"/>
    <mergeCell ref="B711:B712"/>
    <mergeCell ref="C711:C712"/>
    <mergeCell ref="D711:D712"/>
    <mergeCell ref="E711:E712"/>
    <mergeCell ref="B713:B714"/>
    <mergeCell ref="C713:C714"/>
    <mergeCell ref="D713:D714"/>
    <mergeCell ref="E713:E714"/>
    <mergeCell ref="B715:B716"/>
    <mergeCell ref="C715:C716"/>
    <mergeCell ref="D715:D716"/>
    <mergeCell ref="E715:E716"/>
    <mergeCell ref="B717:B718"/>
    <mergeCell ref="C717:C718"/>
    <mergeCell ref="D717:D718"/>
    <mergeCell ref="E717:E718"/>
    <mergeCell ref="B719:B720"/>
    <mergeCell ref="C719:C720"/>
    <mergeCell ref="D719:D720"/>
    <mergeCell ref="E719:E720"/>
    <mergeCell ref="B701:B702"/>
    <mergeCell ref="C701:C702"/>
    <mergeCell ref="D701:D702"/>
    <mergeCell ref="E701:E702"/>
    <mergeCell ref="B703:B704"/>
    <mergeCell ref="C703:C704"/>
    <mergeCell ref="D703:D704"/>
    <mergeCell ref="E703:E704"/>
    <mergeCell ref="B705:B706"/>
    <mergeCell ref="C705:C706"/>
    <mergeCell ref="D705:D706"/>
    <mergeCell ref="E705:E706"/>
    <mergeCell ref="B707:B708"/>
    <mergeCell ref="C707:C708"/>
    <mergeCell ref="D707:D708"/>
    <mergeCell ref="E707:E708"/>
    <mergeCell ref="B709:B710"/>
    <mergeCell ref="C709:C710"/>
    <mergeCell ref="D709:D710"/>
    <mergeCell ref="E709:E710"/>
    <mergeCell ref="B691:B692"/>
    <mergeCell ref="C691:C692"/>
    <mergeCell ref="D691:D692"/>
    <mergeCell ref="E691:E692"/>
    <mergeCell ref="B693:B694"/>
    <mergeCell ref="C693:C694"/>
    <mergeCell ref="D693:D694"/>
    <mergeCell ref="E693:E694"/>
    <mergeCell ref="B695:B696"/>
    <mergeCell ref="C695:C696"/>
    <mergeCell ref="D695:D696"/>
    <mergeCell ref="E695:E696"/>
    <mergeCell ref="B697:B698"/>
    <mergeCell ref="C697:C698"/>
    <mergeCell ref="D697:D698"/>
    <mergeCell ref="E697:E698"/>
    <mergeCell ref="B699:B700"/>
    <mergeCell ref="C699:C700"/>
    <mergeCell ref="D699:D700"/>
    <mergeCell ref="E699:E700"/>
    <mergeCell ref="B681:B682"/>
    <mergeCell ref="C681:C682"/>
    <mergeCell ref="D681:D682"/>
    <mergeCell ref="E681:E682"/>
    <mergeCell ref="B683:B684"/>
    <mergeCell ref="C683:C684"/>
    <mergeCell ref="D683:D684"/>
    <mergeCell ref="E683:E684"/>
    <mergeCell ref="B685:B686"/>
    <mergeCell ref="C685:C686"/>
    <mergeCell ref="D685:D686"/>
    <mergeCell ref="E685:E686"/>
    <mergeCell ref="B687:B688"/>
    <mergeCell ref="C687:C688"/>
    <mergeCell ref="D687:D688"/>
    <mergeCell ref="E687:E688"/>
    <mergeCell ref="B689:B690"/>
    <mergeCell ref="C689:C690"/>
    <mergeCell ref="D689:D690"/>
    <mergeCell ref="E689:E690"/>
    <mergeCell ref="B671:B672"/>
    <mergeCell ref="C671:C672"/>
    <mergeCell ref="D671:D672"/>
    <mergeCell ref="E671:E672"/>
    <mergeCell ref="B673:B674"/>
    <mergeCell ref="C673:C674"/>
    <mergeCell ref="D673:D674"/>
    <mergeCell ref="E673:E674"/>
    <mergeCell ref="B675:B676"/>
    <mergeCell ref="C675:C676"/>
    <mergeCell ref="D675:D676"/>
    <mergeCell ref="E675:E676"/>
    <mergeCell ref="B677:B678"/>
    <mergeCell ref="C677:C678"/>
    <mergeCell ref="D677:D678"/>
    <mergeCell ref="E677:E678"/>
    <mergeCell ref="B679:B680"/>
    <mergeCell ref="C679:C680"/>
    <mergeCell ref="D679:D680"/>
    <mergeCell ref="E679:E680"/>
    <mergeCell ref="B661:B662"/>
    <mergeCell ref="C661:C662"/>
    <mergeCell ref="D661:D662"/>
    <mergeCell ref="E661:E662"/>
    <mergeCell ref="B663:B664"/>
    <mergeCell ref="C663:C664"/>
    <mergeCell ref="D663:D664"/>
    <mergeCell ref="E663:E664"/>
    <mergeCell ref="B665:B666"/>
    <mergeCell ref="C665:C666"/>
    <mergeCell ref="D665:D666"/>
    <mergeCell ref="E665:E666"/>
    <mergeCell ref="B667:B668"/>
    <mergeCell ref="C667:C668"/>
    <mergeCell ref="D667:D668"/>
    <mergeCell ref="E667:E668"/>
    <mergeCell ref="B669:B670"/>
    <mergeCell ref="C669:C670"/>
    <mergeCell ref="D669:D670"/>
    <mergeCell ref="E669:E670"/>
    <mergeCell ref="B651:B652"/>
    <mergeCell ref="C651:C652"/>
    <mergeCell ref="D651:D652"/>
    <mergeCell ref="E651:E652"/>
    <mergeCell ref="B653:B654"/>
    <mergeCell ref="C653:C654"/>
    <mergeCell ref="D653:D654"/>
    <mergeCell ref="E653:E654"/>
    <mergeCell ref="B655:B656"/>
    <mergeCell ref="C655:C656"/>
    <mergeCell ref="D655:D656"/>
    <mergeCell ref="E655:E656"/>
    <mergeCell ref="B657:B658"/>
    <mergeCell ref="C657:C658"/>
    <mergeCell ref="D657:D658"/>
    <mergeCell ref="E657:E658"/>
    <mergeCell ref="B659:B660"/>
    <mergeCell ref="C659:C660"/>
    <mergeCell ref="D659:D660"/>
    <mergeCell ref="E659:E660"/>
    <mergeCell ref="B641:B642"/>
    <mergeCell ref="C641:C642"/>
    <mergeCell ref="D641:D642"/>
    <mergeCell ref="E641:E642"/>
    <mergeCell ref="B643:B644"/>
    <mergeCell ref="C643:C644"/>
    <mergeCell ref="D643:D644"/>
    <mergeCell ref="E643:E644"/>
    <mergeCell ref="B645:B646"/>
    <mergeCell ref="C645:C646"/>
    <mergeCell ref="D645:D646"/>
    <mergeCell ref="E645:E646"/>
    <mergeCell ref="B647:B648"/>
    <mergeCell ref="C647:C648"/>
    <mergeCell ref="D647:D648"/>
    <mergeCell ref="E647:E648"/>
    <mergeCell ref="B649:B650"/>
    <mergeCell ref="C649:C650"/>
    <mergeCell ref="D649:D650"/>
    <mergeCell ref="E649:E650"/>
    <mergeCell ref="B631:B632"/>
    <mergeCell ref="C631:C632"/>
    <mergeCell ref="D631:D632"/>
    <mergeCell ref="E631:E632"/>
    <mergeCell ref="B633:B634"/>
    <mergeCell ref="C633:C634"/>
    <mergeCell ref="D633:D634"/>
    <mergeCell ref="E633:E634"/>
    <mergeCell ref="B635:B636"/>
    <mergeCell ref="C635:C636"/>
    <mergeCell ref="D635:D636"/>
    <mergeCell ref="E635:E636"/>
    <mergeCell ref="B637:B638"/>
    <mergeCell ref="C637:C638"/>
    <mergeCell ref="D637:D638"/>
    <mergeCell ref="E637:E638"/>
    <mergeCell ref="B639:B640"/>
    <mergeCell ref="C639:C640"/>
    <mergeCell ref="D639:D640"/>
    <mergeCell ref="E639:E640"/>
    <mergeCell ref="B621:B622"/>
    <mergeCell ref="C621:C622"/>
    <mergeCell ref="D621:D622"/>
    <mergeCell ref="E621:E622"/>
    <mergeCell ref="B623:B624"/>
    <mergeCell ref="C623:C624"/>
    <mergeCell ref="D623:D624"/>
    <mergeCell ref="E623:E624"/>
    <mergeCell ref="B625:B626"/>
    <mergeCell ref="C625:C626"/>
    <mergeCell ref="D625:D626"/>
    <mergeCell ref="E625:E626"/>
    <mergeCell ref="B627:B628"/>
    <mergeCell ref="C627:C628"/>
    <mergeCell ref="D627:D628"/>
    <mergeCell ref="E627:E628"/>
    <mergeCell ref="B629:B630"/>
    <mergeCell ref="C629:C630"/>
    <mergeCell ref="D629:D630"/>
    <mergeCell ref="E629:E630"/>
    <mergeCell ref="E611:E612"/>
    <mergeCell ref="B613:B614"/>
    <mergeCell ref="C613:C614"/>
    <mergeCell ref="D613:D614"/>
    <mergeCell ref="E613:E614"/>
    <mergeCell ref="B615:B616"/>
    <mergeCell ref="C615:C616"/>
    <mergeCell ref="D615:D616"/>
    <mergeCell ref="E615:E616"/>
    <mergeCell ref="B617:B618"/>
    <mergeCell ref="C617:C618"/>
    <mergeCell ref="D617:D618"/>
    <mergeCell ref="E617:E618"/>
    <mergeCell ref="B619:B620"/>
    <mergeCell ref="C619:C620"/>
    <mergeCell ref="D619:D620"/>
    <mergeCell ref="E619:E620"/>
    <mergeCell ref="BG1033:BG1034"/>
    <mergeCell ref="BH1033:BH1034"/>
    <mergeCell ref="BI1033:BI1034"/>
    <mergeCell ref="BG1035:BG1036"/>
    <mergeCell ref="BH1035:BH1036"/>
    <mergeCell ref="BI1035:BI1036"/>
    <mergeCell ref="BG1037:BG1038"/>
    <mergeCell ref="BH1037:BH1038"/>
    <mergeCell ref="BI1037:BI1038"/>
    <mergeCell ref="B601:B602"/>
    <mergeCell ref="C601:C602"/>
    <mergeCell ref="D601:D602"/>
    <mergeCell ref="E601:E602"/>
    <mergeCell ref="B603:B604"/>
    <mergeCell ref="C603:C604"/>
    <mergeCell ref="D603:D604"/>
    <mergeCell ref="E603:E604"/>
    <mergeCell ref="B605:B606"/>
    <mergeCell ref="C605:C606"/>
    <mergeCell ref="D605:D606"/>
    <mergeCell ref="E605:E606"/>
    <mergeCell ref="B607:B608"/>
    <mergeCell ref="C607:C608"/>
    <mergeCell ref="D607:D608"/>
    <mergeCell ref="E607:E608"/>
    <mergeCell ref="B609:B610"/>
    <mergeCell ref="C609:C610"/>
    <mergeCell ref="D609:D610"/>
    <mergeCell ref="E609:E610"/>
    <mergeCell ref="B611:B612"/>
    <mergeCell ref="C611:C612"/>
    <mergeCell ref="D611:D612"/>
    <mergeCell ref="BG1021:BG1022"/>
    <mergeCell ref="BH1021:BH1022"/>
    <mergeCell ref="BI1021:BI1022"/>
    <mergeCell ref="BG1023:BG1024"/>
    <mergeCell ref="BH1023:BH1024"/>
    <mergeCell ref="BI1023:BI1024"/>
    <mergeCell ref="BG1025:BG1026"/>
    <mergeCell ref="BH1025:BH1026"/>
    <mergeCell ref="BI1025:BI1026"/>
    <mergeCell ref="BG1027:BG1028"/>
    <mergeCell ref="BH1027:BH1028"/>
    <mergeCell ref="BI1027:BI1028"/>
    <mergeCell ref="BG1029:BG1030"/>
    <mergeCell ref="BH1029:BH1030"/>
    <mergeCell ref="BI1029:BI1030"/>
    <mergeCell ref="BG1031:BG1032"/>
    <mergeCell ref="BH1031:BH1032"/>
    <mergeCell ref="BI1031:BI1032"/>
    <mergeCell ref="BG1009:BG1010"/>
    <mergeCell ref="BH1009:BH1010"/>
    <mergeCell ref="BI1009:BI1010"/>
    <mergeCell ref="BG1011:BG1012"/>
    <mergeCell ref="BH1011:BH1012"/>
    <mergeCell ref="BI1011:BI1012"/>
    <mergeCell ref="BG1013:BG1014"/>
    <mergeCell ref="BH1013:BH1014"/>
    <mergeCell ref="BI1013:BI1014"/>
    <mergeCell ref="BG1015:BG1016"/>
    <mergeCell ref="BH1015:BH1016"/>
    <mergeCell ref="BI1015:BI1016"/>
    <mergeCell ref="BG1017:BG1018"/>
    <mergeCell ref="BH1017:BH1018"/>
    <mergeCell ref="BI1017:BI1018"/>
    <mergeCell ref="BG1019:BG1020"/>
    <mergeCell ref="BH1019:BH1020"/>
    <mergeCell ref="BI1019:BI1020"/>
    <mergeCell ref="BG997:BG998"/>
    <mergeCell ref="BH997:BH998"/>
    <mergeCell ref="BI997:BI998"/>
    <mergeCell ref="BG999:BG1000"/>
    <mergeCell ref="BH999:BH1000"/>
    <mergeCell ref="BI999:BI1000"/>
    <mergeCell ref="BG1001:BG1002"/>
    <mergeCell ref="BH1001:BH1002"/>
    <mergeCell ref="BI1001:BI1002"/>
    <mergeCell ref="BG1003:BG1004"/>
    <mergeCell ref="BH1003:BH1004"/>
    <mergeCell ref="BI1003:BI1004"/>
    <mergeCell ref="BG1005:BG1006"/>
    <mergeCell ref="BH1005:BH1006"/>
    <mergeCell ref="BI1005:BI1006"/>
    <mergeCell ref="BG1007:BG1008"/>
    <mergeCell ref="BH1007:BH1008"/>
    <mergeCell ref="BI1007:BI1008"/>
    <mergeCell ref="BG985:BG986"/>
    <mergeCell ref="BH985:BH986"/>
    <mergeCell ref="BI985:BI986"/>
    <mergeCell ref="BG987:BG988"/>
    <mergeCell ref="BH987:BH988"/>
    <mergeCell ref="BI987:BI988"/>
    <mergeCell ref="BG989:BG990"/>
    <mergeCell ref="BH989:BH990"/>
    <mergeCell ref="BI989:BI990"/>
    <mergeCell ref="BG991:BG992"/>
    <mergeCell ref="BH991:BH992"/>
    <mergeCell ref="BI991:BI992"/>
    <mergeCell ref="BG993:BG994"/>
    <mergeCell ref="BH993:BH994"/>
    <mergeCell ref="BI993:BI994"/>
    <mergeCell ref="BG995:BG996"/>
    <mergeCell ref="BH995:BH996"/>
    <mergeCell ref="BI995:BI996"/>
    <mergeCell ref="BG973:BG974"/>
    <mergeCell ref="BH973:BH974"/>
    <mergeCell ref="BI973:BI974"/>
    <mergeCell ref="BG975:BG976"/>
    <mergeCell ref="BH975:BH976"/>
    <mergeCell ref="BI975:BI976"/>
    <mergeCell ref="BG977:BG978"/>
    <mergeCell ref="BH977:BH978"/>
    <mergeCell ref="BI977:BI978"/>
    <mergeCell ref="BG979:BG980"/>
    <mergeCell ref="BH979:BH980"/>
    <mergeCell ref="BI979:BI980"/>
    <mergeCell ref="BG981:BG982"/>
    <mergeCell ref="BH981:BH982"/>
    <mergeCell ref="BI981:BI982"/>
    <mergeCell ref="BG983:BG984"/>
    <mergeCell ref="BH983:BH984"/>
    <mergeCell ref="BI983:BI984"/>
    <mergeCell ref="BG961:BG962"/>
    <mergeCell ref="BH961:BH962"/>
    <mergeCell ref="BI961:BI962"/>
    <mergeCell ref="BG963:BG964"/>
    <mergeCell ref="BH963:BH964"/>
    <mergeCell ref="BI963:BI964"/>
    <mergeCell ref="BG965:BG966"/>
    <mergeCell ref="BH965:BH966"/>
    <mergeCell ref="BI965:BI966"/>
    <mergeCell ref="BG967:BG968"/>
    <mergeCell ref="BH967:BH968"/>
    <mergeCell ref="BI967:BI968"/>
    <mergeCell ref="BG969:BG970"/>
    <mergeCell ref="BH969:BH970"/>
    <mergeCell ref="BI969:BI970"/>
    <mergeCell ref="BG971:BG972"/>
    <mergeCell ref="BH971:BH972"/>
    <mergeCell ref="BI971:BI972"/>
    <mergeCell ref="BG949:BG950"/>
    <mergeCell ref="BH949:BH950"/>
    <mergeCell ref="BI949:BI950"/>
    <mergeCell ref="BG951:BG952"/>
    <mergeCell ref="BH951:BH952"/>
    <mergeCell ref="BI951:BI952"/>
    <mergeCell ref="BG953:BG954"/>
    <mergeCell ref="BH953:BH954"/>
    <mergeCell ref="BI953:BI954"/>
    <mergeCell ref="BG955:BG956"/>
    <mergeCell ref="BH955:BH956"/>
    <mergeCell ref="BI955:BI956"/>
    <mergeCell ref="BG957:BG958"/>
    <mergeCell ref="BH957:BH958"/>
    <mergeCell ref="BI957:BI958"/>
    <mergeCell ref="BG959:BG960"/>
    <mergeCell ref="BH959:BH960"/>
    <mergeCell ref="BI959:BI960"/>
    <mergeCell ref="BG937:BG938"/>
    <mergeCell ref="BH937:BH938"/>
    <mergeCell ref="BI937:BI938"/>
    <mergeCell ref="BG939:BG940"/>
    <mergeCell ref="BH939:BH940"/>
    <mergeCell ref="BI939:BI940"/>
    <mergeCell ref="BG941:BG942"/>
    <mergeCell ref="BH941:BH942"/>
    <mergeCell ref="BI941:BI942"/>
    <mergeCell ref="BG943:BG944"/>
    <mergeCell ref="BH943:BH944"/>
    <mergeCell ref="BI943:BI944"/>
    <mergeCell ref="BG945:BG946"/>
    <mergeCell ref="BH945:BH946"/>
    <mergeCell ref="BI945:BI946"/>
    <mergeCell ref="BG947:BG948"/>
    <mergeCell ref="BH947:BH948"/>
    <mergeCell ref="BI947:BI948"/>
    <mergeCell ref="BG925:BG926"/>
    <mergeCell ref="BH925:BH926"/>
    <mergeCell ref="BI925:BI926"/>
    <mergeCell ref="BG927:BG928"/>
    <mergeCell ref="BH927:BH928"/>
    <mergeCell ref="BI927:BI928"/>
    <mergeCell ref="BG929:BG930"/>
    <mergeCell ref="BH929:BH930"/>
    <mergeCell ref="BI929:BI930"/>
    <mergeCell ref="BG931:BG932"/>
    <mergeCell ref="BH931:BH932"/>
    <mergeCell ref="BI931:BI932"/>
    <mergeCell ref="BG933:BG934"/>
    <mergeCell ref="BH933:BH934"/>
    <mergeCell ref="BI933:BI934"/>
    <mergeCell ref="BG935:BG936"/>
    <mergeCell ref="BH935:BH936"/>
    <mergeCell ref="BI935:BI936"/>
    <mergeCell ref="BG913:BG914"/>
    <mergeCell ref="BH913:BH914"/>
    <mergeCell ref="BI913:BI914"/>
    <mergeCell ref="BG915:BG916"/>
    <mergeCell ref="BH915:BH916"/>
    <mergeCell ref="BI915:BI916"/>
    <mergeCell ref="BG917:BG918"/>
    <mergeCell ref="BH917:BH918"/>
    <mergeCell ref="BI917:BI918"/>
    <mergeCell ref="BG919:BG920"/>
    <mergeCell ref="BH919:BH920"/>
    <mergeCell ref="BI919:BI920"/>
    <mergeCell ref="BG921:BG922"/>
    <mergeCell ref="BH921:BH922"/>
    <mergeCell ref="BI921:BI922"/>
    <mergeCell ref="BG923:BG924"/>
    <mergeCell ref="BH923:BH924"/>
    <mergeCell ref="BI923:BI924"/>
    <mergeCell ref="BG901:BG902"/>
    <mergeCell ref="BH901:BH902"/>
    <mergeCell ref="BI901:BI902"/>
    <mergeCell ref="BG903:BG904"/>
    <mergeCell ref="BH903:BH904"/>
    <mergeCell ref="BI903:BI904"/>
    <mergeCell ref="BG905:BG906"/>
    <mergeCell ref="BH905:BH906"/>
    <mergeCell ref="BI905:BI906"/>
    <mergeCell ref="BG907:BG908"/>
    <mergeCell ref="BH907:BH908"/>
    <mergeCell ref="BI907:BI908"/>
    <mergeCell ref="BG909:BG910"/>
    <mergeCell ref="BH909:BH910"/>
    <mergeCell ref="BI909:BI910"/>
    <mergeCell ref="BG911:BG912"/>
    <mergeCell ref="BH911:BH912"/>
    <mergeCell ref="BI911:BI912"/>
    <mergeCell ref="BG889:BG890"/>
    <mergeCell ref="BH889:BH890"/>
    <mergeCell ref="BI889:BI890"/>
    <mergeCell ref="BG891:BG892"/>
    <mergeCell ref="BH891:BH892"/>
    <mergeCell ref="BI891:BI892"/>
    <mergeCell ref="BG893:BG894"/>
    <mergeCell ref="BH893:BH894"/>
    <mergeCell ref="BI893:BI894"/>
    <mergeCell ref="BG895:BG896"/>
    <mergeCell ref="BH895:BH896"/>
    <mergeCell ref="BI895:BI896"/>
    <mergeCell ref="BG897:BG898"/>
    <mergeCell ref="BH897:BH898"/>
    <mergeCell ref="BI897:BI898"/>
    <mergeCell ref="BG899:BG900"/>
    <mergeCell ref="BH899:BH900"/>
    <mergeCell ref="BI899:BI900"/>
    <mergeCell ref="BG877:BG878"/>
    <mergeCell ref="BH877:BH878"/>
    <mergeCell ref="BI877:BI878"/>
    <mergeCell ref="BG879:BG880"/>
    <mergeCell ref="BH879:BH880"/>
    <mergeCell ref="BI879:BI880"/>
    <mergeCell ref="BG881:BG882"/>
    <mergeCell ref="BH881:BH882"/>
    <mergeCell ref="BI881:BI882"/>
    <mergeCell ref="BG883:BG884"/>
    <mergeCell ref="BH883:BH884"/>
    <mergeCell ref="BI883:BI884"/>
    <mergeCell ref="BG885:BG886"/>
    <mergeCell ref="BH885:BH886"/>
    <mergeCell ref="BI885:BI886"/>
    <mergeCell ref="BG887:BG888"/>
    <mergeCell ref="BH887:BH888"/>
    <mergeCell ref="BI887:BI888"/>
    <mergeCell ref="BG865:BG866"/>
    <mergeCell ref="BH865:BH866"/>
    <mergeCell ref="BI865:BI866"/>
    <mergeCell ref="BG867:BG868"/>
    <mergeCell ref="BH867:BH868"/>
    <mergeCell ref="BI867:BI868"/>
    <mergeCell ref="BG869:BG870"/>
    <mergeCell ref="BH869:BH870"/>
    <mergeCell ref="BI869:BI870"/>
    <mergeCell ref="BG871:BG872"/>
    <mergeCell ref="BH871:BH872"/>
    <mergeCell ref="BI871:BI872"/>
    <mergeCell ref="BG873:BG874"/>
    <mergeCell ref="BH873:BH874"/>
    <mergeCell ref="BI873:BI874"/>
    <mergeCell ref="BG875:BG876"/>
    <mergeCell ref="BH875:BH876"/>
    <mergeCell ref="BI875:BI876"/>
    <mergeCell ref="BG853:BG854"/>
    <mergeCell ref="BH853:BH854"/>
    <mergeCell ref="BI853:BI854"/>
    <mergeCell ref="BG855:BG856"/>
    <mergeCell ref="BH855:BH856"/>
    <mergeCell ref="BI855:BI856"/>
    <mergeCell ref="BG857:BG858"/>
    <mergeCell ref="BH857:BH858"/>
    <mergeCell ref="BI857:BI858"/>
    <mergeCell ref="BG859:BG860"/>
    <mergeCell ref="BH859:BH860"/>
    <mergeCell ref="BI859:BI860"/>
    <mergeCell ref="BG861:BG862"/>
    <mergeCell ref="BH861:BH862"/>
    <mergeCell ref="BI861:BI862"/>
    <mergeCell ref="BG863:BG864"/>
    <mergeCell ref="BH863:BH864"/>
    <mergeCell ref="BI863:BI864"/>
    <mergeCell ref="BG841:BG842"/>
    <mergeCell ref="BH841:BH842"/>
    <mergeCell ref="BI841:BI842"/>
    <mergeCell ref="BG843:BG844"/>
    <mergeCell ref="BH843:BH844"/>
    <mergeCell ref="BI843:BI844"/>
    <mergeCell ref="BG845:BG846"/>
    <mergeCell ref="BH845:BH846"/>
    <mergeCell ref="BI845:BI846"/>
    <mergeCell ref="BG847:BG848"/>
    <mergeCell ref="BH847:BH848"/>
    <mergeCell ref="BI847:BI848"/>
    <mergeCell ref="BG849:BG850"/>
    <mergeCell ref="BH849:BH850"/>
    <mergeCell ref="BI849:BI850"/>
    <mergeCell ref="BG851:BG852"/>
    <mergeCell ref="BH851:BH852"/>
    <mergeCell ref="BI851:BI852"/>
    <mergeCell ref="BG829:BG830"/>
    <mergeCell ref="BH829:BH830"/>
    <mergeCell ref="BI829:BI830"/>
    <mergeCell ref="BG831:BG832"/>
    <mergeCell ref="BH831:BH832"/>
    <mergeCell ref="BI831:BI832"/>
    <mergeCell ref="BG833:BG834"/>
    <mergeCell ref="BH833:BH834"/>
    <mergeCell ref="BI833:BI834"/>
    <mergeCell ref="BG835:BG836"/>
    <mergeCell ref="BH835:BH836"/>
    <mergeCell ref="BI835:BI836"/>
    <mergeCell ref="BG837:BG838"/>
    <mergeCell ref="BH837:BH838"/>
    <mergeCell ref="BI837:BI838"/>
    <mergeCell ref="BG839:BG840"/>
    <mergeCell ref="BH839:BH840"/>
    <mergeCell ref="BI839:BI840"/>
    <mergeCell ref="BG817:BG818"/>
    <mergeCell ref="BH817:BH818"/>
    <mergeCell ref="BI817:BI818"/>
    <mergeCell ref="BG819:BG820"/>
    <mergeCell ref="BH819:BH820"/>
    <mergeCell ref="BI819:BI820"/>
    <mergeCell ref="BG821:BG822"/>
    <mergeCell ref="BH821:BH822"/>
    <mergeCell ref="BI821:BI822"/>
    <mergeCell ref="BG823:BG824"/>
    <mergeCell ref="BH823:BH824"/>
    <mergeCell ref="BI823:BI824"/>
    <mergeCell ref="BG825:BG826"/>
    <mergeCell ref="BH825:BH826"/>
    <mergeCell ref="BI825:BI826"/>
    <mergeCell ref="BG827:BG828"/>
    <mergeCell ref="BH827:BH828"/>
    <mergeCell ref="BI827:BI828"/>
    <mergeCell ref="BG805:BG806"/>
    <mergeCell ref="BH805:BH806"/>
    <mergeCell ref="BI805:BI806"/>
    <mergeCell ref="BG807:BG808"/>
    <mergeCell ref="BH807:BH808"/>
    <mergeCell ref="BI807:BI808"/>
    <mergeCell ref="BG809:BG810"/>
    <mergeCell ref="BH809:BH810"/>
    <mergeCell ref="BI809:BI810"/>
    <mergeCell ref="BG811:BG812"/>
    <mergeCell ref="BH811:BH812"/>
    <mergeCell ref="BI811:BI812"/>
    <mergeCell ref="BG813:BG814"/>
    <mergeCell ref="BH813:BH814"/>
    <mergeCell ref="BI813:BI814"/>
    <mergeCell ref="BG815:BG816"/>
    <mergeCell ref="BH815:BH816"/>
    <mergeCell ref="BI815:BI816"/>
    <mergeCell ref="BG793:BG794"/>
    <mergeCell ref="BH793:BH794"/>
    <mergeCell ref="BI793:BI794"/>
    <mergeCell ref="BG795:BG796"/>
    <mergeCell ref="BH795:BH796"/>
    <mergeCell ref="BI795:BI796"/>
    <mergeCell ref="BG797:BG798"/>
    <mergeCell ref="BH797:BH798"/>
    <mergeCell ref="BI797:BI798"/>
    <mergeCell ref="BG799:BG800"/>
    <mergeCell ref="BH799:BH800"/>
    <mergeCell ref="BI799:BI800"/>
    <mergeCell ref="BG801:BG802"/>
    <mergeCell ref="BH801:BH802"/>
    <mergeCell ref="BI801:BI802"/>
    <mergeCell ref="BG803:BG804"/>
    <mergeCell ref="BH803:BH804"/>
    <mergeCell ref="BI803:BI804"/>
    <mergeCell ref="BG781:BG782"/>
    <mergeCell ref="BH781:BH782"/>
    <mergeCell ref="BI781:BI782"/>
    <mergeCell ref="BG783:BG784"/>
    <mergeCell ref="BH783:BH784"/>
    <mergeCell ref="BI783:BI784"/>
    <mergeCell ref="BG785:BG786"/>
    <mergeCell ref="BH785:BH786"/>
    <mergeCell ref="BI785:BI786"/>
    <mergeCell ref="BG787:BG788"/>
    <mergeCell ref="BH787:BH788"/>
    <mergeCell ref="BI787:BI788"/>
    <mergeCell ref="BG789:BG790"/>
    <mergeCell ref="BH789:BH790"/>
    <mergeCell ref="BI789:BI790"/>
    <mergeCell ref="BG791:BG792"/>
    <mergeCell ref="BH791:BH792"/>
    <mergeCell ref="BI791:BI792"/>
    <mergeCell ref="BG769:BG770"/>
    <mergeCell ref="BH769:BH770"/>
    <mergeCell ref="BI769:BI770"/>
    <mergeCell ref="BG771:BG772"/>
    <mergeCell ref="BH771:BH772"/>
    <mergeCell ref="BI771:BI772"/>
    <mergeCell ref="BG773:BG774"/>
    <mergeCell ref="BH773:BH774"/>
    <mergeCell ref="BI773:BI774"/>
    <mergeCell ref="BG775:BG776"/>
    <mergeCell ref="BH775:BH776"/>
    <mergeCell ref="BI775:BI776"/>
    <mergeCell ref="BG777:BG778"/>
    <mergeCell ref="BH777:BH778"/>
    <mergeCell ref="BI777:BI778"/>
    <mergeCell ref="BG779:BG780"/>
    <mergeCell ref="BH779:BH780"/>
    <mergeCell ref="BI779:BI780"/>
    <mergeCell ref="BG757:BG758"/>
    <mergeCell ref="BH757:BH758"/>
    <mergeCell ref="BI757:BI758"/>
    <mergeCell ref="BG759:BG760"/>
    <mergeCell ref="BH759:BH760"/>
    <mergeCell ref="BI759:BI760"/>
    <mergeCell ref="BG761:BG762"/>
    <mergeCell ref="BH761:BH762"/>
    <mergeCell ref="BI761:BI762"/>
    <mergeCell ref="BG763:BG764"/>
    <mergeCell ref="BH763:BH764"/>
    <mergeCell ref="BI763:BI764"/>
    <mergeCell ref="BG765:BG766"/>
    <mergeCell ref="BH765:BH766"/>
    <mergeCell ref="BI765:BI766"/>
    <mergeCell ref="BG767:BG768"/>
    <mergeCell ref="BH767:BH768"/>
    <mergeCell ref="BI767:BI768"/>
    <mergeCell ref="BG745:BG746"/>
    <mergeCell ref="BH745:BH746"/>
    <mergeCell ref="BI745:BI746"/>
    <mergeCell ref="BG747:BG748"/>
    <mergeCell ref="BH747:BH748"/>
    <mergeCell ref="BI747:BI748"/>
    <mergeCell ref="BG749:BG750"/>
    <mergeCell ref="BH749:BH750"/>
    <mergeCell ref="BI749:BI750"/>
    <mergeCell ref="BG751:BG752"/>
    <mergeCell ref="BH751:BH752"/>
    <mergeCell ref="BI751:BI752"/>
    <mergeCell ref="BG753:BG754"/>
    <mergeCell ref="BH753:BH754"/>
    <mergeCell ref="BI753:BI754"/>
    <mergeCell ref="BG755:BG756"/>
    <mergeCell ref="BH755:BH756"/>
    <mergeCell ref="BI755:BI756"/>
    <mergeCell ref="BG733:BG734"/>
    <mergeCell ref="BH733:BH734"/>
    <mergeCell ref="BI733:BI734"/>
    <mergeCell ref="BG735:BG736"/>
    <mergeCell ref="BH735:BH736"/>
    <mergeCell ref="BI735:BI736"/>
    <mergeCell ref="BG737:BG738"/>
    <mergeCell ref="BH737:BH738"/>
    <mergeCell ref="BI737:BI738"/>
    <mergeCell ref="BG739:BG740"/>
    <mergeCell ref="BH739:BH740"/>
    <mergeCell ref="BI739:BI740"/>
    <mergeCell ref="BG741:BG742"/>
    <mergeCell ref="BH741:BH742"/>
    <mergeCell ref="BI741:BI742"/>
    <mergeCell ref="BG743:BG744"/>
    <mergeCell ref="BH743:BH744"/>
    <mergeCell ref="BI743:BI744"/>
    <mergeCell ref="BG721:BG722"/>
    <mergeCell ref="BH721:BH722"/>
    <mergeCell ref="BI721:BI722"/>
    <mergeCell ref="BG723:BG724"/>
    <mergeCell ref="BH723:BH724"/>
    <mergeCell ref="BI723:BI724"/>
    <mergeCell ref="BG725:BG726"/>
    <mergeCell ref="BH725:BH726"/>
    <mergeCell ref="BI725:BI726"/>
    <mergeCell ref="BG727:BG728"/>
    <mergeCell ref="BH727:BH728"/>
    <mergeCell ref="BI727:BI728"/>
    <mergeCell ref="BG729:BG730"/>
    <mergeCell ref="BH729:BH730"/>
    <mergeCell ref="BI729:BI730"/>
    <mergeCell ref="BG731:BG732"/>
    <mergeCell ref="BH731:BH732"/>
    <mergeCell ref="BI731:BI732"/>
    <mergeCell ref="BG709:BG710"/>
    <mergeCell ref="BH709:BH710"/>
    <mergeCell ref="BI709:BI710"/>
    <mergeCell ref="BG711:BG712"/>
    <mergeCell ref="BH711:BH712"/>
    <mergeCell ref="BI711:BI712"/>
    <mergeCell ref="BG713:BG714"/>
    <mergeCell ref="BH713:BH714"/>
    <mergeCell ref="BI713:BI714"/>
    <mergeCell ref="BG715:BG716"/>
    <mergeCell ref="BH715:BH716"/>
    <mergeCell ref="BI715:BI716"/>
    <mergeCell ref="BG717:BG718"/>
    <mergeCell ref="BH717:BH718"/>
    <mergeCell ref="BI717:BI718"/>
    <mergeCell ref="BG719:BG720"/>
    <mergeCell ref="BH719:BH720"/>
    <mergeCell ref="BI719:BI720"/>
    <mergeCell ref="BG697:BG698"/>
    <mergeCell ref="BH697:BH698"/>
    <mergeCell ref="BI697:BI698"/>
    <mergeCell ref="BG699:BG700"/>
    <mergeCell ref="BH699:BH700"/>
    <mergeCell ref="BI699:BI700"/>
    <mergeCell ref="BG701:BG702"/>
    <mergeCell ref="BH701:BH702"/>
    <mergeCell ref="BI701:BI702"/>
    <mergeCell ref="BG703:BG704"/>
    <mergeCell ref="BH703:BH704"/>
    <mergeCell ref="BI703:BI704"/>
    <mergeCell ref="BG705:BG706"/>
    <mergeCell ref="BH705:BH706"/>
    <mergeCell ref="BI705:BI706"/>
    <mergeCell ref="BG707:BG708"/>
    <mergeCell ref="BH707:BH708"/>
    <mergeCell ref="BI707:BI708"/>
    <mergeCell ref="BG685:BG686"/>
    <mergeCell ref="BH685:BH686"/>
    <mergeCell ref="BI685:BI686"/>
    <mergeCell ref="BG687:BG688"/>
    <mergeCell ref="BH687:BH688"/>
    <mergeCell ref="BI687:BI688"/>
    <mergeCell ref="BG689:BG690"/>
    <mergeCell ref="BH689:BH690"/>
    <mergeCell ref="BI689:BI690"/>
    <mergeCell ref="BG691:BG692"/>
    <mergeCell ref="BH691:BH692"/>
    <mergeCell ref="BI691:BI692"/>
    <mergeCell ref="BG693:BG694"/>
    <mergeCell ref="BH693:BH694"/>
    <mergeCell ref="BI693:BI694"/>
    <mergeCell ref="BG695:BG696"/>
    <mergeCell ref="BH695:BH696"/>
    <mergeCell ref="BI695:BI696"/>
    <mergeCell ref="BG673:BG674"/>
    <mergeCell ref="BH673:BH674"/>
    <mergeCell ref="BI673:BI674"/>
    <mergeCell ref="BG675:BG676"/>
    <mergeCell ref="BH675:BH676"/>
    <mergeCell ref="BI675:BI676"/>
    <mergeCell ref="BG677:BG678"/>
    <mergeCell ref="BH677:BH678"/>
    <mergeCell ref="BI677:BI678"/>
    <mergeCell ref="BG679:BG680"/>
    <mergeCell ref="BH679:BH680"/>
    <mergeCell ref="BI679:BI680"/>
    <mergeCell ref="BG681:BG682"/>
    <mergeCell ref="BH681:BH682"/>
    <mergeCell ref="BI681:BI682"/>
    <mergeCell ref="BG683:BG684"/>
    <mergeCell ref="BH683:BH684"/>
    <mergeCell ref="BI683:BI684"/>
    <mergeCell ref="BG661:BG662"/>
    <mergeCell ref="BH661:BH662"/>
    <mergeCell ref="BI661:BI662"/>
    <mergeCell ref="BG663:BG664"/>
    <mergeCell ref="BH663:BH664"/>
    <mergeCell ref="BI663:BI664"/>
    <mergeCell ref="BG665:BG666"/>
    <mergeCell ref="BH665:BH666"/>
    <mergeCell ref="BI665:BI666"/>
    <mergeCell ref="BG667:BG668"/>
    <mergeCell ref="BH667:BH668"/>
    <mergeCell ref="BI667:BI668"/>
    <mergeCell ref="BG669:BG670"/>
    <mergeCell ref="BH669:BH670"/>
    <mergeCell ref="BI669:BI670"/>
    <mergeCell ref="BG671:BG672"/>
    <mergeCell ref="BH671:BH672"/>
    <mergeCell ref="BI671:BI672"/>
    <mergeCell ref="BG649:BG650"/>
    <mergeCell ref="BH649:BH650"/>
    <mergeCell ref="BI649:BI650"/>
    <mergeCell ref="BG651:BG652"/>
    <mergeCell ref="BH651:BH652"/>
    <mergeCell ref="BI651:BI652"/>
    <mergeCell ref="BG653:BG654"/>
    <mergeCell ref="BH653:BH654"/>
    <mergeCell ref="BI653:BI654"/>
    <mergeCell ref="BG655:BG656"/>
    <mergeCell ref="BH655:BH656"/>
    <mergeCell ref="BI655:BI656"/>
    <mergeCell ref="BG657:BG658"/>
    <mergeCell ref="BH657:BH658"/>
    <mergeCell ref="BI657:BI658"/>
    <mergeCell ref="BG659:BG660"/>
    <mergeCell ref="BH659:BH660"/>
    <mergeCell ref="BI659:BI660"/>
    <mergeCell ref="BG637:BG638"/>
    <mergeCell ref="BH637:BH638"/>
    <mergeCell ref="BI637:BI638"/>
    <mergeCell ref="BG639:BG640"/>
    <mergeCell ref="BH639:BH640"/>
    <mergeCell ref="BI639:BI640"/>
    <mergeCell ref="BG641:BG642"/>
    <mergeCell ref="BH641:BH642"/>
    <mergeCell ref="BI641:BI642"/>
    <mergeCell ref="BG643:BG644"/>
    <mergeCell ref="BH643:BH644"/>
    <mergeCell ref="BI643:BI644"/>
    <mergeCell ref="BG645:BG646"/>
    <mergeCell ref="BH645:BH646"/>
    <mergeCell ref="BI645:BI646"/>
    <mergeCell ref="BG647:BG648"/>
    <mergeCell ref="BH647:BH648"/>
    <mergeCell ref="BI647:BI648"/>
    <mergeCell ref="BG625:BG626"/>
    <mergeCell ref="BH625:BH626"/>
    <mergeCell ref="BI625:BI626"/>
    <mergeCell ref="BG627:BG628"/>
    <mergeCell ref="BH627:BH628"/>
    <mergeCell ref="BI627:BI628"/>
    <mergeCell ref="BG629:BG630"/>
    <mergeCell ref="BH629:BH630"/>
    <mergeCell ref="BI629:BI630"/>
    <mergeCell ref="BG631:BG632"/>
    <mergeCell ref="BH631:BH632"/>
    <mergeCell ref="BI631:BI632"/>
    <mergeCell ref="BG633:BG634"/>
    <mergeCell ref="BH633:BH634"/>
    <mergeCell ref="BI633:BI634"/>
    <mergeCell ref="BG635:BG636"/>
    <mergeCell ref="BH635:BH636"/>
    <mergeCell ref="BI635:BI636"/>
    <mergeCell ref="BG613:BG614"/>
    <mergeCell ref="BH613:BH614"/>
    <mergeCell ref="BI613:BI614"/>
    <mergeCell ref="BG615:BG616"/>
    <mergeCell ref="BH615:BH616"/>
    <mergeCell ref="BI615:BI616"/>
    <mergeCell ref="BG617:BG618"/>
    <mergeCell ref="BH617:BH618"/>
    <mergeCell ref="BI617:BI618"/>
    <mergeCell ref="BG619:BG620"/>
    <mergeCell ref="BH619:BH620"/>
    <mergeCell ref="BI619:BI620"/>
    <mergeCell ref="BG621:BG622"/>
    <mergeCell ref="BH621:BH622"/>
    <mergeCell ref="BI621:BI622"/>
    <mergeCell ref="BG623:BG624"/>
    <mergeCell ref="BH623:BH624"/>
    <mergeCell ref="BI623:BI624"/>
    <mergeCell ref="BG601:BG602"/>
    <mergeCell ref="BH601:BH602"/>
    <mergeCell ref="BI601:BI602"/>
    <mergeCell ref="BG603:BG604"/>
    <mergeCell ref="BH603:BH604"/>
    <mergeCell ref="BI603:BI604"/>
    <mergeCell ref="BG605:BG606"/>
    <mergeCell ref="BH605:BH606"/>
    <mergeCell ref="BI605:BI606"/>
    <mergeCell ref="BG607:BG608"/>
    <mergeCell ref="BH607:BH608"/>
    <mergeCell ref="BI607:BI608"/>
    <mergeCell ref="BG609:BG610"/>
    <mergeCell ref="BH609:BH610"/>
    <mergeCell ref="BI609:BI610"/>
    <mergeCell ref="BG611:BG612"/>
    <mergeCell ref="BH611:BH612"/>
    <mergeCell ref="BI611:BI612"/>
    <mergeCell ref="B2:D5"/>
    <mergeCell ref="B17:B18"/>
    <mergeCell ref="C17:C18"/>
    <mergeCell ref="D17:D18"/>
    <mergeCell ref="E17:E18"/>
    <mergeCell ref="BG17:BG18"/>
    <mergeCell ref="BH17:BH18"/>
    <mergeCell ref="BI17:BI18"/>
    <mergeCell ref="F11:F16"/>
    <mergeCell ref="E11:E16"/>
    <mergeCell ref="D11:D16"/>
    <mergeCell ref="C11:C16"/>
    <mergeCell ref="B7:D7"/>
    <mergeCell ref="E7:S7"/>
    <mergeCell ref="U7:AG7"/>
    <mergeCell ref="AH7:BI7"/>
    <mergeCell ref="B9:D9"/>
    <mergeCell ref="BH9:BI9"/>
    <mergeCell ref="AX2:BI2"/>
    <mergeCell ref="AX3:BI4"/>
    <mergeCell ref="AX5:BI5"/>
    <mergeCell ref="E2:AW2"/>
    <mergeCell ref="E3:AW4"/>
    <mergeCell ref="U5:AV5"/>
    <mergeCell ref="E5:T5"/>
    <mergeCell ref="BI23:BI24"/>
    <mergeCell ref="B25:B26"/>
    <mergeCell ref="C25:C26"/>
    <mergeCell ref="D25:D26"/>
    <mergeCell ref="E25:E26"/>
    <mergeCell ref="BG25:BG26"/>
    <mergeCell ref="BH25:BH26"/>
    <mergeCell ref="BI25:BI26"/>
    <mergeCell ref="BH21:BH22"/>
    <mergeCell ref="BI21:BI22"/>
    <mergeCell ref="B23:B24"/>
    <mergeCell ref="C23:C24"/>
    <mergeCell ref="D23:D24"/>
    <mergeCell ref="E23:E24"/>
    <mergeCell ref="BG23:BG24"/>
    <mergeCell ref="BH23:BH24"/>
    <mergeCell ref="BG19:BG20"/>
    <mergeCell ref="BH19:BH20"/>
    <mergeCell ref="BI19:BI20"/>
    <mergeCell ref="B21:B22"/>
    <mergeCell ref="C21:C22"/>
    <mergeCell ref="D21:D22"/>
    <mergeCell ref="E21:E22"/>
    <mergeCell ref="BG21:BG22"/>
    <mergeCell ref="B19:B20"/>
    <mergeCell ref="C19:C20"/>
    <mergeCell ref="D19:D20"/>
    <mergeCell ref="E19:E20"/>
    <mergeCell ref="BI31:BI32"/>
    <mergeCell ref="B33:B34"/>
    <mergeCell ref="C33:C34"/>
    <mergeCell ref="D33:D34"/>
    <mergeCell ref="E33:E34"/>
    <mergeCell ref="BG33:BG34"/>
    <mergeCell ref="BH33:BH34"/>
    <mergeCell ref="BI33:BI34"/>
    <mergeCell ref="BH29:BH30"/>
    <mergeCell ref="BI29:BI30"/>
    <mergeCell ref="B31:B32"/>
    <mergeCell ref="C31:C32"/>
    <mergeCell ref="D31:D32"/>
    <mergeCell ref="E31:E32"/>
    <mergeCell ref="BG31:BG32"/>
    <mergeCell ref="BH31:BH32"/>
    <mergeCell ref="BG27:BG28"/>
    <mergeCell ref="BH27:BH28"/>
    <mergeCell ref="BI27:BI28"/>
    <mergeCell ref="B29:B30"/>
    <mergeCell ref="C29:C30"/>
    <mergeCell ref="D29:D30"/>
    <mergeCell ref="E29:E30"/>
    <mergeCell ref="BG29:BG30"/>
    <mergeCell ref="B27:B28"/>
    <mergeCell ref="C27:C28"/>
    <mergeCell ref="D27:D28"/>
    <mergeCell ref="E27:E28"/>
    <mergeCell ref="BI39:BI40"/>
    <mergeCell ref="B41:B42"/>
    <mergeCell ref="C41:C42"/>
    <mergeCell ref="D41:D42"/>
    <mergeCell ref="E41:E42"/>
    <mergeCell ref="BG41:BG42"/>
    <mergeCell ref="BH41:BH42"/>
    <mergeCell ref="BI41:BI42"/>
    <mergeCell ref="BH37:BH38"/>
    <mergeCell ref="BI37:BI38"/>
    <mergeCell ref="B39:B40"/>
    <mergeCell ref="C39:C40"/>
    <mergeCell ref="D39:D40"/>
    <mergeCell ref="E39:E40"/>
    <mergeCell ref="BG39:BG40"/>
    <mergeCell ref="BH39:BH40"/>
    <mergeCell ref="BG35:BG36"/>
    <mergeCell ref="BH35:BH36"/>
    <mergeCell ref="BI35:BI36"/>
    <mergeCell ref="B37:B38"/>
    <mergeCell ref="C37:C38"/>
    <mergeCell ref="D37:D38"/>
    <mergeCell ref="E37:E38"/>
    <mergeCell ref="BG37:BG38"/>
    <mergeCell ref="B35:B36"/>
    <mergeCell ref="C35:C36"/>
    <mergeCell ref="D35:D36"/>
    <mergeCell ref="E35:E36"/>
    <mergeCell ref="BI47:BI48"/>
    <mergeCell ref="B49:B50"/>
    <mergeCell ref="C49:C50"/>
    <mergeCell ref="D49:D50"/>
    <mergeCell ref="E49:E50"/>
    <mergeCell ref="BG49:BG50"/>
    <mergeCell ref="BH49:BH50"/>
    <mergeCell ref="BI49:BI50"/>
    <mergeCell ref="BH45:BH46"/>
    <mergeCell ref="BI45:BI46"/>
    <mergeCell ref="B47:B48"/>
    <mergeCell ref="C47:C48"/>
    <mergeCell ref="D47:D48"/>
    <mergeCell ref="E47:E48"/>
    <mergeCell ref="BG47:BG48"/>
    <mergeCell ref="BH47:BH48"/>
    <mergeCell ref="BG43:BG44"/>
    <mergeCell ref="BH43:BH44"/>
    <mergeCell ref="BI43:BI44"/>
    <mergeCell ref="B45:B46"/>
    <mergeCell ref="C45:C46"/>
    <mergeCell ref="D45:D46"/>
    <mergeCell ref="E45:E46"/>
    <mergeCell ref="BG45:BG46"/>
    <mergeCell ref="B43:B44"/>
    <mergeCell ref="C43:C44"/>
    <mergeCell ref="D43:D44"/>
    <mergeCell ref="E43:E44"/>
    <mergeCell ref="BI55:BI56"/>
    <mergeCell ref="B57:B58"/>
    <mergeCell ref="C57:C58"/>
    <mergeCell ref="D57:D58"/>
    <mergeCell ref="E57:E58"/>
    <mergeCell ref="BG57:BG58"/>
    <mergeCell ref="BH57:BH58"/>
    <mergeCell ref="BI57:BI58"/>
    <mergeCell ref="BH53:BH54"/>
    <mergeCell ref="BI53:BI54"/>
    <mergeCell ref="B55:B56"/>
    <mergeCell ref="C55:C56"/>
    <mergeCell ref="D55:D56"/>
    <mergeCell ref="E55:E56"/>
    <mergeCell ref="BG55:BG56"/>
    <mergeCell ref="BH55:BH56"/>
    <mergeCell ref="BG51:BG52"/>
    <mergeCell ref="BH51:BH52"/>
    <mergeCell ref="BI51:BI52"/>
    <mergeCell ref="B53:B54"/>
    <mergeCell ref="C53:C54"/>
    <mergeCell ref="D53:D54"/>
    <mergeCell ref="E53:E54"/>
    <mergeCell ref="BG53:BG54"/>
    <mergeCell ref="B51:B52"/>
    <mergeCell ref="C51:C52"/>
    <mergeCell ref="D51:D52"/>
    <mergeCell ref="E51:E52"/>
    <mergeCell ref="BI63:BI64"/>
    <mergeCell ref="B65:B66"/>
    <mergeCell ref="C65:C66"/>
    <mergeCell ref="D65:D66"/>
    <mergeCell ref="E65:E66"/>
    <mergeCell ref="BG65:BG66"/>
    <mergeCell ref="BH65:BH66"/>
    <mergeCell ref="BI65:BI66"/>
    <mergeCell ref="BH61:BH62"/>
    <mergeCell ref="BI61:BI62"/>
    <mergeCell ref="B63:B64"/>
    <mergeCell ref="C63:C64"/>
    <mergeCell ref="D63:D64"/>
    <mergeCell ref="E63:E64"/>
    <mergeCell ref="BG63:BG64"/>
    <mergeCell ref="BH63:BH64"/>
    <mergeCell ref="BG59:BG60"/>
    <mergeCell ref="BH59:BH60"/>
    <mergeCell ref="BI59:BI60"/>
    <mergeCell ref="B61:B62"/>
    <mergeCell ref="C61:C62"/>
    <mergeCell ref="D61:D62"/>
    <mergeCell ref="E61:E62"/>
    <mergeCell ref="BG61:BG62"/>
    <mergeCell ref="B59:B60"/>
    <mergeCell ref="C59:C60"/>
    <mergeCell ref="D59:D60"/>
    <mergeCell ref="E59:E60"/>
    <mergeCell ref="BI71:BI72"/>
    <mergeCell ref="B73:B74"/>
    <mergeCell ref="C73:C74"/>
    <mergeCell ref="D73:D74"/>
    <mergeCell ref="E73:E74"/>
    <mergeCell ref="BG73:BG74"/>
    <mergeCell ref="BH73:BH74"/>
    <mergeCell ref="BI73:BI74"/>
    <mergeCell ref="BH69:BH70"/>
    <mergeCell ref="BI69:BI70"/>
    <mergeCell ref="B71:B72"/>
    <mergeCell ref="C71:C72"/>
    <mergeCell ref="D71:D72"/>
    <mergeCell ref="E71:E72"/>
    <mergeCell ref="BG71:BG72"/>
    <mergeCell ref="BH71:BH72"/>
    <mergeCell ref="BG67:BG68"/>
    <mergeCell ref="BH67:BH68"/>
    <mergeCell ref="BI67:BI68"/>
    <mergeCell ref="B69:B70"/>
    <mergeCell ref="C69:C70"/>
    <mergeCell ref="D69:D70"/>
    <mergeCell ref="E69:E70"/>
    <mergeCell ref="BG69:BG70"/>
    <mergeCell ref="B67:B68"/>
    <mergeCell ref="C67:C68"/>
    <mergeCell ref="D67:D68"/>
    <mergeCell ref="E67:E68"/>
    <mergeCell ref="BI79:BI80"/>
    <mergeCell ref="B81:B82"/>
    <mergeCell ref="C81:C82"/>
    <mergeCell ref="D81:D82"/>
    <mergeCell ref="E81:E82"/>
    <mergeCell ref="BG81:BG82"/>
    <mergeCell ref="BH81:BH82"/>
    <mergeCell ref="BI81:BI82"/>
    <mergeCell ref="BH77:BH78"/>
    <mergeCell ref="BI77:BI78"/>
    <mergeCell ref="B79:B80"/>
    <mergeCell ref="C79:C80"/>
    <mergeCell ref="D79:D80"/>
    <mergeCell ref="E79:E80"/>
    <mergeCell ref="BG79:BG80"/>
    <mergeCell ref="BH79:BH80"/>
    <mergeCell ref="BG75:BG76"/>
    <mergeCell ref="BH75:BH76"/>
    <mergeCell ref="BI75:BI76"/>
    <mergeCell ref="B77:B78"/>
    <mergeCell ref="C77:C78"/>
    <mergeCell ref="D77:D78"/>
    <mergeCell ref="E77:E78"/>
    <mergeCell ref="BG77:BG78"/>
    <mergeCell ref="B75:B76"/>
    <mergeCell ref="C75:C76"/>
    <mergeCell ref="D75:D76"/>
    <mergeCell ref="E75:E76"/>
    <mergeCell ref="BI87:BI88"/>
    <mergeCell ref="B89:B90"/>
    <mergeCell ref="C89:C90"/>
    <mergeCell ref="D89:D90"/>
    <mergeCell ref="E89:E90"/>
    <mergeCell ref="BG89:BG90"/>
    <mergeCell ref="BH89:BH90"/>
    <mergeCell ref="BI89:BI90"/>
    <mergeCell ref="BH85:BH86"/>
    <mergeCell ref="BI85:BI86"/>
    <mergeCell ref="B87:B88"/>
    <mergeCell ref="C87:C88"/>
    <mergeCell ref="D87:D88"/>
    <mergeCell ref="E87:E88"/>
    <mergeCell ref="BG87:BG88"/>
    <mergeCell ref="BH87:BH88"/>
    <mergeCell ref="BG83:BG84"/>
    <mergeCell ref="BH83:BH84"/>
    <mergeCell ref="BI83:BI84"/>
    <mergeCell ref="B85:B86"/>
    <mergeCell ref="C85:C86"/>
    <mergeCell ref="D85:D86"/>
    <mergeCell ref="E85:E86"/>
    <mergeCell ref="BG85:BG86"/>
    <mergeCell ref="B83:B84"/>
    <mergeCell ref="C83:C84"/>
    <mergeCell ref="D83:D84"/>
    <mergeCell ref="E83:E84"/>
    <mergeCell ref="BI95:BI96"/>
    <mergeCell ref="B97:B98"/>
    <mergeCell ref="C97:C98"/>
    <mergeCell ref="D97:D98"/>
    <mergeCell ref="E97:E98"/>
    <mergeCell ref="BG97:BG98"/>
    <mergeCell ref="BH97:BH98"/>
    <mergeCell ref="BI97:BI98"/>
    <mergeCell ref="BH93:BH94"/>
    <mergeCell ref="BI93:BI94"/>
    <mergeCell ref="B95:B96"/>
    <mergeCell ref="C95:C96"/>
    <mergeCell ref="D95:D96"/>
    <mergeCell ref="E95:E96"/>
    <mergeCell ref="BG95:BG96"/>
    <mergeCell ref="BH95:BH96"/>
    <mergeCell ref="BG91:BG92"/>
    <mergeCell ref="BH91:BH92"/>
    <mergeCell ref="BI91:BI92"/>
    <mergeCell ref="B93:B94"/>
    <mergeCell ref="C93:C94"/>
    <mergeCell ref="D93:D94"/>
    <mergeCell ref="E93:E94"/>
    <mergeCell ref="BG93:BG94"/>
    <mergeCell ref="B91:B92"/>
    <mergeCell ref="C91:C92"/>
    <mergeCell ref="D91:D92"/>
    <mergeCell ref="E91:E92"/>
    <mergeCell ref="BI103:BI104"/>
    <mergeCell ref="B105:B106"/>
    <mergeCell ref="C105:C106"/>
    <mergeCell ref="D105:D106"/>
    <mergeCell ref="E105:E106"/>
    <mergeCell ref="BG105:BG106"/>
    <mergeCell ref="BH105:BH106"/>
    <mergeCell ref="BI105:BI106"/>
    <mergeCell ref="BH101:BH102"/>
    <mergeCell ref="BI101:BI102"/>
    <mergeCell ref="B103:B104"/>
    <mergeCell ref="C103:C104"/>
    <mergeCell ref="D103:D104"/>
    <mergeCell ref="E103:E104"/>
    <mergeCell ref="BG103:BG104"/>
    <mergeCell ref="BH103:BH104"/>
    <mergeCell ref="BG99:BG100"/>
    <mergeCell ref="BH99:BH100"/>
    <mergeCell ref="BI99:BI100"/>
    <mergeCell ref="B101:B102"/>
    <mergeCell ref="C101:C102"/>
    <mergeCell ref="D101:D102"/>
    <mergeCell ref="E101:E102"/>
    <mergeCell ref="BG101:BG102"/>
    <mergeCell ref="B99:B100"/>
    <mergeCell ref="C99:C100"/>
    <mergeCell ref="D99:D100"/>
    <mergeCell ref="E99:E100"/>
    <mergeCell ref="BI111:BI112"/>
    <mergeCell ref="B113:B114"/>
    <mergeCell ref="C113:C114"/>
    <mergeCell ref="D113:D114"/>
    <mergeCell ref="E113:E114"/>
    <mergeCell ref="BG113:BG114"/>
    <mergeCell ref="BH113:BH114"/>
    <mergeCell ref="BI113:BI114"/>
    <mergeCell ref="BH109:BH110"/>
    <mergeCell ref="BI109:BI110"/>
    <mergeCell ref="B111:B112"/>
    <mergeCell ref="C111:C112"/>
    <mergeCell ref="D111:D112"/>
    <mergeCell ref="E111:E112"/>
    <mergeCell ref="BG111:BG112"/>
    <mergeCell ref="BH111:BH112"/>
    <mergeCell ref="BG107:BG108"/>
    <mergeCell ref="BH107:BH108"/>
    <mergeCell ref="BI107:BI108"/>
    <mergeCell ref="B109:B110"/>
    <mergeCell ref="C109:C110"/>
    <mergeCell ref="D109:D110"/>
    <mergeCell ref="E109:E110"/>
    <mergeCell ref="BG109:BG110"/>
    <mergeCell ref="B107:B108"/>
    <mergeCell ref="C107:C108"/>
    <mergeCell ref="D107:D108"/>
    <mergeCell ref="E107:E108"/>
    <mergeCell ref="BI119:BI120"/>
    <mergeCell ref="B121:B122"/>
    <mergeCell ref="C121:C122"/>
    <mergeCell ref="D121:D122"/>
    <mergeCell ref="E121:E122"/>
    <mergeCell ref="BG121:BG122"/>
    <mergeCell ref="BH121:BH122"/>
    <mergeCell ref="BI121:BI122"/>
    <mergeCell ref="BH117:BH118"/>
    <mergeCell ref="BI117:BI118"/>
    <mergeCell ref="B119:B120"/>
    <mergeCell ref="C119:C120"/>
    <mergeCell ref="D119:D120"/>
    <mergeCell ref="E119:E120"/>
    <mergeCell ref="BG119:BG120"/>
    <mergeCell ref="BH119:BH120"/>
    <mergeCell ref="BG115:BG116"/>
    <mergeCell ref="BH115:BH116"/>
    <mergeCell ref="BI115:BI116"/>
    <mergeCell ref="B117:B118"/>
    <mergeCell ref="C117:C118"/>
    <mergeCell ref="D117:D118"/>
    <mergeCell ref="E117:E118"/>
    <mergeCell ref="BG117:BG118"/>
    <mergeCell ref="B115:B116"/>
    <mergeCell ref="C115:C116"/>
    <mergeCell ref="D115:D116"/>
    <mergeCell ref="E115:E116"/>
    <mergeCell ref="BI127:BI128"/>
    <mergeCell ref="B129:B130"/>
    <mergeCell ref="C129:C130"/>
    <mergeCell ref="D129:D130"/>
    <mergeCell ref="E129:E130"/>
    <mergeCell ref="BG129:BG130"/>
    <mergeCell ref="BH129:BH130"/>
    <mergeCell ref="BI129:BI130"/>
    <mergeCell ref="BH125:BH126"/>
    <mergeCell ref="BI125:BI126"/>
    <mergeCell ref="B127:B128"/>
    <mergeCell ref="C127:C128"/>
    <mergeCell ref="D127:D128"/>
    <mergeCell ref="E127:E128"/>
    <mergeCell ref="BG127:BG128"/>
    <mergeCell ref="BH127:BH128"/>
    <mergeCell ref="BG123:BG124"/>
    <mergeCell ref="BH123:BH124"/>
    <mergeCell ref="BI123:BI124"/>
    <mergeCell ref="B125:B126"/>
    <mergeCell ref="C125:C126"/>
    <mergeCell ref="D125:D126"/>
    <mergeCell ref="E125:E126"/>
    <mergeCell ref="BG125:BG126"/>
    <mergeCell ref="B123:B124"/>
    <mergeCell ref="C123:C124"/>
    <mergeCell ref="D123:D124"/>
    <mergeCell ref="E123:E124"/>
    <mergeCell ref="BI135:BI136"/>
    <mergeCell ref="B137:B138"/>
    <mergeCell ref="C137:C138"/>
    <mergeCell ref="D137:D138"/>
    <mergeCell ref="E137:E138"/>
    <mergeCell ref="BG137:BG138"/>
    <mergeCell ref="BH137:BH138"/>
    <mergeCell ref="BI137:BI138"/>
    <mergeCell ref="BH133:BH134"/>
    <mergeCell ref="BI133:BI134"/>
    <mergeCell ref="B135:B136"/>
    <mergeCell ref="C135:C136"/>
    <mergeCell ref="D135:D136"/>
    <mergeCell ref="E135:E136"/>
    <mergeCell ref="BG135:BG136"/>
    <mergeCell ref="BH135:BH136"/>
    <mergeCell ref="BG131:BG132"/>
    <mergeCell ref="BH131:BH132"/>
    <mergeCell ref="BI131:BI132"/>
    <mergeCell ref="B133:B134"/>
    <mergeCell ref="C133:C134"/>
    <mergeCell ref="D133:D134"/>
    <mergeCell ref="E133:E134"/>
    <mergeCell ref="BG133:BG134"/>
    <mergeCell ref="B131:B132"/>
    <mergeCell ref="C131:C132"/>
    <mergeCell ref="D131:D132"/>
    <mergeCell ref="E131:E132"/>
    <mergeCell ref="BI143:BI144"/>
    <mergeCell ref="B145:B146"/>
    <mergeCell ref="C145:C146"/>
    <mergeCell ref="D145:D146"/>
    <mergeCell ref="E145:E146"/>
    <mergeCell ref="BG145:BG146"/>
    <mergeCell ref="BH145:BH146"/>
    <mergeCell ref="BI145:BI146"/>
    <mergeCell ref="BH141:BH142"/>
    <mergeCell ref="BI141:BI142"/>
    <mergeCell ref="B143:B144"/>
    <mergeCell ref="C143:C144"/>
    <mergeCell ref="D143:D144"/>
    <mergeCell ref="E143:E144"/>
    <mergeCell ref="BG143:BG144"/>
    <mergeCell ref="BH143:BH144"/>
    <mergeCell ref="BG139:BG140"/>
    <mergeCell ref="BH139:BH140"/>
    <mergeCell ref="BI139:BI140"/>
    <mergeCell ref="B141:B142"/>
    <mergeCell ref="C141:C142"/>
    <mergeCell ref="D141:D142"/>
    <mergeCell ref="E141:E142"/>
    <mergeCell ref="BG141:BG142"/>
    <mergeCell ref="B139:B140"/>
    <mergeCell ref="C139:C140"/>
    <mergeCell ref="D139:D140"/>
    <mergeCell ref="E139:E140"/>
    <mergeCell ref="BI151:BI152"/>
    <mergeCell ref="B153:B154"/>
    <mergeCell ref="C153:C154"/>
    <mergeCell ref="D153:D154"/>
    <mergeCell ref="E153:E154"/>
    <mergeCell ref="BG153:BG154"/>
    <mergeCell ref="BH153:BH154"/>
    <mergeCell ref="BI153:BI154"/>
    <mergeCell ref="BH149:BH150"/>
    <mergeCell ref="BI149:BI150"/>
    <mergeCell ref="B151:B152"/>
    <mergeCell ref="C151:C152"/>
    <mergeCell ref="D151:D152"/>
    <mergeCell ref="E151:E152"/>
    <mergeCell ref="BG151:BG152"/>
    <mergeCell ref="BH151:BH152"/>
    <mergeCell ref="BG147:BG148"/>
    <mergeCell ref="BH147:BH148"/>
    <mergeCell ref="BI147:BI148"/>
    <mergeCell ref="B149:B150"/>
    <mergeCell ref="C149:C150"/>
    <mergeCell ref="D149:D150"/>
    <mergeCell ref="E149:E150"/>
    <mergeCell ref="BG149:BG150"/>
    <mergeCell ref="B147:B148"/>
    <mergeCell ref="C147:C148"/>
    <mergeCell ref="D147:D148"/>
    <mergeCell ref="E147:E148"/>
    <mergeCell ref="BI159:BI160"/>
    <mergeCell ref="B161:B162"/>
    <mergeCell ref="C161:C162"/>
    <mergeCell ref="D161:D162"/>
    <mergeCell ref="E161:E162"/>
    <mergeCell ref="BG161:BG162"/>
    <mergeCell ref="BH161:BH162"/>
    <mergeCell ref="BI161:BI162"/>
    <mergeCell ref="BH157:BH158"/>
    <mergeCell ref="BI157:BI158"/>
    <mergeCell ref="B159:B160"/>
    <mergeCell ref="C159:C160"/>
    <mergeCell ref="D159:D160"/>
    <mergeCell ref="E159:E160"/>
    <mergeCell ref="BG159:BG160"/>
    <mergeCell ref="BH159:BH160"/>
    <mergeCell ref="BG155:BG156"/>
    <mergeCell ref="BH155:BH156"/>
    <mergeCell ref="BI155:BI156"/>
    <mergeCell ref="B157:B158"/>
    <mergeCell ref="C157:C158"/>
    <mergeCell ref="D157:D158"/>
    <mergeCell ref="E157:E158"/>
    <mergeCell ref="BG157:BG158"/>
    <mergeCell ref="B155:B156"/>
    <mergeCell ref="C155:C156"/>
    <mergeCell ref="D155:D156"/>
    <mergeCell ref="E155:E156"/>
    <mergeCell ref="BI167:BI168"/>
    <mergeCell ref="B169:B170"/>
    <mergeCell ref="C169:C170"/>
    <mergeCell ref="D169:D170"/>
    <mergeCell ref="E169:E170"/>
    <mergeCell ref="BG169:BG170"/>
    <mergeCell ref="BH169:BH170"/>
    <mergeCell ref="BI169:BI170"/>
    <mergeCell ref="BH165:BH166"/>
    <mergeCell ref="BI165:BI166"/>
    <mergeCell ref="B167:B168"/>
    <mergeCell ref="C167:C168"/>
    <mergeCell ref="D167:D168"/>
    <mergeCell ref="E167:E168"/>
    <mergeCell ref="BG167:BG168"/>
    <mergeCell ref="BH167:BH168"/>
    <mergeCell ref="BG163:BG164"/>
    <mergeCell ref="BH163:BH164"/>
    <mergeCell ref="BI163:BI164"/>
    <mergeCell ref="B165:B166"/>
    <mergeCell ref="C165:C166"/>
    <mergeCell ref="D165:D166"/>
    <mergeCell ref="E165:E166"/>
    <mergeCell ref="BG165:BG166"/>
    <mergeCell ref="B163:B164"/>
    <mergeCell ref="C163:C164"/>
    <mergeCell ref="D163:D164"/>
    <mergeCell ref="E163:E164"/>
    <mergeCell ref="BI175:BI176"/>
    <mergeCell ref="B177:B178"/>
    <mergeCell ref="C177:C178"/>
    <mergeCell ref="D177:D178"/>
    <mergeCell ref="E177:E178"/>
    <mergeCell ref="BG177:BG178"/>
    <mergeCell ref="BH177:BH178"/>
    <mergeCell ref="BI177:BI178"/>
    <mergeCell ref="BH173:BH174"/>
    <mergeCell ref="BI173:BI174"/>
    <mergeCell ref="B175:B176"/>
    <mergeCell ref="C175:C176"/>
    <mergeCell ref="D175:D176"/>
    <mergeCell ref="E175:E176"/>
    <mergeCell ref="BG175:BG176"/>
    <mergeCell ref="BH175:BH176"/>
    <mergeCell ref="BG171:BG172"/>
    <mergeCell ref="BH171:BH172"/>
    <mergeCell ref="BI171:BI172"/>
    <mergeCell ref="B173:B174"/>
    <mergeCell ref="C173:C174"/>
    <mergeCell ref="D173:D174"/>
    <mergeCell ref="E173:E174"/>
    <mergeCell ref="BG173:BG174"/>
    <mergeCell ref="B171:B172"/>
    <mergeCell ref="C171:C172"/>
    <mergeCell ref="D171:D172"/>
    <mergeCell ref="E171:E172"/>
    <mergeCell ref="BI183:BI184"/>
    <mergeCell ref="B185:B186"/>
    <mergeCell ref="C185:C186"/>
    <mergeCell ref="D185:D186"/>
    <mergeCell ref="E185:E186"/>
    <mergeCell ref="BG185:BG186"/>
    <mergeCell ref="BH185:BH186"/>
    <mergeCell ref="BI185:BI186"/>
    <mergeCell ref="BH181:BH182"/>
    <mergeCell ref="BI181:BI182"/>
    <mergeCell ref="B183:B184"/>
    <mergeCell ref="C183:C184"/>
    <mergeCell ref="D183:D184"/>
    <mergeCell ref="E183:E184"/>
    <mergeCell ref="BG183:BG184"/>
    <mergeCell ref="BH183:BH184"/>
    <mergeCell ref="BG179:BG180"/>
    <mergeCell ref="BH179:BH180"/>
    <mergeCell ref="BI179:BI180"/>
    <mergeCell ref="B181:B182"/>
    <mergeCell ref="C181:C182"/>
    <mergeCell ref="D181:D182"/>
    <mergeCell ref="E181:E182"/>
    <mergeCell ref="BG181:BG182"/>
    <mergeCell ref="B179:B180"/>
    <mergeCell ref="C179:C180"/>
    <mergeCell ref="D179:D180"/>
    <mergeCell ref="E179:E180"/>
    <mergeCell ref="BI191:BI192"/>
    <mergeCell ref="B193:B194"/>
    <mergeCell ref="C193:C194"/>
    <mergeCell ref="D193:D194"/>
    <mergeCell ref="E193:E194"/>
    <mergeCell ref="BG193:BG194"/>
    <mergeCell ref="BH193:BH194"/>
    <mergeCell ref="BI193:BI194"/>
    <mergeCell ref="BH189:BH190"/>
    <mergeCell ref="BI189:BI190"/>
    <mergeCell ref="B191:B192"/>
    <mergeCell ref="C191:C192"/>
    <mergeCell ref="D191:D192"/>
    <mergeCell ref="E191:E192"/>
    <mergeCell ref="BG191:BG192"/>
    <mergeCell ref="BH191:BH192"/>
    <mergeCell ref="BG187:BG188"/>
    <mergeCell ref="BH187:BH188"/>
    <mergeCell ref="BI187:BI188"/>
    <mergeCell ref="B189:B190"/>
    <mergeCell ref="C189:C190"/>
    <mergeCell ref="D189:D190"/>
    <mergeCell ref="E189:E190"/>
    <mergeCell ref="BG189:BG190"/>
    <mergeCell ref="B187:B188"/>
    <mergeCell ref="C187:C188"/>
    <mergeCell ref="D187:D188"/>
    <mergeCell ref="E187:E188"/>
    <mergeCell ref="BI199:BI200"/>
    <mergeCell ref="B201:B202"/>
    <mergeCell ref="C201:C202"/>
    <mergeCell ref="D201:D202"/>
    <mergeCell ref="E201:E202"/>
    <mergeCell ref="BG201:BG202"/>
    <mergeCell ref="BH201:BH202"/>
    <mergeCell ref="BI201:BI202"/>
    <mergeCell ref="BH197:BH198"/>
    <mergeCell ref="BI197:BI198"/>
    <mergeCell ref="B199:B200"/>
    <mergeCell ref="C199:C200"/>
    <mergeCell ref="D199:D200"/>
    <mergeCell ref="E199:E200"/>
    <mergeCell ref="BG199:BG200"/>
    <mergeCell ref="BH199:BH200"/>
    <mergeCell ref="BG195:BG196"/>
    <mergeCell ref="BH195:BH196"/>
    <mergeCell ref="BI195:BI196"/>
    <mergeCell ref="B197:B198"/>
    <mergeCell ref="C197:C198"/>
    <mergeCell ref="D197:D198"/>
    <mergeCell ref="E197:E198"/>
    <mergeCell ref="BG197:BG198"/>
    <mergeCell ref="B195:B196"/>
    <mergeCell ref="C195:C196"/>
    <mergeCell ref="D195:D196"/>
    <mergeCell ref="E195:E196"/>
    <mergeCell ref="BI207:BI208"/>
    <mergeCell ref="B209:B210"/>
    <mergeCell ref="C209:C210"/>
    <mergeCell ref="D209:D210"/>
    <mergeCell ref="E209:E210"/>
    <mergeCell ref="BG209:BG210"/>
    <mergeCell ref="BH209:BH210"/>
    <mergeCell ref="BI209:BI210"/>
    <mergeCell ref="BH205:BH206"/>
    <mergeCell ref="BI205:BI206"/>
    <mergeCell ref="B207:B208"/>
    <mergeCell ref="C207:C208"/>
    <mergeCell ref="D207:D208"/>
    <mergeCell ref="E207:E208"/>
    <mergeCell ref="BG207:BG208"/>
    <mergeCell ref="BH207:BH208"/>
    <mergeCell ref="BG203:BG204"/>
    <mergeCell ref="BH203:BH204"/>
    <mergeCell ref="BI203:BI204"/>
    <mergeCell ref="B205:B206"/>
    <mergeCell ref="C205:C206"/>
    <mergeCell ref="D205:D206"/>
    <mergeCell ref="E205:E206"/>
    <mergeCell ref="BG205:BG206"/>
    <mergeCell ref="B203:B204"/>
    <mergeCell ref="C203:C204"/>
    <mergeCell ref="D203:D204"/>
    <mergeCell ref="E203:E204"/>
    <mergeCell ref="BI215:BI216"/>
    <mergeCell ref="B217:B218"/>
    <mergeCell ref="C217:C218"/>
    <mergeCell ref="D217:D218"/>
    <mergeCell ref="E217:E218"/>
    <mergeCell ref="BG217:BG218"/>
    <mergeCell ref="BH217:BH218"/>
    <mergeCell ref="BI217:BI218"/>
    <mergeCell ref="BH213:BH214"/>
    <mergeCell ref="BI213:BI214"/>
    <mergeCell ref="B215:B216"/>
    <mergeCell ref="C215:C216"/>
    <mergeCell ref="D215:D216"/>
    <mergeCell ref="E215:E216"/>
    <mergeCell ref="BG215:BG216"/>
    <mergeCell ref="BH215:BH216"/>
    <mergeCell ref="BG211:BG212"/>
    <mergeCell ref="BH211:BH212"/>
    <mergeCell ref="BI211:BI212"/>
    <mergeCell ref="B213:B214"/>
    <mergeCell ref="C213:C214"/>
    <mergeCell ref="D213:D214"/>
    <mergeCell ref="E213:E214"/>
    <mergeCell ref="BG213:BG214"/>
    <mergeCell ref="B211:B212"/>
    <mergeCell ref="C211:C212"/>
    <mergeCell ref="D211:D212"/>
    <mergeCell ref="E211:E212"/>
    <mergeCell ref="BI223:BI224"/>
    <mergeCell ref="B225:B226"/>
    <mergeCell ref="C225:C226"/>
    <mergeCell ref="D225:D226"/>
    <mergeCell ref="E225:E226"/>
    <mergeCell ref="BG225:BG226"/>
    <mergeCell ref="BH225:BH226"/>
    <mergeCell ref="BI225:BI226"/>
    <mergeCell ref="BH221:BH222"/>
    <mergeCell ref="BI221:BI222"/>
    <mergeCell ref="B223:B224"/>
    <mergeCell ref="C223:C224"/>
    <mergeCell ref="D223:D224"/>
    <mergeCell ref="E223:E224"/>
    <mergeCell ref="BG223:BG224"/>
    <mergeCell ref="BH223:BH224"/>
    <mergeCell ref="BG219:BG220"/>
    <mergeCell ref="BH219:BH220"/>
    <mergeCell ref="BI219:BI220"/>
    <mergeCell ref="B221:B222"/>
    <mergeCell ref="C221:C222"/>
    <mergeCell ref="D221:D222"/>
    <mergeCell ref="E221:E222"/>
    <mergeCell ref="BG221:BG222"/>
    <mergeCell ref="B219:B220"/>
    <mergeCell ref="C219:C220"/>
    <mergeCell ref="D219:D220"/>
    <mergeCell ref="E219:E220"/>
    <mergeCell ref="BI231:BI232"/>
    <mergeCell ref="B233:B234"/>
    <mergeCell ref="C233:C234"/>
    <mergeCell ref="D233:D234"/>
    <mergeCell ref="E233:E234"/>
    <mergeCell ref="BG233:BG234"/>
    <mergeCell ref="BH233:BH234"/>
    <mergeCell ref="BI233:BI234"/>
    <mergeCell ref="BH229:BH230"/>
    <mergeCell ref="BI229:BI230"/>
    <mergeCell ref="B231:B232"/>
    <mergeCell ref="C231:C232"/>
    <mergeCell ref="D231:D232"/>
    <mergeCell ref="E231:E232"/>
    <mergeCell ref="BG231:BG232"/>
    <mergeCell ref="BH231:BH232"/>
    <mergeCell ref="BG227:BG228"/>
    <mergeCell ref="BH227:BH228"/>
    <mergeCell ref="BI227:BI228"/>
    <mergeCell ref="B229:B230"/>
    <mergeCell ref="C229:C230"/>
    <mergeCell ref="D229:D230"/>
    <mergeCell ref="E229:E230"/>
    <mergeCell ref="BG229:BG230"/>
    <mergeCell ref="B227:B228"/>
    <mergeCell ref="C227:C228"/>
    <mergeCell ref="D227:D228"/>
    <mergeCell ref="E227:E228"/>
    <mergeCell ref="BI239:BI240"/>
    <mergeCell ref="B241:B242"/>
    <mergeCell ref="C241:C242"/>
    <mergeCell ref="D241:D242"/>
    <mergeCell ref="E241:E242"/>
    <mergeCell ref="BG241:BG242"/>
    <mergeCell ref="BH241:BH242"/>
    <mergeCell ref="BI241:BI242"/>
    <mergeCell ref="BH237:BH238"/>
    <mergeCell ref="BI237:BI238"/>
    <mergeCell ref="B239:B240"/>
    <mergeCell ref="C239:C240"/>
    <mergeCell ref="D239:D240"/>
    <mergeCell ref="E239:E240"/>
    <mergeCell ref="BG239:BG240"/>
    <mergeCell ref="BH239:BH240"/>
    <mergeCell ref="BG235:BG236"/>
    <mergeCell ref="BH235:BH236"/>
    <mergeCell ref="BI235:BI236"/>
    <mergeCell ref="B237:B238"/>
    <mergeCell ref="C237:C238"/>
    <mergeCell ref="D237:D238"/>
    <mergeCell ref="E237:E238"/>
    <mergeCell ref="BG237:BG238"/>
    <mergeCell ref="B235:B236"/>
    <mergeCell ref="C235:C236"/>
    <mergeCell ref="D235:D236"/>
    <mergeCell ref="E235:E236"/>
    <mergeCell ref="BI247:BI248"/>
    <mergeCell ref="B249:B250"/>
    <mergeCell ref="C249:C250"/>
    <mergeCell ref="D249:D250"/>
    <mergeCell ref="E249:E250"/>
    <mergeCell ref="BG249:BG250"/>
    <mergeCell ref="BH249:BH250"/>
    <mergeCell ref="BI249:BI250"/>
    <mergeCell ref="BH245:BH246"/>
    <mergeCell ref="BI245:BI246"/>
    <mergeCell ref="B247:B248"/>
    <mergeCell ref="C247:C248"/>
    <mergeCell ref="D247:D248"/>
    <mergeCell ref="E247:E248"/>
    <mergeCell ref="BG247:BG248"/>
    <mergeCell ref="BH247:BH248"/>
    <mergeCell ref="BG243:BG244"/>
    <mergeCell ref="BH243:BH244"/>
    <mergeCell ref="BI243:BI244"/>
    <mergeCell ref="B245:B246"/>
    <mergeCell ref="C245:C246"/>
    <mergeCell ref="D245:D246"/>
    <mergeCell ref="E245:E246"/>
    <mergeCell ref="BG245:BG246"/>
    <mergeCell ref="B243:B244"/>
    <mergeCell ref="C243:C244"/>
    <mergeCell ref="D243:D244"/>
    <mergeCell ref="E243:E244"/>
    <mergeCell ref="BI255:BI256"/>
    <mergeCell ref="B257:B258"/>
    <mergeCell ref="C257:C258"/>
    <mergeCell ref="D257:D258"/>
    <mergeCell ref="E257:E258"/>
    <mergeCell ref="BG257:BG258"/>
    <mergeCell ref="BH257:BH258"/>
    <mergeCell ref="BI257:BI258"/>
    <mergeCell ref="BH253:BH254"/>
    <mergeCell ref="BI253:BI254"/>
    <mergeCell ref="B255:B256"/>
    <mergeCell ref="C255:C256"/>
    <mergeCell ref="D255:D256"/>
    <mergeCell ref="E255:E256"/>
    <mergeCell ref="BG255:BG256"/>
    <mergeCell ref="BH255:BH256"/>
    <mergeCell ref="BG251:BG252"/>
    <mergeCell ref="BH251:BH252"/>
    <mergeCell ref="BI251:BI252"/>
    <mergeCell ref="B253:B254"/>
    <mergeCell ref="C253:C254"/>
    <mergeCell ref="D253:D254"/>
    <mergeCell ref="E253:E254"/>
    <mergeCell ref="BG253:BG254"/>
    <mergeCell ref="B251:B252"/>
    <mergeCell ref="C251:C252"/>
    <mergeCell ref="D251:D252"/>
    <mergeCell ref="E251:E252"/>
    <mergeCell ref="BI263:BI264"/>
    <mergeCell ref="B265:B266"/>
    <mergeCell ref="C265:C266"/>
    <mergeCell ref="D265:D266"/>
    <mergeCell ref="E265:E266"/>
    <mergeCell ref="BG265:BG266"/>
    <mergeCell ref="BH265:BH266"/>
    <mergeCell ref="BI265:BI266"/>
    <mergeCell ref="BH261:BH262"/>
    <mergeCell ref="BI261:BI262"/>
    <mergeCell ref="B263:B264"/>
    <mergeCell ref="C263:C264"/>
    <mergeCell ref="D263:D264"/>
    <mergeCell ref="E263:E264"/>
    <mergeCell ref="BG263:BG264"/>
    <mergeCell ref="BH263:BH264"/>
    <mergeCell ref="BG259:BG260"/>
    <mergeCell ref="BH259:BH260"/>
    <mergeCell ref="BI259:BI260"/>
    <mergeCell ref="B261:B262"/>
    <mergeCell ref="C261:C262"/>
    <mergeCell ref="D261:D262"/>
    <mergeCell ref="E261:E262"/>
    <mergeCell ref="BG261:BG262"/>
    <mergeCell ref="B259:B260"/>
    <mergeCell ref="C259:C260"/>
    <mergeCell ref="D259:D260"/>
    <mergeCell ref="E259:E260"/>
    <mergeCell ref="BI271:BI272"/>
    <mergeCell ref="B273:B274"/>
    <mergeCell ref="C273:C274"/>
    <mergeCell ref="D273:D274"/>
    <mergeCell ref="E273:E274"/>
    <mergeCell ref="BG273:BG274"/>
    <mergeCell ref="BH273:BH274"/>
    <mergeCell ref="BI273:BI274"/>
    <mergeCell ref="BH269:BH270"/>
    <mergeCell ref="BI269:BI270"/>
    <mergeCell ref="B271:B272"/>
    <mergeCell ref="C271:C272"/>
    <mergeCell ref="D271:D272"/>
    <mergeCell ref="E271:E272"/>
    <mergeCell ref="BG271:BG272"/>
    <mergeCell ref="BH271:BH272"/>
    <mergeCell ref="BG267:BG268"/>
    <mergeCell ref="BH267:BH268"/>
    <mergeCell ref="BI267:BI268"/>
    <mergeCell ref="B269:B270"/>
    <mergeCell ref="C269:C270"/>
    <mergeCell ref="D269:D270"/>
    <mergeCell ref="E269:E270"/>
    <mergeCell ref="BG269:BG270"/>
    <mergeCell ref="B267:B268"/>
    <mergeCell ref="C267:C268"/>
    <mergeCell ref="D267:D268"/>
    <mergeCell ref="E267:E268"/>
    <mergeCell ref="BI279:BI280"/>
    <mergeCell ref="B281:B282"/>
    <mergeCell ref="C281:C282"/>
    <mergeCell ref="D281:D282"/>
    <mergeCell ref="E281:E282"/>
    <mergeCell ref="BG281:BG282"/>
    <mergeCell ref="BH281:BH282"/>
    <mergeCell ref="BI281:BI282"/>
    <mergeCell ref="BH277:BH278"/>
    <mergeCell ref="BI277:BI278"/>
    <mergeCell ref="B279:B280"/>
    <mergeCell ref="C279:C280"/>
    <mergeCell ref="D279:D280"/>
    <mergeCell ref="E279:E280"/>
    <mergeCell ref="BG279:BG280"/>
    <mergeCell ref="BH279:BH280"/>
    <mergeCell ref="BG275:BG276"/>
    <mergeCell ref="BH275:BH276"/>
    <mergeCell ref="BI275:BI276"/>
    <mergeCell ref="B277:B278"/>
    <mergeCell ref="C277:C278"/>
    <mergeCell ref="D277:D278"/>
    <mergeCell ref="E277:E278"/>
    <mergeCell ref="BG277:BG278"/>
    <mergeCell ref="B275:B276"/>
    <mergeCell ref="C275:C276"/>
    <mergeCell ref="D275:D276"/>
    <mergeCell ref="E275:E276"/>
    <mergeCell ref="BI287:BI288"/>
    <mergeCell ref="B289:B290"/>
    <mergeCell ref="C289:C290"/>
    <mergeCell ref="D289:D290"/>
    <mergeCell ref="E289:E290"/>
    <mergeCell ref="BG289:BG290"/>
    <mergeCell ref="BH289:BH290"/>
    <mergeCell ref="BI289:BI290"/>
    <mergeCell ref="BH285:BH286"/>
    <mergeCell ref="BI285:BI286"/>
    <mergeCell ref="B287:B288"/>
    <mergeCell ref="C287:C288"/>
    <mergeCell ref="D287:D288"/>
    <mergeCell ref="E287:E288"/>
    <mergeCell ref="BG287:BG288"/>
    <mergeCell ref="BH287:BH288"/>
    <mergeCell ref="BG283:BG284"/>
    <mergeCell ref="BH283:BH284"/>
    <mergeCell ref="BI283:BI284"/>
    <mergeCell ref="B285:B286"/>
    <mergeCell ref="C285:C286"/>
    <mergeCell ref="D285:D286"/>
    <mergeCell ref="E285:E286"/>
    <mergeCell ref="BG285:BG286"/>
    <mergeCell ref="B283:B284"/>
    <mergeCell ref="C283:C284"/>
    <mergeCell ref="D283:D284"/>
    <mergeCell ref="E283:E284"/>
    <mergeCell ref="BI295:BI296"/>
    <mergeCell ref="B297:B298"/>
    <mergeCell ref="C297:C298"/>
    <mergeCell ref="D297:D298"/>
    <mergeCell ref="E297:E298"/>
    <mergeCell ref="BG297:BG298"/>
    <mergeCell ref="BH297:BH298"/>
    <mergeCell ref="BI297:BI298"/>
    <mergeCell ref="BH293:BH294"/>
    <mergeCell ref="BI293:BI294"/>
    <mergeCell ref="B295:B296"/>
    <mergeCell ref="C295:C296"/>
    <mergeCell ref="D295:D296"/>
    <mergeCell ref="E295:E296"/>
    <mergeCell ref="BG295:BG296"/>
    <mergeCell ref="BH295:BH296"/>
    <mergeCell ref="BG291:BG292"/>
    <mergeCell ref="BH291:BH292"/>
    <mergeCell ref="BI291:BI292"/>
    <mergeCell ref="B293:B294"/>
    <mergeCell ref="C293:C294"/>
    <mergeCell ref="D293:D294"/>
    <mergeCell ref="E293:E294"/>
    <mergeCell ref="BG293:BG294"/>
    <mergeCell ref="B291:B292"/>
    <mergeCell ref="C291:C292"/>
    <mergeCell ref="D291:D292"/>
    <mergeCell ref="E291:E292"/>
    <mergeCell ref="BI303:BI304"/>
    <mergeCell ref="B305:B306"/>
    <mergeCell ref="C305:C306"/>
    <mergeCell ref="D305:D306"/>
    <mergeCell ref="E305:E306"/>
    <mergeCell ref="BG305:BG306"/>
    <mergeCell ref="BH305:BH306"/>
    <mergeCell ref="BI305:BI306"/>
    <mergeCell ref="BH301:BH302"/>
    <mergeCell ref="BI301:BI302"/>
    <mergeCell ref="B303:B304"/>
    <mergeCell ref="C303:C304"/>
    <mergeCell ref="D303:D304"/>
    <mergeCell ref="E303:E304"/>
    <mergeCell ref="BG303:BG304"/>
    <mergeCell ref="BH303:BH304"/>
    <mergeCell ref="BG299:BG300"/>
    <mergeCell ref="BH299:BH300"/>
    <mergeCell ref="BI299:BI300"/>
    <mergeCell ref="B301:B302"/>
    <mergeCell ref="C301:C302"/>
    <mergeCell ref="D301:D302"/>
    <mergeCell ref="E301:E302"/>
    <mergeCell ref="BG301:BG302"/>
    <mergeCell ref="B299:B300"/>
    <mergeCell ref="C299:C300"/>
    <mergeCell ref="D299:D300"/>
    <mergeCell ref="E299:E300"/>
    <mergeCell ref="BI311:BI312"/>
    <mergeCell ref="B313:B314"/>
    <mergeCell ref="C313:C314"/>
    <mergeCell ref="D313:D314"/>
    <mergeCell ref="E313:E314"/>
    <mergeCell ref="BG313:BG314"/>
    <mergeCell ref="BH313:BH314"/>
    <mergeCell ref="BI313:BI314"/>
    <mergeCell ref="BH309:BH310"/>
    <mergeCell ref="BI309:BI310"/>
    <mergeCell ref="B311:B312"/>
    <mergeCell ref="C311:C312"/>
    <mergeCell ref="D311:D312"/>
    <mergeCell ref="E311:E312"/>
    <mergeCell ref="BG311:BG312"/>
    <mergeCell ref="BH311:BH312"/>
    <mergeCell ref="BG307:BG308"/>
    <mergeCell ref="BH307:BH308"/>
    <mergeCell ref="BI307:BI308"/>
    <mergeCell ref="B309:B310"/>
    <mergeCell ref="C309:C310"/>
    <mergeCell ref="D309:D310"/>
    <mergeCell ref="E309:E310"/>
    <mergeCell ref="BG309:BG310"/>
    <mergeCell ref="B307:B308"/>
    <mergeCell ref="C307:C308"/>
    <mergeCell ref="D307:D308"/>
    <mergeCell ref="E307:E308"/>
    <mergeCell ref="BI319:BI320"/>
    <mergeCell ref="B321:B322"/>
    <mergeCell ref="C321:C322"/>
    <mergeCell ref="D321:D322"/>
    <mergeCell ref="E321:E322"/>
    <mergeCell ref="BG321:BG322"/>
    <mergeCell ref="BH321:BH322"/>
    <mergeCell ref="BI321:BI322"/>
    <mergeCell ref="BH317:BH318"/>
    <mergeCell ref="BI317:BI318"/>
    <mergeCell ref="B319:B320"/>
    <mergeCell ref="C319:C320"/>
    <mergeCell ref="D319:D320"/>
    <mergeCell ref="E319:E320"/>
    <mergeCell ref="BG319:BG320"/>
    <mergeCell ref="BH319:BH320"/>
    <mergeCell ref="BG315:BG316"/>
    <mergeCell ref="BH315:BH316"/>
    <mergeCell ref="BI315:BI316"/>
    <mergeCell ref="B317:B318"/>
    <mergeCell ref="C317:C318"/>
    <mergeCell ref="D317:D318"/>
    <mergeCell ref="E317:E318"/>
    <mergeCell ref="BG317:BG318"/>
    <mergeCell ref="B315:B316"/>
    <mergeCell ref="C315:C316"/>
    <mergeCell ref="D315:D316"/>
    <mergeCell ref="E315:E316"/>
    <mergeCell ref="BI327:BI328"/>
    <mergeCell ref="B329:B330"/>
    <mergeCell ref="C329:C330"/>
    <mergeCell ref="D329:D330"/>
    <mergeCell ref="E329:E330"/>
    <mergeCell ref="BG329:BG330"/>
    <mergeCell ref="BH329:BH330"/>
    <mergeCell ref="BI329:BI330"/>
    <mergeCell ref="BH325:BH326"/>
    <mergeCell ref="BI325:BI326"/>
    <mergeCell ref="B327:B328"/>
    <mergeCell ref="C327:C328"/>
    <mergeCell ref="D327:D328"/>
    <mergeCell ref="E327:E328"/>
    <mergeCell ref="BG327:BG328"/>
    <mergeCell ref="BH327:BH328"/>
    <mergeCell ref="BG323:BG324"/>
    <mergeCell ref="BH323:BH324"/>
    <mergeCell ref="BI323:BI324"/>
    <mergeCell ref="B325:B326"/>
    <mergeCell ref="C325:C326"/>
    <mergeCell ref="D325:D326"/>
    <mergeCell ref="E325:E326"/>
    <mergeCell ref="BG325:BG326"/>
    <mergeCell ref="B323:B324"/>
    <mergeCell ref="C323:C324"/>
    <mergeCell ref="D323:D324"/>
    <mergeCell ref="E323:E324"/>
    <mergeCell ref="BI335:BI336"/>
    <mergeCell ref="B337:B338"/>
    <mergeCell ref="C337:C338"/>
    <mergeCell ref="D337:D338"/>
    <mergeCell ref="E337:E338"/>
    <mergeCell ref="BG337:BG338"/>
    <mergeCell ref="BH337:BH338"/>
    <mergeCell ref="BI337:BI338"/>
    <mergeCell ref="BH333:BH334"/>
    <mergeCell ref="BI333:BI334"/>
    <mergeCell ref="B335:B336"/>
    <mergeCell ref="C335:C336"/>
    <mergeCell ref="D335:D336"/>
    <mergeCell ref="E335:E336"/>
    <mergeCell ref="BG335:BG336"/>
    <mergeCell ref="BH335:BH336"/>
    <mergeCell ref="BG331:BG332"/>
    <mergeCell ref="BH331:BH332"/>
    <mergeCell ref="BI331:BI332"/>
    <mergeCell ref="B333:B334"/>
    <mergeCell ref="C333:C334"/>
    <mergeCell ref="D333:D334"/>
    <mergeCell ref="E333:E334"/>
    <mergeCell ref="BG333:BG334"/>
    <mergeCell ref="B331:B332"/>
    <mergeCell ref="C331:C332"/>
    <mergeCell ref="D331:D332"/>
    <mergeCell ref="E331:E332"/>
    <mergeCell ref="BI343:BI344"/>
    <mergeCell ref="B345:B346"/>
    <mergeCell ref="C345:C346"/>
    <mergeCell ref="D345:D346"/>
    <mergeCell ref="E345:E346"/>
    <mergeCell ref="BG345:BG346"/>
    <mergeCell ref="BH345:BH346"/>
    <mergeCell ref="BI345:BI346"/>
    <mergeCell ref="BH341:BH342"/>
    <mergeCell ref="BI341:BI342"/>
    <mergeCell ref="B343:B344"/>
    <mergeCell ref="C343:C344"/>
    <mergeCell ref="D343:D344"/>
    <mergeCell ref="E343:E344"/>
    <mergeCell ref="BG343:BG344"/>
    <mergeCell ref="BH343:BH344"/>
    <mergeCell ref="BG339:BG340"/>
    <mergeCell ref="BH339:BH340"/>
    <mergeCell ref="BI339:BI340"/>
    <mergeCell ref="B341:B342"/>
    <mergeCell ref="C341:C342"/>
    <mergeCell ref="D341:D342"/>
    <mergeCell ref="E341:E342"/>
    <mergeCell ref="BG341:BG342"/>
    <mergeCell ref="B339:B340"/>
    <mergeCell ref="C339:C340"/>
    <mergeCell ref="D339:D340"/>
    <mergeCell ref="E339:E340"/>
    <mergeCell ref="BI351:BI352"/>
    <mergeCell ref="B353:B354"/>
    <mergeCell ref="C353:C354"/>
    <mergeCell ref="D353:D354"/>
    <mergeCell ref="E353:E354"/>
    <mergeCell ref="BG353:BG354"/>
    <mergeCell ref="BH353:BH354"/>
    <mergeCell ref="BI353:BI354"/>
    <mergeCell ref="BH349:BH350"/>
    <mergeCell ref="BI349:BI350"/>
    <mergeCell ref="B351:B352"/>
    <mergeCell ref="C351:C352"/>
    <mergeCell ref="D351:D352"/>
    <mergeCell ref="E351:E352"/>
    <mergeCell ref="BG351:BG352"/>
    <mergeCell ref="BH351:BH352"/>
    <mergeCell ref="BG347:BG348"/>
    <mergeCell ref="BH347:BH348"/>
    <mergeCell ref="BI347:BI348"/>
    <mergeCell ref="B349:B350"/>
    <mergeCell ref="C349:C350"/>
    <mergeCell ref="D349:D350"/>
    <mergeCell ref="E349:E350"/>
    <mergeCell ref="BG349:BG350"/>
    <mergeCell ref="B347:B348"/>
    <mergeCell ref="C347:C348"/>
    <mergeCell ref="D347:D348"/>
    <mergeCell ref="E347:E348"/>
    <mergeCell ref="BI359:BI360"/>
    <mergeCell ref="B361:B362"/>
    <mergeCell ref="C361:C362"/>
    <mergeCell ref="D361:D362"/>
    <mergeCell ref="E361:E362"/>
    <mergeCell ref="BG361:BG362"/>
    <mergeCell ref="BH361:BH362"/>
    <mergeCell ref="BI361:BI362"/>
    <mergeCell ref="BH357:BH358"/>
    <mergeCell ref="BI357:BI358"/>
    <mergeCell ref="B359:B360"/>
    <mergeCell ref="C359:C360"/>
    <mergeCell ref="D359:D360"/>
    <mergeCell ref="E359:E360"/>
    <mergeCell ref="BG359:BG360"/>
    <mergeCell ref="BH359:BH360"/>
    <mergeCell ref="BG355:BG356"/>
    <mergeCell ref="BH355:BH356"/>
    <mergeCell ref="BI355:BI356"/>
    <mergeCell ref="B357:B358"/>
    <mergeCell ref="C357:C358"/>
    <mergeCell ref="D357:D358"/>
    <mergeCell ref="E357:E358"/>
    <mergeCell ref="BG357:BG358"/>
    <mergeCell ref="B355:B356"/>
    <mergeCell ref="C355:C356"/>
    <mergeCell ref="D355:D356"/>
    <mergeCell ref="E355:E356"/>
    <mergeCell ref="BI367:BI368"/>
    <mergeCell ref="B369:B370"/>
    <mergeCell ref="C369:C370"/>
    <mergeCell ref="D369:D370"/>
    <mergeCell ref="E369:E370"/>
    <mergeCell ref="BG369:BG370"/>
    <mergeCell ref="BH369:BH370"/>
    <mergeCell ref="BI369:BI370"/>
    <mergeCell ref="BH365:BH366"/>
    <mergeCell ref="BI365:BI366"/>
    <mergeCell ref="B367:B368"/>
    <mergeCell ref="C367:C368"/>
    <mergeCell ref="D367:D368"/>
    <mergeCell ref="E367:E368"/>
    <mergeCell ref="BG367:BG368"/>
    <mergeCell ref="BH367:BH368"/>
    <mergeCell ref="BG363:BG364"/>
    <mergeCell ref="BH363:BH364"/>
    <mergeCell ref="BI363:BI364"/>
    <mergeCell ref="B365:B366"/>
    <mergeCell ref="C365:C366"/>
    <mergeCell ref="D365:D366"/>
    <mergeCell ref="E365:E366"/>
    <mergeCell ref="BG365:BG366"/>
    <mergeCell ref="B363:B364"/>
    <mergeCell ref="C363:C364"/>
    <mergeCell ref="D363:D364"/>
    <mergeCell ref="E363:E364"/>
    <mergeCell ref="BI375:BI376"/>
    <mergeCell ref="B377:B378"/>
    <mergeCell ref="C377:C378"/>
    <mergeCell ref="D377:D378"/>
    <mergeCell ref="E377:E378"/>
    <mergeCell ref="BG377:BG378"/>
    <mergeCell ref="BH377:BH378"/>
    <mergeCell ref="BI377:BI378"/>
    <mergeCell ref="BH373:BH374"/>
    <mergeCell ref="BI373:BI374"/>
    <mergeCell ref="B375:B376"/>
    <mergeCell ref="C375:C376"/>
    <mergeCell ref="D375:D376"/>
    <mergeCell ref="E375:E376"/>
    <mergeCell ref="BG375:BG376"/>
    <mergeCell ref="BH375:BH376"/>
    <mergeCell ref="BG371:BG372"/>
    <mergeCell ref="BH371:BH372"/>
    <mergeCell ref="BI371:BI372"/>
    <mergeCell ref="B373:B374"/>
    <mergeCell ref="C373:C374"/>
    <mergeCell ref="D373:D374"/>
    <mergeCell ref="E373:E374"/>
    <mergeCell ref="BG373:BG374"/>
    <mergeCell ref="B371:B372"/>
    <mergeCell ref="C371:C372"/>
    <mergeCell ref="D371:D372"/>
    <mergeCell ref="E371:E372"/>
    <mergeCell ref="BI383:BI384"/>
    <mergeCell ref="B385:B386"/>
    <mergeCell ref="C385:C386"/>
    <mergeCell ref="D385:D386"/>
    <mergeCell ref="E385:E386"/>
    <mergeCell ref="BG385:BG386"/>
    <mergeCell ref="BH385:BH386"/>
    <mergeCell ref="BI385:BI386"/>
    <mergeCell ref="BH381:BH382"/>
    <mergeCell ref="BI381:BI382"/>
    <mergeCell ref="B383:B384"/>
    <mergeCell ref="C383:C384"/>
    <mergeCell ref="D383:D384"/>
    <mergeCell ref="E383:E384"/>
    <mergeCell ref="BG383:BG384"/>
    <mergeCell ref="BH383:BH384"/>
    <mergeCell ref="BG379:BG380"/>
    <mergeCell ref="BH379:BH380"/>
    <mergeCell ref="BI379:BI380"/>
    <mergeCell ref="B381:B382"/>
    <mergeCell ref="C381:C382"/>
    <mergeCell ref="D381:D382"/>
    <mergeCell ref="E381:E382"/>
    <mergeCell ref="BG381:BG382"/>
    <mergeCell ref="B379:B380"/>
    <mergeCell ref="C379:C380"/>
    <mergeCell ref="D379:D380"/>
    <mergeCell ref="E379:E380"/>
    <mergeCell ref="BI391:BI392"/>
    <mergeCell ref="B393:B394"/>
    <mergeCell ref="C393:C394"/>
    <mergeCell ref="D393:D394"/>
    <mergeCell ref="E393:E394"/>
    <mergeCell ref="BG393:BG394"/>
    <mergeCell ref="BH393:BH394"/>
    <mergeCell ref="BI393:BI394"/>
    <mergeCell ref="BH389:BH390"/>
    <mergeCell ref="BI389:BI390"/>
    <mergeCell ref="B391:B392"/>
    <mergeCell ref="C391:C392"/>
    <mergeCell ref="D391:D392"/>
    <mergeCell ref="E391:E392"/>
    <mergeCell ref="BG391:BG392"/>
    <mergeCell ref="BH391:BH392"/>
    <mergeCell ref="BG387:BG388"/>
    <mergeCell ref="BH387:BH388"/>
    <mergeCell ref="BI387:BI388"/>
    <mergeCell ref="B389:B390"/>
    <mergeCell ref="C389:C390"/>
    <mergeCell ref="D389:D390"/>
    <mergeCell ref="E389:E390"/>
    <mergeCell ref="BG389:BG390"/>
    <mergeCell ref="B387:B388"/>
    <mergeCell ref="C387:C388"/>
    <mergeCell ref="D387:D388"/>
    <mergeCell ref="E387:E388"/>
    <mergeCell ref="BI399:BI400"/>
    <mergeCell ref="B401:B402"/>
    <mergeCell ref="C401:C402"/>
    <mergeCell ref="D401:D402"/>
    <mergeCell ref="E401:E402"/>
    <mergeCell ref="BG401:BG402"/>
    <mergeCell ref="BH401:BH402"/>
    <mergeCell ref="BI401:BI402"/>
    <mergeCell ref="BH397:BH398"/>
    <mergeCell ref="BI397:BI398"/>
    <mergeCell ref="B399:B400"/>
    <mergeCell ref="C399:C400"/>
    <mergeCell ref="D399:D400"/>
    <mergeCell ref="E399:E400"/>
    <mergeCell ref="BG399:BG400"/>
    <mergeCell ref="BH399:BH400"/>
    <mergeCell ref="BG395:BG396"/>
    <mergeCell ref="BH395:BH396"/>
    <mergeCell ref="BI395:BI396"/>
    <mergeCell ref="B397:B398"/>
    <mergeCell ref="C397:C398"/>
    <mergeCell ref="D397:D398"/>
    <mergeCell ref="E397:E398"/>
    <mergeCell ref="BG397:BG398"/>
    <mergeCell ref="B395:B396"/>
    <mergeCell ref="C395:C396"/>
    <mergeCell ref="D395:D396"/>
    <mergeCell ref="E395:E396"/>
    <mergeCell ref="BI407:BI408"/>
    <mergeCell ref="B409:B410"/>
    <mergeCell ref="C409:C410"/>
    <mergeCell ref="D409:D410"/>
    <mergeCell ref="E409:E410"/>
    <mergeCell ref="BG409:BG410"/>
    <mergeCell ref="BH409:BH410"/>
    <mergeCell ref="BI409:BI410"/>
    <mergeCell ref="BH405:BH406"/>
    <mergeCell ref="BI405:BI406"/>
    <mergeCell ref="B407:B408"/>
    <mergeCell ref="C407:C408"/>
    <mergeCell ref="D407:D408"/>
    <mergeCell ref="E407:E408"/>
    <mergeCell ref="BG407:BG408"/>
    <mergeCell ref="BH407:BH408"/>
    <mergeCell ref="BG403:BG404"/>
    <mergeCell ref="BH403:BH404"/>
    <mergeCell ref="BI403:BI404"/>
    <mergeCell ref="B405:B406"/>
    <mergeCell ref="C405:C406"/>
    <mergeCell ref="D405:D406"/>
    <mergeCell ref="E405:E406"/>
    <mergeCell ref="BG405:BG406"/>
    <mergeCell ref="B403:B404"/>
    <mergeCell ref="C403:C404"/>
    <mergeCell ref="D403:D404"/>
    <mergeCell ref="E403:E404"/>
    <mergeCell ref="BI415:BI416"/>
    <mergeCell ref="B417:B418"/>
    <mergeCell ref="C417:C418"/>
    <mergeCell ref="D417:D418"/>
    <mergeCell ref="E417:E418"/>
    <mergeCell ref="BG417:BG418"/>
    <mergeCell ref="BH417:BH418"/>
    <mergeCell ref="BI417:BI418"/>
    <mergeCell ref="BH413:BH414"/>
    <mergeCell ref="BI413:BI414"/>
    <mergeCell ref="B415:B416"/>
    <mergeCell ref="C415:C416"/>
    <mergeCell ref="D415:D416"/>
    <mergeCell ref="E415:E416"/>
    <mergeCell ref="BG415:BG416"/>
    <mergeCell ref="BH415:BH416"/>
    <mergeCell ref="BG411:BG412"/>
    <mergeCell ref="BH411:BH412"/>
    <mergeCell ref="BI411:BI412"/>
    <mergeCell ref="B413:B414"/>
    <mergeCell ref="C413:C414"/>
    <mergeCell ref="D413:D414"/>
    <mergeCell ref="E413:E414"/>
    <mergeCell ref="BG413:BG414"/>
    <mergeCell ref="B411:B412"/>
    <mergeCell ref="C411:C412"/>
    <mergeCell ref="D411:D412"/>
    <mergeCell ref="E411:E412"/>
    <mergeCell ref="BI423:BI424"/>
    <mergeCell ref="B425:B426"/>
    <mergeCell ref="C425:C426"/>
    <mergeCell ref="D425:D426"/>
    <mergeCell ref="E425:E426"/>
    <mergeCell ref="BG425:BG426"/>
    <mergeCell ref="BH425:BH426"/>
    <mergeCell ref="BI425:BI426"/>
    <mergeCell ref="BH421:BH422"/>
    <mergeCell ref="BI421:BI422"/>
    <mergeCell ref="B423:B424"/>
    <mergeCell ref="C423:C424"/>
    <mergeCell ref="D423:D424"/>
    <mergeCell ref="E423:E424"/>
    <mergeCell ref="BG423:BG424"/>
    <mergeCell ref="BH423:BH424"/>
    <mergeCell ref="BG419:BG420"/>
    <mergeCell ref="BH419:BH420"/>
    <mergeCell ref="BI419:BI420"/>
    <mergeCell ref="B421:B422"/>
    <mergeCell ref="C421:C422"/>
    <mergeCell ref="D421:D422"/>
    <mergeCell ref="E421:E422"/>
    <mergeCell ref="BG421:BG422"/>
    <mergeCell ref="B419:B420"/>
    <mergeCell ref="C419:C420"/>
    <mergeCell ref="D419:D420"/>
    <mergeCell ref="E419:E420"/>
    <mergeCell ref="BI431:BI432"/>
    <mergeCell ref="B433:B434"/>
    <mergeCell ref="C433:C434"/>
    <mergeCell ref="D433:D434"/>
    <mergeCell ref="E433:E434"/>
    <mergeCell ref="BG433:BG434"/>
    <mergeCell ref="BH433:BH434"/>
    <mergeCell ref="BI433:BI434"/>
    <mergeCell ref="BH429:BH430"/>
    <mergeCell ref="BI429:BI430"/>
    <mergeCell ref="B431:B432"/>
    <mergeCell ref="C431:C432"/>
    <mergeCell ref="D431:D432"/>
    <mergeCell ref="E431:E432"/>
    <mergeCell ref="BG431:BG432"/>
    <mergeCell ref="BH431:BH432"/>
    <mergeCell ref="BG427:BG428"/>
    <mergeCell ref="BH427:BH428"/>
    <mergeCell ref="BI427:BI428"/>
    <mergeCell ref="B429:B430"/>
    <mergeCell ref="C429:C430"/>
    <mergeCell ref="D429:D430"/>
    <mergeCell ref="E429:E430"/>
    <mergeCell ref="BG429:BG430"/>
    <mergeCell ref="B427:B428"/>
    <mergeCell ref="C427:C428"/>
    <mergeCell ref="D427:D428"/>
    <mergeCell ref="E427:E428"/>
    <mergeCell ref="BI439:BI440"/>
    <mergeCell ref="B441:B442"/>
    <mergeCell ref="C441:C442"/>
    <mergeCell ref="D441:D442"/>
    <mergeCell ref="E441:E442"/>
    <mergeCell ref="BG441:BG442"/>
    <mergeCell ref="BH441:BH442"/>
    <mergeCell ref="BI441:BI442"/>
    <mergeCell ref="BH437:BH438"/>
    <mergeCell ref="BI437:BI438"/>
    <mergeCell ref="B439:B440"/>
    <mergeCell ref="C439:C440"/>
    <mergeCell ref="D439:D440"/>
    <mergeCell ref="E439:E440"/>
    <mergeCell ref="BG439:BG440"/>
    <mergeCell ref="BH439:BH440"/>
    <mergeCell ref="BG435:BG436"/>
    <mergeCell ref="BH435:BH436"/>
    <mergeCell ref="BI435:BI436"/>
    <mergeCell ref="B437:B438"/>
    <mergeCell ref="C437:C438"/>
    <mergeCell ref="D437:D438"/>
    <mergeCell ref="E437:E438"/>
    <mergeCell ref="BG437:BG438"/>
    <mergeCell ref="B435:B436"/>
    <mergeCell ref="C435:C436"/>
    <mergeCell ref="D435:D436"/>
    <mergeCell ref="E435:E436"/>
    <mergeCell ref="BI447:BI448"/>
    <mergeCell ref="B449:B450"/>
    <mergeCell ref="C449:C450"/>
    <mergeCell ref="D449:D450"/>
    <mergeCell ref="E449:E450"/>
    <mergeCell ref="BG449:BG450"/>
    <mergeCell ref="BH449:BH450"/>
    <mergeCell ref="BI449:BI450"/>
    <mergeCell ref="BH445:BH446"/>
    <mergeCell ref="BI445:BI446"/>
    <mergeCell ref="B447:B448"/>
    <mergeCell ref="C447:C448"/>
    <mergeCell ref="D447:D448"/>
    <mergeCell ref="E447:E448"/>
    <mergeCell ref="BG447:BG448"/>
    <mergeCell ref="BH447:BH448"/>
    <mergeCell ref="BG443:BG444"/>
    <mergeCell ref="BH443:BH444"/>
    <mergeCell ref="BI443:BI444"/>
    <mergeCell ref="B445:B446"/>
    <mergeCell ref="C445:C446"/>
    <mergeCell ref="D445:D446"/>
    <mergeCell ref="E445:E446"/>
    <mergeCell ref="BG445:BG446"/>
    <mergeCell ref="B443:B444"/>
    <mergeCell ref="C443:C444"/>
    <mergeCell ref="D443:D444"/>
    <mergeCell ref="E443:E444"/>
    <mergeCell ref="BI455:BI456"/>
    <mergeCell ref="B457:B458"/>
    <mergeCell ref="C457:C458"/>
    <mergeCell ref="D457:D458"/>
    <mergeCell ref="E457:E458"/>
    <mergeCell ref="BG457:BG458"/>
    <mergeCell ref="BH457:BH458"/>
    <mergeCell ref="BI457:BI458"/>
    <mergeCell ref="BH453:BH454"/>
    <mergeCell ref="BI453:BI454"/>
    <mergeCell ref="B455:B456"/>
    <mergeCell ref="C455:C456"/>
    <mergeCell ref="D455:D456"/>
    <mergeCell ref="E455:E456"/>
    <mergeCell ref="BG455:BG456"/>
    <mergeCell ref="BH455:BH456"/>
    <mergeCell ref="BG451:BG452"/>
    <mergeCell ref="BH451:BH452"/>
    <mergeCell ref="BI451:BI452"/>
    <mergeCell ref="B453:B454"/>
    <mergeCell ref="C453:C454"/>
    <mergeCell ref="D453:D454"/>
    <mergeCell ref="E453:E454"/>
    <mergeCell ref="BG453:BG454"/>
    <mergeCell ref="B451:B452"/>
    <mergeCell ref="C451:C452"/>
    <mergeCell ref="D451:D452"/>
    <mergeCell ref="E451:E452"/>
    <mergeCell ref="BI463:BI464"/>
    <mergeCell ref="B465:B466"/>
    <mergeCell ref="C465:C466"/>
    <mergeCell ref="D465:D466"/>
    <mergeCell ref="E465:E466"/>
    <mergeCell ref="BG465:BG466"/>
    <mergeCell ref="BH465:BH466"/>
    <mergeCell ref="BI465:BI466"/>
    <mergeCell ref="BH461:BH462"/>
    <mergeCell ref="BI461:BI462"/>
    <mergeCell ref="B463:B464"/>
    <mergeCell ref="C463:C464"/>
    <mergeCell ref="D463:D464"/>
    <mergeCell ref="E463:E464"/>
    <mergeCell ref="BG463:BG464"/>
    <mergeCell ref="BH463:BH464"/>
    <mergeCell ref="BG459:BG460"/>
    <mergeCell ref="BH459:BH460"/>
    <mergeCell ref="BI459:BI460"/>
    <mergeCell ref="B461:B462"/>
    <mergeCell ref="C461:C462"/>
    <mergeCell ref="D461:D462"/>
    <mergeCell ref="E461:E462"/>
    <mergeCell ref="BG461:BG462"/>
    <mergeCell ref="B459:B460"/>
    <mergeCell ref="C459:C460"/>
    <mergeCell ref="D459:D460"/>
    <mergeCell ref="E459:E460"/>
    <mergeCell ref="BI471:BI472"/>
    <mergeCell ref="B473:B474"/>
    <mergeCell ref="C473:C474"/>
    <mergeCell ref="D473:D474"/>
    <mergeCell ref="E473:E474"/>
    <mergeCell ref="BG473:BG474"/>
    <mergeCell ref="BH473:BH474"/>
    <mergeCell ref="BI473:BI474"/>
    <mergeCell ref="BH469:BH470"/>
    <mergeCell ref="BI469:BI470"/>
    <mergeCell ref="B471:B472"/>
    <mergeCell ref="C471:C472"/>
    <mergeCell ref="D471:D472"/>
    <mergeCell ref="E471:E472"/>
    <mergeCell ref="BG471:BG472"/>
    <mergeCell ref="BH471:BH472"/>
    <mergeCell ref="BG467:BG468"/>
    <mergeCell ref="BH467:BH468"/>
    <mergeCell ref="BI467:BI468"/>
    <mergeCell ref="B469:B470"/>
    <mergeCell ref="C469:C470"/>
    <mergeCell ref="D469:D470"/>
    <mergeCell ref="E469:E470"/>
    <mergeCell ref="BG469:BG470"/>
    <mergeCell ref="B467:B468"/>
    <mergeCell ref="C467:C468"/>
    <mergeCell ref="D467:D468"/>
    <mergeCell ref="E467:E468"/>
    <mergeCell ref="BI479:BI480"/>
    <mergeCell ref="B481:B482"/>
    <mergeCell ref="C481:C482"/>
    <mergeCell ref="D481:D482"/>
    <mergeCell ref="E481:E482"/>
    <mergeCell ref="BG481:BG482"/>
    <mergeCell ref="BH481:BH482"/>
    <mergeCell ref="BI481:BI482"/>
    <mergeCell ref="BH477:BH478"/>
    <mergeCell ref="BI477:BI478"/>
    <mergeCell ref="B479:B480"/>
    <mergeCell ref="C479:C480"/>
    <mergeCell ref="D479:D480"/>
    <mergeCell ref="E479:E480"/>
    <mergeCell ref="BG479:BG480"/>
    <mergeCell ref="BH479:BH480"/>
    <mergeCell ref="BG475:BG476"/>
    <mergeCell ref="BH475:BH476"/>
    <mergeCell ref="BI475:BI476"/>
    <mergeCell ref="B477:B478"/>
    <mergeCell ref="C477:C478"/>
    <mergeCell ref="D477:D478"/>
    <mergeCell ref="E477:E478"/>
    <mergeCell ref="BG477:BG478"/>
    <mergeCell ref="B475:B476"/>
    <mergeCell ref="C475:C476"/>
    <mergeCell ref="D475:D476"/>
    <mergeCell ref="E475:E476"/>
    <mergeCell ref="BI487:BI488"/>
    <mergeCell ref="B489:B490"/>
    <mergeCell ref="C489:C490"/>
    <mergeCell ref="D489:D490"/>
    <mergeCell ref="E489:E490"/>
    <mergeCell ref="BG489:BG490"/>
    <mergeCell ref="BH489:BH490"/>
    <mergeCell ref="BI489:BI490"/>
    <mergeCell ref="BH485:BH486"/>
    <mergeCell ref="BI485:BI486"/>
    <mergeCell ref="B487:B488"/>
    <mergeCell ref="C487:C488"/>
    <mergeCell ref="D487:D488"/>
    <mergeCell ref="E487:E488"/>
    <mergeCell ref="BG487:BG488"/>
    <mergeCell ref="BH487:BH488"/>
    <mergeCell ref="BG483:BG484"/>
    <mergeCell ref="BH483:BH484"/>
    <mergeCell ref="BI483:BI484"/>
    <mergeCell ref="B485:B486"/>
    <mergeCell ref="C485:C486"/>
    <mergeCell ref="D485:D486"/>
    <mergeCell ref="E485:E486"/>
    <mergeCell ref="BG485:BG486"/>
    <mergeCell ref="B483:B484"/>
    <mergeCell ref="C483:C484"/>
    <mergeCell ref="D483:D484"/>
    <mergeCell ref="E483:E484"/>
    <mergeCell ref="BI495:BI496"/>
    <mergeCell ref="B497:B498"/>
    <mergeCell ref="C497:C498"/>
    <mergeCell ref="D497:D498"/>
    <mergeCell ref="E497:E498"/>
    <mergeCell ref="BG497:BG498"/>
    <mergeCell ref="BH497:BH498"/>
    <mergeCell ref="BI497:BI498"/>
    <mergeCell ref="BH493:BH494"/>
    <mergeCell ref="BI493:BI494"/>
    <mergeCell ref="B495:B496"/>
    <mergeCell ref="C495:C496"/>
    <mergeCell ref="D495:D496"/>
    <mergeCell ref="E495:E496"/>
    <mergeCell ref="BG495:BG496"/>
    <mergeCell ref="BH495:BH496"/>
    <mergeCell ref="BG491:BG492"/>
    <mergeCell ref="BH491:BH492"/>
    <mergeCell ref="BI491:BI492"/>
    <mergeCell ref="B493:B494"/>
    <mergeCell ref="C493:C494"/>
    <mergeCell ref="D493:D494"/>
    <mergeCell ref="E493:E494"/>
    <mergeCell ref="BG493:BG494"/>
    <mergeCell ref="B491:B492"/>
    <mergeCell ref="C491:C492"/>
    <mergeCell ref="D491:D492"/>
    <mergeCell ref="E491:E492"/>
    <mergeCell ref="BI503:BI504"/>
    <mergeCell ref="B505:B506"/>
    <mergeCell ref="C505:C506"/>
    <mergeCell ref="D505:D506"/>
    <mergeCell ref="E505:E506"/>
    <mergeCell ref="BG505:BG506"/>
    <mergeCell ref="BH505:BH506"/>
    <mergeCell ref="BI505:BI506"/>
    <mergeCell ref="BH501:BH502"/>
    <mergeCell ref="BI501:BI502"/>
    <mergeCell ref="B503:B504"/>
    <mergeCell ref="C503:C504"/>
    <mergeCell ref="D503:D504"/>
    <mergeCell ref="E503:E504"/>
    <mergeCell ref="BG503:BG504"/>
    <mergeCell ref="BH503:BH504"/>
    <mergeCell ref="BG499:BG500"/>
    <mergeCell ref="BH499:BH500"/>
    <mergeCell ref="BI499:BI500"/>
    <mergeCell ref="B501:B502"/>
    <mergeCell ref="C501:C502"/>
    <mergeCell ref="D501:D502"/>
    <mergeCell ref="E501:E502"/>
    <mergeCell ref="BG501:BG502"/>
    <mergeCell ref="B499:B500"/>
    <mergeCell ref="C499:C500"/>
    <mergeCell ref="D499:D500"/>
    <mergeCell ref="E499:E500"/>
    <mergeCell ref="BI511:BI512"/>
    <mergeCell ref="B513:B514"/>
    <mergeCell ref="C513:C514"/>
    <mergeCell ref="D513:D514"/>
    <mergeCell ref="E513:E514"/>
    <mergeCell ref="BG513:BG514"/>
    <mergeCell ref="BH513:BH514"/>
    <mergeCell ref="BI513:BI514"/>
    <mergeCell ref="BH509:BH510"/>
    <mergeCell ref="BI509:BI510"/>
    <mergeCell ref="B511:B512"/>
    <mergeCell ref="C511:C512"/>
    <mergeCell ref="D511:D512"/>
    <mergeCell ref="E511:E512"/>
    <mergeCell ref="BG511:BG512"/>
    <mergeCell ref="BH511:BH512"/>
    <mergeCell ref="BG507:BG508"/>
    <mergeCell ref="BH507:BH508"/>
    <mergeCell ref="BI507:BI508"/>
    <mergeCell ref="B509:B510"/>
    <mergeCell ref="C509:C510"/>
    <mergeCell ref="D509:D510"/>
    <mergeCell ref="E509:E510"/>
    <mergeCell ref="BG509:BG510"/>
    <mergeCell ref="B507:B508"/>
    <mergeCell ref="C507:C508"/>
    <mergeCell ref="D507:D508"/>
    <mergeCell ref="E507:E508"/>
    <mergeCell ref="BI519:BI520"/>
    <mergeCell ref="B521:B522"/>
    <mergeCell ref="C521:C522"/>
    <mergeCell ref="D521:D522"/>
    <mergeCell ref="E521:E522"/>
    <mergeCell ref="BG521:BG522"/>
    <mergeCell ref="BH521:BH522"/>
    <mergeCell ref="BI521:BI522"/>
    <mergeCell ref="BH517:BH518"/>
    <mergeCell ref="BI517:BI518"/>
    <mergeCell ref="B519:B520"/>
    <mergeCell ref="C519:C520"/>
    <mergeCell ref="D519:D520"/>
    <mergeCell ref="E519:E520"/>
    <mergeCell ref="BG519:BG520"/>
    <mergeCell ref="BH519:BH520"/>
    <mergeCell ref="BG515:BG516"/>
    <mergeCell ref="BH515:BH516"/>
    <mergeCell ref="BI515:BI516"/>
    <mergeCell ref="B517:B518"/>
    <mergeCell ref="C517:C518"/>
    <mergeCell ref="D517:D518"/>
    <mergeCell ref="E517:E518"/>
    <mergeCell ref="BG517:BG518"/>
    <mergeCell ref="B515:B516"/>
    <mergeCell ref="C515:C516"/>
    <mergeCell ref="D515:D516"/>
    <mergeCell ref="E515:E516"/>
    <mergeCell ref="BI527:BI528"/>
    <mergeCell ref="B529:B530"/>
    <mergeCell ref="C529:C530"/>
    <mergeCell ref="D529:D530"/>
    <mergeCell ref="E529:E530"/>
    <mergeCell ref="BG529:BG530"/>
    <mergeCell ref="BH529:BH530"/>
    <mergeCell ref="BI529:BI530"/>
    <mergeCell ref="BH525:BH526"/>
    <mergeCell ref="BI525:BI526"/>
    <mergeCell ref="B527:B528"/>
    <mergeCell ref="C527:C528"/>
    <mergeCell ref="D527:D528"/>
    <mergeCell ref="E527:E528"/>
    <mergeCell ref="BG527:BG528"/>
    <mergeCell ref="BH527:BH528"/>
    <mergeCell ref="BG523:BG524"/>
    <mergeCell ref="BH523:BH524"/>
    <mergeCell ref="BI523:BI524"/>
    <mergeCell ref="B525:B526"/>
    <mergeCell ref="C525:C526"/>
    <mergeCell ref="D525:D526"/>
    <mergeCell ref="E525:E526"/>
    <mergeCell ref="BG525:BG526"/>
    <mergeCell ref="B523:B524"/>
    <mergeCell ref="C523:C524"/>
    <mergeCell ref="D523:D524"/>
    <mergeCell ref="E523:E524"/>
    <mergeCell ref="BI535:BI536"/>
    <mergeCell ref="B537:B538"/>
    <mergeCell ref="C537:C538"/>
    <mergeCell ref="D537:D538"/>
    <mergeCell ref="E537:E538"/>
    <mergeCell ref="BG537:BG538"/>
    <mergeCell ref="BH537:BH538"/>
    <mergeCell ref="BI537:BI538"/>
    <mergeCell ref="BH533:BH534"/>
    <mergeCell ref="BI533:BI534"/>
    <mergeCell ref="B535:B536"/>
    <mergeCell ref="C535:C536"/>
    <mergeCell ref="D535:D536"/>
    <mergeCell ref="E535:E536"/>
    <mergeCell ref="BG535:BG536"/>
    <mergeCell ref="BH535:BH536"/>
    <mergeCell ref="BG531:BG532"/>
    <mergeCell ref="BH531:BH532"/>
    <mergeCell ref="BI531:BI532"/>
    <mergeCell ref="B533:B534"/>
    <mergeCell ref="C533:C534"/>
    <mergeCell ref="D533:D534"/>
    <mergeCell ref="E533:E534"/>
    <mergeCell ref="BG533:BG534"/>
    <mergeCell ref="B531:B532"/>
    <mergeCell ref="C531:C532"/>
    <mergeCell ref="D531:D532"/>
    <mergeCell ref="E531:E532"/>
    <mergeCell ref="BI543:BI544"/>
    <mergeCell ref="B545:B546"/>
    <mergeCell ref="C545:C546"/>
    <mergeCell ref="D545:D546"/>
    <mergeCell ref="E545:E546"/>
    <mergeCell ref="BG545:BG546"/>
    <mergeCell ref="BH545:BH546"/>
    <mergeCell ref="BI545:BI546"/>
    <mergeCell ref="BH541:BH542"/>
    <mergeCell ref="BI541:BI542"/>
    <mergeCell ref="B543:B544"/>
    <mergeCell ref="C543:C544"/>
    <mergeCell ref="D543:D544"/>
    <mergeCell ref="E543:E544"/>
    <mergeCell ref="BG543:BG544"/>
    <mergeCell ref="BH543:BH544"/>
    <mergeCell ref="BG539:BG540"/>
    <mergeCell ref="BH539:BH540"/>
    <mergeCell ref="BI539:BI540"/>
    <mergeCell ref="B541:B542"/>
    <mergeCell ref="C541:C542"/>
    <mergeCell ref="D541:D542"/>
    <mergeCell ref="E541:E542"/>
    <mergeCell ref="BG541:BG542"/>
    <mergeCell ref="B539:B540"/>
    <mergeCell ref="C539:C540"/>
    <mergeCell ref="D539:D540"/>
    <mergeCell ref="E539:E540"/>
    <mergeCell ref="BI551:BI552"/>
    <mergeCell ref="B553:B554"/>
    <mergeCell ref="C553:C554"/>
    <mergeCell ref="D553:D554"/>
    <mergeCell ref="E553:E554"/>
    <mergeCell ref="BG553:BG554"/>
    <mergeCell ref="BH553:BH554"/>
    <mergeCell ref="BI553:BI554"/>
    <mergeCell ref="BH549:BH550"/>
    <mergeCell ref="BI549:BI550"/>
    <mergeCell ref="B551:B552"/>
    <mergeCell ref="C551:C552"/>
    <mergeCell ref="D551:D552"/>
    <mergeCell ref="E551:E552"/>
    <mergeCell ref="BG551:BG552"/>
    <mergeCell ref="BH551:BH552"/>
    <mergeCell ref="BG547:BG548"/>
    <mergeCell ref="BH547:BH548"/>
    <mergeCell ref="BI547:BI548"/>
    <mergeCell ref="B549:B550"/>
    <mergeCell ref="C549:C550"/>
    <mergeCell ref="D549:D550"/>
    <mergeCell ref="E549:E550"/>
    <mergeCell ref="BG549:BG550"/>
    <mergeCell ref="B547:B548"/>
    <mergeCell ref="C547:C548"/>
    <mergeCell ref="D547:D548"/>
    <mergeCell ref="E547:E548"/>
    <mergeCell ref="BI559:BI560"/>
    <mergeCell ref="B561:B562"/>
    <mergeCell ref="C561:C562"/>
    <mergeCell ref="D561:D562"/>
    <mergeCell ref="E561:E562"/>
    <mergeCell ref="BG561:BG562"/>
    <mergeCell ref="BH561:BH562"/>
    <mergeCell ref="BI561:BI562"/>
    <mergeCell ref="BH557:BH558"/>
    <mergeCell ref="BI557:BI558"/>
    <mergeCell ref="B559:B560"/>
    <mergeCell ref="C559:C560"/>
    <mergeCell ref="D559:D560"/>
    <mergeCell ref="E559:E560"/>
    <mergeCell ref="BG559:BG560"/>
    <mergeCell ref="BH559:BH560"/>
    <mergeCell ref="BG555:BG556"/>
    <mergeCell ref="BH555:BH556"/>
    <mergeCell ref="BI555:BI556"/>
    <mergeCell ref="B557:B558"/>
    <mergeCell ref="C557:C558"/>
    <mergeCell ref="D557:D558"/>
    <mergeCell ref="E557:E558"/>
    <mergeCell ref="BG557:BG558"/>
    <mergeCell ref="B555:B556"/>
    <mergeCell ref="C555:C556"/>
    <mergeCell ref="D555:D556"/>
    <mergeCell ref="E555:E556"/>
    <mergeCell ref="BI567:BI568"/>
    <mergeCell ref="B569:B570"/>
    <mergeCell ref="C569:C570"/>
    <mergeCell ref="D569:D570"/>
    <mergeCell ref="E569:E570"/>
    <mergeCell ref="BG569:BG570"/>
    <mergeCell ref="BH569:BH570"/>
    <mergeCell ref="BI569:BI570"/>
    <mergeCell ref="BH565:BH566"/>
    <mergeCell ref="BI565:BI566"/>
    <mergeCell ref="B567:B568"/>
    <mergeCell ref="C567:C568"/>
    <mergeCell ref="D567:D568"/>
    <mergeCell ref="E567:E568"/>
    <mergeCell ref="BG567:BG568"/>
    <mergeCell ref="BH567:BH568"/>
    <mergeCell ref="BG563:BG564"/>
    <mergeCell ref="BH563:BH564"/>
    <mergeCell ref="BI563:BI564"/>
    <mergeCell ref="B565:B566"/>
    <mergeCell ref="C565:C566"/>
    <mergeCell ref="D565:D566"/>
    <mergeCell ref="E565:E566"/>
    <mergeCell ref="BG565:BG566"/>
    <mergeCell ref="B563:B564"/>
    <mergeCell ref="C563:C564"/>
    <mergeCell ref="D563:D564"/>
    <mergeCell ref="E563:E564"/>
    <mergeCell ref="BI575:BI576"/>
    <mergeCell ref="B577:B578"/>
    <mergeCell ref="C577:C578"/>
    <mergeCell ref="D577:D578"/>
    <mergeCell ref="E577:E578"/>
    <mergeCell ref="BG577:BG578"/>
    <mergeCell ref="BH577:BH578"/>
    <mergeCell ref="BI577:BI578"/>
    <mergeCell ref="BH573:BH574"/>
    <mergeCell ref="BI573:BI574"/>
    <mergeCell ref="B575:B576"/>
    <mergeCell ref="C575:C576"/>
    <mergeCell ref="D575:D576"/>
    <mergeCell ref="E575:E576"/>
    <mergeCell ref="BG575:BG576"/>
    <mergeCell ref="BH575:BH576"/>
    <mergeCell ref="BG571:BG572"/>
    <mergeCell ref="BH571:BH572"/>
    <mergeCell ref="BI571:BI572"/>
    <mergeCell ref="B573:B574"/>
    <mergeCell ref="C573:C574"/>
    <mergeCell ref="D573:D574"/>
    <mergeCell ref="E573:E574"/>
    <mergeCell ref="BG573:BG574"/>
    <mergeCell ref="B571:B572"/>
    <mergeCell ref="C571:C572"/>
    <mergeCell ref="D571:D572"/>
    <mergeCell ref="E571:E572"/>
    <mergeCell ref="BI583:BI584"/>
    <mergeCell ref="B585:B586"/>
    <mergeCell ref="C585:C586"/>
    <mergeCell ref="D585:D586"/>
    <mergeCell ref="E585:E586"/>
    <mergeCell ref="BG585:BG586"/>
    <mergeCell ref="BH585:BH586"/>
    <mergeCell ref="BI585:BI586"/>
    <mergeCell ref="BH581:BH582"/>
    <mergeCell ref="BI581:BI582"/>
    <mergeCell ref="B583:B584"/>
    <mergeCell ref="C583:C584"/>
    <mergeCell ref="D583:D584"/>
    <mergeCell ref="E583:E584"/>
    <mergeCell ref="BG583:BG584"/>
    <mergeCell ref="BH583:BH584"/>
    <mergeCell ref="BG579:BG580"/>
    <mergeCell ref="BH579:BH580"/>
    <mergeCell ref="BI579:BI580"/>
    <mergeCell ref="B581:B582"/>
    <mergeCell ref="C581:C582"/>
    <mergeCell ref="D581:D582"/>
    <mergeCell ref="E581:E582"/>
    <mergeCell ref="BG581:BG582"/>
    <mergeCell ref="B579:B580"/>
    <mergeCell ref="C579:C580"/>
    <mergeCell ref="D579:D580"/>
    <mergeCell ref="E579:E580"/>
    <mergeCell ref="BI591:BI592"/>
    <mergeCell ref="B593:B594"/>
    <mergeCell ref="C593:C594"/>
    <mergeCell ref="D593:D594"/>
    <mergeCell ref="E593:E594"/>
    <mergeCell ref="BG593:BG594"/>
    <mergeCell ref="BH593:BH594"/>
    <mergeCell ref="BI593:BI594"/>
    <mergeCell ref="BH589:BH590"/>
    <mergeCell ref="BI589:BI590"/>
    <mergeCell ref="B591:B592"/>
    <mergeCell ref="C591:C592"/>
    <mergeCell ref="D591:D592"/>
    <mergeCell ref="E591:E592"/>
    <mergeCell ref="BG591:BG592"/>
    <mergeCell ref="BH591:BH592"/>
    <mergeCell ref="BG587:BG588"/>
    <mergeCell ref="BH587:BH588"/>
    <mergeCell ref="BI587:BI588"/>
    <mergeCell ref="B589:B590"/>
    <mergeCell ref="C589:C590"/>
    <mergeCell ref="D589:D590"/>
    <mergeCell ref="E589:E590"/>
    <mergeCell ref="BG589:BG590"/>
    <mergeCell ref="B587:B588"/>
    <mergeCell ref="C587:C588"/>
    <mergeCell ref="D587:D588"/>
    <mergeCell ref="E587:E588"/>
    <mergeCell ref="BH597:BH598"/>
    <mergeCell ref="BI597:BI598"/>
    <mergeCell ref="B599:B600"/>
    <mergeCell ref="C599:C600"/>
    <mergeCell ref="D599:D600"/>
    <mergeCell ref="E599:E600"/>
    <mergeCell ref="BG599:BG600"/>
    <mergeCell ref="BH599:BH600"/>
    <mergeCell ref="BG595:BG596"/>
    <mergeCell ref="BH595:BH596"/>
    <mergeCell ref="BI595:BI596"/>
    <mergeCell ref="B597:B598"/>
    <mergeCell ref="C597:C598"/>
    <mergeCell ref="D597:D598"/>
    <mergeCell ref="E597:E598"/>
    <mergeCell ref="BG597:BG598"/>
    <mergeCell ref="B595:B596"/>
    <mergeCell ref="C595:C596"/>
    <mergeCell ref="D595:D596"/>
    <mergeCell ref="E595:E596"/>
    <mergeCell ref="D1069:E1069"/>
    <mergeCell ref="D1071:E1071"/>
    <mergeCell ref="D1073:E1073"/>
    <mergeCell ref="AH9:BG9"/>
    <mergeCell ref="E9:AF9"/>
    <mergeCell ref="B11:B16"/>
    <mergeCell ref="BI11:BI16"/>
    <mergeCell ref="D1057:E1057"/>
    <mergeCell ref="D1062:E1062"/>
    <mergeCell ref="D1067:E1067"/>
    <mergeCell ref="BG11:BG16"/>
    <mergeCell ref="BH11:BH16"/>
    <mergeCell ref="D1048:F1048"/>
    <mergeCell ref="D1049:F1049"/>
    <mergeCell ref="D1050:F1050"/>
    <mergeCell ref="D1053:F1053"/>
    <mergeCell ref="D1054:F1054"/>
    <mergeCell ref="D1055:F1055"/>
    <mergeCell ref="D1042:F1042"/>
    <mergeCell ref="D1043:F1043"/>
    <mergeCell ref="D1044:F1044"/>
    <mergeCell ref="D1045:F1045"/>
    <mergeCell ref="D1046:F1046"/>
    <mergeCell ref="D1047:F1047"/>
    <mergeCell ref="BI599:BI600"/>
    <mergeCell ref="B1039:B1040"/>
    <mergeCell ref="C1039:C1040"/>
    <mergeCell ref="D1039:D1040"/>
    <mergeCell ref="E1039:E1040"/>
    <mergeCell ref="BG1039:BG1040"/>
    <mergeCell ref="BH1039:BH1040"/>
    <mergeCell ref="BI1039:BI1040"/>
  </mergeCells>
  <conditionalFormatting sqref="BG17:BH17 BG19:BH19 BG21:BH21 BG23:BH23 BG25:BH25 BG27:BH27 BG29:BH29 BG31:BH31 BG33:BH33 BG35:BH35 BG37:BH37 BG39:BH39 BG41:BH41 BG43:BH43 BG45:BH45 BG47:BH47 BG49:BH49 BG51:BH51 BG53:BH53 BG55:BH55 BG57:BH57 BG59:BH59 BG61:BH61 BG63:BH63 BG65:BH65 BG67:BH67 BG69:BH69 BG71:BH71 BG73:BH73 BG75:BH75 BG77:BH77 BG79:BH79 BG81:BH81 BG83:BH83 BG85:BH85 BG87:BH87 BG89:BH89 BG91:BH91 BG93:BH93 BG95:BH95 BG97:BH97 BG99:BH99 BG101:BH101 BG103:BH103 BG105:BH105 BG107:BH107 BG109:BH109 BG111:BH111 BG113:BH113 BG115:BH115 BG117:BH117 BG119:BH119 BG121:BH121 BG123:BH123 BG125:BH125 BG127:BH127 BG129:BH129 BG131:BH131 BG133:BH133 BG135:BH135 BG137:BH137 BG139:BH139 BG141:BH141 BG143:BH143 BG145:BH145 BG147:BH147 BG149:BH149 BG151:BH151 BG153:BH153 BG155:BH155 BG157:BH157 BG159:BH159 BG161:BH161 BG163:BH163 BG165:BH165 BG167:BH167 BG169:BH169 BG171:BH171 BG173:BH173 BG175:BH175 BG177:BH177 BG179:BH179 BG181:BH181 BG183:BH183 BG185:BH185 BG187:BH187 BG189:BH189 BG191:BH191 BG193:BH193 BG195:BH195 BG197:BH197 BG199:BH199 BG201:BH201 BG203:BH203 BG205:BH205 BG207:BH207 BG209:BH209 BG211:BH211 BG213:BH213 BG215:BH215 BG217:BH217 BG219:BH219 BG221:BH221 BG223:BH223 BG225:BH225 BG227:BH227 BG229:BH229 BG231:BH231 BG233:BH233 BG235:BH235 BG237:BH237 BG239:BH239 BG241:BH241 BG243:BH243 BG245:BH245 BG247:BH247 BG249:BH249 BG251:BH251 BG253:BH253 BG255:BH255 BG257:BH257 BG259:BH259 BG261:BH261 BG263:BH263 BG265:BH265 BG267:BH267 BG269:BH269 BG271:BH271 BG273:BH273 BG275:BH275 BG277:BH277 BG279:BH279 BG281:BH281 BG283:BH283 BG285:BH285 BG287:BH287 BG289:BH289 BG291:BH291 BG293:BH293 BG295:BH295 BG297:BH297 BG299:BH299 BG301:BH301 BG303:BH303 BG305:BH305 BG307:BH307 BG309:BH309 BG311:BH311 BG313:BH313 BG315:BH315 BG317:BH317 BG319:BH319 BG321:BH321 BG323:BH323 BG325:BH325 BG327:BH327 BG329:BH329 BG331:BH331 BG333:BH333 BG335:BH335 BG337:BH337 BG339:BH339 BG341:BH341 BG343:BH343 BG345:BH345 BG347:BH347 BG349:BH349 BG351:BH351 BG353:BH353 BG355:BH355 BG357:BH357 BG359:BH359 BG361:BH361 BG363:BH363 BG365:BH365 BG367:BH367 BG369:BH369 BG371:BH371 BG373:BH373 BG375:BH375 BG377:BH377 BG379:BH379 BG381:BH381 BG383:BH383 BG385:BH385 BG387:BH387 BG389:BH389 BG391:BH391 BG393:BH393 BG395:BH395 BG397:BH397 BG399:BH399 BG401:BH401 BG403:BH403 BG405:BH405 BG407:BH407 BG409:BH409 BG411:BH411 BG413:BH413 BG415:BH415 BG417:BH417 BG419:BH419 BG421:BH421 BG423:BH423 BG425:BH425 BG427:BH427 BG429:BH429 BG431:BH431 BG433:BH433 BG435:BH435 BG437:BH437 BG439:BH439 BG441:BH441 BG443:BH443 BG445:BH445 BG447:BH447 BG449:BH449 BG451:BH451 BG453:BH453 BG455:BH455 BG457:BH457 BG459:BH459 BG461:BH461 BG463:BH463 BG465:BH465 BG467:BH467 BG469:BH469 BG471:BH471 BG473:BH473 BG475:BH475 BG477:BH477 BG479:BH479 BG481:BH481 BG483:BH483 BG485:BH485 BG487:BH487 BG489:BH489 BG491:BH491 BG493:BH493 BG495:BH495 BG497:BH497 BG499:BH499 BG501:BH501 BG503:BH503 BG505:BH505 BG507:BH507 BG509:BH509 BG511:BH511 BG513:BH513 BG515:BH515 BG517:BH517 BG519:BH519 BG521:BH521 BG523:BH523 BG525:BH525 BG527:BH527 BG529:BH529 BG531:BH531 BG533:BH533 BG535:BH535 BG537:BH537 BG539:BH539 BG541:BH541 BG543:BH543 BG545:BH545 BG547:BH547 BG549:BH549 BG551:BH551 BG553:BH553 BG555:BH555 BG557:BH557 BG559:BH559 BG561:BH561 BG563:BH563 BG565:BH565 BG567:BH567 BG569:BH569 BG571:BH571 BG573:BH573 BG575:BH575 BG577:BH577 BG579:BH579 BG581:BH581 BG583:BH583 BG585:BH585 BG587:BH587 BG589:BH589 BG591:BH591 BG593:BH593 BG595:BH595 BG597:BH597 BG599:BH599 BG1039:BH1039 BG601:BH601 BG603:BH603 BG605:BH605 BG607:BH607 BG609:BH609 BG611:BH611 BG613:BH613 BG615:BH615 BG617:BH617 BG619:BH619 BG621:BH621 BG623:BH623 BG625:BH625 BG627:BH627 BG629:BH629 BG631:BH631 BG633:BH633 BG635:BH635 BG637:BH637 BG639:BH639 BG641:BH641 BG643:BH643 BG645:BH645 BG647:BH647 BG649:BH649 BG651:BH651 BG653:BH653 BG655:BH655 BG657:BH657 BG659:BH659 BG661:BH661 BG663:BH663 BG665:BH665 BG667:BH667 BG669:BH669 BG671:BH671 BG673:BH673 BG675:BH675 BG677:BH677 BG679:BH679 BG681:BH681 BG683:BH683 BG685:BH685 BG687:BH687 BG689:BH689 BG691:BH691 BG693:BH693 BG695:BH695 BG697:BH697 BG699:BH699 BG701:BH701 BG703:BH703 BG705:BH705 BG707:BH707 BG709:BH709 BG711:BH711 BG713:BH713 BG715:BH715 BG717:BH717 BG719:BH719 BG721:BH721 BG723:BH723 BG725:BH725 BG727:BH727 BG729:BH729 BG731:BH731 BG733:BH733 BG735:BH735 BG737:BH737 BG739:BH739 BG741:BH741 BG743:BH743 BG745:BH745 BG747:BH747 BG749:BH749 BG751:BH751 BG753:BH753 BG755:BH755 BG757:BH757 BG759:BH759 BG761:BH761 BG763:BH763 BG765:BH765 BG767:BH767 BG769:BH769 BG771:BH771 BG773:BH773 BG775:BH775 BG777:BH777 BG779:BH779 BG781:BH781 BG783:BH783 BG785:BH785 BG787:BH787 BG789:BH789 BG791:BH791 BG793:BH793 BG795:BH795 BG797:BH797 BG799:BH799 BG801:BH801 BG803:BH803 BG805:BH805 BG807:BH807 BG809:BH809 BG811:BH811 BG813:BH813 BG815:BH815 BG817:BH817 BG819:BH819 BG821:BH821 BG823:BH823 BG825:BH825 BG827:BH827 BG829:BH829 BG831:BH831 BG833:BH833 BG835:BH835 BG837:BH837 BG839:BH839 BG841:BH841 BG843:BH843 BG845:BH845 BG847:BH847 BG849:BH849 BG851:BH851 BG853:BH853 BG855:BH855 BG857:BH857 BG859:BH859 BG861:BH861 BG863:BH863 BG865:BH865 BG867:BH867 BG869:BH869 BG871:BH871 BG873:BH873 BG875:BH875 BG877:BH877 BG879:BH879 BG881:BH881 BG883:BH883 BG885:BH885 BG887:BH887 BG889:BH889 BG891:BH891 BG893:BH893 BG895:BH895 BG897:BH897 BG899:BH899 BG901:BH901 BG903:BH903 BG905:BH905 BG907:BH907 BG909:BH909 BG911:BH911 BG913:BH913 BG915:BH915 BG917:BH917 BG919:BH919 BG921:BH921 BG923:BH923 BG925:BH925 BG927:BH927 BG929:BH929 BG931:BH931 BG933:BH933 BG935:BH935 BG937:BH937 BG939:BH939 BG941:BH941 BG943:BH943 BG945:BH945 BG947:BH947 BG949:BH949 BG951:BH951 BG953:BH953 BG955:BH955 BG957:BH957 BG959:BH959 BG961:BH961 BG963:BH963 BG965:BH965 BG967:BH967 BG969:BH969 BG971:BH971 BG973:BH973 BG975:BH975 BG977:BH977 BG979:BH979 BG981:BH981 BG983:BH983 BG985:BH985 BG987:BH987 BG989:BH989 BG991:BH991 BG993:BH993 BG995:BH995 BG997:BH997 BG999:BH999 BG1001:BH1001 BG1003:BH1003 BG1005:BH1005 BG1007:BH1007 BG1009:BH1009 BG1011:BH1011 BG1013:BH1013 BG1015:BH1015 BG1017:BH1017 BG1019:BH1019 BG1021:BH1021 BG1023:BH1023 BG1025:BH1025 BG1027:BH1027 BG1029:BH1029 BG1031:BH1031 BG1033:BH1033 BG1035:BH1035 BG1037:BH1037">
    <cfRule type="cellIs" dxfId="5" priority="6" operator="lessThan">
      <formula>0</formula>
    </cfRule>
  </conditionalFormatting>
  <conditionalFormatting sqref="G17:BF1040">
    <cfRule type="notContainsBlanks" dxfId="4" priority="3">
      <formula>LEN(TRIM(G17))&gt;0</formula>
    </cfRule>
  </conditionalFormatting>
  <conditionalFormatting sqref="BG17:BH17 BG19:BH19 BG21:BH21 BG23:BH23 BG25:BH25 BG27:BH27 BG29:BH29 BG31:BH31 BG33:BH33 BG35:BH35 BG37:BH37 BG39:BH39 BG41:BH41 BG43:BH43 BG45:BH45 BG47:BH47 BG49:BH49 BG51:BH51 BG53:BH53 BG55:BH55 BG57:BH57 BG59:BH59 BG61:BH61 BG63:BH63 BG65:BH65 BG67:BH67 BG69:BH69 BG71:BH71 BG73:BH73 BG75:BH75 BG77:BH77 BG79:BH79 BG81:BH81 BG83:BH83 BG85:BH85 BG87:BH87 BG89:BH89 BG91:BH91 BG93:BH93 BG95:BH95 BG97:BH97 BG99:BH99 BG101:BH101 BG103:BH103 BG105:BH105 BG107:BH107 BG109:BH109 BG111:BH111 BG113:BH113 BG115:BH115 BG117:BH117 BG119:BH119 BG121:BH121 BG123:BH123 BG125:BH125 BG127:BH127 BG129:BH129 BG131:BH131 BG133:BH133 BG135:BH135 BG137:BH137 BG139:BH139 BG141:BH141 BG143:BH143 BG145:BH145 BG147:BH147 BG149:BH149 BG151:BH151 BG153:BH153 BG155:BH155 BG157:BH157 BG159:BH159 BG161:BH161 BG163:BH163 BG165:BH165 BG167:BH167 BG169:BH169 BG171:BH171 BG173:BH173 BG175:BH175 BG177:BH177 BG179:BH179 BG181:BH181 BG183:BH183 BG185:BH185 BG187:BH187 BG189:BH189 BG191:BH191 BG193:BH193 BG195:BH195 BG197:BH197 BG199:BH199 BG201:BH201 BG203:BH203 BG205:BH205 BG207:BH207 BG209:BH209 BG211:BH211 BG213:BH213 BG215:BH215 BG217:BH217 BG219:BH219 BG221:BH221 BG223:BH223 BG225:BH225 BG227:BH227 BG229:BH229 BG231:BH231 BG233:BH233 BG235:BH235 BG237:BH237 BG239:BH239 BG241:BH241 BG243:BH243 BG245:BH245 BG247:BH247 BG249:BH249 BG251:BH251 BG253:BH253 BG255:BH255 BG257:BH257 BG259:BH259 BG261:BH261 BG263:BH263 BG265:BH265 BG267:BH267 BG269:BH269 BG271:BH271 BG273:BH273 BG275:BH275 BG277:BH277 BG279:BH279 BG281:BH281 BG283:BH283 BG285:BH285 BG287:BH287 BG289:BH289 BG291:BH291 BG293:BH293 BG295:BH295 BG297:BH297 BG299:BH299 BG301:BH301 BG303:BH303 BG305:BH305 BG307:BH307 BG309:BH309 BG311:BH311 BG313:BH313 BG315:BH315 BG317:BH317 BG319:BH319 BG321:BH321 BG323:BH323 BG325:BH325 BG327:BH327 BG329:BH329 BG331:BH331 BG333:BH333 BG335:BH335 BG337:BH337 BG339:BH339 BG341:BH341 BG343:BH343 BG345:BH345 BG347:BH347 BG349:BH349 BG351:BH351 BG353:BH353 BG355:BH355 BG357:BH357 BG359:BH359 BG361:BH361 BG363:BH363 BG365:BH365 BG367:BH367 BG369:BH369 BG371:BH371 BG373:BH373 BG375:BH375 BG377:BH377 BG379:BH379 BG381:BH381 BG383:BH383 BG385:BH385 BG387:BH387 BG389:BH389 BG391:BH391 BG393:BH393 BG395:BH395 BG397:BH397 BG399:BH399 BG401:BH401 BG403:BH403 BG405:BH405 BG407:BH407 BG409:BH409 BG411:BH411 BG413:BH413 BG415:BH415 BG417:BH417 BG419:BH419 BG421:BH421 BG423:BH423 BG425:BH425 BG427:BH427 BG429:BH429 BG431:BH431 BG433:BH433 BG435:BH435 BG437:BH437 BG439:BH439 BG441:BH441 BG443:BH443 BG445:BH445 BG447:BH447 BG449:BH449 BG451:BH451 BG453:BH453 BG455:BH455 BG457:BH457 BG459:BH459 BG461:BH461 BG463:BH463 BG465:BH465 BG467:BH467 BG469:BH469 BG471:BH471 BG473:BH473 BG475:BH475 BG477:BH477 BG479:BH479 BG481:BH481 BG483:BH483 BG485:BH485 BG487:BH487 BG489:BH489 BG491:BH491 BG493:BH493 BG495:BH495 BG497:BH497 BG499:BH499 BG501:BH501 BG503:BH503 BG505:BH505 BG507:BH507 BG509:BH509 BG511:BH511 BG513:BH513 BG515:BH515 BG517:BH517 BG519:BH519 BG521:BH521 BG523:BH523 BG525:BH525 BG527:BH527 BG529:BH529 BG531:BH531 BG533:BH533 BG535:BH535 BG537:BH537 BG539:BH539 BG541:BH541 BG543:BH543 BG545:BH545 BG547:BH547 BG549:BH549 BG551:BH551 BG553:BH553 BG555:BH555 BG557:BH557 BG559:BH559 BG561:BH561 BG563:BH563 BG565:BH565 BG567:BH567 BG569:BH569 BG571:BH571 BG573:BH573 BG575:BH575 BG577:BH577 BG579:BH579 BG581:BH581 BG583:BH583 BG585:BH585 BG587:BH587 BG589:BH589 BG591:BH591 BG593:BH593 BG595:BH595 BG597:BH597 BG599:BH599 BG1039:BH1039 BG601:BH601 BG603:BH603 BG605:BH605 BG607:BH607 BG609:BH609 BG611:BH611 BG613:BH613 BG615:BH615 BG617:BH617 BG619:BH619 BG621:BH621 BG623:BH623 BG625:BH625 BG627:BH627 BG629:BH629 BG631:BH631 BG633:BH633 BG635:BH635 BG637:BH637 BG639:BH639 BG641:BH641 BG643:BH643 BG645:BH645 BG647:BH647 BG649:BH649 BG651:BH651 BG653:BH653 BG655:BH655 BG657:BH657 BG659:BH659 BG661:BH661 BG663:BH663 BG665:BH665 BG667:BH667 BG669:BH669 BG671:BH671 BG673:BH673 BG675:BH675 BG677:BH677 BG679:BH679 BG681:BH681 BG683:BH683 BG685:BH685 BG687:BH687 BG689:BH689 BG691:BH691 BG693:BH693 BG695:BH695 BG697:BH697 BG699:BH699 BG701:BH701 BG703:BH703 BG705:BH705 BG707:BH707 BG709:BH709 BG711:BH711 BG713:BH713 BG715:BH715 BG717:BH717 BG719:BH719 BG721:BH721 BG723:BH723 BG725:BH725 BG727:BH727 BG729:BH729 BG731:BH731 BG733:BH733 BG735:BH735 BG737:BH737 BG739:BH739 BG741:BH741 BG743:BH743 BG745:BH745 BG747:BH747 BG749:BH749 BG751:BH751 BG753:BH753 BG755:BH755 BG757:BH757 BG759:BH759 BG761:BH761 BG763:BH763 BG765:BH765 BG767:BH767 BG769:BH769 BG771:BH771 BG773:BH773 BG775:BH775 BG777:BH777 BG779:BH779 BG781:BH781 BG783:BH783 BG785:BH785 BG787:BH787 BG789:BH789 BG791:BH791 BG793:BH793 BG795:BH795 BG797:BH797 BG799:BH799 BG801:BH801 BG803:BH803 BG805:BH805 BG807:BH807 BG809:BH809 BG811:BH811 BG813:BH813 BG815:BH815 BG817:BH817 BG819:BH819 BG821:BH821 BG823:BH823 BG825:BH825 BG827:BH827 BG829:BH829 BG831:BH831 BG833:BH833 BG835:BH835 BG837:BH837 BG839:BH839 BG841:BH841 BG843:BH843 BG845:BH845 BG847:BH847 BG849:BH849 BG851:BH851 BG853:BH853 BG855:BH855 BG857:BH857 BG859:BH859 BG861:BH861 BG863:BH863 BG865:BH865 BG867:BH867 BG869:BH869 BG871:BH871 BG873:BH873 BG875:BH875 BG877:BH877 BG879:BH879 BG881:BH881 BG883:BH883 BG885:BH885 BG887:BH887 BG889:BH889 BG891:BH891 BG893:BH893 BG895:BH895 BG897:BH897 BG899:BH899 BG901:BH901 BG903:BH903 BG905:BH905 BG907:BH907 BG909:BH909 BG911:BH911 BG913:BH913 BG915:BH915 BG917:BH917 BG919:BH919 BG921:BH921 BG923:BH923 BG925:BH925 BG927:BH927 BG929:BH929 BG931:BH931 BG933:BH933 BG935:BH935 BG937:BH937 BG939:BH939 BG941:BH941 BG943:BH943 BG945:BH945 BG947:BH947 BG949:BH949 BG951:BH951 BG953:BH953 BG955:BH955 BG957:BH957 BG959:BH959 BG961:BH961 BG963:BH963 BG965:BH965 BG967:BH967 BG969:BH969 BG971:BH971 BG973:BH973 BG975:BH975 BG977:BH977 BG979:BH979 BG981:BH981 BG983:BH983 BG985:BH985 BG987:BH987 BG989:BH989 BG991:BH991 BG993:BH993 BG995:BH995 BG997:BH997 BG999:BH999 BG1001:BH1001 BG1003:BH1003 BG1005:BH1005 BG1007:BH1007 BG1009:BH1009 BG1011:BH1011 BG1013:BH1013 BG1015:BH1015 BG1017:BH1017 BG1019:BH1019 BG1021:BH1021 BG1023:BH1023 BG1025:BH1025 BG1027:BH1027 BG1029:BH1029 BG1031:BH1031 BG1033:BH1033 BG1035:BH1035 BG1037:BH1037">
    <cfRule type="cellIs" dxfId="3" priority="2" operator="lessThan">
      <formula>0</formula>
    </cfRule>
  </conditionalFormatting>
  <conditionalFormatting sqref="G17:BF17 G19:BF19 G21:BF21 G23:BF23 G25:BF25 G27:BF27 G29:BF29 G31:BF31 G33:BF33 G35:BF35 G37:BF37 G39:BF39 G41:BF41 G43:BF43 G45:BF45 G47:BF47 G49:BF49 G51:BF51 G53:BF53 G55:BF55 G57:BF57 G59:BF59 G61:BF61 G63:BF63 G65:BF65 G67:BF67 G69:BF69 G71:BF71 G73:BF73 G75:BF75 G77:BF77 G79:BF79 G81:BF81 G83:BF83 G85:BF85 G87:BF87 G89:BF89 G91:BF91 G93:BF93 G95:BF95 G97:BF97 G99:BF99 G101:BF101 G103:BF103 G105:BF105 G107:BF107 G109:BF109 G111:BF111 G113:BF113 G115:BF115 G117:BF117 G119:BF119 G121:BF121 G123:BF123 G125:BF125 G127:BF127 G129:BF129 G131:BF131 G133:BF133 G135:BF135 G137:BF137 G139:BF139 G141:BF141 G143:BF143 G145:BF145 G147:BF147 G149:BF149 G151:BF151 G153:BF153 G155:BF155 G157:BF157 G159:BF159 G161:BF161 G163:BF163 G165:BF165 G167:BF167 G169:BF169 G171:BF171 G173:BF173 G175:BF175 G177:BF177 G179:BF179 G181:BF181 G183:BF183 G185:BF185 G187:BF187 G189:BF189 G191:BF191 G193:BF193 G195:BF195 G197:BF197 G199:BF199 G201:BF201 G203:BF203 G205:BF205 G207:BF207 G209:BF209 G211:BF211 G213:BF213 G215:BF215 G217:BF217 G219:BF219 G221:BF221 G223:BF223 G225:BF225 G227:BF227 G229:BF229 G231:BF231 G233:BF233 G235:BF235 G237:BF237 G239:BF239 G241:BF241 G243:BF243 G245:BF245 G247:BF247 G249:BF249 G251:BF251 G253:BF253 G255:BF255 G257:BF257 G259:BF259 G261:BF261 G263:BF263 G265:BF265 G267:BF267 G269:BF269 G271:BF271 G273:BF273 G275:BF275 G277:BF277 G279:BF279 G281:BF281 G283:BF283 G285:BF285 G287:BF287 G289:BF289 G291:BF291 G293:BF293 G295:BF295 G297:BF297 G299:BF299 G301:BF301 G303:BF303 G305:BF305 G307:BF307 G309:BF309 G311:BF311 G313:BF313 G315:BF315 G317:BF317 G319:BF319 G321:BF321 G323:BF323 G325:BF325 G327:BF327 G329:BF329 G331:BF331 G333:BF333 G335:BF335 G337:BF337 G339:BF339 G341:BF341 G343:BF343 G345:BF345 G347:BF347 G349:BF349 G351:BF351 G353:BF353 G355:BF355 G357:BF357 G359:BF359 G361:BF361 G363:BF363 G365:BF365 G367:BF367 G369:BF369 G371:BF371 G373:BF373 G375:BF375 G377:BF377 G379:BF379 G381:BF381 G383:BF383 G385:BF385 G387:BF387 G389:BF389 G391:BF391 G393:BF393 G395:BF395 G397:BF397 G399:BF399 G401:BF401 G403:BF403 G405:BF405 G407:BF407 G409:BF409 G411:BF411 G413:BF413 G415:BF415 G417:BF417 G419:BF419 G421:BF421 G423:BF423 G425:BF425 G427:BF427 G429:BF429 G431:BF431 G433:BF433 G435:BF435 G437:BF437 G439:BF439 G441:BF441 G443:BF443 G445:BF445 G447:BF447 G449:BF449 G451:BF451 G453:BF453 G455:BF455 G457:BF457 G459:BF459 G461:BF461 G463:BF463 G465:BF465 G467:BF467 G469:BF469 G471:BF471 G473:BF473 G475:BF475 G477:BF477 G479:BF479 G481:BF481 G483:BF483 G485:BF485 G487:BF487 G489:BF489 G491:BF491 G493:BF493 G495:BF495 G497:BF497 G499:BF499 G501:BF501 G503:BF503 G505:BF505 G507:BF507 G509:BF509 G511:BF511 G513:BF513 G515:BF515 G517:BF517 G519:BF519 G521:BF521 G523:BF523 G525:BF525 G527:BF527 G529:BF529 G531:BF531 G533:BF533 G535:BF535 G537:BF537 G539:BF539 G541:BF541 G543:BF543 G545:BF545 G547:BF547 G549:BF549 G551:BF551 G553:BF553 G555:BF555 G557:BF557 G559:BF559 G561:BF561 G563:BF563 G565:BF565 G567:BF567 G569:BF569 G571:BF571 G573:BF573 G575:BF575 G577:BF577 G579:BF579 G581:BF581 G583:BF583 G585:BF585 G587:BF587 G589:BF589 G591:BF591 G593:BF593 G595:BF595 G597:BF597 G599:BF599 G1039:BF1039 G601:BF601 G603:BF603 G605:BF605 G607:BF607 G609:BF609 G611:BF611 G613:BF613 G615:BF615 G617:BF617 G619:BF619 G621:BF621 G623:BF623 G625:BF625 G627:BF627 G629:BF629 G631:BF631 G633:BF633 G635:BF635 G637:BF637 G639:BF639 G641:BF641 G643:BF643 G645:BF645 G647:BF647 G649:BF649 G651:BF651 G653:BF653 G655:BF655 G657:BF657 G659:BF659 G661:BF661 G663:BF663 G665:BF665 G667:BF667 G669:BF669 G671:BF671 G673:BF673 G675:BF675 G677:BF677 G679:BF679 G681:BF681 G683:BF683 G685:BF685 G687:BF687 G689:BF689 G691:BF691 G693:BF693 G695:BF695 G697:BF697 G699:BF699 G701:BF701 G703:BF703 G705:BF705 G707:BF707 G709:BF709 G711:BF711 G713:BF713 G715:BF715 G717:BF717 G719:BF719 G721:BF721 G723:BF723 G725:BF725 G727:BF727 G729:BF729 G731:BF731 G733:BF733 G735:BF735 G737:BF737 G739:BF739 G741:BF741 G743:BF743 G745:BF745 G747:BF747 G749:BF749 G751:BF751 G753:BF753 G755:BF755 G757:BF757 G759:BF759 G761:BF761 G763:BF763 G765:BF765 G767:BF767 G769:BF769 G771:BF771 G773:BF773 G775:BF775 G777:BF777 G779:BF779 G781:BF781 G783:BF783 G785:BF785 G787:BF787 G789:BF789 G791:BF791 G793:BF793 G795:BF795 G797:BF797 G799:BF799 G801:BF801 G803:BF803 G805:BF805 G807:BF807 G809:BF809 G811:BF811 G813:BF813 G815:BF815 G817:BF817 G819:BF819 G821:BF821 G823:BF823 G825:BF825 G827:BF827 G829:BF829 G831:BF831 G833:BF833 G835:BF835 G837:BF837 G839:BF839 G841:BF841 G843:BF843 G845:BF845 G847:BF847 G849:BF849 G851:BF851 G853:BF853 G855:BF855 G857:BF857 G859:BF859 G861:BF861 G863:BF863 G865:BF865 G867:BF867 G869:BF869 G871:BF871 G873:BF873 G875:BF875 G877:BF877 G879:BF879 G881:BF881 G883:BF883 G885:BF885 G887:BF887 G889:BF889 G891:BF891 G893:BF893 G895:BF895 G897:BF897 G899:BF899 G901:BF901 G903:BF903 G905:BF905 G907:BF907 G909:BF909 G911:BF911 G913:BF913 G915:BF915 G917:BF917 G919:BF919 G921:BF921 G923:BF923 G925:BF925 G927:BF927 G929:BF929 G931:BF931 G933:BF933 G935:BF935 G937:BF937 G939:BF939 G941:BF941 G943:BF943 G945:BF945 G947:BF947 G949:BF949 G951:BF951 G953:BF953 G955:BF955 G957:BF957 G959:BF959 G961:BF961 G963:BF963 G965:BF965 G967:BF967 G969:BF969 G971:BF971 G973:BF973 G975:BF975 G977:BF977 G979:BF979 G981:BF981 G983:BF983 G985:BF985 G987:BF987 G989:BF989 G991:BF991 G993:BF993 G995:BF995 G997:BF997 G999:BF999 G1001:BF1001 G1003:BF1003 G1005:BF1005 G1007:BF1007 G1009:BF1009 G1011:BF1011 G1013:BF1013 G1015:BF1015 G1017:BF1017 G1019:BF1019 G1021:BF1021 G1023:BF1023 G1025:BF1025 G1027:BF1027 G1029:BF1029 G1031:BF1031 G1033:BF1033 G1035:BF1035 G1037:BF1037">
    <cfRule type="expression" dxfId="2" priority="1">
      <formula>AND(ISBLANK(G17)=TRUE,ISBLANK(G18)=FALSE)</formula>
    </cfRule>
  </conditionalFormatting>
  <conditionalFormatting sqref="G1042:BF1050 G1053:BF1055">
    <cfRule type="cellIs" dxfId="1" priority="4" operator="lessThan">
      <formula>0</formula>
    </cfRule>
    <cfRule type="cellIs" dxfId="0" priority="5" operator="greaterThan">
      <formula>0</formula>
    </cfRule>
  </conditionalFormatting>
  <dataValidations count="2">
    <dataValidation type="whole" allowBlank="1" showInputMessage="1" showErrorMessage="1" errorTitle="No. de semana" error="Defina el número de la semana del proyecto. Si no aplica, inserte el número de la semana del mes. Ej. si es la cuarta semana de octubre, coloque &quot;4&quot;." sqref="G16:BF16">
      <formula1>1</formula1>
      <formula2>99</formula2>
    </dataValidation>
    <dataValidation type="date" allowBlank="1" showInputMessage="1" showErrorMessage="1" sqref="BH9:BI9 AH7:BI7">
      <formula1>32874</formula1>
      <formula2>73050</formula2>
    </dataValidation>
  </dataValidations>
  <pageMargins left="0.49" right="0.31496062992125984" top="0.35433070866141736" bottom="0.35433070866141736" header="0.31496062992125984" footer="0.31496062992125984"/>
  <pageSetup scale="96" orientation="landscape" verticalDpi="4294967293" r:id="rId1"/>
  <rowBreaks count="1" manualBreakCount="1">
    <brk id="1040" min="1" max="45" man="1"/>
  </rowBreaks>
  <drawing r:id="rId2"/>
  <extLst>
    <ext xmlns:x14="http://schemas.microsoft.com/office/spreadsheetml/2009/9/main" uri="{CCE6A557-97BC-4b89-ADB6-D9C93CAAB3DF}">
      <x14:dataValidations xmlns:xm="http://schemas.microsoft.com/office/excel/2006/main" count="4">
        <x14:dataValidation type="list" allowBlank="1" showInputMessage="1" showErrorMessage="1" promptTitle="Tipo de programación" prompt="Determine si la actividad es:_x000a_P - Programada_x000a_R - Reprogramada_x000a_A - Definición de una actividad previamente aplazada_x000a_I - Imprevista_x000a_Nota: si una actividad pasada fue aplazada y posteriormente cancelada, especifíquelo en la fecha de cancelación de la misma.">
          <x14:formula1>
            <xm:f>'V. Datos'!$A$2:$A$5</xm:f>
          </x14:formula1>
          <xm:sqref>G17:BF17 G1039:BF1039 G599:BF599 G597:BF597 G595:BF595 G593:BF593 G591:BF591 G589:BF589 G587:BF587 G585:BF585 G583:BF583 G581:BF581 G579:BF579 G577:BF577 G575:BF575 G573:BF573 G571:BF571 G569:BF569 G567:BF567 G565:BF565 G563:BF563 G561:BF561 G559:BF559 G557:BF557 G555:BF555 G553:BF553 G551:BF551 G549:BF549 G547:BF547 G545:BF545 G543:BF543 G541:BF541 G539:BF539 G537:BF537 G535:BF535 G533:BF533 G531:BF531 G529:BF529 G527:BF527 G525:BF525 G523:BF523 G521:BF521 G519:BF519 G517:BF517 G515:BF515 G513:BF513 G511:BF511 G509:BF509 G507:BF507 G505:BF505 G503:BF503 G501:BF501 G499:BF499 G497:BF497 G495:BF495 G493:BF493 G491:BF491 G489:BF489 G487:BF487 G485:BF485 G483:BF483 G481:BF481 G479:BF479 G477:BF477 G475:BF475 G473:BF473 G471:BF471 G469:BF469 G467:BF467 G465:BF465 G463:BF463 G461:BF461 G459:BF459 G457:BF457 G455:BF455 G453:BF453 G451:BF451 G449:BF449 G447:BF447 G445:BF445 G443:BF443 G441:BF441 G439:BF439 G437:BF437 G435:BF435 G433:BF433 G431:BF431 G429:BF429 G427:BF427 G425:BF425 G423:BF423 G421:BF421 G419:BF419 G417:BF417 G415:BF415 G413:BF413 G411:BF411 G409:BF409 G407:BF407 G405:BF405 G403:BF403 G401:BF401 G399:BF399 G397:BF397 G395:BF395 G393:BF393 G391:BF391 G389:BF389 G387:BF387 G385:BF385 G383:BF383 G381:BF381 G379:BF379 G377:BF377 G375:BF375 G373:BF373 G371:BF371 G369:BF369 G367:BF367 G365:BF365 G363:BF363 G361:BF361 G359:BF359 G357:BF357 G355:BF355 G353:BF353 G351:BF351 G349:BF349 G347:BF347 G345:BF345 G343:BF343 G341:BF341 G339:BF339 G337:BF337 G335:BF335 G333:BF333 G331:BF331 G329:BF329 G327:BF327 G325:BF325 G323:BF323 G321:BF321 G319:BF319 G317:BF317 G315:BF315 G313:BF313 G311:BF311 G309:BF309 G307:BF307 G305:BF305 G303:BF303 G301:BF301 G299:BF299 G297:BF297 G295:BF295 G293:BF293 G291:BF291 G289:BF289 G287:BF287 G285:BF285 G283:BF283 G281:BF281 G279:BF279 G277:BF277 G275:BF275 G273:BF273 G271:BF271 G269:BF269 G267:BF267 G265:BF265 G263:BF263 G261:BF261 G259:BF259 G257:BF257 G255:BF255 G253:BF253 G251:BF251 G249:BF249 G247:BF247 G245:BF245 G243:BF243 G241:BF241 G239:BF239 G237:BF237 G235:BF235 G233:BF233 G231:BF231 G229:BF229 G227:BF227 G225:BF225 G223:BF223 G221:BF221 G219:BF219 G217:BF217 G215:BF215 G213:BF213 G211:BF211 G209:BF209 G207:BF207 G205:BF205 G203:BF203 G201:BF201 G199:BF199 G197:BF197 G195:BF195 G193:BF193 G191:BF191 G189:BF189 G187:BF187 G185:BF185 G183:BF183 G181:BF181 G179:BF179 G177:BF177 G175:BF175 G173:BF173 G171:BF171 G169:BF169 G167:BF167 G165:BF165 G163:BF163 G161:BF161 G159:BF159 G157:BF157 G155:BF155 G153:BF153 G151:BF151 G149:BF149 G147:BF147 G145:BF145 G143:BF143 G141:BF141 G139:BF139 G137:BF137 G135:BF135 G133:BF133 G131:BF131 G129:BF129 G127:BF127 G125:BF125 G123:BF123 G121:BF121 G119:BF119 G117:BF117 G115:BF115 G113:BF113 G111:BF111 G109:BF109 G107:BF107 G105:BF105 G103:BF103 G101:BF101 G99:BF99 G97:BF97 G95:BF95 G93:BF93 G91:BF91 G89:BF89 G87:BF87 G85:BF85 G83:BF83 G81:BF81 G79:BF79 G77:BF77 G75:BF75 G73:BF73 G71:BF71 G69:BF69 G67:BF67 G65:BF65 G63:BF63 G61:BF61 G59:BF59 G57:BF57 G55:BF55 G53:BF53 G51:BF51 G49:BF49 G47:BF47 G45:BF45 G43:BF43 G41:BF41 G39:BF39 G37:BF37 G35:BF35 G33:BF33 G31:BF31 G29:BF29 G27:BF27 G25:BF25 G23:BF23 G21:BF21 G19:BF19 G601:BF601 G603:BF603 G605:BF605 G607:BF607 G609:BF609 G611:BF611 G613:BF613 G615:BF615 G617:BF617 G619:BF619 G621:BF621 G623:BF623 G625:BF625 G627:BF627 G629:BF629 G631:BF631 G633:BF633 G635:BF635 G637:BF637 G639:BF639 G641:BF641 G643:BF643 G645:BF645 G647:BF647 G649:BF649 G651:BF651 G653:BF653 G655:BF655 G657:BF657 G659:BF659 G661:BF661 G663:BF663 G665:BF665 G667:BF667 G669:BF669 G671:BF671 G673:BF673 G675:BF675 G677:BF677 G679:BF679 G681:BF681 G683:BF683 G685:BF685 G687:BF687 G689:BF689 G691:BF691 G693:BF693 G695:BF695 G697:BF697 G699:BF699 G701:BF701 G703:BF703 G705:BF705 G707:BF707 G709:BF709 G711:BF711 G713:BF713 G715:BF715 G717:BF717 G719:BF719 G721:BF721 G723:BF723 G725:BF725 G727:BF727 G729:BF729 G731:BF731 G733:BF733 G735:BF735 G737:BF737 G739:BF739 G741:BF741 G743:BF743 G745:BF745 G747:BF747 G749:BF749 G751:BF751 G753:BF753 G755:BF755 G757:BF757 G759:BF759 G761:BF761 G763:BF763 G765:BF765 G767:BF767 G769:BF769 G771:BF771 G773:BF773 G775:BF775 G777:BF777 G779:BF779 G781:BF781 G783:BF783 G785:BF785 G787:BF787 G789:BF789 G791:BF791 G793:BF793 G795:BF795 G797:BF797 G799:BF799 G801:BF801 G803:BF803 G805:BF805 G807:BF807 G809:BF809 G811:BF811 G813:BF813 G815:BF815 G817:BF817 G819:BF819 G821:BF821 G823:BF823 G825:BF825 G827:BF827 G829:BF829 G831:BF831 G833:BF833 G835:BF835 G837:BF837 G839:BF839 G841:BF841 G843:BF843 G845:BF845 G847:BF847 G849:BF849 G851:BF851 G853:BF853 G855:BF855 G857:BF857 G859:BF859 G861:BF861 G863:BF863 G865:BF865 G867:BF867 G869:BF869 G871:BF871 G873:BF873 G875:BF875 G877:BF877 G879:BF879 G881:BF881 G883:BF883 G885:BF885 G887:BF887 G889:BF889 G891:BF891 G893:BF893 G895:BF895 G897:BF897 G899:BF899 G901:BF901 G903:BF903 G905:BF905 G907:BF907 G909:BF909 G911:BF911 G913:BF913 G915:BF915 G917:BF917 G919:BF919 G921:BF921 G923:BF923 G925:BF925 G927:BF927 G929:BF929 G931:BF931 G933:BF933 G935:BF935 G937:BF937 G939:BF939 G941:BF941 G943:BF943 G945:BF945 G947:BF947 G949:BF949 G951:BF951 G953:BF953 G955:BF955 G957:BF957 G959:BF959 G961:BF961 G963:BF963 G965:BF965 G967:BF967 G969:BF969 G971:BF971 G973:BF973 G975:BF975 G977:BF977 G979:BF979 G981:BF981 G983:BF983 G985:BF985 G987:BF987 G989:BF989 G991:BF991 G993:BF993 G995:BF995 G997:BF997 G999:BF999 G1001:BF1001 G1003:BF1003 G1005:BF1005 G1007:BF1007 G1009:BF1009 G1011:BF1011 G1013:BF1013 G1015:BF1015 G1017:BF1017 G1019:BF1019 G1021:BF1021 G1023:BF1023 G1025:BF1025 G1027:BF1027 G1029:BF1029 G1031:BF1031 G1033:BF1033 G1035:BF1035 G1037:BF1037</xm:sqref>
        </x14:dataValidation>
        <x14:dataValidation type="list" allowBlank="1" showInputMessage="1" showErrorMessage="1" promptTitle="Estado de la actividad" prompt="Determine si la actividad está:_x000a_E - Ejecutada_x000a_R - Reprogramada (con fecha definida)_x000a_A - Aplazada indefinidamente o sin fecha determinada_x000a_C - Cancelada_x000a_Nota: Si la actividad no se ejecutó, explicar el porqué en observaciones.">
          <x14:formula1>
            <xm:f>'V. Datos'!$C$2:$C$5</xm:f>
          </x14:formula1>
          <xm:sqref>G18:BF18 G20:BF20 G22:BF22 G24:BF24 G26:BF26 G28:BF28 G30:BF30 G32:BF32 G34:BF34 G36:BF36 G38:BF38 G40:BF40 G42:BF42 G44:BF44 G46:BF46 G48:BF48 G50:BF50 G52:BF52 G54:BF54 G56:BF56 G58:BF58 G60:BF60 G62:BF62 G64:BF64 G66:BF66 G68:BF68 G70:BF70 G72:BF72 G74:BF74 G76:BF76 G78:BF78 G80:BF80 G82:BF82 G84:BF84 G86:BF86 G88:BF88 G90:BF90 G92:BF92 G94:BF94 G96:BF96 G98:BF98 G100:BF100 G102:BF102 G104:BF104 G106:BF106 G108:BF108 G110:BF110 G112:BF112 G114:BF114 G116:BF116 G118:BF118 G120:BF120 G122:BF122 G124:BF124 G126:BF126 G128:BF128 G130:BF130 G132:BF132 G134:BF134 G136:BF136 G138:BF138 G140:BF140 G142:BF142 G144:BF144 G146:BF146 G148:BF148 G150:BF150 G152:BF152 G154:BF154 G156:BF156 G158:BF158 G160:BF160 G162:BF162 G164:BF164 G166:BF166 G168:BF168 G170:BF170 G172:BF172 G174:BF174 G176:BF176 G178:BF178 G180:BF180 G182:BF182 G184:BF184 G186:BF186 G188:BF188 G190:BF190 G192:BF192 G194:BF194 G196:BF196 G198:BF198 G200:BF200 G202:BF202 G204:BF204 G206:BF206 G208:BF208 G210:BF210 G212:BF212 G214:BF214 G216:BF216 G218:BF218 G220:BF220 G222:BF222 G224:BF224 G226:BF226 G228:BF228 G230:BF230 G232:BF232 G234:BF234 G236:BF236 G238:BF238 G240:BF240 G242:BF242 G244:BF244 G246:BF246 G248:BF248 G250:BF250 G252:BF252 G254:BF254 G256:BF256 G258:BF258 G260:BF260 G262:BF262 G264:BF264 G266:BF266 G268:BF268 G270:BF270 G272:BF272 G274:BF274 G276:BF276 G278:BF278 G280:BF280 G282:BF282 G284:BF284 G286:BF286 G288:BF288 G290:BF290 G292:BF292 G294:BF294 G296:BF296 G298:BF298 G300:BF300 G302:BF302 G304:BF304 G306:BF306 G308:BF308 G310:BF310 G312:BF312 G314:BF314 G316:BF316 G318:BF318 G320:BF320 G322:BF322 G324:BF324 G326:BF326 G328:BF328 G330:BF330 G332:BF332 G334:BF334 G336:BF336 G338:BF338 G340:BF340 G342:BF342 G344:BF344 G346:BF346 G348:BF348 G350:BF350 G352:BF352 G354:BF354 G356:BF356 G358:BF358 G360:BF360 G362:BF362 G364:BF364 G366:BF366 G368:BF368 G370:BF370 G372:BF372 G374:BF374 G376:BF376 G378:BF378 G380:BF380 G382:BF382 G384:BF384 G386:BF386 G388:BF388 G390:BF390 G392:BF392 G394:BF394 G396:BF396 G398:BF398 G400:BF400 G402:BF402 G404:BF404 G406:BF406 G408:BF408 G410:BF410 G412:BF412 G414:BF414 G416:BF416 G418:BF418 G420:BF420 G422:BF422 G424:BF424 G426:BF426 G428:BF428 G430:BF430 G432:BF432 G434:BF434 G436:BF436 G438:BF438 G440:BF440 G442:BF442 G444:BF444 G446:BF446 G448:BF448 G450:BF450 G452:BF452 G454:BF454 G456:BF456 G458:BF458 G460:BF460 G462:BF462 G464:BF464 G466:BF466 G468:BF468 G470:BF470 G472:BF472 G474:BF474 G476:BF476 G478:BF478 G480:BF480 G482:BF482 G484:BF484 G486:BF486 G488:BF488 G490:BF490 G492:BF492 G494:BF494 G496:BF496 G498:BF498 G500:BF500 G502:BF502 G504:BF504 G506:BF506 G508:BF508 G510:BF510 G512:BF512 G514:BF514 G516:BF516 G518:BF518 G520:BF520 G522:BF522 G524:BF524 G526:BF526 G528:BF528 G530:BF530 G532:BF532 G534:BF534 G536:BF536 G538:BF538 G540:BF540 G542:BF542 G544:BF544 G546:BF546 G548:BF548 G550:BF550 G552:BF552 G554:BF554 G556:BF556 G558:BF558 G560:BF560 G562:BF562 G564:BF564 G566:BF566 G568:BF568 G570:BF570 G572:BF572 G574:BF574 G576:BF576 G578:BF578 G580:BF580 G582:BF582 G584:BF584 G586:BF586 G588:BF588 G590:BF590 G592:BF592 G594:BF594 G596:BF596 G598:BF598 G1040:BF1040 G600:BF600 G602:BF602 G604:BF604 G606:BF606 G608:BF608 G610:BF610 G612:BF612 G614:BF614 G616:BF616 G618:BF618 G620:BF620 G622:BF622 G624:BF624 G626:BF626 G628:BF628 G630:BF630 G632:BF632 G634:BF634 G636:BF636 G638:BF638 G640:BF640 G642:BF642 G644:BF644 G646:BF646 G648:BF648 G650:BF650 G652:BF652 G654:BF654 G656:BF656 G658:BF658 G660:BF660 G662:BF662 G664:BF664 G666:BF666 G668:BF668 G670:BF670 G672:BF672 G674:BF674 G676:BF676 G678:BF678 G680:BF680 G682:BF682 G684:BF684 G686:BF686 G688:BF688 G690:BF690 G692:BF692 G694:BF694 G696:BF696 G698:BF698 G700:BF700 G702:BF702 G704:BF704 G706:BF706 G708:BF708 G710:BF710 G712:BF712 G714:BF714 G716:BF716 G718:BF718 G720:BF720 G722:BF722 G724:BF724 G726:BF726 G728:BF728 G730:BF730 G732:BF732 G734:BF734 G736:BF736 G738:BF738 G740:BF740 G742:BF742 G744:BF744 G746:BF746 G748:BF748 G750:BF750 G752:BF752 G754:BF754 G756:BF756 G758:BF758 G760:BF760 G762:BF762 G764:BF764 G766:BF766 G768:BF768 G770:BF770 G772:BF772 G774:BF774 G776:BF776 G778:BF778 G780:BF780 G782:BF782 G784:BF784 G786:BF786 G788:BF788 G790:BF790 G792:BF792 G794:BF794 G796:BF796 G798:BF798 G800:BF800 G802:BF802 G804:BF804 G806:BF806 G808:BF808 G810:BF810 G812:BF812 G814:BF814 G816:BF816 G818:BF818 G820:BF820 G822:BF822 G824:BF824 G826:BF826 G828:BF828 G830:BF830 G832:BF832 G834:BF834 G836:BF836 G838:BF838 G840:BF840 G842:BF842 G844:BF844 G846:BF846 G848:BF848 G850:BF850 G852:BF852 G854:BF854 G856:BF856 G858:BF858 G860:BF860 G862:BF862 G864:BF864 G866:BF866 G868:BF868 G870:BF870 G872:BF872 G874:BF874 G876:BF876 G878:BF878 G880:BF880 G882:BF882 G884:BF884 G886:BF886 G888:BF888 G890:BF890 G892:BF892 G894:BF894 G896:BF896 G898:BF898 G900:BF900 G902:BF902 G904:BF904 G906:BF906 G908:BF908 G910:BF910 G912:BF912 G914:BF914 G916:BF916 G918:BF918 G920:BF920 G922:BF922 G924:BF924 G926:BF926 G928:BF928 G930:BF930 G932:BF932 G934:BF934 G936:BF936 G938:BF938 G940:BF940 G942:BF942 G944:BF944 G946:BF946 G948:BF948 G950:BF950 G952:BF952 G954:BF954 G956:BF956 G958:BF958 G960:BF960 G962:BF962 G964:BF964 G966:BF966 G968:BF968 G970:BF970 G972:BF972 G974:BF974 G976:BF976 G978:BF978 G980:BF980 G982:BF982 G984:BF984 G986:BF986 G988:BF988 G990:BF990 G992:BF992 G994:BF994 G996:BF996 G998:BF998 G1000:BF1000 G1002:BF1002 G1004:BF1004 G1006:BF1006 G1008:BF1008 G1010:BF1010 G1012:BF1012 G1014:BF1014 G1016:BF1016 G1018:BF1018 G1020:BF1020 G1022:BF1022 G1024:BF1024 G1026:BF1026 G1028:BF1028 G1030:BF1030 G1032:BF1032 G1034:BF1034 G1036:BF1036 G1038:BF1038</xm:sqref>
        </x14:dataValidation>
        <x14:dataValidation type="list" showDropDown="1" showInputMessage="1" showErrorMessage="1">
          <x14:formula1>
            <xm:f>'V. Datos'!$C$1</xm:f>
          </x14:formula1>
          <xm:sqref>F18 F20 F22 F24 F26 F28 F30 F32 F34 F36 F38 F40 F42 F44 F46 F48 F50 F52 F54 F56 F58 F60 F62 F64 F66 F68 F70 F72 F74 F76 F78 F80 F82 F84 F86 F88 F90 F92 F94 F96 F98 F100 F102 F104 F106 F108 F110 F112 F114 F116 F118 F120 F122 F124 F126 F128 F130 F132 F134 F136 F138 F140 F142 F144 F146 F148 F150 F152 F154 F156 F158 F160 F162 F164 F166 F168 F170 F172 F174 F176 F178 F180 F182 F184 F186 F188 F190 F192 F194 F196 F198 F200 F202 F204 F206 F208 F210 F212 F214 F216 F218 F220 F222 F224 F226 F228 F230 F232 F234 F236 F238 F240 F242 F244 F246 F248 F250 F252 F254 F256 F258 F260 F262 F264 F266 F268 F270 F272 F274 F276 F278 F280 F282 F284 F286 F288 F290 F292 F294 F296 F298 F300 F302 F304 F306 F308 F310 F312 F314 F316 F318 F320 F322 F324 F326 F328 F330 F332 F334 F336 F338 F340 F342 F344 F346 F348 F350 F352 F354 F356 F358 F360 F362 F364 F366 F368 F370 F372 F374 F376 F378 F380 F382 F384 F386 F388 F390 F392 F394 F396 F398 F400 F402 F404 F406 F408 F410 F412 F414 F416 F418 F420 F422 F424 F426 F428 F430 F432 F434 F436 F438 F440 F442 F444 F446 F448 F450 F452 F454 F456 F458 F460 F462 F464 F466 F468 F470 F472 F474 F476 F478 F480 F482 F484 F486 F488 F490 F492 F494 F496 F498 F500 F502 F504 F506 F508 F510 F512 F514 F516 F518 F520 F522 F524 F526 F528 F530 F532 F534 F536 F538 F540 F542 F544 F546 F548 F550 F552 F554 F556 F558 F560 F562 F564 F566 F568 F570 F572 F574 F576 F578 F580 F582 F584 F586 F588 F590 F592 F594 F596 F598 F1040 F600 F602 F604 F606 F608 F610 F612 F614 F616 F618 F620 F622 F624 F626 F628 F630 F632 F634 F636 F638 F640 F642 F644 F646 F648 F650 F652 F654 F656 F658 F660 F662 F664 F666 F668 F670 F672 F674 F676 F678 F680 F682 F684 F686 F688 F690 F692 F694 F696 F698 F700 F702 F704 F706 F708 F710 F712 F714 F716 F718 F720 F722 F724 F726 F728 F730 F732 F734 F736 F738 F740 F742 F744 F746 F748 F750 F752 F754 F756 F758 F760 F762 F764 F766 F768 F770 F772 F774 F776 F778 F780 F782 F784 F786 F788 F790 F792 F794 F796 F798 F800 F802 F804 F806 F808 F810 F812 F814 F816 F818 F820 F822 F824 F826 F828 F830 F832 F834 F836 F838 F840 F842 F844 F846 F848 F850 F852 F854 F856 F858 F860 F862 F864 F866 F868 F870 F872 F874 F876 F878 F880 F882 F884 F886 F888 F890 F892 F894 F896 F898 F900 F902 F904 F906 F908 F910 F912 F914 F916 F918 F920 F922 F924 F926 F928 F930 F932 F934 F936 F938 F940 F942 F944 F946 F948 F950 F952 F954 F956 F958 F960 F962 F964 F966 F968 F970 F972 F974 F976 F978 F980 F982 F984 F986 F988 F990 F992 F994 F996 F998 F1000 F1002 F1004 F1006 F1008 F1010 F1012 F1014 F1016 F1018 F1020 F1022 F1024 F1026 F1028 F1030 F1032 F1034 F1036 F1038</xm:sqref>
        </x14:dataValidation>
        <x14:dataValidation type="list" showDropDown="1" showInputMessage="1" showErrorMessage="1">
          <x14:formula1>
            <xm:f>'V. Datos'!$A$1</xm:f>
          </x14:formula1>
          <xm:sqref>F17 F19 F21 F23 F25 F27 F29 F31 F33 F35 F37 F39 F41 F43 F45 F47 F49 F51 F53 F55 F57 F59 F61 F63 F65 F67 F69 F71 F73 F75 F77 F79 F81 F83 F85 F87 F89 F91 F93 F95 F97 F99 F101 F103 F105 F107 F109 F111 F113 F115 F117 F119 F121 F123 F125 F127 F129 F131 F133 F135 F137 F139 F141 F143 F145 F147 F149 F151 F153 F155 F157 F159 F161 F163 F165 F167 F169 F171 F173 F175 F177 F179 F181 F183 F185 F187 F189 F191 F193 F195 F197 F199 F201 F203 F205 F207 F209 F211 F213 F215 F217 F219 F221 F223 F225 F227 F229 F231 F233 F235 F237 F239 F241 F243 F245 F247 F249 F251 F253 F255 F257 F259 F261 F263 F265 F267 F269 F271 F273 F275 F277 F279 F281 F283 F285 F287 F289 F291 F293 F295 F297 F299 F301 F303 F305 F307 F309 F311 F313 F315 F317 F319 F321 F323 F325 F327 F329 F331 F333 F335 F337 F339 F341 F343 F345 F347 F349 F351 F353 F355 F357 F359 F361 F363 F365 F367 F369 F371 F373 F375 F377 F379 F381 F383 F385 F387 F389 F391 F393 F395 F397 F399 F401 F403 F405 F407 F409 F411 F413 F415 F417 F419 F421 F423 F425 F427 F429 F431 F433 F435 F437 F439 F441 F443 F445 F447 F449 F451 F453 F455 F457 F459 F461 F463 F465 F467 F469 F471 F473 F475 F477 F479 F481 F483 F485 F487 F489 F491 F493 F495 F497 F499 F501 F503 F505 F507 F509 F511 F513 F515 F517 F519 F521 F523 F525 F527 F529 F531 F533 F535 F537 F539 F541 F543 F545 F547 F549 F551 F553 F555 F557 F559 F561 F563 F565 F567 F569 F571 F573 F575 F577 F579 F581 F583 F585 F587 F589 F591 F593 F595 F597 F599 F1039 F601 F603 F605 F607 F609 F611 F613 F615 F617 F619 F621 F623 F625 F627 F629 F631 F633 F635 F637 F639 F641 F643 F645 F647 F649 F651 F653 F655 F657 F659 F661 F663 F665 F667 F669 F671 F673 F675 F677 F679 F681 F683 F685 F687 F689 F691 F693 F695 F697 F699 F701 F703 F705 F707 F709 F711 F713 F715 F717 F719 F721 F723 F725 F727 F729 F731 F733 F735 F737 F739 F741 F743 F745 F747 F749 F751 F753 F755 F757 F759 F761 F763 F765 F767 F769 F771 F773 F775 F777 F779 F781 F783 F785 F787 F789 F791 F793 F795 F797 F799 F801 F803 F805 F807 F809 F811 F813 F815 F817 F819 F821 F823 F825 F827 F829 F831 F833 F835 F837 F839 F841 F843 F845 F847 F849 F851 F853 F855 F857 F859 F861 F863 F865 F867 F869 F871 F873 F875 F877 F879 F881 F883 F885 F887 F889 F891 F893 F895 F897 F899 F901 F903 F905 F907 F909 F911 F913 F915 F917 F919 F921 F923 F925 F927 F929 F931 F933 F935 F937 F939 F941 F943 F945 F947 F949 F951 F953 F955 F957 F959 F961 F963 F965 F967 F969 F971 F973 F975 F977 F979 F981 F983 F985 F987 F989 F991 F993 F995 F997 F999 F1001 F1003 F1005 F1007 F1009 F1011 F1013 F1015 F1017 F1019 F1021 F1023 F1025 F1027 F1029 F1031 F1033 F1035 F1037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A15" sqref="A15"/>
    </sheetView>
  </sheetViews>
  <sheetFormatPr baseColWidth="10" defaultRowHeight="12.75" x14ac:dyDescent="0.2"/>
  <cols>
    <col min="1" max="1" width="25.28515625" bestFit="1" customWidth="1"/>
    <col min="2" max="2" width="30.140625" bestFit="1" customWidth="1"/>
    <col min="4" max="4" width="13" bestFit="1" customWidth="1"/>
    <col min="6" max="7" width="7.5703125" customWidth="1"/>
    <col min="8" max="8" width="58" bestFit="1" customWidth="1"/>
  </cols>
  <sheetData>
    <row r="1" spans="1:4" x14ac:dyDescent="0.2">
      <c r="A1" s="346" t="s">
        <v>24</v>
      </c>
      <c r="B1" s="346"/>
      <c r="C1" s="346" t="s">
        <v>4</v>
      </c>
      <c r="D1" s="346"/>
    </row>
    <row r="2" spans="1:4" x14ac:dyDescent="0.2">
      <c r="A2" s="6" t="s">
        <v>3</v>
      </c>
      <c r="B2" s="6" t="s">
        <v>20</v>
      </c>
      <c r="C2" s="6" t="s">
        <v>2</v>
      </c>
      <c r="D2" s="6" t="s">
        <v>23</v>
      </c>
    </row>
    <row r="3" spans="1:4" x14ac:dyDescent="0.2">
      <c r="A3" s="6" t="s">
        <v>18</v>
      </c>
      <c r="B3" s="6" t="s">
        <v>21</v>
      </c>
      <c r="C3" s="6" t="s">
        <v>18</v>
      </c>
      <c r="D3" s="6" t="s">
        <v>21</v>
      </c>
    </row>
    <row r="4" spans="1:4" x14ac:dyDescent="0.2">
      <c r="A4" s="6" t="s">
        <v>25</v>
      </c>
      <c r="B4" s="6" t="s">
        <v>27</v>
      </c>
      <c r="C4" s="6" t="s">
        <v>25</v>
      </c>
      <c r="D4" s="6" t="s">
        <v>28</v>
      </c>
    </row>
    <row r="5" spans="1:4" x14ac:dyDescent="0.2">
      <c r="A5" s="6" t="s">
        <v>19</v>
      </c>
      <c r="B5" s="6" t="s">
        <v>22</v>
      </c>
      <c r="C5" s="6" t="s">
        <v>26</v>
      </c>
      <c r="D5" s="6" t="s">
        <v>29</v>
      </c>
    </row>
    <row r="8" spans="1:4" x14ac:dyDescent="0.2">
      <c r="A8">
        <v>1</v>
      </c>
      <c r="B8" s="6" t="s">
        <v>12</v>
      </c>
    </row>
    <row r="9" spans="1:4" x14ac:dyDescent="0.2">
      <c r="A9">
        <v>2</v>
      </c>
      <c r="B9" s="6" t="s">
        <v>13</v>
      </c>
    </row>
    <row r="10" spans="1:4" x14ac:dyDescent="0.2">
      <c r="A10">
        <v>3</v>
      </c>
      <c r="B10" s="6" t="s">
        <v>14</v>
      </c>
    </row>
    <row r="11" spans="1:4" x14ac:dyDescent="0.2">
      <c r="A11">
        <v>4</v>
      </c>
      <c r="B11" s="6" t="s">
        <v>14</v>
      </c>
    </row>
    <row r="12" spans="1:4" x14ac:dyDescent="0.2">
      <c r="A12">
        <v>5</v>
      </c>
      <c r="B12" s="6" t="s">
        <v>15</v>
      </c>
    </row>
    <row r="13" spans="1:4" x14ac:dyDescent="0.2">
      <c r="A13">
        <v>6</v>
      </c>
      <c r="B13" s="6" t="s">
        <v>16</v>
      </c>
    </row>
    <row r="14" spans="1:4" x14ac:dyDescent="0.2">
      <c r="A14">
        <v>7</v>
      </c>
      <c r="B14" s="6" t="s">
        <v>17</v>
      </c>
    </row>
    <row r="16" spans="1:4" x14ac:dyDescent="0.2">
      <c r="A16">
        <v>1</v>
      </c>
      <c r="B16" s="6" t="s">
        <v>60</v>
      </c>
    </row>
    <row r="17" spans="1:2" x14ac:dyDescent="0.2">
      <c r="A17">
        <v>2</v>
      </c>
      <c r="B17" s="6" t="s">
        <v>61</v>
      </c>
    </row>
    <row r="18" spans="1:2" x14ac:dyDescent="0.2">
      <c r="A18">
        <v>3</v>
      </c>
      <c r="B18" s="6" t="s">
        <v>62</v>
      </c>
    </row>
    <row r="19" spans="1:2" x14ac:dyDescent="0.2">
      <c r="A19">
        <v>4</v>
      </c>
      <c r="B19" s="6" t="s">
        <v>63</v>
      </c>
    </row>
    <row r="20" spans="1:2" x14ac:dyDescent="0.2">
      <c r="A20">
        <v>5</v>
      </c>
      <c r="B20" s="6" t="s">
        <v>64</v>
      </c>
    </row>
    <row r="21" spans="1:2" x14ac:dyDescent="0.2">
      <c r="A21">
        <v>6</v>
      </c>
      <c r="B21" s="6" t="s">
        <v>65</v>
      </c>
    </row>
    <row r="22" spans="1:2" x14ac:dyDescent="0.2">
      <c r="A22">
        <v>7</v>
      </c>
      <c r="B22" s="6" t="s">
        <v>66</v>
      </c>
    </row>
    <row r="23" spans="1:2" x14ac:dyDescent="0.2">
      <c r="A23">
        <v>8</v>
      </c>
      <c r="B23" s="6" t="s">
        <v>67</v>
      </c>
    </row>
    <row r="24" spans="1:2" x14ac:dyDescent="0.2">
      <c r="A24">
        <v>9</v>
      </c>
      <c r="B24" s="6" t="s">
        <v>68</v>
      </c>
    </row>
    <row r="25" spans="1:2" x14ac:dyDescent="0.2">
      <c r="A25">
        <v>10</v>
      </c>
      <c r="B25" s="6" t="s">
        <v>69</v>
      </c>
    </row>
    <row r="26" spans="1:2" x14ac:dyDescent="0.2">
      <c r="A26">
        <v>11</v>
      </c>
      <c r="B26" s="6" t="s">
        <v>70</v>
      </c>
    </row>
    <row r="27" spans="1:2" x14ac:dyDescent="0.2">
      <c r="A27">
        <v>12</v>
      </c>
      <c r="B27" s="6" t="s">
        <v>71</v>
      </c>
    </row>
  </sheetData>
  <sheetProtection sheet="1" objects="1" scenarios="1" selectLockedCells="1" selectUnlockedCells="1"/>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Instrucciones</vt:lpstr>
      <vt:lpstr>Diario - Mes</vt:lpstr>
      <vt:lpstr>Semanal</vt:lpstr>
      <vt:lpstr>V. Datos</vt:lpstr>
      <vt:lpstr>'Diario - Mes'!Área_de_impresión</vt:lpstr>
      <vt:lpstr>Semanal!Área_de_impresión</vt:lpstr>
    </vt:vector>
  </TitlesOfParts>
  <Company>CCEM0405</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SIG Ltda</dc:creator>
  <cp:lastModifiedBy>PCPRE023</cp:lastModifiedBy>
  <cp:lastPrinted>2006-01-14T10:20:07Z</cp:lastPrinted>
  <dcterms:created xsi:type="dcterms:W3CDTF">2005-10-23T21:18:07Z</dcterms:created>
  <dcterms:modified xsi:type="dcterms:W3CDTF">2015-02-17T16:17:05Z</dcterms:modified>
</cp:coreProperties>
</file>