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bration" sheetId="1" r:id="rId4"/>
    <sheet state="visible" name="glycerine" sheetId="2" r:id="rId5"/>
    <sheet state="visible" name="polystyrene" sheetId="3" r:id="rId6"/>
    <sheet state="visible" name="polytetrafluoroethylene" sheetId="4" r:id="rId7"/>
  </sheets>
  <definedNames/>
  <calcPr/>
</workbook>
</file>

<file path=xl/sharedStrings.xml><?xml version="1.0" encoding="utf-8"?>
<sst xmlns="http://schemas.openxmlformats.org/spreadsheetml/2006/main" count="37" uniqueCount="15">
  <si>
    <t>B in mT</t>
  </si>
  <si>
    <t>I in A</t>
  </si>
  <si>
    <t>freq in MHz</t>
  </si>
  <si>
    <t>del X FWHM</t>
  </si>
  <si>
    <t>Y</t>
  </si>
  <si>
    <t>Y/rt2</t>
  </si>
  <si>
    <t>del f FWHM</t>
  </si>
  <si>
    <t>x1</t>
  </si>
  <si>
    <t>f1</t>
  </si>
  <si>
    <t>x2</t>
  </si>
  <si>
    <t>f2</t>
  </si>
  <si>
    <t>del f/ del x</t>
  </si>
  <si>
    <t>del X FWHM in mV</t>
  </si>
  <si>
    <t>Y in mV</t>
  </si>
  <si>
    <t>in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</si>
</sst>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I in A vs B in mT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calibration!$B$1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calibration!$A$2:$A$21</c:f>
            </c:numRef>
          </c:xVal>
          <c:yVal>
            <c:numRef>
              <c:f>calibration!$B$2:$B$21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442751"/>
        <c:axId val="1266022420"/>
      </c:scatterChart>
      <c:valAx>
        <c:axId val="19834427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 in mT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022420"/>
      </c:valAx>
      <c:valAx>
        <c:axId val="1266022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 in 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3442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I in A and freq in MHz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glycerine!$B$1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glycerine!$A$2:$A$6</c:f>
            </c:numRef>
          </c:xVal>
          <c:yVal>
            <c:numRef>
              <c:f>glycerine!$B$2:$B$6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846392"/>
        <c:axId val="1655148015"/>
      </c:scatterChart>
      <c:valAx>
        <c:axId val="1794846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148015"/>
      </c:valAx>
      <c:valAx>
        <c:axId val="1655148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846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I in A and freq in MHz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polystyrene!$B$1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polystyrene!$A$2:$A$6</c:f>
            </c:numRef>
          </c:xVal>
          <c:yVal>
            <c:numRef>
              <c:f>polystyrene!$B$2:$B$6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11380"/>
        <c:axId val="519551890"/>
      </c:scatterChart>
      <c:valAx>
        <c:axId val="6869113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551890"/>
      </c:valAx>
      <c:valAx>
        <c:axId val="519551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6911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I in A and freq in MHz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polytetrafluoroethylene!$B$1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polytetrafluoroethylene!$A$2:$A$6</c:f>
            </c:numRef>
          </c:xVal>
          <c:yVal>
            <c:numRef>
              <c:f>polytetrafluoroethylene!$B$2:$B$6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85315"/>
        <c:axId val="1451174507"/>
      </c:scatterChart>
      <c:valAx>
        <c:axId val="19053853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174507"/>
      </c:valAx>
      <c:valAx>
        <c:axId val="14511745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385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13</xdr:row>
      <xdr:rowOff>9525</xdr:rowOff>
    </xdr:from>
    <xdr:ext cx="2657475" cy="2543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2047875" cy="1533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2400300" cy="2019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142875</xdr:rowOff>
    </xdr:from>
    <xdr:ext cx="2400300" cy="2019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10.7</v>
      </c>
      <c r="B2" s="1">
        <v>0.05</v>
      </c>
    </row>
    <row r="3">
      <c r="A3" s="1">
        <v>64.6</v>
      </c>
      <c r="B3" s="1">
        <v>0.49</v>
      </c>
    </row>
    <row r="4">
      <c r="A4" s="1">
        <v>130.5</v>
      </c>
      <c r="B4" s="1">
        <v>1.0</v>
      </c>
    </row>
    <row r="5">
      <c r="A5" s="1">
        <v>197.5</v>
      </c>
      <c r="B5" s="1">
        <v>1.5</v>
      </c>
    </row>
    <row r="6">
      <c r="A6" s="1">
        <v>264.0</v>
      </c>
      <c r="B6" s="1">
        <v>2.0</v>
      </c>
    </row>
    <row r="7">
      <c r="A7" s="1">
        <v>288.0</v>
      </c>
      <c r="B7" s="1">
        <v>2.2</v>
      </c>
    </row>
    <row r="8">
      <c r="A8" s="1">
        <v>314.0</v>
      </c>
      <c r="B8" s="1">
        <v>2.4</v>
      </c>
    </row>
    <row r="9">
      <c r="A9" s="1">
        <v>338.0</v>
      </c>
      <c r="B9" s="1">
        <v>2.6</v>
      </c>
    </row>
    <row r="10">
      <c r="A10" s="1">
        <v>360.0</v>
      </c>
      <c r="B10" s="1">
        <v>2.8</v>
      </c>
    </row>
    <row r="11">
      <c r="A11" s="1">
        <v>381.0</v>
      </c>
      <c r="B11" s="1">
        <v>3.0</v>
      </c>
    </row>
    <row r="12">
      <c r="A12" s="1">
        <v>400.0</v>
      </c>
      <c r="B12" s="1">
        <v>3.21</v>
      </c>
    </row>
    <row r="13">
      <c r="A13" s="1">
        <v>418.0</v>
      </c>
      <c r="B13" s="1">
        <v>3.4</v>
      </c>
    </row>
    <row r="14">
      <c r="A14" s="1">
        <v>433.0</v>
      </c>
      <c r="B14" s="1">
        <v>3.6</v>
      </c>
    </row>
    <row r="15">
      <c r="A15" s="1">
        <v>447.0</v>
      </c>
      <c r="B15" s="1">
        <v>3.8</v>
      </c>
    </row>
    <row r="16">
      <c r="A16" s="1">
        <v>459.0</v>
      </c>
      <c r="B16" s="1">
        <v>4.0</v>
      </c>
    </row>
    <row r="17">
      <c r="A17" s="1">
        <v>470.0</v>
      </c>
      <c r="B17" s="1">
        <v>4.2</v>
      </c>
    </row>
    <row r="18">
      <c r="A18" s="1">
        <v>479.0</v>
      </c>
      <c r="B18" s="1">
        <v>4.4</v>
      </c>
    </row>
    <row r="19">
      <c r="A19" s="1">
        <v>488.0</v>
      </c>
      <c r="B19" s="1">
        <v>4.6</v>
      </c>
    </row>
    <row r="20">
      <c r="A20" s="1">
        <v>497.0</v>
      </c>
      <c r="B20" s="1">
        <v>4.8</v>
      </c>
    </row>
    <row r="21">
      <c r="A21" s="1">
        <v>504.0</v>
      </c>
      <c r="B21" s="1">
        <v>5.04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7</v>
      </c>
      <c r="I1" s="1">
        <v>-240.0</v>
      </c>
    </row>
    <row r="2">
      <c r="A2" s="1">
        <v>3.11</v>
      </c>
      <c r="B2" s="1">
        <v>17.508</v>
      </c>
      <c r="C2" s="1">
        <v>360.0</v>
      </c>
      <c r="D2" s="1">
        <v>75.0</v>
      </c>
      <c r="E2" s="2">
        <f t="shared" ref="E2:E6" si="1">(D2/SQRT(2))</f>
        <v>53.03300859</v>
      </c>
      <c r="F2" s="2">
        <f>(C2*I5)</f>
        <v>0.08011250827</v>
      </c>
      <c r="H2" s="1" t="s">
        <v>8</v>
      </c>
      <c r="I2" s="1">
        <v>19.6223</v>
      </c>
    </row>
    <row r="3">
      <c r="A3" s="1">
        <v>3.26</v>
      </c>
      <c r="B3" s="1">
        <v>18.143</v>
      </c>
      <c r="C3" s="1">
        <v>400.0</v>
      </c>
      <c r="D3" s="1">
        <v>59.6</v>
      </c>
      <c r="E3" s="2">
        <f t="shared" si="1"/>
        <v>42.14356416</v>
      </c>
      <c r="F3" s="2">
        <f>(C3*I5)</f>
        <v>0.08901389808</v>
      </c>
      <c r="H3" s="1" t="s">
        <v>9</v>
      </c>
      <c r="I3" s="1">
        <v>1.76</v>
      </c>
    </row>
    <row r="4">
      <c r="A4" s="1">
        <v>3.38</v>
      </c>
      <c r="B4" s="1">
        <v>18.5619</v>
      </c>
      <c r="C4" s="1">
        <v>320.0</v>
      </c>
      <c r="D4" s="1">
        <v>56.4</v>
      </c>
      <c r="E4" s="2">
        <f t="shared" si="1"/>
        <v>39.88082246</v>
      </c>
      <c r="F4" s="2">
        <f>(C4*I5)</f>
        <v>0.07121111846</v>
      </c>
      <c r="H4" s="1" t="s">
        <v>10</v>
      </c>
      <c r="I4" s="1">
        <v>19.6761</v>
      </c>
    </row>
    <row r="5">
      <c r="A5" s="1">
        <v>3.57</v>
      </c>
      <c r="B5" s="1">
        <v>19.1758</v>
      </c>
      <c r="C5" s="1">
        <v>400.0</v>
      </c>
      <c r="D5" s="1">
        <v>48.0</v>
      </c>
      <c r="E5" s="2">
        <f t="shared" si="1"/>
        <v>33.9411255</v>
      </c>
      <c r="F5" s="2">
        <f>(C5*I5)</f>
        <v>0.08901389808</v>
      </c>
      <c r="H5" s="1" t="s">
        <v>11</v>
      </c>
      <c r="I5" s="2">
        <f>(ABS(I4-I2)/ABS(I3-I1))</f>
        <v>0.0002225347452</v>
      </c>
    </row>
    <row r="6">
      <c r="A6" s="1">
        <v>3.74</v>
      </c>
      <c r="B6" s="1">
        <v>19.6521</v>
      </c>
      <c r="C6" s="1">
        <v>520.0</v>
      </c>
      <c r="D6" s="1">
        <v>43.2</v>
      </c>
      <c r="E6" s="2">
        <f t="shared" si="1"/>
        <v>30.54701295</v>
      </c>
      <c r="F6" s="2">
        <f>(C6*I5)</f>
        <v>0.1157180675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7</v>
      </c>
      <c r="I1" s="1">
        <v>-2.24</v>
      </c>
    </row>
    <row r="2">
      <c r="A2" s="1">
        <v>3.15</v>
      </c>
      <c r="B2" s="1">
        <v>17.6405</v>
      </c>
      <c r="C2" s="1">
        <v>640.0</v>
      </c>
      <c r="D2" s="1">
        <v>56.0</v>
      </c>
      <c r="E2" s="2">
        <f t="shared" ref="E2:E6" si="1">(D2/SQRT(2))</f>
        <v>39.59797975</v>
      </c>
      <c r="F2" s="2">
        <f>(C2*I5)</f>
        <v>0.3063257066</v>
      </c>
      <c r="H2" s="1" t="s">
        <v>8</v>
      </c>
      <c r="I2" s="1">
        <v>18.0682</v>
      </c>
    </row>
    <row r="3">
      <c r="A3" s="1">
        <v>3.3</v>
      </c>
      <c r="B3" s="1">
        <v>18.0398</v>
      </c>
      <c r="C3" s="1">
        <v>600.0</v>
      </c>
      <c r="D3" s="1">
        <v>44.4</v>
      </c>
      <c r="E3" s="2">
        <f t="shared" si="1"/>
        <v>31.39554108</v>
      </c>
      <c r="F3" s="2">
        <f>(C3*I5)</f>
        <v>0.2871803499</v>
      </c>
      <c r="H3" s="1" t="s">
        <v>9</v>
      </c>
      <c r="I3" s="1">
        <v>-240.0</v>
      </c>
    </row>
    <row r="4">
      <c r="A4" s="1">
        <v>3.45</v>
      </c>
      <c r="B4" s="1">
        <v>18.6193</v>
      </c>
      <c r="C4" s="1">
        <v>520.0</v>
      </c>
      <c r="D4" s="1">
        <v>35.6</v>
      </c>
      <c r="E4" s="2">
        <f t="shared" si="1"/>
        <v>25.17300141</v>
      </c>
      <c r="F4" s="2">
        <f>(C4*I5)</f>
        <v>0.2488896366</v>
      </c>
      <c r="H4" s="1" t="s">
        <v>10</v>
      </c>
      <c r="I4" s="1">
        <v>18.182</v>
      </c>
    </row>
    <row r="5">
      <c r="A5" s="1">
        <v>3.6</v>
      </c>
      <c r="B5" s="1">
        <v>19.2226</v>
      </c>
      <c r="C5" s="1">
        <v>640.0</v>
      </c>
      <c r="D5" s="1">
        <v>31.2</v>
      </c>
      <c r="E5" s="2">
        <f t="shared" si="1"/>
        <v>22.06173157</v>
      </c>
      <c r="F5" s="2">
        <f>(C5*I5)</f>
        <v>0.3063257066</v>
      </c>
      <c r="H5" s="1" t="s">
        <v>11</v>
      </c>
      <c r="I5" s="2">
        <f>(ABS(I4-I2)/ABS(I3-I1))</f>
        <v>0.0004786339166</v>
      </c>
    </row>
    <row r="6">
      <c r="A6" s="1">
        <v>3.75</v>
      </c>
      <c r="B6" s="1">
        <v>19.6473</v>
      </c>
      <c r="C6" s="1">
        <v>720.0</v>
      </c>
      <c r="D6" s="1">
        <v>31.6</v>
      </c>
      <c r="E6" s="2">
        <f t="shared" si="1"/>
        <v>22.34457429</v>
      </c>
      <c r="F6" s="2">
        <f>(C6*I5)</f>
        <v>0.3446164199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12</v>
      </c>
      <c r="D1" s="1" t="s">
        <v>13</v>
      </c>
      <c r="E1" s="1" t="s">
        <v>5</v>
      </c>
      <c r="F1" s="1" t="s">
        <v>6</v>
      </c>
      <c r="H1" s="1" t="s">
        <v>7</v>
      </c>
      <c r="I1" s="1">
        <v>-2.24</v>
      </c>
      <c r="J1" s="1" t="s">
        <v>14</v>
      </c>
    </row>
    <row r="2">
      <c r="A2" s="1">
        <v>3.25</v>
      </c>
      <c r="B2" s="1">
        <v>16.9826</v>
      </c>
      <c r="C2" s="1">
        <v>360.0</v>
      </c>
      <c r="D2" s="1">
        <v>190.0</v>
      </c>
      <c r="E2" s="2">
        <f t="shared" ref="E2:E6" si="1">(D2/SQRT(2))</f>
        <v>134.3502884</v>
      </c>
      <c r="F2" s="2">
        <f>(C2*I5)</f>
        <v>15.21</v>
      </c>
      <c r="H2" s="1" t="s">
        <v>8</v>
      </c>
      <c r="I2" s="1">
        <v>17.3393</v>
      </c>
    </row>
    <row r="3">
      <c r="A3" s="1">
        <v>3.4</v>
      </c>
      <c r="B3" s="1">
        <v>17.3982</v>
      </c>
      <c r="C3" s="1">
        <v>320.0</v>
      </c>
      <c r="D3" s="1">
        <v>110.0</v>
      </c>
      <c r="E3" s="2">
        <f t="shared" si="1"/>
        <v>77.78174593</v>
      </c>
      <c r="F3" s="2">
        <f>(C3*I5)</f>
        <v>13.52</v>
      </c>
      <c r="H3" s="1" t="s">
        <v>9</v>
      </c>
      <c r="I3" s="1">
        <v>3.76</v>
      </c>
      <c r="J3" s="1" t="s">
        <v>14</v>
      </c>
    </row>
    <row r="4">
      <c r="A4" s="1">
        <v>3.55</v>
      </c>
      <c r="B4" s="1">
        <v>17.8879</v>
      </c>
      <c r="C4" s="1">
        <v>440.0</v>
      </c>
      <c r="D4" s="1">
        <v>81.0</v>
      </c>
      <c r="E4" s="2">
        <f t="shared" si="1"/>
        <v>57.27564928</v>
      </c>
      <c r="F4" s="2">
        <f>(C4*I5)</f>
        <v>18.59</v>
      </c>
      <c r="H4" s="1" t="s">
        <v>10</v>
      </c>
      <c r="I4" s="1">
        <v>17.5928</v>
      </c>
    </row>
    <row r="5">
      <c r="A5" s="1">
        <v>3.7</v>
      </c>
      <c r="B5" s="1">
        <v>18.2681</v>
      </c>
      <c r="C5" s="1">
        <v>560.0</v>
      </c>
      <c r="D5" s="1">
        <v>68.4</v>
      </c>
      <c r="E5" s="2">
        <f t="shared" si="1"/>
        <v>48.36610383</v>
      </c>
      <c r="F5" s="2">
        <f>(C5*I5)</f>
        <v>23.66</v>
      </c>
      <c r="H5" s="1" t="s">
        <v>11</v>
      </c>
      <c r="I5" s="2">
        <f>(ABS(I4-I2)/ABS(I3-I1))</f>
        <v>0.04225</v>
      </c>
    </row>
    <row r="6">
      <c r="A6" s="1">
        <v>3.85</v>
      </c>
      <c r="B6" s="1">
        <v>18.7505</v>
      </c>
      <c r="C6" s="1">
        <v>440.0</v>
      </c>
      <c r="D6" s="1">
        <v>51.2</v>
      </c>
      <c r="E6" s="2">
        <f t="shared" si="1"/>
        <v>36.2038672</v>
      </c>
      <c r="F6" s="2">
        <f>(C6*I5)</f>
        <v>18.59</v>
      </c>
    </row>
  </sheetData>
  <drawing r:id="rId1"/>
</worksheet>
</file>