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N11" i="1" l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1" i="1"/>
  <c r="I10" i="1" l="1"/>
  <c r="AV10" i="1" l="1"/>
  <c r="I5" i="1" l="1"/>
  <c r="I6" i="1"/>
  <c r="I7" i="1"/>
  <c r="I8" i="1"/>
  <c r="I9" i="1"/>
  <c r="I4" i="1"/>
  <c r="AW11" i="1" l="1"/>
  <c r="I11" i="1"/>
  <c r="AV7" i="1" l="1"/>
  <c r="AS5" i="1" l="1"/>
  <c r="AS6" i="1"/>
  <c r="AS7" i="1"/>
  <c r="AS8" i="1"/>
  <c r="AS9" i="1"/>
  <c r="AS10" i="1"/>
  <c r="AS4" i="1"/>
  <c r="AS11" i="1" l="1"/>
  <c r="AV4" i="1"/>
  <c r="AV18" i="1" l="1"/>
  <c r="AV6" i="1" l="1"/>
  <c r="AV5" i="1"/>
  <c r="AV9" i="1"/>
  <c r="AV8" i="1"/>
  <c r="BG35" i="1" l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5" i="1"/>
  <c r="AW12" i="1" l="1"/>
  <c r="AW14" i="1" s="1"/>
  <c r="AV21" i="1"/>
  <c r="BG37" i="1"/>
  <c r="AT4" i="1" l="1"/>
  <c r="AV24" i="1"/>
  <c r="AU9" i="1" l="1"/>
  <c r="AU10" i="1"/>
  <c r="AU5" i="1"/>
  <c r="AW5" i="1" s="1"/>
  <c r="AU7" i="1"/>
  <c r="AW7" i="1" s="1"/>
  <c r="AU4" i="1"/>
  <c r="AW4" i="1" s="1"/>
  <c r="AU8" i="1"/>
  <c r="AW8" i="1" s="1"/>
  <c r="AU6" i="1"/>
  <c r="AW6" i="1" s="1"/>
  <c r="AW10" i="1" l="1"/>
  <c r="AW9" i="1"/>
</calcChain>
</file>

<file path=xl/sharedStrings.xml><?xml version="1.0" encoding="utf-8"?>
<sst xmlns="http://schemas.openxmlformats.org/spreadsheetml/2006/main" count="56" uniqueCount="28">
  <si>
    <t>Name</t>
  </si>
  <si>
    <t>Date</t>
  </si>
  <si>
    <t>SL</t>
  </si>
  <si>
    <t>Total Cost</t>
  </si>
  <si>
    <t>Total Money Collection =</t>
  </si>
  <si>
    <t>Cost</t>
  </si>
  <si>
    <t>Mail Rate</t>
  </si>
  <si>
    <t>Total Pay</t>
  </si>
  <si>
    <t>Firoz</t>
  </si>
  <si>
    <t>Total Mill</t>
  </si>
  <si>
    <t>Total Bazar</t>
  </si>
  <si>
    <t>Cash Amount</t>
  </si>
  <si>
    <t>Pay Amount</t>
  </si>
  <si>
    <t>Total Meal</t>
  </si>
  <si>
    <t>Meal Rate</t>
  </si>
  <si>
    <t>Monir</t>
  </si>
  <si>
    <t>Suman</t>
  </si>
  <si>
    <t>Bidhan</t>
  </si>
  <si>
    <t>Total Due/Cash</t>
  </si>
  <si>
    <t>.</t>
  </si>
  <si>
    <t xml:space="preserve">   Total Bazar</t>
  </si>
  <si>
    <t>Shohel</t>
  </si>
  <si>
    <t xml:space="preserve"> </t>
  </si>
  <si>
    <t>Robin</t>
  </si>
  <si>
    <t>Total meal date wise</t>
  </si>
  <si>
    <t>Total</t>
  </si>
  <si>
    <t>Hasan</t>
  </si>
  <si>
    <t>Sohel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</si>
</sst>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7" fillId="0" borderId="0" xfId="0" applyFont="1" applyAlignment="1"/>
    <xf numFmtId="0" fontId="0" fillId="0" borderId="1" xfId="0" applyBorder="1" applyAlignment="1"/>
    <xf numFmtId="0" fontId="11" fillId="0" borderId="1" xfId="0" applyFont="1" applyBorder="1" applyAlignment="1"/>
    <xf numFmtId="0" fontId="0" fillId="0" borderId="2" xfId="0" applyFill="1" applyBorder="1" applyAlignment="1"/>
    <xf numFmtId="0" fontId="12" fillId="4" borderId="0" xfId="1" applyFont="1" applyFill="1" applyAlignment="1"/>
    <xf numFmtId="0" fontId="5" fillId="5" borderId="1" xfId="2" applyFont="1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6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10" fillId="5" borderId="0" xfId="0" applyFont="1" applyFill="1" applyAlignment="1"/>
    <xf numFmtId="0" fontId="10" fillId="0" borderId="0" xfId="0" applyFont="1" applyAlignment="1"/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5" fillId="5" borderId="1" xfId="2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5" borderId="3" xfId="0" applyFont="1" applyFill="1" applyBorder="1" applyAlignment="1"/>
    <xf numFmtId="0" fontId="15" fillId="5" borderId="7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1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7" fillId="0" borderId="0" xfId="0" applyFont="1" applyAlignment="1"/>
    <xf numFmtId="0" fontId="0" fillId="13" borderId="0" xfId="0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7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Sheet1!$AV$14</c:f>
              <c:strCache>
                <c:ptCount val="1"/>
                <c:pt idx="0">
                  <c:v>Cash Amount</c:v>
                </c:pt>
              </c:strCache>
            </c:strRef>
          </c:tx>
          <c:invertIfNegative val="0"/>
          <c:val>
            <c:numRef>
              <c:f>Sheet1!$AW$14:$AX$14</c:f>
              <c:numCache>
                <c:formatCode>General</c:formatCode>
                <c:ptCount val="2"/>
                <c:pt idx="0">
                  <c:v>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08800"/>
        <c:axId val="184910592"/>
      </c:barChart>
      <c:catAx>
        <c:axId val="1849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10592"/>
        <c:crosses val="autoZero"/>
        <c:auto val="1"/>
        <c:lblAlgn val="ctr"/>
        <c:lblOffset val="100"/>
        <c:noMultiLvlLbl val="0"/>
      </c:catAx>
      <c:valAx>
        <c:axId val="1849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4"/>
  <sheetViews>
    <sheetView tabSelected="1" topLeftCell="AX1" workbookViewId="0">
      <selection activeCell="BJ8" sqref="BJ8"/>
    </sheetView>
  </sheetViews>
  <sheetFormatPr defaultRowHeight="15" x14ac:dyDescent="0.25"/>
  <cols>
    <col min="1" max="1" width="16" style="1" customWidth="1"/>
    <col min="2" max="2" width="9.140625" style="1"/>
    <col min="3" max="3" width="12.7109375" style="1" customWidth="1"/>
    <col min="4" max="4" width="10.85546875" style="1" customWidth="1"/>
    <col min="5" max="5" width="13.7109375" style="1" bestFit="1" customWidth="1"/>
    <col min="6" max="6" width="11.85546875" style="1" customWidth="1"/>
    <col min="7" max="8" width="14.5703125" style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.85546875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6.85546875" style="1" customWidth="1"/>
    <col min="33" max="35" width="4.8554687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18.85546875" style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9.5703125" style="1" customWidth="1"/>
    <col min="50" max="50" width="17.5703125" style="1" bestFit="1" customWidth="1"/>
    <col min="51" max="51" width="14" style="1" customWidth="1"/>
    <col min="52" max="52" width="12.85546875" style="1" customWidth="1"/>
    <col min="53" max="53" width="9.28515625" style="1" customWidth="1"/>
    <col min="54" max="54" width="9.140625" style="1"/>
    <col min="55" max="55" width="10.28515625" style="15" customWidth="1"/>
    <col min="56" max="56" width="24.140625" style="15" customWidth="1"/>
    <col min="57" max="57" width="15.5703125" style="1" customWidth="1"/>
    <col min="58" max="58" width="11.7109375" style="1" customWidth="1"/>
    <col min="59" max="59" width="9.140625" style="1"/>
    <col min="60" max="60" width="11.5703125" style="1" customWidth="1"/>
    <col min="61" max="61" width="9.140625" style="1"/>
    <col min="62" max="62" width="15.140625" style="1" bestFit="1" customWidth="1"/>
    <col min="63" max="63" width="12.2851562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 x14ac:dyDescent="0.25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 x14ac:dyDescent="0.25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 x14ac:dyDescent="0.35">
      <c r="A3" s="9" t="s">
        <v>0</v>
      </c>
      <c r="B3" s="35"/>
      <c r="C3" s="35"/>
      <c r="D3" s="35"/>
      <c r="E3" s="35"/>
      <c r="F3" s="35"/>
      <c r="G3" s="35"/>
      <c r="H3" s="35"/>
      <c r="I3" s="35" t="s">
        <v>25</v>
      </c>
      <c r="K3" s="10" t="s">
        <v>2</v>
      </c>
      <c r="L3" s="10" t="s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37" t="s">
        <v>9</v>
      </c>
      <c r="AT3" s="38" t="s">
        <v>6</v>
      </c>
      <c r="AU3" s="38" t="s">
        <v>3</v>
      </c>
      <c r="AV3" s="38" t="s">
        <v>7</v>
      </c>
      <c r="AW3" s="38" t="s">
        <v>18</v>
      </c>
      <c r="AX3" s="41" t="s">
        <v>0</v>
      </c>
      <c r="AY3" s="44"/>
      <c r="AZ3" s="44"/>
      <c r="BA3" s="44"/>
      <c r="BB3" s="40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 x14ac:dyDescent="0.35">
      <c r="A4" s="33" t="s">
        <v>15</v>
      </c>
      <c r="B4" s="45">
        <v>500</v>
      </c>
      <c r="C4" s="45">
        <v>500</v>
      </c>
      <c r="D4" s="45">
        <v>500</v>
      </c>
      <c r="E4" s="45"/>
      <c r="F4" s="34"/>
      <c r="G4" s="5"/>
      <c r="H4" s="5"/>
      <c r="I4" s="6">
        <f>SUM(B4:H4)</f>
        <v>1500</v>
      </c>
      <c r="K4" s="13">
        <v>1</v>
      </c>
      <c r="L4" s="33" t="s">
        <v>15</v>
      </c>
      <c r="M4" s="22">
        <v>1</v>
      </c>
      <c r="N4" s="22">
        <v>1.5</v>
      </c>
      <c r="O4" s="22">
        <v>1.5</v>
      </c>
      <c r="P4" s="22">
        <v>1.5</v>
      </c>
      <c r="Q4" s="22">
        <v>1.5</v>
      </c>
      <c r="R4" s="22">
        <v>1</v>
      </c>
      <c r="S4" s="22">
        <v>1.5</v>
      </c>
      <c r="T4" s="22">
        <v>1.5</v>
      </c>
      <c r="U4" s="22">
        <v>2.5</v>
      </c>
      <c r="V4" s="22">
        <v>2.5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12"/>
      <c r="AS4" s="23">
        <f>SUM(M4:AQ4)</f>
        <v>16</v>
      </c>
      <c r="AT4" s="27">
        <f>AV21/AV18</f>
        <v>46.412060301507537</v>
      </c>
      <c r="AU4" s="27">
        <f>AS4*AV24</f>
        <v>742.5929648241206</v>
      </c>
      <c r="AV4" s="36">
        <f>SUM(B4:H4)</f>
        <v>1500</v>
      </c>
      <c r="AW4" s="22">
        <f>AV4-AU4</f>
        <v>757.4070351758794</v>
      </c>
      <c r="AX4" s="42" t="s">
        <v>15</v>
      </c>
      <c r="AY4" s="52"/>
      <c r="AZ4" s="44"/>
      <c r="BA4" s="44"/>
      <c r="BB4" s="44"/>
      <c r="BC4" s="24" t="s">
        <v>1</v>
      </c>
      <c r="BD4" s="25" t="s">
        <v>0</v>
      </c>
      <c r="BE4" s="26" t="s">
        <v>5</v>
      </c>
      <c r="BF4" s="25"/>
      <c r="BG4" s="25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88" ht="21" x14ac:dyDescent="0.35">
      <c r="A5" s="33" t="s">
        <v>16</v>
      </c>
      <c r="B5" s="45">
        <v>290</v>
      </c>
      <c r="C5" s="45"/>
      <c r="D5" s="45"/>
      <c r="E5" s="45"/>
      <c r="F5" s="7"/>
      <c r="G5" s="5"/>
      <c r="H5" s="5"/>
      <c r="I5" s="6">
        <f t="shared" ref="I5:I9" si="0">SUM(B5:H5)</f>
        <v>290</v>
      </c>
      <c r="K5" s="13">
        <v>2</v>
      </c>
      <c r="L5" s="33" t="s">
        <v>16</v>
      </c>
      <c r="M5" s="22">
        <v>0</v>
      </c>
      <c r="N5" s="22">
        <v>2.5</v>
      </c>
      <c r="O5" s="22">
        <v>2.5</v>
      </c>
      <c r="P5" s="22">
        <v>3.5</v>
      </c>
      <c r="Q5" s="22">
        <v>2</v>
      </c>
      <c r="R5" s="22">
        <v>2.5</v>
      </c>
      <c r="S5" s="22">
        <v>2.5</v>
      </c>
      <c r="T5" s="22">
        <v>2.5</v>
      </c>
      <c r="U5" s="22">
        <v>2.5</v>
      </c>
      <c r="V5" s="22">
        <v>2.5</v>
      </c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12"/>
      <c r="AS5" s="23">
        <f t="shared" ref="AS5:AS10" si="1">SUM(M5:AQ5)</f>
        <v>23</v>
      </c>
      <c r="AT5" s="27"/>
      <c r="AU5" s="27">
        <f>AS5*AV24</f>
        <v>1067.4773869346734</v>
      </c>
      <c r="AV5" s="28">
        <f>SUM(B5:G5)</f>
        <v>290</v>
      </c>
      <c r="AW5" s="22">
        <f>AV5-AU5</f>
        <v>-777.4773869346734</v>
      </c>
      <c r="AX5" s="43" t="s">
        <v>16</v>
      </c>
      <c r="AY5" s="52"/>
      <c r="AZ5" s="44"/>
      <c r="BA5" s="44"/>
      <c r="BB5" s="44"/>
      <c r="BC5" s="24">
        <v>1</v>
      </c>
      <c r="BD5" s="27" t="s">
        <v>23</v>
      </c>
      <c r="BE5" s="39">
        <v>384</v>
      </c>
      <c r="BF5" s="39"/>
      <c r="BG5" s="25">
        <f t="shared" ref="BG5:BG35" si="2">SUM(BD5:BF5)</f>
        <v>384</v>
      </c>
      <c r="BH5" s="22"/>
      <c r="BI5" s="22"/>
      <c r="BJ5" s="22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88" ht="21" x14ac:dyDescent="0.35">
      <c r="A6" s="33" t="s">
        <v>8</v>
      </c>
      <c r="B6" s="45">
        <v>200</v>
      </c>
      <c r="C6" s="45"/>
      <c r="D6" s="45"/>
      <c r="E6" s="45"/>
      <c r="F6" s="5"/>
      <c r="G6" s="5"/>
      <c r="H6" s="5"/>
      <c r="I6" s="6">
        <f t="shared" si="0"/>
        <v>200</v>
      </c>
      <c r="K6" s="13">
        <v>3</v>
      </c>
      <c r="L6" s="33" t="s">
        <v>8</v>
      </c>
      <c r="M6" s="22">
        <v>0</v>
      </c>
      <c r="N6" s="22">
        <v>0.5</v>
      </c>
      <c r="O6" s="22">
        <v>1.5</v>
      </c>
      <c r="P6" s="22">
        <v>1.5</v>
      </c>
      <c r="Q6" s="22">
        <v>1.5</v>
      </c>
      <c r="R6" s="22">
        <v>1.5</v>
      </c>
      <c r="S6" s="22">
        <v>1.5</v>
      </c>
      <c r="T6" s="22">
        <v>1.5</v>
      </c>
      <c r="U6" s="22">
        <v>1.5</v>
      </c>
      <c r="V6" s="22">
        <v>2.5</v>
      </c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12"/>
      <c r="AS6" s="23">
        <f t="shared" si="1"/>
        <v>13.5</v>
      </c>
      <c r="AT6" s="27"/>
      <c r="AU6" s="27">
        <f>AS6*AV24</f>
        <v>626.56281407035181</v>
      </c>
      <c r="AV6" s="28">
        <f>SUM(B6:H6)</f>
        <v>200</v>
      </c>
      <c r="AW6" s="22">
        <f>AV6-AU6</f>
        <v>-426.56281407035181</v>
      </c>
      <c r="AX6" s="43" t="s">
        <v>8</v>
      </c>
      <c r="AY6" s="52"/>
      <c r="AZ6" s="44"/>
      <c r="BA6" s="44"/>
      <c r="BB6" s="44"/>
      <c r="BC6" s="24">
        <v>2</v>
      </c>
      <c r="BD6" s="39" t="s">
        <v>8</v>
      </c>
      <c r="BE6" s="39">
        <v>168</v>
      </c>
      <c r="BF6" s="39"/>
      <c r="BG6" s="25">
        <f t="shared" si="2"/>
        <v>168</v>
      </c>
      <c r="BH6" s="22"/>
      <c r="BI6" s="22"/>
      <c r="BJ6" s="22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88" ht="21" x14ac:dyDescent="0.35">
      <c r="A7" s="33" t="s">
        <v>17</v>
      </c>
      <c r="B7" s="45">
        <v>500</v>
      </c>
      <c r="C7" s="45">
        <v>1000</v>
      </c>
      <c r="D7" s="45"/>
      <c r="E7" s="45"/>
      <c r="F7" s="5"/>
      <c r="G7" s="5"/>
      <c r="H7" s="5"/>
      <c r="I7" s="6">
        <f t="shared" si="0"/>
        <v>1500</v>
      </c>
      <c r="K7" s="13">
        <v>4</v>
      </c>
      <c r="L7" s="33" t="s">
        <v>17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1</v>
      </c>
      <c r="U7" s="22">
        <v>2.5</v>
      </c>
      <c r="V7" s="22">
        <v>2.5</v>
      </c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12"/>
      <c r="AS7" s="23">
        <f t="shared" si="1"/>
        <v>6</v>
      </c>
      <c r="AT7" s="27"/>
      <c r="AU7" s="27">
        <f>AS7*AV24</f>
        <v>278.4723618090452</v>
      </c>
      <c r="AV7" s="28">
        <f>SUM(B7:H7)</f>
        <v>1500</v>
      </c>
      <c r="AW7" s="22">
        <f t="shared" ref="AW7:AW8" si="3">AV7-AU7</f>
        <v>1221.5276381909548</v>
      </c>
      <c r="AX7" s="43" t="s">
        <v>17</v>
      </c>
      <c r="AY7" s="52"/>
      <c r="AZ7" s="44"/>
      <c r="BA7" s="44"/>
      <c r="BB7" s="44"/>
      <c r="BC7" s="24">
        <v>3</v>
      </c>
      <c r="BD7" s="39" t="s">
        <v>23</v>
      </c>
      <c r="BE7" s="39">
        <v>580</v>
      </c>
      <c r="BF7" s="39"/>
      <c r="BG7" s="25">
        <f t="shared" si="2"/>
        <v>580</v>
      </c>
      <c r="BJ7" s="22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88" ht="25.5" customHeight="1" x14ac:dyDescent="0.35">
      <c r="A8" s="33" t="s">
        <v>21</v>
      </c>
      <c r="B8" s="45">
        <v>600</v>
      </c>
      <c r="C8" s="45">
        <v>403</v>
      </c>
      <c r="D8" s="45">
        <v>1000</v>
      </c>
      <c r="E8" s="45"/>
      <c r="F8" s="45"/>
      <c r="G8" s="5"/>
      <c r="H8" s="5"/>
      <c r="I8" s="6">
        <f t="shared" si="0"/>
        <v>2003</v>
      </c>
      <c r="K8" s="13">
        <v>5</v>
      </c>
      <c r="L8" s="33" t="s">
        <v>21</v>
      </c>
      <c r="M8" s="22">
        <v>0</v>
      </c>
      <c r="N8" s="22">
        <v>0</v>
      </c>
      <c r="O8" s="22">
        <v>2</v>
      </c>
      <c r="P8" s="22">
        <v>2.5</v>
      </c>
      <c r="Q8" s="22">
        <v>1.5</v>
      </c>
      <c r="R8" s="22">
        <v>2.5</v>
      </c>
      <c r="S8" s="22">
        <v>2.5</v>
      </c>
      <c r="T8" s="22">
        <v>2.5</v>
      </c>
      <c r="U8" s="22">
        <v>2.5</v>
      </c>
      <c r="V8" s="22">
        <v>2.5</v>
      </c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12"/>
      <c r="AS8" s="23">
        <f t="shared" si="1"/>
        <v>18.5</v>
      </c>
      <c r="AT8" s="27"/>
      <c r="AU8" s="27">
        <f>AS8*AV24</f>
        <v>858.62311557788939</v>
      </c>
      <c r="AV8" s="28">
        <f>SUM(B8:G8)</f>
        <v>2003</v>
      </c>
      <c r="AW8" s="22">
        <f t="shared" si="3"/>
        <v>1144.3768844221106</v>
      </c>
      <c r="AX8" s="43" t="s">
        <v>21</v>
      </c>
      <c r="AY8" s="44"/>
      <c r="AZ8" s="44"/>
      <c r="BA8" s="44"/>
      <c r="BB8" s="44"/>
      <c r="BC8" s="24">
        <v>4</v>
      </c>
      <c r="BD8" s="39" t="s">
        <v>15</v>
      </c>
      <c r="BE8" s="39">
        <v>435</v>
      </c>
      <c r="BF8" s="39"/>
      <c r="BG8" s="25">
        <f>SUM(BD8:BF8)</f>
        <v>435</v>
      </c>
      <c r="BJ8" s="22"/>
      <c r="BK8" s="22"/>
      <c r="BL8" s="22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88" ht="25.5" customHeight="1" x14ac:dyDescent="0.35">
      <c r="A9" s="33" t="s">
        <v>23</v>
      </c>
      <c r="B9" s="45"/>
      <c r="C9" s="45"/>
      <c r="D9" s="45"/>
      <c r="E9" s="45"/>
      <c r="F9" s="5"/>
      <c r="G9" s="5"/>
      <c r="H9" s="5"/>
      <c r="I9" s="6">
        <f t="shared" si="0"/>
        <v>0</v>
      </c>
      <c r="K9" s="13">
        <v>6</v>
      </c>
      <c r="L9" s="33" t="s">
        <v>23</v>
      </c>
      <c r="M9" s="22">
        <v>1</v>
      </c>
      <c r="N9" s="22">
        <v>2.5</v>
      </c>
      <c r="O9" s="22">
        <v>2.5</v>
      </c>
      <c r="P9" s="40">
        <v>2.5</v>
      </c>
      <c r="Q9" s="40">
        <v>1.5</v>
      </c>
      <c r="R9" s="22">
        <v>2.5</v>
      </c>
      <c r="S9" s="22">
        <v>2.5</v>
      </c>
      <c r="T9" s="22">
        <v>2.5</v>
      </c>
      <c r="U9" s="22">
        <v>2.5</v>
      </c>
      <c r="V9" s="40">
        <v>2.5</v>
      </c>
      <c r="W9" s="40"/>
      <c r="X9" s="40"/>
      <c r="Y9" s="40"/>
      <c r="Z9" s="40"/>
      <c r="AA9" s="40"/>
      <c r="AB9" s="40"/>
      <c r="AC9" s="22"/>
      <c r="AD9" s="22"/>
      <c r="AE9" s="22"/>
      <c r="AF9" s="40"/>
      <c r="AG9" s="40"/>
      <c r="AH9" s="40"/>
      <c r="AI9" s="22"/>
      <c r="AJ9" s="22"/>
      <c r="AK9" s="40"/>
      <c r="AL9" s="40"/>
      <c r="AM9" s="40"/>
      <c r="AN9" s="40"/>
      <c r="AO9" s="22"/>
      <c r="AP9" s="22"/>
      <c r="AQ9" s="22"/>
      <c r="AR9" s="12"/>
      <c r="AS9" s="23">
        <f t="shared" si="1"/>
        <v>22.5</v>
      </c>
      <c r="AT9" s="27"/>
      <c r="AU9" s="27">
        <f>AS9*AV24</f>
        <v>1044.2713567839196</v>
      </c>
      <c r="AV9" s="28">
        <f>SUM(B9:G9)</f>
        <v>0</v>
      </c>
      <c r="AW9" s="22">
        <f>AV9-AU9</f>
        <v>-1044.2713567839196</v>
      </c>
      <c r="AX9" s="43" t="s">
        <v>23</v>
      </c>
      <c r="AY9" s="49"/>
      <c r="AZ9" s="44"/>
      <c r="BA9" s="44"/>
      <c r="BB9" s="44"/>
      <c r="BC9" s="24">
        <v>5</v>
      </c>
      <c r="BD9" s="39" t="s">
        <v>16</v>
      </c>
      <c r="BE9" s="39">
        <v>330</v>
      </c>
      <c r="BF9" s="39"/>
      <c r="BG9" s="25">
        <f t="shared" si="2"/>
        <v>330</v>
      </c>
      <c r="BJ9"/>
      <c r="BK9" s="22"/>
      <c r="BL9" s="22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8" ht="29.25" customHeight="1" x14ac:dyDescent="0.35">
      <c r="A10" s="33" t="s">
        <v>26</v>
      </c>
      <c r="B10" s="5">
        <v>1000</v>
      </c>
      <c r="C10" s="5"/>
      <c r="D10" s="5"/>
      <c r="E10" s="5"/>
      <c r="F10" s="5"/>
      <c r="G10" s="5"/>
      <c r="H10" s="5"/>
      <c r="I10" s="6">
        <f>SUM(B10:H10)</f>
        <v>1000</v>
      </c>
      <c r="K10" s="13"/>
      <c r="L10" s="50" t="s">
        <v>26</v>
      </c>
      <c r="M10" s="22">
        <v>0</v>
      </c>
      <c r="N10" s="22">
        <v>0</v>
      </c>
      <c r="O10" s="22">
        <v>0</v>
      </c>
      <c r="P10" s="40">
        <v>0</v>
      </c>
      <c r="Q10" s="40">
        <v>0</v>
      </c>
      <c r="R10" s="22">
        <v>0</v>
      </c>
      <c r="S10" s="22">
        <v>0</v>
      </c>
      <c r="T10" s="22">
        <v>1</v>
      </c>
      <c r="U10" s="22">
        <v>1.5</v>
      </c>
      <c r="V10" s="40">
        <v>2.5</v>
      </c>
      <c r="W10" s="40"/>
      <c r="X10" s="40"/>
      <c r="Y10" s="40"/>
      <c r="Z10" s="40"/>
      <c r="AA10" s="40"/>
      <c r="AB10" s="40"/>
      <c r="AC10" s="22"/>
      <c r="AS10" s="23">
        <f t="shared" si="1"/>
        <v>5</v>
      </c>
      <c r="AT10" s="3"/>
      <c r="AU10" s="27">
        <f>AS9*AV24</f>
        <v>1044.2713567839196</v>
      </c>
      <c r="AV10" s="28">
        <f>SUM(B10:G10)</f>
        <v>1000</v>
      </c>
      <c r="AW10" s="22">
        <f>AV9-AU9</f>
        <v>-1044.2713567839196</v>
      </c>
      <c r="AX10" s="51" t="s">
        <v>26</v>
      </c>
      <c r="AY10"/>
      <c r="AZ10"/>
      <c r="BC10" s="24">
        <v>6</v>
      </c>
      <c r="BD10" s="39" t="s">
        <v>27</v>
      </c>
      <c r="BE10" s="39">
        <v>403</v>
      </c>
      <c r="BF10" s="39"/>
      <c r="BG10" s="25">
        <f t="shared" si="2"/>
        <v>403</v>
      </c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8" ht="35.25" customHeight="1" x14ac:dyDescent="0.5">
      <c r="A11" s="53" t="s">
        <v>4</v>
      </c>
      <c r="B11" s="54"/>
      <c r="C11" s="54"/>
      <c r="D11" s="54"/>
      <c r="E11" s="54"/>
      <c r="F11" s="54"/>
      <c r="G11" s="54"/>
      <c r="H11" s="55"/>
      <c r="I11" s="6">
        <f>SUM(I4:I10)</f>
        <v>6493</v>
      </c>
      <c r="J11" s="2"/>
      <c r="K11" s="13"/>
      <c r="L11" s="11" t="s">
        <v>24</v>
      </c>
      <c r="M11" s="19">
        <f>SUM(M4:M10)</f>
        <v>2</v>
      </c>
      <c r="N11" s="19">
        <f t="shared" ref="N11:AQ11" si="4">SUM(N4:N10)</f>
        <v>7</v>
      </c>
      <c r="O11" s="19">
        <f t="shared" si="4"/>
        <v>10</v>
      </c>
      <c r="P11" s="19">
        <f t="shared" si="4"/>
        <v>11.5</v>
      </c>
      <c r="Q11" s="19">
        <f t="shared" si="4"/>
        <v>8</v>
      </c>
      <c r="R11" s="19">
        <f t="shared" si="4"/>
        <v>10</v>
      </c>
      <c r="S11" s="19">
        <f t="shared" si="4"/>
        <v>10.5</v>
      </c>
      <c r="T11" s="19">
        <f t="shared" si="4"/>
        <v>12.5</v>
      </c>
      <c r="U11" s="19">
        <f t="shared" si="4"/>
        <v>15.5</v>
      </c>
      <c r="V11" s="19">
        <f t="shared" si="4"/>
        <v>17.5</v>
      </c>
      <c r="W11" s="19">
        <f t="shared" si="4"/>
        <v>0</v>
      </c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>
        <f t="shared" si="4"/>
        <v>0</v>
      </c>
      <c r="AC11" s="19">
        <f t="shared" si="4"/>
        <v>0</v>
      </c>
      <c r="AD11" s="19">
        <f t="shared" si="4"/>
        <v>0</v>
      </c>
      <c r="AE11" s="19">
        <f t="shared" si="4"/>
        <v>0</v>
      </c>
      <c r="AF11" s="19">
        <f t="shared" si="4"/>
        <v>0</v>
      </c>
      <c r="AG11" s="19">
        <f t="shared" si="4"/>
        <v>0</v>
      </c>
      <c r="AH11" s="19">
        <f t="shared" si="4"/>
        <v>0</v>
      </c>
      <c r="AI11" s="19">
        <f t="shared" si="4"/>
        <v>0</v>
      </c>
      <c r="AJ11" s="19">
        <f t="shared" si="4"/>
        <v>0</v>
      </c>
      <c r="AK11" s="19">
        <f t="shared" si="4"/>
        <v>0</v>
      </c>
      <c r="AL11" s="19">
        <f t="shared" si="4"/>
        <v>0</v>
      </c>
      <c r="AM11" s="19">
        <f t="shared" si="4"/>
        <v>0</v>
      </c>
      <c r="AN11" s="19">
        <f t="shared" si="4"/>
        <v>0</v>
      </c>
      <c r="AO11" s="19">
        <f t="shared" si="4"/>
        <v>0</v>
      </c>
      <c r="AP11" s="19">
        <f t="shared" si="4"/>
        <v>0</v>
      </c>
      <c r="AQ11" s="19">
        <f t="shared" si="4"/>
        <v>0</v>
      </c>
      <c r="AS11" s="21">
        <f>SUM(AS4:AS10)</f>
        <v>104.5</v>
      </c>
      <c r="AT11" s="3"/>
      <c r="AU11"/>
      <c r="AV11" s="30" t="s">
        <v>12</v>
      </c>
      <c r="AW11" s="30">
        <f>SUM(I4:I10)</f>
        <v>6493</v>
      </c>
      <c r="AX11"/>
      <c r="AY11"/>
      <c r="AZ11"/>
      <c r="BC11" s="24">
        <v>7</v>
      </c>
      <c r="BD11" s="39" t="s">
        <v>8</v>
      </c>
      <c r="BE11" s="39">
        <v>480</v>
      </c>
      <c r="BF11" s="39"/>
      <c r="BG11" s="25">
        <f t="shared" si="2"/>
        <v>480</v>
      </c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8" ht="23.25" x14ac:dyDescent="0.35">
      <c r="AT12" s="3"/>
      <c r="AU12" s="3"/>
      <c r="AV12" s="31" t="s">
        <v>10</v>
      </c>
      <c r="AW12" s="31">
        <f>SUM(BG5:BG35)</f>
        <v>4618</v>
      </c>
      <c r="AY12"/>
      <c r="AZ12"/>
      <c r="BC12" s="24">
        <v>8</v>
      </c>
      <c r="BD12" s="39" t="s">
        <v>16</v>
      </c>
      <c r="BE12" s="39">
        <v>460</v>
      </c>
      <c r="BF12" s="39"/>
      <c r="BG12" s="25">
        <f t="shared" si="2"/>
        <v>460</v>
      </c>
      <c r="BH12" s="22"/>
      <c r="BJ12" s="2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1:88" ht="23.25" x14ac:dyDescent="0.35">
      <c r="AV13" s="32"/>
      <c r="AW13" s="32"/>
      <c r="AY13"/>
      <c r="AZ13"/>
      <c r="BC13" s="24">
        <v>9</v>
      </c>
      <c r="BD13" s="39" t="s">
        <v>26</v>
      </c>
      <c r="BE13" s="39">
        <v>803</v>
      </c>
      <c r="BF13" s="39"/>
      <c r="BG13" s="25">
        <f t="shared" si="2"/>
        <v>803</v>
      </c>
      <c r="BH13" s="1" t="s">
        <v>22</v>
      </c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1:88" ht="23.25" x14ac:dyDescent="0.35">
      <c r="E14" s="22"/>
      <c r="F14" s="22"/>
      <c r="G14" s="22"/>
      <c r="AV14" s="29" t="s">
        <v>11</v>
      </c>
      <c r="AW14" s="29">
        <f>AW11-AW12</f>
        <v>1875</v>
      </c>
      <c r="AY14"/>
      <c r="AZ14"/>
      <c r="BC14" s="24">
        <v>10</v>
      </c>
      <c r="BD14" s="39" t="s">
        <v>17</v>
      </c>
      <c r="BE14" s="39">
        <v>575</v>
      </c>
      <c r="BF14" s="39"/>
      <c r="BG14" s="25">
        <f t="shared" si="2"/>
        <v>575</v>
      </c>
      <c r="BI14"/>
      <c r="BJ14" s="46"/>
      <c r="BK14" s="46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1:88" ht="18.75" x14ac:dyDescent="0.3">
      <c r="E15" s="22"/>
      <c r="F15" s="22"/>
      <c r="G15" s="22"/>
      <c r="AV15" s="22"/>
      <c r="AW15" s="22"/>
      <c r="AY15"/>
      <c r="AZ15"/>
      <c r="BC15" s="24">
        <v>11</v>
      </c>
      <c r="BD15" s="39" t="s">
        <v>8</v>
      </c>
      <c r="BE15" s="39"/>
      <c r="BF15" s="39"/>
      <c r="BG15" s="25">
        <f t="shared" si="2"/>
        <v>0</v>
      </c>
      <c r="BH15" s="1">
        <v>500</v>
      </c>
      <c r="BI15"/>
      <c r="BJ15" s="46"/>
      <c r="BK15" s="46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1:88" ht="18.75" x14ac:dyDescent="0.3">
      <c r="E16" s="22"/>
      <c r="F16" s="22"/>
      <c r="G16" s="22"/>
      <c r="AV16" s="22"/>
      <c r="AW16" s="22"/>
      <c r="AY16"/>
      <c r="AZ16"/>
      <c r="BC16" s="24">
        <v>12</v>
      </c>
      <c r="BD16" s="39"/>
      <c r="BE16" s="39"/>
      <c r="BF16" s="39"/>
      <c r="BG16" s="25">
        <f t="shared" si="2"/>
        <v>0</v>
      </c>
      <c r="BI16"/>
      <c r="BJ16" s="46"/>
      <c r="BK16" s="4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5:87" ht="21" customHeight="1" x14ac:dyDescent="0.35">
      <c r="E17" s="22"/>
      <c r="F17" s="22"/>
      <c r="G17" s="22"/>
      <c r="AX17" s="18"/>
      <c r="AY17"/>
      <c r="AZ17"/>
      <c r="BC17" s="24">
        <v>13</v>
      </c>
      <c r="BD17" s="39"/>
      <c r="BE17" s="39"/>
      <c r="BF17" s="39"/>
      <c r="BG17" s="25">
        <f t="shared" si="2"/>
        <v>0</v>
      </c>
      <c r="BI17"/>
      <c r="BJ17" s="46"/>
      <c r="BK17" s="46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5:87" ht="23.25" x14ac:dyDescent="0.35">
      <c r="E18" s="22"/>
      <c r="F18" s="22"/>
      <c r="G18" s="22"/>
      <c r="AT18" s="56" t="s">
        <v>13</v>
      </c>
      <c r="AU18" s="19"/>
      <c r="AV18" s="56">
        <f>SUM(M4:AQ9)</f>
        <v>99.5</v>
      </c>
      <c r="AY18"/>
      <c r="AZ18"/>
      <c r="BC18" s="24">
        <v>14</v>
      </c>
      <c r="BD18" s="39"/>
      <c r="BE18" s="39"/>
      <c r="BF18" s="39"/>
      <c r="BG18" s="25">
        <f t="shared" si="2"/>
        <v>0</v>
      </c>
      <c r="BI18"/>
      <c r="BJ18" s="46"/>
      <c r="BK18" s="46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5:87" ht="23.25" x14ac:dyDescent="0.35">
      <c r="E19" s="22"/>
      <c r="F19" s="22"/>
      <c r="G19" s="22"/>
      <c r="AT19" s="56"/>
      <c r="AU19" s="19"/>
      <c r="AV19" s="56"/>
      <c r="BC19" s="24">
        <v>15</v>
      </c>
      <c r="BD19" s="39"/>
      <c r="BE19" s="39"/>
      <c r="BF19" s="39"/>
      <c r="BG19" s="25">
        <f t="shared" si="2"/>
        <v>0</v>
      </c>
      <c r="BI19"/>
      <c r="BJ19" s="47"/>
      <c r="BK19" s="47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5:87" ht="23.25" x14ac:dyDescent="0.35">
      <c r="AT20" s="20"/>
      <c r="AU20" s="20"/>
      <c r="AV20" s="20"/>
      <c r="BC20" s="24">
        <v>16</v>
      </c>
      <c r="BD20" s="39"/>
      <c r="BE20" s="39"/>
      <c r="BF20" s="39"/>
      <c r="BG20" s="25">
        <f t="shared" si="2"/>
        <v>0</v>
      </c>
      <c r="BI20"/>
      <c r="BJ20" s="46"/>
      <c r="BK20" s="46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5:87" ht="33.75" customHeight="1" x14ac:dyDescent="0.35">
      <c r="AT21" s="56" t="s">
        <v>3</v>
      </c>
      <c r="AU21" s="19"/>
      <c r="AV21" s="56">
        <f>SUM(BG5:BG35)</f>
        <v>4618</v>
      </c>
      <c r="BC21" s="24">
        <v>17</v>
      </c>
      <c r="BD21" s="39"/>
      <c r="BE21" s="39"/>
      <c r="BF21" s="39"/>
      <c r="BG21" s="25">
        <f t="shared" si="2"/>
        <v>0</v>
      </c>
      <c r="BI21"/>
      <c r="BJ21" s="46"/>
      <c r="BK21" s="46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5:87" ht="26.25" customHeight="1" x14ac:dyDescent="0.35">
      <c r="AT22" s="56"/>
      <c r="AU22" s="19"/>
      <c r="AV22" s="56"/>
      <c r="BC22" s="24">
        <v>18</v>
      </c>
      <c r="BD22" s="39"/>
      <c r="BE22" s="39"/>
      <c r="BF22" s="39"/>
      <c r="BG22" s="25">
        <f t="shared" si="2"/>
        <v>0</v>
      </c>
      <c r="BI22"/>
      <c r="BJ22" s="46"/>
      <c r="BK22" s="46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5:87" ht="23.25" x14ac:dyDescent="0.35">
      <c r="AT23" s="20"/>
      <c r="AU23" s="20"/>
      <c r="AV23" s="20"/>
      <c r="BC23" s="24">
        <v>19</v>
      </c>
      <c r="BD23" s="39"/>
      <c r="BE23" s="39"/>
      <c r="BF23" s="39"/>
      <c r="BG23" s="25">
        <f t="shared" si="2"/>
        <v>0</v>
      </c>
      <c r="BI23"/>
      <c r="BJ23" s="46"/>
      <c r="BK23" s="46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5:87" ht="23.25" x14ac:dyDescent="0.35">
      <c r="AT24" s="56" t="s">
        <v>14</v>
      </c>
      <c r="AU24" s="19"/>
      <c r="AV24" s="56">
        <f>AV21/AV18</f>
        <v>46.412060301507537</v>
      </c>
      <c r="BC24" s="24">
        <v>20</v>
      </c>
      <c r="BD24" s="39"/>
      <c r="BE24" s="39"/>
      <c r="BF24" s="39"/>
      <c r="BG24" s="25">
        <f t="shared" si="2"/>
        <v>0</v>
      </c>
      <c r="BI24"/>
      <c r="BJ24" s="46"/>
      <c r="BK24" s="46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5:87" ht="23.25" x14ac:dyDescent="0.35">
      <c r="AT25" s="56"/>
      <c r="AU25" s="19"/>
      <c r="AV25" s="56"/>
      <c r="BC25" s="24">
        <v>21</v>
      </c>
      <c r="BD25" s="39"/>
      <c r="BE25" s="39"/>
      <c r="BF25" s="39"/>
      <c r="BG25" s="25">
        <f t="shared" si="2"/>
        <v>0</v>
      </c>
      <c r="BI25"/>
      <c r="BJ25" s="46"/>
      <c r="BK25" s="46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5:87" ht="18.75" x14ac:dyDescent="0.3">
      <c r="BC26" s="24">
        <v>22</v>
      </c>
      <c r="BD26" s="39"/>
      <c r="BE26" s="39"/>
      <c r="BF26" s="39"/>
      <c r="BG26" s="25">
        <f t="shared" si="2"/>
        <v>0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5:87" ht="18.75" x14ac:dyDescent="0.3">
      <c r="BC27" s="24">
        <v>23</v>
      </c>
      <c r="BD27" s="39"/>
      <c r="BE27" s="39"/>
      <c r="BF27" s="39"/>
      <c r="BG27" s="25">
        <f t="shared" si="2"/>
        <v>0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5:87" ht="18.75" customHeight="1" x14ac:dyDescent="0.3">
      <c r="AU28" s="3"/>
      <c r="AV28" s="3"/>
      <c r="AW28" s="3"/>
      <c r="BC28" s="24">
        <v>24</v>
      </c>
      <c r="BD28" s="39"/>
      <c r="BE28" s="39"/>
      <c r="BF28" s="39"/>
      <c r="BG28" s="25">
        <f t="shared" si="2"/>
        <v>0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5:87" ht="24.75" customHeight="1" x14ac:dyDescent="0.9">
      <c r="AP29" s="17"/>
      <c r="AQ29" s="3"/>
      <c r="AR29" s="3"/>
      <c r="AS29" s="3"/>
      <c r="AU29" s="16"/>
      <c r="AV29" s="16"/>
      <c r="BC29" s="24">
        <v>25</v>
      </c>
      <c r="BD29" s="39"/>
      <c r="BE29" s="39"/>
      <c r="BF29" s="39"/>
      <c r="BG29" s="25">
        <f t="shared" si="2"/>
        <v>0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5:87" ht="30" customHeight="1" x14ac:dyDescent="0.9">
      <c r="AP30" s="3"/>
      <c r="AQ30" s="3"/>
      <c r="AR30" s="3"/>
      <c r="AS30" s="3"/>
      <c r="AU30" s="16"/>
      <c r="AV30" s="16"/>
      <c r="BC30" s="24">
        <v>26</v>
      </c>
      <c r="BD30" s="39"/>
      <c r="BE30" s="39"/>
      <c r="BF30" s="39"/>
      <c r="BG30" s="25">
        <f t="shared" si="2"/>
        <v>0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5:87" ht="24" customHeight="1" x14ac:dyDescent="0.9">
      <c r="M31"/>
      <c r="N31"/>
      <c r="O31"/>
      <c r="P31"/>
      <c r="Q31"/>
      <c r="R31"/>
      <c r="S31"/>
      <c r="T31"/>
      <c r="U31"/>
      <c r="W31"/>
      <c r="X31"/>
      <c r="Y31"/>
      <c r="Z31"/>
      <c r="AA31"/>
      <c r="AB31"/>
      <c r="AC31"/>
      <c r="AD31"/>
      <c r="AE31"/>
      <c r="AF31"/>
      <c r="AG31"/>
      <c r="AP31" s="3"/>
      <c r="AQ31" s="3"/>
      <c r="AR31" s="3"/>
      <c r="AS31" s="3"/>
      <c r="AU31" s="16"/>
      <c r="AV31" s="16"/>
      <c r="BC31" s="24">
        <v>27</v>
      </c>
      <c r="BD31" s="39"/>
      <c r="BE31" s="39"/>
      <c r="BF31" s="39"/>
      <c r="BG31" s="25">
        <f t="shared" si="2"/>
        <v>0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5:87" ht="23.25" customHeight="1" x14ac:dyDescent="0.9">
      <c r="M32"/>
      <c r="N32"/>
      <c r="O32"/>
      <c r="P32"/>
      <c r="Q32"/>
      <c r="R32"/>
      <c r="S32"/>
      <c r="T32"/>
      <c r="U32"/>
      <c r="W32"/>
      <c r="X32"/>
      <c r="Y32"/>
      <c r="Z32"/>
      <c r="AA32"/>
      <c r="AB32"/>
      <c r="AC32"/>
      <c r="AD32"/>
      <c r="AE32"/>
      <c r="AF32"/>
      <c r="AG32"/>
      <c r="AP32" s="3"/>
      <c r="AQ32" s="3"/>
      <c r="AR32" s="3"/>
      <c r="AS32" s="3"/>
      <c r="AU32" s="16"/>
      <c r="AV32" s="16"/>
      <c r="BB32" s="14"/>
      <c r="BC32" s="24">
        <v>28</v>
      </c>
      <c r="BD32" s="39"/>
      <c r="BE32" s="39"/>
      <c r="BF32" s="39"/>
      <c r="BG32" s="25">
        <f t="shared" si="2"/>
        <v>0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3:87" ht="23.25" customHeight="1" x14ac:dyDescent="0.4">
      <c r="M33"/>
      <c r="N33"/>
      <c r="O33"/>
      <c r="P33"/>
      <c r="Q33"/>
      <c r="R33"/>
      <c r="S33"/>
      <c r="T33"/>
      <c r="U33"/>
      <c r="W33"/>
      <c r="X33"/>
      <c r="Y33"/>
      <c r="Z33"/>
      <c r="AA33"/>
      <c r="AB33"/>
      <c r="AC33"/>
      <c r="AD33"/>
      <c r="AE33"/>
      <c r="AF33"/>
      <c r="AG33"/>
      <c r="BB33" s="14"/>
      <c r="BC33" s="24">
        <v>29</v>
      </c>
      <c r="BD33" s="39"/>
      <c r="BE33" s="39"/>
      <c r="BF33" s="39"/>
      <c r="BG33" s="25">
        <f t="shared" si="2"/>
        <v>0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13:87" ht="18.75" x14ac:dyDescent="0.3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BC34" s="24">
        <v>30</v>
      </c>
      <c r="BD34" s="39"/>
      <c r="BE34" s="39"/>
      <c r="BF34" s="39"/>
      <c r="BG34" s="25">
        <f t="shared" si="2"/>
        <v>0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3:87" ht="18.75" x14ac:dyDescent="0.3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BC35" s="24">
        <v>31</v>
      </c>
      <c r="BD35" s="39"/>
      <c r="BE35" s="39"/>
      <c r="BF35" s="39"/>
      <c r="BG35" s="25">
        <f t="shared" si="2"/>
        <v>0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3:87" ht="54.75" customHeight="1" x14ac:dyDescent="0.3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27"/>
      <c r="BD36" s="27"/>
      <c r="BE36" s="27"/>
      <c r="BF36" s="27"/>
      <c r="BG36" s="27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13:87" ht="18.75" x14ac:dyDescent="0.3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  <c r="BC37" s="24" t="s">
        <v>20</v>
      </c>
      <c r="BD37" s="25"/>
      <c r="BE37" s="25"/>
      <c r="BF37" s="25"/>
      <c r="BG37" s="24">
        <f>SUM(BG5:BG35)</f>
        <v>4618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3:87" x14ac:dyDescent="0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</row>
    <row r="39" spans="13:87" x14ac:dyDescent="0.25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7" ht="15" customHeight="1" x14ac:dyDescent="0.25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7" ht="15" customHeight="1" x14ac:dyDescent="0.25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7" x14ac:dyDescent="0.25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7" ht="15" customHeight="1" x14ac:dyDescent="0.25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7" ht="15" customHeight="1" x14ac:dyDescent="0.25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7" ht="15" customHeight="1" x14ac:dyDescent="0.25">
      <c r="M45"/>
      <c r="N45"/>
      <c r="O45"/>
      <c r="P45"/>
      <c r="Q45"/>
      <c r="R45"/>
      <c r="S45"/>
      <c r="T45"/>
      <c r="U45"/>
    </row>
    <row r="46" spans="13:87" ht="15" customHeight="1" x14ac:dyDescent="0.25"/>
    <row r="47" spans="13:87" ht="36" customHeight="1" x14ac:dyDescent="0.25"/>
    <row r="48" spans="13:8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75" spans="62:64" ht="32.25" x14ac:dyDescent="0.5">
      <c r="BJ75" s="4"/>
      <c r="BK75" s="57"/>
      <c r="BL75" s="57"/>
    </row>
    <row r="84" spans="2:63" ht="32.25" x14ac:dyDescent="0.5">
      <c r="B84" s="48"/>
      <c r="BK84" s="1" t="s">
        <v>19</v>
      </c>
    </row>
  </sheetData>
  <mergeCells count="8">
    <mergeCell ref="A11:H11"/>
    <mergeCell ref="AT18:AT19"/>
    <mergeCell ref="AV18:AV19"/>
    <mergeCell ref="BK75:BL75"/>
    <mergeCell ref="AT21:AT22"/>
    <mergeCell ref="AV21:AV22"/>
    <mergeCell ref="AT24:AT25"/>
    <mergeCell ref="AV24:AV25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L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Suman</cp:lastModifiedBy>
  <cp:lastPrinted>2014-04-01T17:14:29Z</cp:lastPrinted>
  <dcterms:created xsi:type="dcterms:W3CDTF">2013-06-12T14:26:30Z</dcterms:created>
  <dcterms:modified xsi:type="dcterms:W3CDTF">2018-01-10T16:44:14Z</dcterms:modified>
</cp:coreProperties>
</file>