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Papers\physics_regression\"/>
    </mc:Choice>
  </mc:AlternateContent>
  <bookViews>
    <workbookView xWindow="0" yWindow="0" windowWidth="20490" windowHeight="7305" firstSheet="7" activeTab="8"/>
  </bookViews>
  <sheets>
    <sheet name="physics_cumulative_result" sheetId="1" r:id="rId1"/>
    <sheet name="physics_percent_achieving_grade" sheetId="10" r:id="rId2"/>
    <sheet name="Physics_gt" sheetId="2" r:id="rId3"/>
    <sheet name="physics_data_for_regression" sheetId="3" r:id="rId4"/>
    <sheet name="regression a" sheetId="4" r:id="rId5"/>
    <sheet name="regression b" sheetId="5" r:id="rId6"/>
    <sheet name="regression c" sheetId="6" r:id="rId7"/>
    <sheet name="regression d" sheetId="7" r:id="rId8"/>
    <sheet name="regression e" sheetId="8" r:id="rId9"/>
    <sheet name="NA - u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0" l="1"/>
  <c r="F17" i="10"/>
  <c r="E17" i="10"/>
  <c r="D17" i="10"/>
  <c r="C17" i="10"/>
  <c r="B17" i="10"/>
  <c r="H17" i="10" s="1"/>
  <c r="G16" i="10"/>
  <c r="F16" i="10"/>
  <c r="E16" i="10"/>
  <c r="D16" i="10"/>
  <c r="C16" i="10"/>
  <c r="B16" i="10"/>
  <c r="H16" i="10" s="1"/>
  <c r="H16" i="1"/>
  <c r="H17" i="1"/>
  <c r="F15" i="10"/>
  <c r="E15" i="10"/>
  <c r="D15" i="10"/>
  <c r="C15" i="10"/>
  <c r="H15" i="10" s="1"/>
  <c r="F14" i="10"/>
  <c r="E14" i="10"/>
  <c r="D14" i="10"/>
  <c r="C14" i="10"/>
  <c r="H14" i="10" s="1"/>
  <c r="F13" i="10"/>
  <c r="E13" i="10"/>
  <c r="D13" i="10"/>
  <c r="C13" i="10"/>
  <c r="H13" i="10" s="1"/>
  <c r="F12" i="10"/>
  <c r="E12" i="10"/>
  <c r="D12" i="10"/>
  <c r="C12" i="10"/>
  <c r="H12" i="10" s="1"/>
  <c r="F11" i="10"/>
  <c r="E11" i="10"/>
  <c r="D11" i="10"/>
  <c r="C11" i="10"/>
  <c r="H11" i="10" s="1"/>
  <c r="F10" i="10"/>
  <c r="E10" i="10"/>
  <c r="D10" i="10"/>
  <c r="C10" i="10"/>
  <c r="H10" i="10" s="1"/>
  <c r="F9" i="10"/>
  <c r="E9" i="10"/>
  <c r="D9" i="10"/>
  <c r="C9" i="10"/>
  <c r="H9" i="10" s="1"/>
  <c r="F8" i="10"/>
  <c r="E8" i="10"/>
  <c r="D8" i="10"/>
  <c r="C8" i="10"/>
  <c r="H8" i="10" s="1"/>
  <c r="F7" i="10"/>
  <c r="E7" i="10"/>
  <c r="D7" i="10"/>
  <c r="C7" i="10"/>
  <c r="H7" i="10" s="1"/>
  <c r="F6" i="10"/>
  <c r="E6" i="10"/>
  <c r="D6" i="10"/>
  <c r="C6" i="10"/>
  <c r="H6" i="10" s="1"/>
  <c r="F5" i="10"/>
  <c r="E5" i="10"/>
  <c r="D5" i="10"/>
  <c r="C5" i="10"/>
  <c r="H5" i="10" s="1"/>
  <c r="F4" i="10"/>
  <c r="E4" i="10"/>
  <c r="D4" i="10"/>
  <c r="C4" i="10"/>
  <c r="H4" i="10" s="1"/>
  <c r="F3" i="10"/>
  <c r="E3" i="10"/>
  <c r="D3" i="10"/>
  <c r="C3" i="10"/>
  <c r="H3" i="10" s="1"/>
  <c r="H4" i="1" l="1"/>
  <c r="H5" i="1"/>
  <c r="H6" i="1"/>
  <c r="H7" i="1"/>
  <c r="H8" i="1"/>
  <c r="H9" i="1"/>
  <c r="H10" i="1"/>
  <c r="H11" i="1"/>
  <c r="H12" i="1"/>
  <c r="H13" i="1"/>
  <c r="H14" i="1"/>
  <c r="H15" i="1"/>
  <c r="H3" i="1"/>
</calcChain>
</file>

<file path=xl/sharedStrings.xml><?xml version="1.0" encoding="utf-8"?>
<sst xmlns="http://schemas.openxmlformats.org/spreadsheetml/2006/main" count="437" uniqueCount="109">
  <si>
    <t>year</t>
  </si>
  <si>
    <t>Combination of Components</t>
  </si>
  <si>
    <t>A*</t>
  </si>
  <si>
    <t>A</t>
  </si>
  <si>
    <t>B</t>
  </si>
  <si>
    <t>C</t>
  </si>
  <si>
    <t>D</t>
  </si>
  <si>
    <t>E</t>
  </si>
  <si>
    <t>jun_21_as_gt</t>
  </si>
  <si>
    <t>AS</t>
  </si>
  <si>
    <t>-</t>
  </si>
  <si>
    <t>march_21_as_gt</t>
  </si>
  <si>
    <t>nov_20_as_gt</t>
  </si>
  <si>
    <t>march_20_as_gt</t>
  </si>
  <si>
    <t>nov_19_as_gt</t>
  </si>
  <si>
    <t>jun_19_as_gt</t>
  </si>
  <si>
    <t>march_19_as_gt</t>
  </si>
  <si>
    <t>nov_18_as_gt</t>
  </si>
  <si>
    <t>jun_18_as_gt</t>
  </si>
  <si>
    <t>nov_17_as_gt</t>
  </si>
  <si>
    <t>jun_17_as_gt</t>
  </si>
  <si>
    <t>march_17_as_gt</t>
  </si>
  <si>
    <t>% achieving</t>
  </si>
  <si>
    <t>% candidates</t>
  </si>
  <si>
    <t>a</t>
  </si>
  <si>
    <t>b or above</t>
  </si>
  <si>
    <t>c or above</t>
  </si>
  <si>
    <t>d or above</t>
  </si>
  <si>
    <t>e or above</t>
  </si>
  <si>
    <t>ungraded</t>
  </si>
  <si>
    <t>jun_15</t>
  </si>
  <si>
    <t>nov_15</t>
  </si>
  <si>
    <t>jun_16</t>
  </si>
  <si>
    <t>nov_16</t>
  </si>
  <si>
    <t>jun_17</t>
  </si>
  <si>
    <t>nov_17</t>
  </si>
  <si>
    <t>jun_18</t>
  </si>
  <si>
    <t>nov_18</t>
  </si>
  <si>
    <t>jun_19</t>
  </si>
  <si>
    <t>nov_19</t>
  </si>
  <si>
    <t>mar_20</t>
  </si>
  <si>
    <t>jun_20</t>
  </si>
  <si>
    <t>nov_20</t>
  </si>
  <si>
    <t>Total</t>
  </si>
  <si>
    <t>b</t>
  </si>
  <si>
    <t>c</t>
  </si>
  <si>
    <t>d</t>
  </si>
  <si>
    <t>e</t>
  </si>
  <si>
    <t>march_18_as_gt</t>
  </si>
  <si>
    <t>% candidates ungraded</t>
  </si>
  <si>
    <t>% achieving e</t>
  </si>
  <si>
    <t>% achieving d</t>
  </si>
  <si>
    <t>% achieving c</t>
  </si>
  <si>
    <t>% achieving b</t>
  </si>
  <si>
    <t>% achieving 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</si>
  <si>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</si>
  <si>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</si>
  <si>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</si>
  <si>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</si>
  <si>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</si>
  <si>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</si>
  <si>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</si>
  <si>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</si>
  <si>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</si>
  <si>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</si>
  <si>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</si>
  <si>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</si>
  <si>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</si>
  <si>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</si>
  <si>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</si>
  <si>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</si>
  <si>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</si>
  <si>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</si>
  <si>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</si>
  <si>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</si>
  <si>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</si>
  <si>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</si>
  <si>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</si>
  <si>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</si>
  <si>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</si>
  <si>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</si>
  <si>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Standard Residuals</t>
  </si>
  <si>
    <t>PROBABILITY OUTPUT</t>
  </si>
  <si>
    <t>Percentile</t>
  </si>
  <si>
    <t>jun_15_as_gt</t>
  </si>
  <si>
    <t>nov_15_as_gt</t>
  </si>
  <si>
    <t>march_16_as_gt</t>
  </si>
  <si>
    <t>jun_16_as_gt</t>
  </si>
  <si>
    <t>nov_16_as_gt</t>
  </si>
  <si>
    <t>jun_21</t>
  </si>
  <si>
    <t>march_21</t>
  </si>
  <si>
    <t>(y-axis_percent_achieving_grades)</t>
  </si>
  <si>
    <t>(x-axis_grade_threshold_to_achieve_following_grades)</t>
  </si>
  <si>
    <t>Linear Regression</t>
  </si>
  <si>
    <t>grade_threshold_of_a</t>
  </si>
  <si>
    <t>%_achieving_a</t>
  </si>
  <si>
    <t>%_achieving_b</t>
  </si>
  <si>
    <t>grade_threshold_of_b</t>
  </si>
  <si>
    <t>%_achieving_c</t>
  </si>
  <si>
    <t>grade_threshold_of_c</t>
  </si>
  <si>
    <t>%_achieving_d</t>
  </si>
  <si>
    <t>grade_threshold_of_d</t>
  </si>
  <si>
    <t>%_achieving_e</t>
  </si>
  <si>
    <t>grade_threshold_of_e</t>
  </si>
  <si>
    <t>Predicted %_achieving_a</t>
  </si>
  <si>
    <t>Predicted %_achieving_b</t>
  </si>
  <si>
    <t>Predicted %_achieving_c</t>
  </si>
  <si>
    <t>Predicted %_achieving_d</t>
  </si>
  <si>
    <t>Predicted %_achieving_e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</si>
</sst>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Microsoft Sans Serif"/>
    </font>
    <font>
      <sz val="10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1" fontId="4" fillId="0" borderId="1" xfId="0" applyNumberFormat="1" applyFont="1" applyFill="1" applyBorder="1" applyAlignment="1">
      <alignment vertical="top" shrinkToFi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/>
    <xf numFmtId="16" fontId="0" fillId="0" borderId="1" xfId="0" applyNumberFormat="1" applyBorder="1"/>
    <xf numFmtId="0" fontId="3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7" xfId="0" applyBorder="1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grade_threshold_of_a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a'!$C$2:$C$15</c:f>
              <c:numCache>
                <c:formatCode>General</c:formatCode>
                <c:ptCount val="14"/>
                <c:pt idx="0">
                  <c:v>87</c:v>
                </c:pt>
                <c:pt idx="1">
                  <c:v>81.8</c:v>
                </c:pt>
                <c:pt idx="2">
                  <c:v>88.428571428571431</c:v>
                </c:pt>
                <c:pt idx="3">
                  <c:v>93</c:v>
                </c:pt>
                <c:pt idx="4">
                  <c:v>89.4</c:v>
                </c:pt>
                <c:pt idx="5">
                  <c:v>92.6</c:v>
                </c:pt>
                <c:pt idx="6">
                  <c:v>93.285714290000001</c:v>
                </c:pt>
                <c:pt idx="7">
                  <c:v>93.8</c:v>
                </c:pt>
                <c:pt idx="8">
                  <c:v>95.4</c:v>
                </c:pt>
                <c:pt idx="9">
                  <c:v>91.6</c:v>
                </c:pt>
                <c:pt idx="10">
                  <c:v>103</c:v>
                </c:pt>
                <c:pt idx="11">
                  <c:v>86.2</c:v>
                </c:pt>
                <c:pt idx="12">
                  <c:v>88</c:v>
                </c:pt>
                <c:pt idx="13">
                  <c:v>89.6</c:v>
                </c:pt>
              </c:numCache>
            </c:numRef>
          </c:xVal>
          <c:yVal>
            <c:numRef>
              <c:f>'regression a'!$D$43:$D$56</c:f>
              <c:numCache>
                <c:formatCode>General</c:formatCode>
                <c:ptCount val="14"/>
                <c:pt idx="0">
                  <c:v>-1.1730550074534207</c:v>
                </c:pt>
                <c:pt idx="1">
                  <c:v>-10.435856541197282</c:v>
                </c:pt>
                <c:pt idx="2">
                  <c:v>-1.6415161245567553</c:v>
                </c:pt>
                <c:pt idx="3">
                  <c:v>-4.6005916992874347</c:v>
                </c:pt>
                <c:pt idx="4">
                  <c:v>-2.6440696841870199</c:v>
                </c:pt>
                <c:pt idx="5">
                  <c:v>-5.4054225864985028</c:v>
                </c:pt>
                <c:pt idx="6">
                  <c:v>-5.4283920513483963E-2</c:v>
                </c:pt>
                <c:pt idx="7">
                  <c:v>-3.1909299248653014</c:v>
                </c:pt>
                <c:pt idx="8">
                  <c:v>1.1283936239789654</c:v>
                </c:pt>
                <c:pt idx="9">
                  <c:v>-2.0174998045261638</c:v>
                </c:pt>
                <c:pt idx="10">
                  <c:v>-0.57981951901078332</c:v>
                </c:pt>
                <c:pt idx="11">
                  <c:v>10.717283218124443</c:v>
                </c:pt>
                <c:pt idx="12">
                  <c:v>-0.16097778942575758</c:v>
                </c:pt>
                <c:pt idx="13">
                  <c:v>20.058345759418501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93720976"/>
        <c:axId val="-1193718256"/>
      </c:scatterChart>
      <c:valAx>
        <c:axId val="-1193720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grade_threshold_of_a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93718256"/>
        <c:crosses val="autoZero"/>
        <c:crossBetween val="midCat"/>
      </c:valAx>
      <c:valAx>
        <c:axId val="-1193718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93720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grade_threshold_of_a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%_achieving_a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a'!$C$2:$C$15</c:f>
              <c:numCache>
                <c:formatCode>General</c:formatCode>
                <c:ptCount val="14"/>
                <c:pt idx="0">
                  <c:v>87</c:v>
                </c:pt>
                <c:pt idx="1">
                  <c:v>81.8</c:v>
                </c:pt>
                <c:pt idx="2">
                  <c:v>88.428571428571431</c:v>
                </c:pt>
                <c:pt idx="3">
                  <c:v>93</c:v>
                </c:pt>
                <c:pt idx="4">
                  <c:v>89.4</c:v>
                </c:pt>
                <c:pt idx="5">
                  <c:v>92.6</c:v>
                </c:pt>
                <c:pt idx="6">
                  <c:v>93.285714290000001</c:v>
                </c:pt>
                <c:pt idx="7">
                  <c:v>93.8</c:v>
                </c:pt>
                <c:pt idx="8">
                  <c:v>95.4</c:v>
                </c:pt>
                <c:pt idx="9">
                  <c:v>91.6</c:v>
                </c:pt>
                <c:pt idx="10">
                  <c:v>103</c:v>
                </c:pt>
                <c:pt idx="11">
                  <c:v>86.2</c:v>
                </c:pt>
                <c:pt idx="12">
                  <c:v>88</c:v>
                </c:pt>
                <c:pt idx="13">
                  <c:v>89.6</c:v>
                </c:pt>
              </c:numCache>
            </c:numRef>
          </c:xVal>
          <c:yVal>
            <c:numRef>
              <c:f>'regression a'!$B$2:$B$15</c:f>
              <c:numCache>
                <c:formatCode>General</c:formatCode>
                <c:ptCount val="14"/>
                <c:pt idx="0">
                  <c:v>32</c:v>
                </c:pt>
                <c:pt idx="1">
                  <c:v>25.4</c:v>
                </c:pt>
                <c:pt idx="2">
                  <c:v>30.8</c:v>
                </c:pt>
                <c:pt idx="3">
                  <c:v>25.5</c:v>
                </c:pt>
                <c:pt idx="4">
                  <c:v>29.3</c:v>
                </c:pt>
                <c:pt idx="5">
                  <c:v>24.9</c:v>
                </c:pt>
                <c:pt idx="6">
                  <c:v>29.9</c:v>
                </c:pt>
                <c:pt idx="7">
                  <c:v>26.5</c:v>
                </c:pt>
                <c:pt idx="8">
                  <c:v>30</c:v>
                </c:pt>
                <c:pt idx="9">
                  <c:v>28.8</c:v>
                </c:pt>
                <c:pt idx="10">
                  <c:v>24.4</c:v>
                </c:pt>
                <c:pt idx="11">
                  <c:v>44.3</c:v>
                </c:pt>
                <c:pt idx="12">
                  <c:v>32.5</c:v>
                </c:pt>
                <c:pt idx="13">
                  <c:v>51.9</c:v>
                </c:pt>
              </c:numCache>
            </c:numRef>
          </c:yVal>
          <c:smooth val="0"/>
        </c:ser>
        <c:ser>
          <c:idx val="1"/>
          <c:order val="1"/>
          <c:tx>
            <c:v>Predicted %_achieving_a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a'!$C$2:$C$15</c:f>
              <c:numCache>
                <c:formatCode>General</c:formatCode>
                <c:ptCount val="14"/>
                <c:pt idx="0">
                  <c:v>87</c:v>
                </c:pt>
                <c:pt idx="1">
                  <c:v>81.8</c:v>
                </c:pt>
                <c:pt idx="2">
                  <c:v>88.428571428571431</c:v>
                </c:pt>
                <c:pt idx="3">
                  <c:v>93</c:v>
                </c:pt>
                <c:pt idx="4">
                  <c:v>89.4</c:v>
                </c:pt>
                <c:pt idx="5">
                  <c:v>92.6</c:v>
                </c:pt>
                <c:pt idx="6">
                  <c:v>93.285714290000001</c:v>
                </c:pt>
                <c:pt idx="7">
                  <c:v>93.8</c:v>
                </c:pt>
                <c:pt idx="8">
                  <c:v>95.4</c:v>
                </c:pt>
                <c:pt idx="9">
                  <c:v>91.6</c:v>
                </c:pt>
                <c:pt idx="10">
                  <c:v>103</c:v>
                </c:pt>
                <c:pt idx="11">
                  <c:v>86.2</c:v>
                </c:pt>
                <c:pt idx="12">
                  <c:v>88</c:v>
                </c:pt>
                <c:pt idx="13">
                  <c:v>89.6</c:v>
                </c:pt>
              </c:numCache>
            </c:numRef>
          </c:xVal>
          <c:yVal>
            <c:numRef>
              <c:f>'regression a'!$C$43:$C$56</c:f>
              <c:numCache>
                <c:formatCode>General</c:formatCode>
                <c:ptCount val="14"/>
                <c:pt idx="0">
                  <c:v>33.173055007453421</c:v>
                </c:pt>
                <c:pt idx="1">
                  <c:v>35.83585654119728</c:v>
                </c:pt>
                <c:pt idx="2">
                  <c:v>32.441516124556756</c:v>
                </c:pt>
                <c:pt idx="3">
                  <c:v>30.100591699287435</c:v>
                </c:pt>
                <c:pt idx="4">
                  <c:v>31.944069684187021</c:v>
                </c:pt>
                <c:pt idx="5">
                  <c:v>30.305422586498501</c:v>
                </c:pt>
                <c:pt idx="6">
                  <c:v>29.954283920513483</c:v>
                </c:pt>
                <c:pt idx="7">
                  <c:v>29.690929924865301</c:v>
                </c:pt>
                <c:pt idx="8">
                  <c:v>28.871606376021035</c:v>
                </c:pt>
                <c:pt idx="9">
                  <c:v>30.817499804526165</c:v>
                </c:pt>
                <c:pt idx="10">
                  <c:v>24.979819519010782</c:v>
                </c:pt>
                <c:pt idx="11">
                  <c:v>33.582716781875554</c:v>
                </c:pt>
                <c:pt idx="12">
                  <c:v>32.660977789425758</c:v>
                </c:pt>
                <c:pt idx="13">
                  <c:v>31.841654240581498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93717712"/>
        <c:axId val="-1193715536"/>
      </c:scatterChart>
      <c:valAx>
        <c:axId val="-119371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grade_threshold_of_a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3715536"/>
        <c:crosses val="autoZero"/>
        <c:crossBetween val="midCat"/>
      </c:valAx>
      <c:valAx>
        <c:axId val="-11937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%_achieving_a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371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a'!$G$43:$G$56</c:f>
              <c:numCache>
                <c:formatCode>General</c:formatCode>
                <c:ptCount val="14"/>
                <c:pt idx="0">
                  <c:v>3.5714285714285716</c:v>
                </c:pt>
                <c:pt idx="1">
                  <c:v>10.714285714285715</c:v>
                </c:pt>
                <c:pt idx="2">
                  <c:v>17.857142857142858</c:v>
                </c:pt>
                <c:pt idx="3">
                  <c:v>25.000000000000004</c:v>
                </c:pt>
                <c:pt idx="4">
                  <c:v>32.142857142857146</c:v>
                </c:pt>
                <c:pt idx="5">
                  <c:v>39.285714285714285</c:v>
                </c:pt>
                <c:pt idx="6">
                  <c:v>46.428571428571431</c:v>
                </c:pt>
                <c:pt idx="7">
                  <c:v>53.571428571428569</c:v>
                </c:pt>
                <c:pt idx="8">
                  <c:v>60.714285714285715</c:v>
                </c:pt>
                <c:pt idx="9">
                  <c:v>67.857142857142861</c:v>
                </c:pt>
                <c:pt idx="10">
                  <c:v>75</c:v>
                </c:pt>
                <c:pt idx="11">
                  <c:v>82.142857142857139</c:v>
                </c:pt>
                <c:pt idx="12">
                  <c:v>89.285714285714292</c:v>
                </c:pt>
                <c:pt idx="13">
                  <c:v>96.428571428571431</c:v>
                </c:pt>
              </c:numCache>
            </c:numRef>
          </c:xVal>
          <c:yVal>
            <c:numRef>
              <c:f>'regression a'!$H$43:$H$56</c:f>
              <c:numCache>
                <c:formatCode>General</c:formatCode>
                <c:ptCount val="14"/>
                <c:pt idx="0">
                  <c:v>24.4</c:v>
                </c:pt>
                <c:pt idx="1">
                  <c:v>24.9</c:v>
                </c:pt>
                <c:pt idx="2">
                  <c:v>25.4</c:v>
                </c:pt>
                <c:pt idx="3">
                  <c:v>25.5</c:v>
                </c:pt>
                <c:pt idx="4">
                  <c:v>26.5</c:v>
                </c:pt>
                <c:pt idx="5">
                  <c:v>28.8</c:v>
                </c:pt>
                <c:pt idx="6">
                  <c:v>29.3</c:v>
                </c:pt>
                <c:pt idx="7">
                  <c:v>29.9</c:v>
                </c:pt>
                <c:pt idx="8">
                  <c:v>30</c:v>
                </c:pt>
                <c:pt idx="9">
                  <c:v>30.8</c:v>
                </c:pt>
                <c:pt idx="10">
                  <c:v>32</c:v>
                </c:pt>
                <c:pt idx="11">
                  <c:v>32.5</c:v>
                </c:pt>
                <c:pt idx="12">
                  <c:v>44.3</c:v>
                </c:pt>
                <c:pt idx="13">
                  <c:v>51.9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93717168"/>
        <c:axId val="-1432205664"/>
      </c:scatterChart>
      <c:valAx>
        <c:axId val="-1193717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432205664"/>
        <c:crosses val="autoZero"/>
        <c:crossBetween val="midCat"/>
      </c:valAx>
      <c:valAx>
        <c:axId val="-1432205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%_achieving_a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93717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grade_threshold_of_b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b'!$C$2:$C$15</c:f>
              <c:numCache>
                <c:formatCode>General</c:formatCode>
                <c:ptCount val="14"/>
                <c:pt idx="0">
                  <c:v>78</c:v>
                </c:pt>
                <c:pt idx="1">
                  <c:v>70</c:v>
                </c:pt>
                <c:pt idx="2">
                  <c:v>78.714285714285708</c:v>
                </c:pt>
                <c:pt idx="3">
                  <c:v>79</c:v>
                </c:pt>
                <c:pt idx="4">
                  <c:v>79.8</c:v>
                </c:pt>
                <c:pt idx="5">
                  <c:v>80.400000000000006</c:v>
                </c:pt>
                <c:pt idx="6">
                  <c:v>82.285714290000001</c:v>
                </c:pt>
                <c:pt idx="7">
                  <c:v>81.400000000000006</c:v>
                </c:pt>
                <c:pt idx="8">
                  <c:v>84.2</c:v>
                </c:pt>
                <c:pt idx="9">
                  <c:v>79</c:v>
                </c:pt>
                <c:pt idx="10">
                  <c:v>94</c:v>
                </c:pt>
                <c:pt idx="11">
                  <c:v>74.2</c:v>
                </c:pt>
                <c:pt idx="12">
                  <c:v>77</c:v>
                </c:pt>
                <c:pt idx="13">
                  <c:v>76.8</c:v>
                </c:pt>
              </c:numCache>
            </c:numRef>
          </c:xVal>
          <c:yVal>
            <c:numRef>
              <c:f>'regression b'!$D$43:$D$56</c:f>
              <c:numCache>
                <c:formatCode>General</c:formatCode>
                <c:ptCount val="14"/>
                <c:pt idx="0">
                  <c:v>-3.8025595845743148</c:v>
                </c:pt>
                <c:pt idx="1">
                  <c:v>1.5059196493948903</c:v>
                </c:pt>
                <c:pt idx="2">
                  <c:v>-2.4604595161787088</c:v>
                </c:pt>
                <c:pt idx="3">
                  <c:v>4.2963805111795352</c:v>
                </c:pt>
                <c:pt idx="4">
                  <c:v>-3.0444674122173829</c:v>
                </c:pt>
                <c:pt idx="5">
                  <c:v>4.87489664523493</c:v>
                </c:pt>
                <c:pt idx="6">
                  <c:v>-2.3499591733480685</c:v>
                </c:pt>
                <c:pt idx="7">
                  <c:v>5.6738367409887829</c:v>
                </c:pt>
                <c:pt idx="8">
                  <c:v>0.83086900909955475</c:v>
                </c:pt>
                <c:pt idx="9">
                  <c:v>3.8963805111795402</c:v>
                </c:pt>
                <c:pt idx="10">
                  <c:v>-1.9195180525127071</c:v>
                </c:pt>
                <c:pt idx="11">
                  <c:v>-2.8585319484389409</c:v>
                </c:pt>
                <c:pt idx="12">
                  <c:v>-3.5014996803281662</c:v>
                </c:pt>
                <c:pt idx="13">
                  <c:v>-1.1412876994789301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2201312"/>
        <c:axId val="-1144150288"/>
      </c:scatterChart>
      <c:valAx>
        <c:axId val="-143220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grade_threshold_of_b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44150288"/>
        <c:crosses val="autoZero"/>
        <c:crossBetween val="midCat"/>
      </c:valAx>
      <c:valAx>
        <c:axId val="-1144150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432201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grade_threshold_of_b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%_achieving_b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b'!$C$2:$C$15</c:f>
              <c:numCache>
                <c:formatCode>General</c:formatCode>
                <c:ptCount val="14"/>
                <c:pt idx="0">
                  <c:v>78</c:v>
                </c:pt>
                <c:pt idx="1">
                  <c:v>70</c:v>
                </c:pt>
                <c:pt idx="2">
                  <c:v>78.714285714285708</c:v>
                </c:pt>
                <c:pt idx="3">
                  <c:v>79</c:v>
                </c:pt>
                <c:pt idx="4">
                  <c:v>79.8</c:v>
                </c:pt>
                <c:pt idx="5">
                  <c:v>80.400000000000006</c:v>
                </c:pt>
                <c:pt idx="6">
                  <c:v>82.285714290000001</c:v>
                </c:pt>
                <c:pt idx="7">
                  <c:v>81.400000000000006</c:v>
                </c:pt>
                <c:pt idx="8">
                  <c:v>84.2</c:v>
                </c:pt>
                <c:pt idx="9">
                  <c:v>79</c:v>
                </c:pt>
                <c:pt idx="10">
                  <c:v>94</c:v>
                </c:pt>
                <c:pt idx="11">
                  <c:v>74.2</c:v>
                </c:pt>
                <c:pt idx="12">
                  <c:v>77</c:v>
                </c:pt>
                <c:pt idx="13">
                  <c:v>76.8</c:v>
                </c:pt>
              </c:numCache>
            </c:numRef>
          </c:xVal>
          <c:yVal>
            <c:numRef>
              <c:f>'regression b'!$B$2:$B$15</c:f>
              <c:numCache>
                <c:formatCode>General</c:formatCode>
                <c:ptCount val="14"/>
                <c:pt idx="0">
                  <c:v>12.899999999999999</c:v>
                </c:pt>
                <c:pt idx="1">
                  <c:v>19.800000000000004</c:v>
                </c:pt>
                <c:pt idx="2">
                  <c:v>14.099999999999998</c:v>
                </c:pt>
                <c:pt idx="3">
                  <c:v>20.799999999999997</c:v>
                </c:pt>
                <c:pt idx="4">
                  <c:v>13.3</c:v>
                </c:pt>
                <c:pt idx="5">
                  <c:v>21.1</c:v>
                </c:pt>
                <c:pt idx="6">
                  <c:v>13.5</c:v>
                </c:pt>
                <c:pt idx="7">
                  <c:v>21.700000000000003</c:v>
                </c:pt>
                <c:pt idx="8">
                  <c:v>16.299999999999997</c:v>
                </c:pt>
                <c:pt idx="9">
                  <c:v>20.400000000000002</c:v>
                </c:pt>
                <c:pt idx="10">
                  <c:v>11.600000000000001</c:v>
                </c:pt>
                <c:pt idx="11">
                  <c:v>14.600000000000001</c:v>
                </c:pt>
                <c:pt idx="12">
                  <c:v>13.399999999999999</c:v>
                </c:pt>
                <c:pt idx="13">
                  <c:v>15.800000000000004</c:v>
                </c:pt>
              </c:numCache>
            </c:numRef>
          </c:yVal>
          <c:smooth val="0"/>
        </c:ser>
        <c:ser>
          <c:idx val="1"/>
          <c:order val="1"/>
          <c:tx>
            <c:v>Predicted %_achieving_b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b'!$C$2:$C$15</c:f>
              <c:numCache>
                <c:formatCode>General</c:formatCode>
                <c:ptCount val="14"/>
                <c:pt idx="0">
                  <c:v>78</c:v>
                </c:pt>
                <c:pt idx="1">
                  <c:v>70</c:v>
                </c:pt>
                <c:pt idx="2">
                  <c:v>78.714285714285708</c:v>
                </c:pt>
                <c:pt idx="3">
                  <c:v>79</c:v>
                </c:pt>
                <c:pt idx="4">
                  <c:v>79.8</c:v>
                </c:pt>
                <c:pt idx="5">
                  <c:v>80.400000000000006</c:v>
                </c:pt>
                <c:pt idx="6">
                  <c:v>82.285714290000001</c:v>
                </c:pt>
                <c:pt idx="7">
                  <c:v>81.400000000000006</c:v>
                </c:pt>
                <c:pt idx="8">
                  <c:v>84.2</c:v>
                </c:pt>
                <c:pt idx="9">
                  <c:v>79</c:v>
                </c:pt>
                <c:pt idx="10">
                  <c:v>94</c:v>
                </c:pt>
                <c:pt idx="11">
                  <c:v>74.2</c:v>
                </c:pt>
                <c:pt idx="12">
                  <c:v>77</c:v>
                </c:pt>
                <c:pt idx="13">
                  <c:v>76.8</c:v>
                </c:pt>
              </c:numCache>
            </c:numRef>
          </c:xVal>
          <c:yVal>
            <c:numRef>
              <c:f>'regression b'!$C$43:$C$56</c:f>
              <c:numCache>
                <c:formatCode>General</c:formatCode>
                <c:ptCount val="14"/>
                <c:pt idx="0">
                  <c:v>16.702559584574313</c:v>
                </c:pt>
                <c:pt idx="1">
                  <c:v>18.294080350605114</c:v>
                </c:pt>
                <c:pt idx="2">
                  <c:v>16.560459516178707</c:v>
                </c:pt>
                <c:pt idx="3">
                  <c:v>16.503619488820462</c:v>
                </c:pt>
                <c:pt idx="4">
                  <c:v>16.344467412217384</c:v>
                </c:pt>
                <c:pt idx="5">
                  <c:v>16.225103354765071</c:v>
                </c:pt>
                <c:pt idx="6">
                  <c:v>15.849959173348068</c:v>
                </c:pt>
                <c:pt idx="7">
                  <c:v>16.02616325901122</c:v>
                </c:pt>
                <c:pt idx="8">
                  <c:v>15.469130990900442</c:v>
                </c:pt>
                <c:pt idx="9">
                  <c:v>16.503619488820462</c:v>
                </c:pt>
                <c:pt idx="10">
                  <c:v>13.519518052512709</c:v>
                </c:pt>
                <c:pt idx="11">
                  <c:v>17.458531948438942</c:v>
                </c:pt>
                <c:pt idx="12">
                  <c:v>16.901499680328165</c:v>
                </c:pt>
                <c:pt idx="13">
                  <c:v>16.941287699478934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144304"/>
        <c:axId val="-1144154640"/>
      </c:scatterChart>
      <c:valAx>
        <c:axId val="-11441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grade_threshold_of_b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4154640"/>
        <c:crosses val="autoZero"/>
        <c:crossBetween val="midCat"/>
      </c:valAx>
      <c:valAx>
        <c:axId val="-11441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%_achieving_b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414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b'!$G$43:$G$56</c:f>
              <c:numCache>
                <c:formatCode>General</c:formatCode>
                <c:ptCount val="14"/>
                <c:pt idx="0">
                  <c:v>3.5714285714285716</c:v>
                </c:pt>
                <c:pt idx="1">
                  <c:v>10.714285714285715</c:v>
                </c:pt>
                <c:pt idx="2">
                  <c:v>17.857142857142858</c:v>
                </c:pt>
                <c:pt idx="3">
                  <c:v>25.000000000000004</c:v>
                </c:pt>
                <c:pt idx="4">
                  <c:v>32.142857142857146</c:v>
                </c:pt>
                <c:pt idx="5">
                  <c:v>39.285714285714285</c:v>
                </c:pt>
                <c:pt idx="6">
                  <c:v>46.428571428571431</c:v>
                </c:pt>
                <c:pt idx="7">
                  <c:v>53.571428571428569</c:v>
                </c:pt>
                <c:pt idx="8">
                  <c:v>60.714285714285715</c:v>
                </c:pt>
                <c:pt idx="9">
                  <c:v>67.857142857142861</c:v>
                </c:pt>
                <c:pt idx="10">
                  <c:v>75</c:v>
                </c:pt>
                <c:pt idx="11">
                  <c:v>82.142857142857139</c:v>
                </c:pt>
                <c:pt idx="12">
                  <c:v>89.285714285714292</c:v>
                </c:pt>
                <c:pt idx="13">
                  <c:v>96.428571428571431</c:v>
                </c:pt>
              </c:numCache>
            </c:numRef>
          </c:xVal>
          <c:yVal>
            <c:numRef>
              <c:f>'regression b'!$H$43:$H$56</c:f>
              <c:numCache>
                <c:formatCode>General</c:formatCode>
                <c:ptCount val="14"/>
                <c:pt idx="0">
                  <c:v>11.600000000000001</c:v>
                </c:pt>
                <c:pt idx="1">
                  <c:v>12.899999999999999</c:v>
                </c:pt>
                <c:pt idx="2">
                  <c:v>13.3</c:v>
                </c:pt>
                <c:pt idx="3">
                  <c:v>13.399999999999999</c:v>
                </c:pt>
                <c:pt idx="4">
                  <c:v>13.5</c:v>
                </c:pt>
                <c:pt idx="5">
                  <c:v>14.099999999999998</c:v>
                </c:pt>
                <c:pt idx="6">
                  <c:v>14.600000000000001</c:v>
                </c:pt>
                <c:pt idx="7">
                  <c:v>15.800000000000004</c:v>
                </c:pt>
                <c:pt idx="8">
                  <c:v>16.299999999999997</c:v>
                </c:pt>
                <c:pt idx="9">
                  <c:v>19.800000000000004</c:v>
                </c:pt>
                <c:pt idx="10">
                  <c:v>20.400000000000002</c:v>
                </c:pt>
                <c:pt idx="11">
                  <c:v>20.799999999999997</c:v>
                </c:pt>
                <c:pt idx="12">
                  <c:v>21.1</c:v>
                </c:pt>
                <c:pt idx="13">
                  <c:v>21.700000000000003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143760"/>
        <c:axId val="-1144156816"/>
      </c:scatterChart>
      <c:valAx>
        <c:axId val="-114414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44156816"/>
        <c:crosses val="autoZero"/>
        <c:crossBetween val="midCat"/>
      </c:valAx>
      <c:valAx>
        <c:axId val="-1144156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%_achieving_b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44143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grade_threshold_of_c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c'!$C$2:$C$15</c:f>
              <c:numCache>
                <c:formatCode>General</c:formatCode>
                <c:ptCount val="14"/>
                <c:pt idx="0">
                  <c:v>67</c:v>
                </c:pt>
                <c:pt idx="1">
                  <c:v>61.6</c:v>
                </c:pt>
                <c:pt idx="2">
                  <c:v>78.714285714285708</c:v>
                </c:pt>
                <c:pt idx="3">
                  <c:v>68.599999999999994</c:v>
                </c:pt>
                <c:pt idx="4">
                  <c:v>68.2</c:v>
                </c:pt>
                <c:pt idx="5">
                  <c:v>70</c:v>
                </c:pt>
                <c:pt idx="6">
                  <c:v>70.428571430000005</c:v>
                </c:pt>
                <c:pt idx="7">
                  <c:v>71.2</c:v>
                </c:pt>
                <c:pt idx="8">
                  <c:v>72.8</c:v>
                </c:pt>
                <c:pt idx="9">
                  <c:v>68.8</c:v>
                </c:pt>
                <c:pt idx="10">
                  <c:v>82</c:v>
                </c:pt>
                <c:pt idx="11">
                  <c:v>62.8</c:v>
                </c:pt>
                <c:pt idx="12">
                  <c:v>65</c:v>
                </c:pt>
                <c:pt idx="13">
                  <c:v>64</c:v>
                </c:pt>
              </c:numCache>
            </c:numRef>
          </c:xVal>
          <c:yVal>
            <c:numRef>
              <c:f>'regression c'!$D$43:$D$56</c:f>
              <c:numCache>
                <c:formatCode>General</c:formatCode>
                <c:ptCount val="14"/>
                <c:pt idx="0">
                  <c:v>0.59017574944312479</c:v>
                </c:pt>
                <c:pt idx="1">
                  <c:v>1.4779387089061711</c:v>
                </c:pt>
                <c:pt idx="2">
                  <c:v>-1.2525904589158614</c:v>
                </c:pt>
                <c:pt idx="3">
                  <c:v>-0.20249475706443576</c:v>
                </c:pt>
                <c:pt idx="4">
                  <c:v>1.4706728695624491</c:v>
                </c:pt>
                <c:pt idx="5">
                  <c:v>4.1418549741432997E-2</c:v>
                </c:pt>
                <c:pt idx="6">
                  <c:v>6.3024663808450399E-2</c:v>
                </c:pt>
                <c:pt idx="7">
                  <c:v>-0.57808433013924443</c:v>
                </c:pt>
                <c:pt idx="8">
                  <c:v>-0.17075483664680924</c:v>
                </c:pt>
                <c:pt idx="9">
                  <c:v>-0.13907857037788851</c:v>
                </c:pt>
                <c:pt idx="10">
                  <c:v>1.0463897509346651</c:v>
                </c:pt>
                <c:pt idx="11">
                  <c:v>-1.0415641709744961</c:v>
                </c:pt>
                <c:pt idx="12">
                  <c:v>0.55601388257758799</c:v>
                </c:pt>
                <c:pt idx="13">
                  <c:v>-1.8610670508551888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146480"/>
        <c:axId val="-1144156272"/>
      </c:scatterChart>
      <c:valAx>
        <c:axId val="-114414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grade_threshold_of_c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44156272"/>
        <c:crosses val="autoZero"/>
        <c:crossBetween val="midCat"/>
      </c:valAx>
      <c:valAx>
        <c:axId val="-1144156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44146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%_achieving_c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c'!$C$2:$C$15</c:f>
              <c:numCache>
                <c:formatCode>General</c:formatCode>
                <c:ptCount val="14"/>
                <c:pt idx="0">
                  <c:v>67</c:v>
                </c:pt>
                <c:pt idx="1">
                  <c:v>61.6</c:v>
                </c:pt>
                <c:pt idx="2">
                  <c:v>78.714285714285708</c:v>
                </c:pt>
                <c:pt idx="3">
                  <c:v>68.599999999999994</c:v>
                </c:pt>
                <c:pt idx="4">
                  <c:v>68.2</c:v>
                </c:pt>
                <c:pt idx="5">
                  <c:v>70</c:v>
                </c:pt>
                <c:pt idx="6">
                  <c:v>70.428571430000005</c:v>
                </c:pt>
                <c:pt idx="7">
                  <c:v>71.2</c:v>
                </c:pt>
                <c:pt idx="8">
                  <c:v>72.8</c:v>
                </c:pt>
                <c:pt idx="9">
                  <c:v>68.8</c:v>
                </c:pt>
                <c:pt idx="10">
                  <c:v>82</c:v>
                </c:pt>
                <c:pt idx="11">
                  <c:v>62.8</c:v>
                </c:pt>
                <c:pt idx="12">
                  <c:v>65</c:v>
                </c:pt>
                <c:pt idx="13">
                  <c:v>64</c:v>
                </c:pt>
              </c:numCache>
            </c:numRef>
          </c:xVal>
          <c:yVal>
            <c:numRef>
              <c:f>'regression c'!$B$2:$B$15</c:f>
              <c:numCache>
                <c:formatCode>General</c:formatCode>
                <c:ptCount val="14"/>
                <c:pt idx="0">
                  <c:v>15.399999999999999</c:v>
                </c:pt>
                <c:pt idx="1">
                  <c:v>15.299999999999997</c:v>
                </c:pt>
                <c:pt idx="2">
                  <c:v>15.700000000000003</c:v>
                </c:pt>
                <c:pt idx="3">
                  <c:v>14.900000000000006</c:v>
                </c:pt>
                <c:pt idx="4">
                  <c:v>16.5</c:v>
                </c:pt>
                <c:pt idx="5">
                  <c:v>15.399999999999999</c:v>
                </c:pt>
                <c:pt idx="6">
                  <c:v>15.5</c:v>
                </c:pt>
                <c:pt idx="7">
                  <c:v>15</c:v>
                </c:pt>
                <c:pt idx="8">
                  <c:v>15.700000000000003</c:v>
                </c:pt>
                <c:pt idx="9">
                  <c:v>15</c:v>
                </c:pt>
                <c:pt idx="10">
                  <c:v>18.600000000000001</c:v>
                </c:pt>
                <c:pt idx="11">
                  <c:v>13.000000000000007</c:v>
                </c:pt>
                <c:pt idx="12">
                  <c:v>15</c:v>
                </c:pt>
                <c:pt idx="13">
                  <c:v>12.399999999999991</c:v>
                </c:pt>
              </c:numCache>
            </c:numRef>
          </c:yVal>
          <c:smooth val="0"/>
        </c:ser>
        <c:ser>
          <c:idx val="1"/>
          <c:order val="1"/>
          <c:tx>
            <c:v>Predicted %_achieving_c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c'!$C$2:$C$15</c:f>
              <c:numCache>
                <c:formatCode>General</c:formatCode>
                <c:ptCount val="14"/>
                <c:pt idx="0">
                  <c:v>67</c:v>
                </c:pt>
                <c:pt idx="1">
                  <c:v>61.6</c:v>
                </c:pt>
                <c:pt idx="2">
                  <c:v>78.714285714285708</c:v>
                </c:pt>
                <c:pt idx="3">
                  <c:v>68.599999999999994</c:v>
                </c:pt>
                <c:pt idx="4">
                  <c:v>68.2</c:v>
                </c:pt>
                <c:pt idx="5">
                  <c:v>70</c:v>
                </c:pt>
                <c:pt idx="6">
                  <c:v>70.428571430000005</c:v>
                </c:pt>
                <c:pt idx="7">
                  <c:v>71.2</c:v>
                </c:pt>
                <c:pt idx="8">
                  <c:v>72.8</c:v>
                </c:pt>
                <c:pt idx="9">
                  <c:v>68.8</c:v>
                </c:pt>
                <c:pt idx="10">
                  <c:v>82</c:v>
                </c:pt>
                <c:pt idx="11">
                  <c:v>62.8</c:v>
                </c:pt>
                <c:pt idx="12">
                  <c:v>65</c:v>
                </c:pt>
                <c:pt idx="13">
                  <c:v>64</c:v>
                </c:pt>
              </c:numCache>
            </c:numRef>
          </c:xVal>
          <c:yVal>
            <c:numRef>
              <c:f>'regression c'!$C$43:$C$56</c:f>
              <c:numCache>
                <c:formatCode>General</c:formatCode>
                <c:ptCount val="14"/>
                <c:pt idx="0">
                  <c:v>14.809824250556874</c:v>
                </c:pt>
                <c:pt idx="1">
                  <c:v>13.822061291093826</c:v>
                </c:pt>
                <c:pt idx="2">
                  <c:v>16.952590458915864</c:v>
                </c:pt>
                <c:pt idx="3">
                  <c:v>15.102494757064441</c:v>
                </c:pt>
                <c:pt idx="4">
                  <c:v>15.029327130437551</c:v>
                </c:pt>
                <c:pt idx="5">
                  <c:v>15.358581450258566</c:v>
                </c:pt>
                <c:pt idx="6">
                  <c:v>15.43697533619155</c:v>
                </c:pt>
                <c:pt idx="7">
                  <c:v>15.578084330139244</c:v>
                </c:pt>
                <c:pt idx="8">
                  <c:v>15.870754836646812</c:v>
                </c:pt>
                <c:pt idx="9">
                  <c:v>15.139078570377889</c:v>
                </c:pt>
                <c:pt idx="10">
                  <c:v>17.553610249065336</c:v>
                </c:pt>
                <c:pt idx="11">
                  <c:v>14.041564170974503</c:v>
                </c:pt>
                <c:pt idx="12">
                  <c:v>14.443986117422412</c:v>
                </c:pt>
                <c:pt idx="13">
                  <c:v>14.26106705085518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148656"/>
        <c:axId val="-1144154096"/>
      </c:scatterChart>
      <c:valAx>
        <c:axId val="-114414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grade_threshold_of_c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4154096"/>
        <c:crosses val="autoZero"/>
        <c:crossBetween val="midCat"/>
      </c:valAx>
      <c:valAx>
        <c:axId val="-114415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%_achieving_c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414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c'!$G$43:$G$56</c:f>
              <c:numCache>
                <c:formatCode>General</c:formatCode>
                <c:ptCount val="14"/>
                <c:pt idx="0">
                  <c:v>3.5714285714285716</c:v>
                </c:pt>
                <c:pt idx="1">
                  <c:v>10.714285714285715</c:v>
                </c:pt>
                <c:pt idx="2">
                  <c:v>17.857142857142858</c:v>
                </c:pt>
                <c:pt idx="3">
                  <c:v>25.000000000000004</c:v>
                </c:pt>
                <c:pt idx="4">
                  <c:v>32.142857142857146</c:v>
                </c:pt>
                <c:pt idx="5">
                  <c:v>39.285714285714285</c:v>
                </c:pt>
                <c:pt idx="6">
                  <c:v>46.428571428571431</c:v>
                </c:pt>
                <c:pt idx="7">
                  <c:v>53.571428571428569</c:v>
                </c:pt>
                <c:pt idx="8">
                  <c:v>60.714285714285715</c:v>
                </c:pt>
                <c:pt idx="9">
                  <c:v>67.857142857142861</c:v>
                </c:pt>
                <c:pt idx="10">
                  <c:v>75</c:v>
                </c:pt>
                <c:pt idx="11">
                  <c:v>82.142857142857139</c:v>
                </c:pt>
                <c:pt idx="12">
                  <c:v>89.285714285714292</c:v>
                </c:pt>
                <c:pt idx="13">
                  <c:v>96.428571428571431</c:v>
                </c:pt>
              </c:numCache>
            </c:numRef>
          </c:xVal>
          <c:yVal>
            <c:numRef>
              <c:f>'regression c'!$H$43:$H$56</c:f>
              <c:numCache>
                <c:formatCode>General</c:formatCode>
                <c:ptCount val="14"/>
                <c:pt idx="0">
                  <c:v>12.399999999999991</c:v>
                </c:pt>
                <c:pt idx="1">
                  <c:v>13.000000000000007</c:v>
                </c:pt>
                <c:pt idx="2">
                  <c:v>14.900000000000006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15.299999999999997</c:v>
                </c:pt>
                <c:pt idx="7">
                  <c:v>15.399999999999999</c:v>
                </c:pt>
                <c:pt idx="8">
                  <c:v>15.399999999999999</c:v>
                </c:pt>
                <c:pt idx="9">
                  <c:v>15.5</c:v>
                </c:pt>
                <c:pt idx="10">
                  <c:v>15.700000000000003</c:v>
                </c:pt>
                <c:pt idx="11">
                  <c:v>15.700000000000003</c:v>
                </c:pt>
                <c:pt idx="12">
                  <c:v>16.5</c:v>
                </c:pt>
                <c:pt idx="13">
                  <c:v>18.600000000000001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148112"/>
        <c:axId val="-1144151376"/>
      </c:scatterChart>
      <c:valAx>
        <c:axId val="-114414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44151376"/>
        <c:crosses val="autoZero"/>
        <c:crossBetween val="midCat"/>
      </c:valAx>
      <c:valAx>
        <c:axId val="-1144151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%_achieving_c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44148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grade_threshold_of_d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d'!$C$2:$C$15</c:f>
              <c:numCache>
                <c:formatCode>General</c:formatCode>
                <c:ptCount val="14"/>
                <c:pt idx="0">
                  <c:v>56</c:v>
                </c:pt>
                <c:pt idx="1">
                  <c:v>53.6</c:v>
                </c:pt>
                <c:pt idx="2">
                  <c:v>67.571428571428569</c:v>
                </c:pt>
                <c:pt idx="3">
                  <c:v>58.8</c:v>
                </c:pt>
                <c:pt idx="4">
                  <c:v>57.6</c:v>
                </c:pt>
                <c:pt idx="5">
                  <c:v>59.8</c:v>
                </c:pt>
                <c:pt idx="6">
                  <c:v>58.857142860000003</c:v>
                </c:pt>
                <c:pt idx="7">
                  <c:v>61</c:v>
                </c:pt>
                <c:pt idx="8">
                  <c:v>61.8</c:v>
                </c:pt>
                <c:pt idx="9">
                  <c:v>58.8</c:v>
                </c:pt>
                <c:pt idx="10">
                  <c:v>70</c:v>
                </c:pt>
                <c:pt idx="11">
                  <c:v>51.8</c:v>
                </c:pt>
                <c:pt idx="12">
                  <c:v>54</c:v>
                </c:pt>
                <c:pt idx="13">
                  <c:v>51.6</c:v>
                </c:pt>
              </c:numCache>
            </c:numRef>
          </c:xVal>
          <c:yVal>
            <c:numRef>
              <c:f>'regression d'!$D$43:$D$56</c:f>
              <c:numCache>
                <c:formatCode>General</c:formatCode>
                <c:ptCount val="14"/>
                <c:pt idx="0">
                  <c:v>1.3640562256673494</c:v>
                </c:pt>
                <c:pt idx="1">
                  <c:v>0.73775547459093715</c:v>
                </c:pt>
                <c:pt idx="2">
                  <c:v>-1.3377080102142269</c:v>
                </c:pt>
                <c:pt idx="3">
                  <c:v>-0.27192623141016981</c:v>
                </c:pt>
                <c:pt idx="4">
                  <c:v>1.3149233930516218</c:v>
                </c:pt>
                <c:pt idx="5">
                  <c:v>-0.72763425179498853</c:v>
                </c:pt>
                <c:pt idx="6">
                  <c:v>1.1191761669801004</c:v>
                </c:pt>
                <c:pt idx="7">
                  <c:v>-0.21448387625678578</c:v>
                </c:pt>
                <c:pt idx="8">
                  <c:v>-0.5390502925646512</c:v>
                </c:pt>
                <c:pt idx="9">
                  <c:v>0.12807376858983588</c:v>
                </c:pt>
                <c:pt idx="10">
                  <c:v>0.48414394027976471</c:v>
                </c:pt>
                <c:pt idx="11">
                  <c:v>-0.28197008871638296</c:v>
                </c:pt>
                <c:pt idx="12">
                  <c:v>1.4754722664370092</c:v>
                </c:pt>
                <c:pt idx="13">
                  <c:v>-3.2508284846394044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151920"/>
        <c:axId val="-1144147568"/>
      </c:scatterChart>
      <c:valAx>
        <c:axId val="-1144151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grade_threshold_of_d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44147568"/>
        <c:crosses val="autoZero"/>
        <c:crossBetween val="midCat"/>
      </c:valAx>
      <c:valAx>
        <c:axId val="-1144147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44151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%_achieving_d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d'!$C$2:$C$15</c:f>
              <c:numCache>
                <c:formatCode>General</c:formatCode>
                <c:ptCount val="14"/>
                <c:pt idx="0">
                  <c:v>56</c:v>
                </c:pt>
                <c:pt idx="1">
                  <c:v>53.6</c:v>
                </c:pt>
                <c:pt idx="2">
                  <c:v>67.571428571428569</c:v>
                </c:pt>
                <c:pt idx="3">
                  <c:v>58.8</c:v>
                </c:pt>
                <c:pt idx="4">
                  <c:v>57.6</c:v>
                </c:pt>
                <c:pt idx="5">
                  <c:v>59.8</c:v>
                </c:pt>
                <c:pt idx="6">
                  <c:v>58.857142860000003</c:v>
                </c:pt>
                <c:pt idx="7">
                  <c:v>61</c:v>
                </c:pt>
                <c:pt idx="8">
                  <c:v>61.8</c:v>
                </c:pt>
                <c:pt idx="9">
                  <c:v>58.8</c:v>
                </c:pt>
                <c:pt idx="10">
                  <c:v>70</c:v>
                </c:pt>
                <c:pt idx="11">
                  <c:v>51.8</c:v>
                </c:pt>
                <c:pt idx="12">
                  <c:v>54</c:v>
                </c:pt>
                <c:pt idx="13">
                  <c:v>51.6</c:v>
                </c:pt>
              </c:numCache>
            </c:numRef>
          </c:xVal>
          <c:yVal>
            <c:numRef>
              <c:f>'regression d'!$B$2:$B$15</c:f>
              <c:numCache>
                <c:formatCode>General</c:formatCode>
                <c:ptCount val="14"/>
                <c:pt idx="0">
                  <c:v>14</c:v>
                </c:pt>
                <c:pt idx="1">
                  <c:v>13</c:v>
                </c:pt>
                <c:pt idx="2">
                  <c:v>13.100000000000001</c:v>
                </c:pt>
                <c:pt idx="3">
                  <c:v>12.799999999999997</c:v>
                </c:pt>
                <c:pt idx="4">
                  <c:v>14.199999999999996</c:v>
                </c:pt>
                <c:pt idx="5">
                  <c:v>12.500000000000007</c:v>
                </c:pt>
                <c:pt idx="6">
                  <c:v>14.199999999999996</c:v>
                </c:pt>
                <c:pt idx="7">
                  <c:v>13.200000000000003</c:v>
                </c:pt>
                <c:pt idx="8">
                  <c:v>13</c:v>
                </c:pt>
                <c:pt idx="9">
                  <c:v>13.200000000000003</c:v>
                </c:pt>
                <c:pt idx="10">
                  <c:v>15.300000000000004</c:v>
                </c:pt>
                <c:pt idx="11">
                  <c:v>11.699999999999989</c:v>
                </c:pt>
                <c:pt idx="12">
                  <c:v>13.800000000000004</c:v>
                </c:pt>
                <c:pt idx="13">
                  <c:v>8.7000000000000028</c:v>
                </c:pt>
              </c:numCache>
            </c:numRef>
          </c:yVal>
          <c:smooth val="0"/>
        </c:ser>
        <c:ser>
          <c:idx val="1"/>
          <c:order val="1"/>
          <c:tx>
            <c:v>Predicted %_achieving_d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d'!$C$2:$C$15</c:f>
              <c:numCache>
                <c:formatCode>General</c:formatCode>
                <c:ptCount val="14"/>
                <c:pt idx="0">
                  <c:v>56</c:v>
                </c:pt>
                <c:pt idx="1">
                  <c:v>53.6</c:v>
                </c:pt>
                <c:pt idx="2">
                  <c:v>67.571428571428569</c:v>
                </c:pt>
                <c:pt idx="3">
                  <c:v>58.8</c:v>
                </c:pt>
                <c:pt idx="4">
                  <c:v>57.6</c:v>
                </c:pt>
                <c:pt idx="5">
                  <c:v>59.8</c:v>
                </c:pt>
                <c:pt idx="6">
                  <c:v>58.857142860000003</c:v>
                </c:pt>
                <c:pt idx="7">
                  <c:v>61</c:v>
                </c:pt>
                <c:pt idx="8">
                  <c:v>61.8</c:v>
                </c:pt>
                <c:pt idx="9">
                  <c:v>58.8</c:v>
                </c:pt>
                <c:pt idx="10">
                  <c:v>70</c:v>
                </c:pt>
                <c:pt idx="11">
                  <c:v>51.8</c:v>
                </c:pt>
                <c:pt idx="12">
                  <c:v>54</c:v>
                </c:pt>
                <c:pt idx="13">
                  <c:v>51.6</c:v>
                </c:pt>
              </c:numCache>
            </c:numRef>
          </c:xVal>
          <c:yVal>
            <c:numRef>
              <c:f>'regression d'!$C$43:$C$56</c:f>
              <c:numCache>
                <c:formatCode>General</c:formatCode>
                <c:ptCount val="14"/>
                <c:pt idx="0">
                  <c:v>12.635943774332651</c:v>
                </c:pt>
                <c:pt idx="1">
                  <c:v>12.262244525409063</c:v>
                </c:pt>
                <c:pt idx="2">
                  <c:v>14.437708010214228</c:v>
                </c:pt>
                <c:pt idx="3">
                  <c:v>13.071926231410167</c:v>
                </c:pt>
                <c:pt idx="4">
                  <c:v>12.885076606948374</c:v>
                </c:pt>
                <c:pt idx="5">
                  <c:v>13.227634251794996</c:v>
                </c:pt>
                <c:pt idx="6">
                  <c:v>13.080823833019895</c:v>
                </c:pt>
                <c:pt idx="7">
                  <c:v>13.414483876256789</c:v>
                </c:pt>
                <c:pt idx="8">
                  <c:v>13.539050292564651</c:v>
                </c:pt>
                <c:pt idx="9">
                  <c:v>13.071926231410167</c:v>
                </c:pt>
                <c:pt idx="10">
                  <c:v>14.81585605972024</c:v>
                </c:pt>
                <c:pt idx="11">
                  <c:v>11.981970088716372</c:v>
                </c:pt>
                <c:pt idx="12">
                  <c:v>12.324527733562995</c:v>
                </c:pt>
                <c:pt idx="13">
                  <c:v>11.950828484639407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153552"/>
        <c:axId val="-1144147024"/>
      </c:scatterChart>
      <c:valAx>
        <c:axId val="-114415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grade_threshold_of_d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4147024"/>
        <c:crosses val="autoZero"/>
        <c:crossBetween val="midCat"/>
      </c:valAx>
      <c:valAx>
        <c:axId val="-114414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%_achieving_d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415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d'!$G$43:$G$56</c:f>
              <c:numCache>
                <c:formatCode>General</c:formatCode>
                <c:ptCount val="14"/>
                <c:pt idx="0">
                  <c:v>3.5714285714285716</c:v>
                </c:pt>
                <c:pt idx="1">
                  <c:v>10.714285714285715</c:v>
                </c:pt>
                <c:pt idx="2">
                  <c:v>17.857142857142858</c:v>
                </c:pt>
                <c:pt idx="3">
                  <c:v>25.000000000000004</c:v>
                </c:pt>
                <c:pt idx="4">
                  <c:v>32.142857142857146</c:v>
                </c:pt>
                <c:pt idx="5">
                  <c:v>39.285714285714285</c:v>
                </c:pt>
                <c:pt idx="6">
                  <c:v>46.428571428571431</c:v>
                </c:pt>
                <c:pt idx="7">
                  <c:v>53.571428571428569</c:v>
                </c:pt>
                <c:pt idx="8">
                  <c:v>60.714285714285715</c:v>
                </c:pt>
                <c:pt idx="9">
                  <c:v>67.857142857142861</c:v>
                </c:pt>
                <c:pt idx="10">
                  <c:v>75</c:v>
                </c:pt>
                <c:pt idx="11">
                  <c:v>82.142857142857139</c:v>
                </c:pt>
                <c:pt idx="12">
                  <c:v>89.285714285714292</c:v>
                </c:pt>
                <c:pt idx="13">
                  <c:v>96.428571428571431</c:v>
                </c:pt>
              </c:numCache>
            </c:numRef>
          </c:xVal>
          <c:yVal>
            <c:numRef>
              <c:f>'regression d'!$H$43:$H$56</c:f>
              <c:numCache>
                <c:formatCode>General</c:formatCode>
                <c:ptCount val="14"/>
                <c:pt idx="0">
                  <c:v>8.7000000000000028</c:v>
                </c:pt>
                <c:pt idx="1">
                  <c:v>11.699999999999989</c:v>
                </c:pt>
                <c:pt idx="2">
                  <c:v>12.500000000000007</c:v>
                </c:pt>
                <c:pt idx="3">
                  <c:v>12.799999999999997</c:v>
                </c:pt>
                <c:pt idx="4">
                  <c:v>13</c:v>
                </c:pt>
                <c:pt idx="5">
                  <c:v>13</c:v>
                </c:pt>
                <c:pt idx="6">
                  <c:v>13.100000000000001</c:v>
                </c:pt>
                <c:pt idx="7">
                  <c:v>13.200000000000003</c:v>
                </c:pt>
                <c:pt idx="8">
                  <c:v>13.200000000000003</c:v>
                </c:pt>
                <c:pt idx="9">
                  <c:v>13.800000000000004</c:v>
                </c:pt>
                <c:pt idx="10">
                  <c:v>14</c:v>
                </c:pt>
                <c:pt idx="11">
                  <c:v>14.199999999999996</c:v>
                </c:pt>
                <c:pt idx="12">
                  <c:v>14.199999999999996</c:v>
                </c:pt>
                <c:pt idx="13">
                  <c:v>15.300000000000004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153008"/>
        <c:axId val="-1144158992"/>
      </c:scatterChart>
      <c:valAx>
        <c:axId val="-114415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44158992"/>
        <c:crosses val="autoZero"/>
        <c:crossBetween val="midCat"/>
      </c:valAx>
      <c:valAx>
        <c:axId val="-1144158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%_achieving_d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44153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grade_threshold_of_e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e'!$C$2:$C$15</c:f>
              <c:numCache>
                <c:formatCode>General</c:formatCode>
                <c:ptCount val="14"/>
                <c:pt idx="0">
                  <c:v>46</c:v>
                </c:pt>
                <c:pt idx="1">
                  <c:v>46</c:v>
                </c:pt>
                <c:pt idx="2">
                  <c:v>62.357142857142854</c:v>
                </c:pt>
                <c:pt idx="3">
                  <c:v>49.2</c:v>
                </c:pt>
                <c:pt idx="4">
                  <c:v>47</c:v>
                </c:pt>
                <c:pt idx="5">
                  <c:v>50.2</c:v>
                </c:pt>
                <c:pt idx="6">
                  <c:v>47.571428570000002</c:v>
                </c:pt>
                <c:pt idx="7">
                  <c:v>51.6</c:v>
                </c:pt>
                <c:pt idx="8">
                  <c:v>51</c:v>
                </c:pt>
                <c:pt idx="9">
                  <c:v>49.2</c:v>
                </c:pt>
                <c:pt idx="10">
                  <c:v>59</c:v>
                </c:pt>
                <c:pt idx="11">
                  <c:v>41</c:v>
                </c:pt>
                <c:pt idx="12">
                  <c:v>43</c:v>
                </c:pt>
                <c:pt idx="13">
                  <c:v>39.4</c:v>
                </c:pt>
              </c:numCache>
            </c:numRef>
          </c:xVal>
          <c:yVal>
            <c:numRef>
              <c:f>'regression e'!$D$43:$D$56</c:f>
              <c:numCache>
                <c:formatCode>General</c:formatCode>
                <c:ptCount val="14"/>
                <c:pt idx="0">
                  <c:v>0.65819631249028454</c:v>
                </c:pt>
                <c:pt idx="1">
                  <c:v>0.35819631249027317</c:v>
                </c:pt>
                <c:pt idx="2">
                  <c:v>4.8115893754573591E-2</c:v>
                </c:pt>
                <c:pt idx="3">
                  <c:v>0.84102774148870729</c:v>
                </c:pt>
                <c:pt idx="4">
                  <c:v>1.190331134052288</c:v>
                </c:pt>
                <c:pt idx="5">
                  <c:v>-2.6837436949280757E-2</c:v>
                </c:pt>
                <c:pt idx="6">
                  <c:v>1.9515510321846836</c:v>
                </c:pt>
                <c:pt idx="7">
                  <c:v>-1.1218486867624655</c:v>
                </c:pt>
                <c:pt idx="8">
                  <c:v>-0.28112957969967489</c:v>
                </c:pt>
                <c:pt idx="9">
                  <c:v>-0.75897225851130123</c:v>
                </c:pt>
                <c:pt idx="10">
                  <c:v>-1.4240510072036052</c:v>
                </c:pt>
                <c:pt idx="11">
                  <c:v>-0.80247779531976171</c:v>
                </c:pt>
                <c:pt idx="12">
                  <c:v>3.5617918478042441</c:v>
                </c:pt>
                <c:pt idx="13">
                  <c:v>-4.1938935098189773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149200"/>
        <c:axId val="-1144145392"/>
      </c:scatterChart>
      <c:valAx>
        <c:axId val="-114414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grade_threshold_of_e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44145392"/>
        <c:crosses val="autoZero"/>
        <c:crossBetween val="midCat"/>
      </c:valAx>
      <c:valAx>
        <c:axId val="-1144145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44149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grade_threshold_of_e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%_achieving_e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e'!$C$2:$C$15</c:f>
              <c:numCache>
                <c:formatCode>General</c:formatCode>
                <c:ptCount val="14"/>
                <c:pt idx="0">
                  <c:v>46</c:v>
                </c:pt>
                <c:pt idx="1">
                  <c:v>46</c:v>
                </c:pt>
                <c:pt idx="2">
                  <c:v>62.357142857142854</c:v>
                </c:pt>
                <c:pt idx="3">
                  <c:v>49.2</c:v>
                </c:pt>
                <c:pt idx="4">
                  <c:v>47</c:v>
                </c:pt>
                <c:pt idx="5">
                  <c:v>50.2</c:v>
                </c:pt>
                <c:pt idx="6">
                  <c:v>47.571428570000002</c:v>
                </c:pt>
                <c:pt idx="7">
                  <c:v>51.6</c:v>
                </c:pt>
                <c:pt idx="8">
                  <c:v>51</c:v>
                </c:pt>
                <c:pt idx="9">
                  <c:v>49.2</c:v>
                </c:pt>
                <c:pt idx="10">
                  <c:v>59</c:v>
                </c:pt>
                <c:pt idx="11">
                  <c:v>41</c:v>
                </c:pt>
                <c:pt idx="12">
                  <c:v>43</c:v>
                </c:pt>
                <c:pt idx="13">
                  <c:v>39.4</c:v>
                </c:pt>
              </c:numCache>
            </c:numRef>
          </c:xVal>
          <c:yVal>
            <c:numRef>
              <c:f>'regression e'!$B$2:$B$15</c:f>
              <c:numCache>
                <c:formatCode>General</c:formatCode>
                <c:ptCount val="14"/>
                <c:pt idx="0">
                  <c:v>10.900000000000006</c:v>
                </c:pt>
                <c:pt idx="1">
                  <c:v>10.599999999999994</c:v>
                </c:pt>
                <c:pt idx="2">
                  <c:v>11.399999999999991</c:v>
                </c:pt>
                <c:pt idx="3">
                  <c:v>11.299999999999997</c:v>
                </c:pt>
                <c:pt idx="4">
                  <c:v>11.5</c:v>
                </c:pt>
                <c:pt idx="5">
                  <c:v>10.5</c:v>
                </c:pt>
                <c:pt idx="6">
                  <c:v>12.300000000000011</c:v>
                </c:pt>
                <c:pt idx="7">
                  <c:v>9.5</c:v>
                </c:pt>
                <c:pt idx="8">
                  <c:v>10.299999999999997</c:v>
                </c:pt>
                <c:pt idx="9">
                  <c:v>9.6999999999999886</c:v>
                </c:pt>
                <c:pt idx="10">
                  <c:v>9.6999999999999886</c:v>
                </c:pt>
                <c:pt idx="11">
                  <c:v>9.1000000000000085</c:v>
                </c:pt>
                <c:pt idx="12">
                  <c:v>13.599999999999994</c:v>
                </c:pt>
                <c:pt idx="13">
                  <c:v>5.6000000000000085</c:v>
                </c:pt>
              </c:numCache>
            </c:numRef>
          </c:yVal>
          <c:smooth val="0"/>
        </c:ser>
        <c:ser>
          <c:idx val="1"/>
          <c:order val="1"/>
          <c:tx>
            <c:v>Predicted %_achieving_e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e'!$C$2:$C$15</c:f>
              <c:numCache>
                <c:formatCode>General</c:formatCode>
                <c:ptCount val="14"/>
                <c:pt idx="0">
                  <c:v>46</c:v>
                </c:pt>
                <c:pt idx="1">
                  <c:v>46</c:v>
                </c:pt>
                <c:pt idx="2">
                  <c:v>62.357142857142854</c:v>
                </c:pt>
                <c:pt idx="3">
                  <c:v>49.2</c:v>
                </c:pt>
                <c:pt idx="4">
                  <c:v>47</c:v>
                </c:pt>
                <c:pt idx="5">
                  <c:v>50.2</c:v>
                </c:pt>
                <c:pt idx="6">
                  <c:v>47.571428570000002</c:v>
                </c:pt>
                <c:pt idx="7">
                  <c:v>51.6</c:v>
                </c:pt>
                <c:pt idx="8">
                  <c:v>51</c:v>
                </c:pt>
                <c:pt idx="9">
                  <c:v>49.2</c:v>
                </c:pt>
                <c:pt idx="10">
                  <c:v>59</c:v>
                </c:pt>
                <c:pt idx="11">
                  <c:v>41</c:v>
                </c:pt>
                <c:pt idx="12">
                  <c:v>43</c:v>
                </c:pt>
                <c:pt idx="13">
                  <c:v>39.4</c:v>
                </c:pt>
              </c:numCache>
            </c:numRef>
          </c:xVal>
          <c:yVal>
            <c:numRef>
              <c:f>'regression e'!$C$43:$C$56</c:f>
              <c:numCache>
                <c:formatCode>General</c:formatCode>
                <c:ptCount val="14"/>
                <c:pt idx="0">
                  <c:v>10.241803687509721</c:v>
                </c:pt>
                <c:pt idx="1">
                  <c:v>10.241803687509721</c:v>
                </c:pt>
                <c:pt idx="2">
                  <c:v>11.351884106245418</c:v>
                </c:pt>
                <c:pt idx="3">
                  <c:v>10.45897225851129</c:v>
                </c:pt>
                <c:pt idx="4">
                  <c:v>10.309668865947712</c:v>
                </c:pt>
                <c:pt idx="5">
                  <c:v>10.526837436949281</c:v>
                </c:pt>
                <c:pt idx="6">
                  <c:v>10.348448967815328</c:v>
                </c:pt>
                <c:pt idx="7">
                  <c:v>10.621848686762466</c:v>
                </c:pt>
                <c:pt idx="8">
                  <c:v>10.581129579699672</c:v>
                </c:pt>
                <c:pt idx="9">
                  <c:v>10.45897225851129</c:v>
                </c:pt>
                <c:pt idx="10">
                  <c:v>11.124051007203594</c:v>
                </c:pt>
                <c:pt idx="11">
                  <c:v>9.9024777953197702</c:v>
                </c:pt>
                <c:pt idx="12">
                  <c:v>10.03820815219575</c:v>
                </c:pt>
                <c:pt idx="13">
                  <c:v>9.7938935098189859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158448"/>
        <c:axId val="-1144149744"/>
      </c:scatterChart>
      <c:valAx>
        <c:axId val="-114415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grade_threshold_of_e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4149744"/>
        <c:crosses val="autoZero"/>
        <c:crossBetween val="midCat"/>
      </c:valAx>
      <c:valAx>
        <c:axId val="-11441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%_achieving_e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415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e'!$G$43:$G$56</c:f>
              <c:numCache>
                <c:formatCode>General</c:formatCode>
                <c:ptCount val="14"/>
                <c:pt idx="0">
                  <c:v>3.5714285714285716</c:v>
                </c:pt>
                <c:pt idx="1">
                  <c:v>10.714285714285715</c:v>
                </c:pt>
                <c:pt idx="2">
                  <c:v>17.857142857142858</c:v>
                </c:pt>
                <c:pt idx="3">
                  <c:v>25.000000000000004</c:v>
                </c:pt>
                <c:pt idx="4">
                  <c:v>32.142857142857146</c:v>
                </c:pt>
                <c:pt idx="5">
                  <c:v>39.285714285714285</c:v>
                </c:pt>
                <c:pt idx="6">
                  <c:v>46.428571428571431</c:v>
                </c:pt>
                <c:pt idx="7">
                  <c:v>53.571428571428569</c:v>
                </c:pt>
                <c:pt idx="8">
                  <c:v>60.714285714285715</c:v>
                </c:pt>
                <c:pt idx="9">
                  <c:v>67.857142857142861</c:v>
                </c:pt>
                <c:pt idx="10">
                  <c:v>75</c:v>
                </c:pt>
                <c:pt idx="11">
                  <c:v>82.142857142857139</c:v>
                </c:pt>
                <c:pt idx="12">
                  <c:v>89.285714285714292</c:v>
                </c:pt>
                <c:pt idx="13">
                  <c:v>96.428571428571431</c:v>
                </c:pt>
              </c:numCache>
            </c:numRef>
          </c:xVal>
          <c:yVal>
            <c:numRef>
              <c:f>'regression e'!$H$43:$H$56</c:f>
              <c:numCache>
                <c:formatCode>General</c:formatCode>
                <c:ptCount val="14"/>
                <c:pt idx="0">
                  <c:v>5.6000000000000085</c:v>
                </c:pt>
                <c:pt idx="1">
                  <c:v>9.1000000000000085</c:v>
                </c:pt>
                <c:pt idx="2">
                  <c:v>9.5</c:v>
                </c:pt>
                <c:pt idx="3">
                  <c:v>9.6999999999999886</c:v>
                </c:pt>
                <c:pt idx="4">
                  <c:v>9.6999999999999886</c:v>
                </c:pt>
                <c:pt idx="5">
                  <c:v>10.299999999999997</c:v>
                </c:pt>
                <c:pt idx="6">
                  <c:v>10.5</c:v>
                </c:pt>
                <c:pt idx="7">
                  <c:v>10.599999999999994</c:v>
                </c:pt>
                <c:pt idx="8">
                  <c:v>10.900000000000006</c:v>
                </c:pt>
                <c:pt idx="9">
                  <c:v>11.299999999999997</c:v>
                </c:pt>
                <c:pt idx="10">
                  <c:v>11.399999999999991</c:v>
                </c:pt>
                <c:pt idx="11">
                  <c:v>11.5</c:v>
                </c:pt>
                <c:pt idx="12">
                  <c:v>12.300000000000011</c:v>
                </c:pt>
                <c:pt idx="13">
                  <c:v>13.599999999999994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4157360"/>
        <c:axId val="-1144145936"/>
      </c:scatterChart>
      <c:valAx>
        <c:axId val="-114415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44145936"/>
        <c:crosses val="autoZero"/>
        <c:crossBetween val="midCat"/>
      </c:valAx>
      <c:valAx>
        <c:axId val="-1144145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%_achieving_e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144157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492578</xdr:colOff>
      <xdr:row>15</xdr:row>
      <xdr:rowOff>155121</xdr:rowOff>
    </xdr:from>
    <xdr:to>
      <xdr:col>8</xdr:col>
      <xdr:colOff>533400</xdr:colOff>
      <xdr:row>25</xdr:row>
      <xdr:rowOff>182335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601435</xdr:colOff>
      <xdr:row>7</xdr:row>
      <xdr:rowOff>0</xdr:rowOff>
    </xdr:from>
    <xdr:to>
      <xdr:col>23</xdr:col>
      <xdr:colOff>503464</xdr:colOff>
      <xdr:row>36</xdr:row>
      <xdr:rowOff>182335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315686</xdr:colOff>
      <xdr:row>46</xdr:row>
      <xdr:rowOff>5442</xdr:rowOff>
    </xdr:from>
    <xdr:to>
      <xdr:col>14</xdr:col>
      <xdr:colOff>315685</xdr:colOff>
      <xdr:row>56</xdr:row>
      <xdr:rowOff>32657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</xdr:row>
      <xdr:rowOff>60614</xdr:rowOff>
    </xdr:from>
    <xdr:to>
      <xdr:col>9</xdr:col>
      <xdr:colOff>219074</xdr:colOff>
      <xdr:row>25</xdr:row>
      <xdr:rowOff>95251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80530</xdr:colOff>
      <xdr:row>4</xdr:row>
      <xdr:rowOff>121227</xdr:rowOff>
    </xdr:from>
    <xdr:to>
      <xdr:col>24</xdr:col>
      <xdr:colOff>571500</xdr:colOff>
      <xdr:row>35</xdr:row>
      <xdr:rowOff>199159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201756</xdr:colOff>
      <xdr:row>45</xdr:row>
      <xdr:rowOff>112568</xdr:rowOff>
    </xdr:from>
    <xdr:to>
      <xdr:col>15</xdr:col>
      <xdr:colOff>201756</xdr:colOff>
      <xdr:row>55</xdr:row>
      <xdr:rowOff>164523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149802</xdr:colOff>
      <xdr:row>16</xdr:row>
      <xdr:rowOff>95250</xdr:rowOff>
    </xdr:from>
    <xdr:to>
      <xdr:col>9</xdr:col>
      <xdr:colOff>149802</xdr:colOff>
      <xdr:row>26</xdr:row>
      <xdr:rowOff>112569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496165</xdr:colOff>
      <xdr:row>6</xdr:row>
      <xdr:rowOff>86591</xdr:rowOff>
    </xdr:from>
    <xdr:to>
      <xdr:col>24</xdr:col>
      <xdr:colOff>34636</xdr:colOff>
      <xdr:row>36</xdr:row>
      <xdr:rowOff>112570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461529</xdr:colOff>
      <xdr:row>44</xdr:row>
      <xdr:rowOff>60614</xdr:rowOff>
    </xdr:from>
    <xdr:to>
      <xdr:col>14</xdr:col>
      <xdr:colOff>461529</xdr:colOff>
      <xdr:row>54</xdr:row>
      <xdr:rowOff>112569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132484</xdr:colOff>
      <xdr:row>16</xdr:row>
      <xdr:rowOff>43295</xdr:rowOff>
    </xdr:from>
    <xdr:to>
      <xdr:col>10</xdr:col>
      <xdr:colOff>149803</xdr:colOff>
      <xdr:row>26</xdr:row>
      <xdr:rowOff>60614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911803</xdr:colOff>
      <xdr:row>15</xdr:row>
      <xdr:rowOff>138545</xdr:rowOff>
    </xdr:from>
    <xdr:to>
      <xdr:col>22</xdr:col>
      <xdr:colOff>121228</xdr:colOff>
      <xdr:row>37</xdr:row>
      <xdr:rowOff>129887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374939</xdr:colOff>
      <xdr:row>46</xdr:row>
      <xdr:rowOff>95250</xdr:rowOff>
    </xdr:from>
    <xdr:to>
      <xdr:col>14</xdr:col>
      <xdr:colOff>357621</xdr:colOff>
      <xdr:row>56</xdr:row>
      <xdr:rowOff>129887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184439</xdr:colOff>
      <xdr:row>13</xdr:row>
      <xdr:rowOff>1</xdr:rowOff>
    </xdr:from>
    <xdr:to>
      <xdr:col>10</xdr:col>
      <xdr:colOff>571500</xdr:colOff>
      <xdr:row>26</xdr:row>
      <xdr:rowOff>60615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478846</xdr:colOff>
      <xdr:row>16</xdr:row>
      <xdr:rowOff>173182</xdr:rowOff>
    </xdr:from>
    <xdr:to>
      <xdr:col>22</xdr:col>
      <xdr:colOff>398317</xdr:colOff>
      <xdr:row>37</xdr:row>
      <xdr:rowOff>181842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219073</xdr:colOff>
      <xdr:row>40</xdr:row>
      <xdr:rowOff>181841</xdr:rowOff>
    </xdr:from>
    <xdr:to>
      <xdr:col>17</xdr:col>
      <xdr:colOff>606135</xdr:colOff>
      <xdr:row>56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85" zoomScaleNormal="85" workbookViewId="0">
      <selection activeCell="D17" sqref="D17"/>
    </sheetView>
  </sheetViews>
  <sheetFormatPr defaultRowHeight="15" x14ac:dyDescent="0.25"/>
  <cols>
    <col min="1" max="1" width="10.5703125" bestFit="1" customWidth="1"/>
    <col min="2" max="6" width="11.42578125" bestFit="1" customWidth="1"/>
    <col min="7" max="7" width="12.5703125" bestFit="1" customWidth="1"/>
    <col min="16" max="16" width="21.85546875" bestFit="1" customWidth="1"/>
  </cols>
  <sheetData>
    <row r="1" spans="1:8" s="2" customFormat="1" x14ac:dyDescent="0.25">
      <c r="B1" s="2" t="s">
        <v>22</v>
      </c>
      <c r="C1" s="2" t="s">
        <v>22</v>
      </c>
      <c r="D1" s="2" t="s">
        <v>22</v>
      </c>
      <c r="E1" s="2" t="s">
        <v>22</v>
      </c>
      <c r="F1" s="2" t="s">
        <v>22</v>
      </c>
      <c r="G1" s="2" t="s">
        <v>23</v>
      </c>
    </row>
    <row r="2" spans="1:8" s="2" customFormat="1" x14ac:dyDescent="0.25">
      <c r="A2" s="16"/>
      <c r="B2" s="16" t="s">
        <v>24</v>
      </c>
      <c r="C2" s="16" t="s">
        <v>25</v>
      </c>
      <c r="D2" s="16" t="s">
        <v>26</v>
      </c>
      <c r="E2" s="16" t="s">
        <v>27</v>
      </c>
      <c r="F2" s="16" t="s">
        <v>28</v>
      </c>
      <c r="G2" s="16" t="s">
        <v>29</v>
      </c>
      <c r="H2" s="2" t="s">
        <v>43</v>
      </c>
    </row>
    <row r="3" spans="1:8" x14ac:dyDescent="0.25">
      <c r="A3" s="3" t="s">
        <v>30</v>
      </c>
      <c r="B3" s="3">
        <v>32</v>
      </c>
      <c r="C3" s="3">
        <v>44.9</v>
      </c>
      <c r="D3" s="3">
        <v>60.3</v>
      </c>
      <c r="E3" s="3">
        <v>74.3</v>
      </c>
      <c r="F3" s="3">
        <v>85.2</v>
      </c>
      <c r="G3" s="3">
        <v>14.8</v>
      </c>
      <c r="H3">
        <f t="shared" ref="H3:H17" si="0">SUM(B3:G3)</f>
        <v>311.5</v>
      </c>
    </row>
    <row r="4" spans="1:8" x14ac:dyDescent="0.25">
      <c r="A4" s="3" t="s">
        <v>31</v>
      </c>
      <c r="B4" s="3">
        <v>25.4</v>
      </c>
      <c r="C4" s="3">
        <v>45.2</v>
      </c>
      <c r="D4" s="3">
        <v>60.5</v>
      </c>
      <c r="E4" s="3">
        <v>73.5</v>
      </c>
      <c r="F4" s="3">
        <v>84.1</v>
      </c>
      <c r="G4" s="3">
        <v>15.9</v>
      </c>
      <c r="H4">
        <f t="shared" si="0"/>
        <v>304.59999999999997</v>
      </c>
    </row>
    <row r="5" spans="1:8" x14ac:dyDescent="0.25">
      <c r="A5" s="3" t="s">
        <v>32</v>
      </c>
      <c r="B5" s="3">
        <v>30.8</v>
      </c>
      <c r="C5" s="3">
        <v>44.9</v>
      </c>
      <c r="D5" s="3">
        <v>60.6</v>
      </c>
      <c r="E5" s="3">
        <v>73.7</v>
      </c>
      <c r="F5" s="3">
        <v>85.1</v>
      </c>
      <c r="G5" s="3">
        <v>14.9</v>
      </c>
      <c r="H5">
        <f t="shared" si="0"/>
        <v>310</v>
      </c>
    </row>
    <row r="6" spans="1:8" x14ac:dyDescent="0.25">
      <c r="A6" s="3" t="s">
        <v>33</v>
      </c>
      <c r="B6" s="3">
        <v>25.5</v>
      </c>
      <c r="C6" s="3">
        <v>46.3</v>
      </c>
      <c r="D6" s="3">
        <v>61.2</v>
      </c>
      <c r="E6" s="3">
        <v>74</v>
      </c>
      <c r="F6" s="3">
        <v>85.3</v>
      </c>
      <c r="G6" s="3">
        <v>14.7</v>
      </c>
      <c r="H6">
        <f t="shared" si="0"/>
        <v>307</v>
      </c>
    </row>
    <row r="7" spans="1:8" x14ac:dyDescent="0.25">
      <c r="A7" s="3" t="s">
        <v>34</v>
      </c>
      <c r="B7" s="3">
        <v>29.3</v>
      </c>
      <c r="C7" s="3">
        <v>42.6</v>
      </c>
      <c r="D7" s="3">
        <v>59.1</v>
      </c>
      <c r="E7" s="3">
        <v>73.3</v>
      </c>
      <c r="F7" s="3">
        <v>84.8</v>
      </c>
      <c r="G7" s="3">
        <v>15.2</v>
      </c>
      <c r="H7">
        <f t="shared" si="0"/>
        <v>304.3</v>
      </c>
    </row>
    <row r="8" spans="1:8" x14ac:dyDescent="0.25">
      <c r="A8" s="3" t="s">
        <v>35</v>
      </c>
      <c r="B8" s="3">
        <v>24.9</v>
      </c>
      <c r="C8" s="3">
        <v>46</v>
      </c>
      <c r="D8" s="3">
        <v>61.4</v>
      </c>
      <c r="E8" s="3">
        <v>73.900000000000006</v>
      </c>
      <c r="F8" s="3">
        <v>84.4</v>
      </c>
      <c r="G8" s="3">
        <v>15.6</v>
      </c>
      <c r="H8">
        <f t="shared" si="0"/>
        <v>306.20000000000005</v>
      </c>
    </row>
    <row r="9" spans="1:8" x14ac:dyDescent="0.25">
      <c r="A9" s="3" t="s">
        <v>36</v>
      </c>
      <c r="B9" s="3">
        <v>29.9</v>
      </c>
      <c r="C9" s="3">
        <v>43.4</v>
      </c>
      <c r="D9" s="3">
        <v>58.9</v>
      </c>
      <c r="E9" s="3">
        <v>73.099999999999994</v>
      </c>
      <c r="F9" s="3">
        <v>85.4</v>
      </c>
      <c r="G9" s="3">
        <v>14.6</v>
      </c>
      <c r="H9">
        <f t="shared" si="0"/>
        <v>305.3</v>
      </c>
    </row>
    <row r="10" spans="1:8" x14ac:dyDescent="0.25">
      <c r="A10" s="17" t="s">
        <v>37</v>
      </c>
      <c r="B10" s="3">
        <v>26.5</v>
      </c>
      <c r="C10" s="3">
        <v>48.2</v>
      </c>
      <c r="D10" s="3">
        <v>63.2</v>
      </c>
      <c r="E10" s="3">
        <v>76.400000000000006</v>
      </c>
      <c r="F10" s="3">
        <v>85.9</v>
      </c>
      <c r="G10" s="3">
        <v>14.1</v>
      </c>
      <c r="H10">
        <f t="shared" si="0"/>
        <v>314.30000000000007</v>
      </c>
    </row>
    <row r="11" spans="1:8" x14ac:dyDescent="0.25">
      <c r="A11" s="3" t="s">
        <v>38</v>
      </c>
      <c r="B11" s="3">
        <v>30</v>
      </c>
      <c r="C11" s="3">
        <v>46.3</v>
      </c>
      <c r="D11" s="3">
        <v>62</v>
      </c>
      <c r="E11" s="3">
        <v>75</v>
      </c>
      <c r="F11" s="3">
        <v>85.3</v>
      </c>
      <c r="G11" s="3">
        <v>14.7</v>
      </c>
      <c r="H11">
        <f t="shared" si="0"/>
        <v>313.3</v>
      </c>
    </row>
    <row r="12" spans="1:8" x14ac:dyDescent="0.25">
      <c r="A12" s="3" t="s">
        <v>39</v>
      </c>
      <c r="B12" s="3">
        <v>28.8</v>
      </c>
      <c r="C12" s="3">
        <v>49.2</v>
      </c>
      <c r="D12" s="3">
        <v>64.2</v>
      </c>
      <c r="E12" s="3">
        <v>77.400000000000006</v>
      </c>
      <c r="F12" s="3">
        <v>87.1</v>
      </c>
      <c r="G12" s="3">
        <v>12.9</v>
      </c>
      <c r="H12">
        <f t="shared" si="0"/>
        <v>319.59999999999997</v>
      </c>
    </row>
    <row r="13" spans="1:8" x14ac:dyDescent="0.25">
      <c r="A13" s="3" t="s">
        <v>40</v>
      </c>
      <c r="B13" s="3">
        <v>24.4</v>
      </c>
      <c r="C13" s="3">
        <v>36</v>
      </c>
      <c r="D13" s="3">
        <v>54.6</v>
      </c>
      <c r="E13" s="3">
        <v>69.900000000000006</v>
      </c>
      <c r="F13" s="3">
        <v>79.599999999999994</v>
      </c>
      <c r="G13" s="3">
        <v>20.399999999999999</v>
      </c>
      <c r="H13">
        <f t="shared" si="0"/>
        <v>284.89999999999998</v>
      </c>
    </row>
    <row r="14" spans="1:8" x14ac:dyDescent="0.25">
      <c r="A14" s="3" t="s">
        <v>41</v>
      </c>
      <c r="B14" s="3">
        <v>47.8</v>
      </c>
      <c r="C14" s="3">
        <v>69.599999999999994</v>
      </c>
      <c r="D14" s="3">
        <v>84.8</v>
      </c>
      <c r="E14" s="3">
        <v>93.4</v>
      </c>
      <c r="F14" s="3">
        <v>97.6</v>
      </c>
      <c r="G14" s="3">
        <v>2.4</v>
      </c>
      <c r="H14">
        <f t="shared" si="0"/>
        <v>395.6</v>
      </c>
    </row>
    <row r="15" spans="1:8" x14ac:dyDescent="0.25">
      <c r="A15" s="3" t="s">
        <v>42</v>
      </c>
      <c r="B15" s="3">
        <v>44.3</v>
      </c>
      <c r="C15" s="3">
        <v>58.9</v>
      </c>
      <c r="D15" s="3">
        <v>71.900000000000006</v>
      </c>
      <c r="E15" s="3">
        <v>83.6</v>
      </c>
      <c r="F15" s="3">
        <v>92.7</v>
      </c>
      <c r="G15" s="3">
        <v>7.3</v>
      </c>
      <c r="H15">
        <f t="shared" si="0"/>
        <v>358.7</v>
      </c>
    </row>
    <row r="16" spans="1:8" x14ac:dyDescent="0.25">
      <c r="A16" s="3" t="s">
        <v>90</v>
      </c>
      <c r="B16" s="3">
        <v>32.5</v>
      </c>
      <c r="C16" s="3">
        <v>45.9</v>
      </c>
      <c r="D16" s="3">
        <v>60.9</v>
      </c>
      <c r="E16" s="3">
        <v>74.7</v>
      </c>
      <c r="F16" s="3">
        <v>88.3</v>
      </c>
      <c r="G16" s="3">
        <v>11.7</v>
      </c>
      <c r="H16">
        <f t="shared" si="0"/>
        <v>314</v>
      </c>
    </row>
    <row r="17" spans="1:8" s="2" customFormat="1" x14ac:dyDescent="0.25">
      <c r="A17" s="3" t="s">
        <v>89</v>
      </c>
      <c r="B17" s="3">
        <v>51.9</v>
      </c>
      <c r="C17" s="3">
        <v>67.7</v>
      </c>
      <c r="D17" s="3">
        <v>80.099999999999994</v>
      </c>
      <c r="E17" s="3">
        <v>88.8</v>
      </c>
      <c r="F17" s="3">
        <v>94.4</v>
      </c>
      <c r="G17" s="3">
        <v>5.6</v>
      </c>
      <c r="H17">
        <f t="shared" si="0"/>
        <v>388.5</v>
      </c>
    </row>
    <row r="18" spans="1:8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="55" zoomScaleNormal="55" workbookViewId="0">
      <selection activeCell="A16" sqref="A16:H17"/>
    </sheetView>
  </sheetViews>
  <sheetFormatPr defaultRowHeight="15" x14ac:dyDescent="0.25"/>
  <cols>
    <col min="1" max="1" width="10.5703125" style="21" bestFit="1" customWidth="1"/>
    <col min="2" max="6" width="11.42578125" bestFit="1" customWidth="1"/>
    <col min="7" max="7" width="12.5703125" bestFit="1" customWidth="1"/>
  </cols>
  <sheetData>
    <row r="1" spans="1:20" x14ac:dyDescent="0.25">
      <c r="A1" s="19"/>
      <c r="B1" s="4" t="s">
        <v>22</v>
      </c>
      <c r="C1" s="4" t="s">
        <v>22</v>
      </c>
      <c r="D1" s="4" t="s">
        <v>22</v>
      </c>
      <c r="E1" s="4" t="s">
        <v>22</v>
      </c>
      <c r="F1" s="4" t="s">
        <v>22</v>
      </c>
      <c r="G1" s="4" t="s">
        <v>23</v>
      </c>
      <c r="H1" s="2"/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19" t="s">
        <v>0</v>
      </c>
      <c r="B2" s="4" t="s">
        <v>24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29</v>
      </c>
      <c r="H2" s="2" t="s">
        <v>43</v>
      </c>
      <c r="I2" s="2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11" t="s">
        <v>30</v>
      </c>
      <c r="B3" s="1">
        <v>32</v>
      </c>
      <c r="C3" s="1">
        <f>physics_cumulative_result!C3-physics_cumulative_result!B3</f>
        <v>12.899999999999999</v>
      </c>
      <c r="D3" s="1">
        <f>physics_cumulative_result!D3-physics_cumulative_result!C3</f>
        <v>15.399999999999999</v>
      </c>
      <c r="E3" s="1">
        <f>physics_cumulative_result!E3-physics_cumulative_result!D3</f>
        <v>14</v>
      </c>
      <c r="F3" s="1">
        <f>physics_cumulative_result!F3-physics_cumulative_result!E3</f>
        <v>10.900000000000006</v>
      </c>
      <c r="G3" s="1">
        <v>14.8</v>
      </c>
      <c r="H3">
        <f t="shared" ref="H3:H17" si="0">SUM(B3:G3)</f>
        <v>100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11" t="s">
        <v>31</v>
      </c>
      <c r="B4" s="1">
        <v>25.4</v>
      </c>
      <c r="C4" s="1">
        <f>physics_cumulative_result!C4-physics_cumulative_result!B4</f>
        <v>19.800000000000004</v>
      </c>
      <c r="D4" s="1">
        <f>physics_cumulative_result!D4-physics_cumulative_result!C4</f>
        <v>15.299999999999997</v>
      </c>
      <c r="E4" s="1">
        <f>physics_cumulative_result!E4-physics_cumulative_result!D4</f>
        <v>13</v>
      </c>
      <c r="F4" s="1">
        <f>physics_cumulative_result!F4-physics_cumulative_result!E4</f>
        <v>10.599999999999994</v>
      </c>
      <c r="G4" s="1">
        <v>15.9</v>
      </c>
      <c r="H4">
        <f t="shared" si="0"/>
        <v>100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11" t="s">
        <v>32</v>
      </c>
      <c r="B5" s="1">
        <v>30.8</v>
      </c>
      <c r="C5" s="1">
        <f>physics_cumulative_result!C5-physics_cumulative_result!B5</f>
        <v>14.099999999999998</v>
      </c>
      <c r="D5" s="1">
        <f>physics_cumulative_result!D5-physics_cumulative_result!C5</f>
        <v>15.700000000000003</v>
      </c>
      <c r="E5" s="1">
        <f>physics_cumulative_result!E5-physics_cumulative_result!D5</f>
        <v>13.100000000000001</v>
      </c>
      <c r="F5" s="1">
        <f>physics_cumulative_result!F5-physics_cumulative_result!E5</f>
        <v>11.399999999999991</v>
      </c>
      <c r="G5" s="1">
        <v>14.9</v>
      </c>
      <c r="H5">
        <f t="shared" si="0"/>
        <v>100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1" t="s">
        <v>33</v>
      </c>
      <c r="B6" s="1">
        <v>25.5</v>
      </c>
      <c r="C6" s="1">
        <f>physics_cumulative_result!C6-physics_cumulative_result!B6</f>
        <v>20.799999999999997</v>
      </c>
      <c r="D6" s="1">
        <f>physics_cumulative_result!D6-physics_cumulative_result!C6</f>
        <v>14.900000000000006</v>
      </c>
      <c r="E6" s="1">
        <f>physics_cumulative_result!E6-physics_cumulative_result!D6</f>
        <v>12.799999999999997</v>
      </c>
      <c r="F6" s="1">
        <f>physics_cumulative_result!F6-physics_cumulative_result!E6</f>
        <v>11.299999999999997</v>
      </c>
      <c r="G6" s="1">
        <v>14.7</v>
      </c>
      <c r="H6">
        <f t="shared" si="0"/>
        <v>100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11" t="s">
        <v>34</v>
      </c>
      <c r="B7" s="1">
        <v>29.3</v>
      </c>
      <c r="C7" s="1">
        <f>physics_cumulative_result!C7-physics_cumulative_result!B7</f>
        <v>13.3</v>
      </c>
      <c r="D7" s="1">
        <f>physics_cumulative_result!D7-physics_cumulative_result!C7</f>
        <v>16.5</v>
      </c>
      <c r="E7" s="1">
        <f>physics_cumulative_result!E7-physics_cumulative_result!D7</f>
        <v>14.199999999999996</v>
      </c>
      <c r="F7" s="1">
        <f>physics_cumulative_result!F7-physics_cumulative_result!E7</f>
        <v>11.5</v>
      </c>
      <c r="G7" s="1">
        <v>15.2</v>
      </c>
      <c r="H7">
        <f t="shared" si="0"/>
        <v>100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11" t="s">
        <v>35</v>
      </c>
      <c r="B8" s="1">
        <v>24.9</v>
      </c>
      <c r="C8" s="1">
        <f>physics_cumulative_result!C8-physics_cumulative_result!B8</f>
        <v>21.1</v>
      </c>
      <c r="D8" s="1">
        <f>physics_cumulative_result!D8-physics_cumulative_result!C8</f>
        <v>15.399999999999999</v>
      </c>
      <c r="E8" s="1">
        <f>physics_cumulative_result!E8-physics_cumulative_result!D8</f>
        <v>12.500000000000007</v>
      </c>
      <c r="F8" s="1">
        <f>physics_cumulative_result!F8-physics_cumulative_result!E8</f>
        <v>10.5</v>
      </c>
      <c r="G8" s="1">
        <v>15.6</v>
      </c>
      <c r="H8">
        <f t="shared" si="0"/>
        <v>100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11" t="s">
        <v>36</v>
      </c>
      <c r="B9" s="1">
        <v>29.9</v>
      </c>
      <c r="C9" s="1">
        <f>physics_cumulative_result!C9-physics_cumulative_result!B9</f>
        <v>13.5</v>
      </c>
      <c r="D9" s="1">
        <f>physics_cumulative_result!D9-physics_cumulative_result!C9</f>
        <v>15.5</v>
      </c>
      <c r="E9" s="1">
        <f>physics_cumulative_result!E9-physics_cumulative_result!D9</f>
        <v>14.199999999999996</v>
      </c>
      <c r="F9" s="1">
        <f>physics_cumulative_result!F9-physics_cumulative_result!E9</f>
        <v>12.300000000000011</v>
      </c>
      <c r="G9" s="1">
        <v>14.6</v>
      </c>
      <c r="H9">
        <f t="shared" si="0"/>
        <v>100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20" t="s">
        <v>37</v>
      </c>
      <c r="B10" s="1">
        <v>26.5</v>
      </c>
      <c r="C10" s="1">
        <f>physics_cumulative_result!C10-physics_cumulative_result!B10</f>
        <v>21.700000000000003</v>
      </c>
      <c r="D10" s="1">
        <f>physics_cumulative_result!D10-physics_cumulative_result!C10</f>
        <v>15</v>
      </c>
      <c r="E10" s="1">
        <f>physics_cumulative_result!E10-physics_cumulative_result!D10</f>
        <v>13.200000000000003</v>
      </c>
      <c r="F10" s="1">
        <f>physics_cumulative_result!F10-physics_cumulative_result!E10</f>
        <v>9.5</v>
      </c>
      <c r="G10" s="1">
        <v>14.1</v>
      </c>
      <c r="H10">
        <f t="shared" si="0"/>
        <v>100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11" t="s">
        <v>38</v>
      </c>
      <c r="B11" s="1">
        <v>30</v>
      </c>
      <c r="C11" s="1">
        <f>physics_cumulative_result!C11-physics_cumulative_result!B11</f>
        <v>16.299999999999997</v>
      </c>
      <c r="D11" s="1">
        <f>physics_cumulative_result!D11-physics_cumulative_result!C11</f>
        <v>15.700000000000003</v>
      </c>
      <c r="E11" s="1">
        <f>physics_cumulative_result!E11-physics_cumulative_result!D11</f>
        <v>13</v>
      </c>
      <c r="F11" s="1">
        <f>physics_cumulative_result!F11-physics_cumulative_result!E11</f>
        <v>10.299999999999997</v>
      </c>
      <c r="G11" s="1">
        <v>14.7</v>
      </c>
      <c r="H11">
        <f t="shared" si="0"/>
        <v>100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11" t="s">
        <v>39</v>
      </c>
      <c r="B12" s="1">
        <v>28.8</v>
      </c>
      <c r="C12" s="1">
        <f>physics_cumulative_result!C12-physics_cumulative_result!B12</f>
        <v>20.400000000000002</v>
      </c>
      <c r="D12" s="1">
        <f>physics_cumulative_result!D12-physics_cumulative_result!C12</f>
        <v>15</v>
      </c>
      <c r="E12" s="1">
        <f>physics_cumulative_result!E12-physics_cumulative_result!D12</f>
        <v>13.200000000000003</v>
      </c>
      <c r="F12" s="1">
        <f>physics_cumulative_result!F12-physics_cumulative_result!E12</f>
        <v>9.6999999999999886</v>
      </c>
      <c r="G12" s="1">
        <v>12.9</v>
      </c>
      <c r="H12">
        <f t="shared" si="0"/>
        <v>100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5">
      <c r="A13" s="11" t="s">
        <v>40</v>
      </c>
      <c r="B13" s="1">
        <v>24.4</v>
      </c>
      <c r="C13" s="1">
        <f>physics_cumulative_result!C13-physics_cumulative_result!B13</f>
        <v>11.600000000000001</v>
      </c>
      <c r="D13" s="1">
        <f>physics_cumulative_result!D13-physics_cumulative_result!C13</f>
        <v>18.600000000000001</v>
      </c>
      <c r="E13" s="1">
        <f>physics_cumulative_result!E13-physics_cumulative_result!D13</f>
        <v>15.300000000000004</v>
      </c>
      <c r="F13" s="1">
        <f>physics_cumulative_result!F13-physics_cumulative_result!E13</f>
        <v>9.6999999999999886</v>
      </c>
      <c r="G13" s="1">
        <v>20.399999999999999</v>
      </c>
      <c r="H13">
        <f t="shared" si="0"/>
        <v>100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5">
      <c r="A14" s="11" t="s">
        <v>41</v>
      </c>
      <c r="B14" s="1">
        <v>47.8</v>
      </c>
      <c r="C14" s="1">
        <f>physics_cumulative_result!C14-physics_cumulative_result!B14</f>
        <v>21.799999999999997</v>
      </c>
      <c r="D14" s="1">
        <f>physics_cumulative_result!D14-physics_cumulative_result!C14</f>
        <v>15.200000000000003</v>
      </c>
      <c r="E14" s="1">
        <f>physics_cumulative_result!E14-physics_cumulative_result!D14</f>
        <v>8.6000000000000085</v>
      </c>
      <c r="F14" s="1">
        <f>physics_cumulative_result!F14-physics_cumulative_result!E14</f>
        <v>4.1999999999999886</v>
      </c>
      <c r="G14" s="1">
        <v>2.4</v>
      </c>
      <c r="H14">
        <f t="shared" si="0"/>
        <v>100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11" t="s">
        <v>42</v>
      </c>
      <c r="B15" s="1">
        <v>44.3</v>
      </c>
      <c r="C15" s="1">
        <f>physics_cumulative_result!C15-physics_cumulative_result!B15</f>
        <v>14.600000000000001</v>
      </c>
      <c r="D15" s="1">
        <f>physics_cumulative_result!D15-physics_cumulative_result!C15</f>
        <v>13.000000000000007</v>
      </c>
      <c r="E15" s="1">
        <f>physics_cumulative_result!E15-physics_cumulative_result!D15</f>
        <v>11.699999999999989</v>
      </c>
      <c r="F15" s="1">
        <f>physics_cumulative_result!F15-physics_cumulative_result!E15</f>
        <v>9.1000000000000085</v>
      </c>
      <c r="G15" s="1">
        <v>7.3</v>
      </c>
      <c r="H15">
        <f t="shared" si="0"/>
        <v>100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11" t="s">
        <v>90</v>
      </c>
      <c r="B16" s="3">
        <f>physics_cumulative_result!B16</f>
        <v>32.5</v>
      </c>
      <c r="C16" s="3">
        <f>physics_cumulative_result!C16-physics_cumulative_result!B16</f>
        <v>13.399999999999999</v>
      </c>
      <c r="D16" s="3">
        <f>physics_cumulative_result!D16-physics_cumulative_result!C16</f>
        <v>15</v>
      </c>
      <c r="E16" s="3">
        <f>physics_cumulative_result!E16-physics_cumulative_result!D16</f>
        <v>13.800000000000004</v>
      </c>
      <c r="F16" s="3">
        <f>physics_cumulative_result!F16-physics_cumulative_result!E16</f>
        <v>13.599999999999994</v>
      </c>
      <c r="G16" s="3">
        <f>physics_cumulative_result!G16</f>
        <v>11.7</v>
      </c>
      <c r="H16">
        <f t="shared" si="0"/>
        <v>100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8" x14ac:dyDescent="0.25">
      <c r="A17" s="11" t="s">
        <v>89</v>
      </c>
      <c r="B17" s="3">
        <f>physics_cumulative_result!B17</f>
        <v>51.9</v>
      </c>
      <c r="C17" s="3">
        <f>physics_cumulative_result!C17-physics_cumulative_result!B17</f>
        <v>15.800000000000004</v>
      </c>
      <c r="D17" s="3">
        <f>physics_cumulative_result!D17-physics_cumulative_result!C17</f>
        <v>12.399999999999991</v>
      </c>
      <c r="E17" s="3">
        <f>physics_cumulative_result!E17-physics_cumulative_result!D17</f>
        <v>8.7000000000000028</v>
      </c>
      <c r="F17" s="3">
        <f>physics_cumulative_result!F17-physics_cumulative_result!E17</f>
        <v>5.6000000000000085</v>
      </c>
      <c r="G17" s="3">
        <f>physics_cumulative_result!G17</f>
        <v>5.6</v>
      </c>
      <c r="H17">
        <f t="shared" si="0"/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70" zoomScaleNormal="70" workbookViewId="0">
      <selection sqref="A1:H19"/>
    </sheetView>
  </sheetViews>
  <sheetFormatPr defaultRowHeight="15" x14ac:dyDescent="0.25"/>
  <cols>
    <col min="1" max="1" width="15.140625" bestFit="1" customWidth="1"/>
    <col min="2" max="2" width="27" bestFit="1" customWidth="1"/>
    <col min="3" max="3" width="3.28515625" bestFit="1" customWidth="1"/>
  </cols>
  <sheetData>
    <row r="1" spans="1:8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1" t="s">
        <v>84</v>
      </c>
      <c r="B2" s="1" t="s">
        <v>9</v>
      </c>
      <c r="C2" s="3" t="s">
        <v>10</v>
      </c>
      <c r="D2" s="12">
        <v>87</v>
      </c>
      <c r="E2" s="12">
        <v>78</v>
      </c>
      <c r="F2" s="12">
        <v>67</v>
      </c>
      <c r="G2" s="12">
        <v>56</v>
      </c>
      <c r="H2" s="12">
        <v>46</v>
      </c>
    </row>
    <row r="3" spans="1:8" x14ac:dyDescent="0.25">
      <c r="A3" s="11" t="s">
        <v>85</v>
      </c>
      <c r="B3" s="1" t="s">
        <v>9</v>
      </c>
      <c r="C3" s="3" t="s">
        <v>10</v>
      </c>
      <c r="D3" s="12">
        <v>81.8</v>
      </c>
      <c r="E3" s="12">
        <v>70</v>
      </c>
      <c r="F3" s="12">
        <v>61.6</v>
      </c>
      <c r="G3" s="12">
        <v>53.6</v>
      </c>
      <c r="H3" s="12">
        <v>46</v>
      </c>
    </row>
    <row r="4" spans="1:8" x14ac:dyDescent="0.25">
      <c r="A4" s="18" t="s">
        <v>86</v>
      </c>
      <c r="B4" s="1" t="s">
        <v>9</v>
      </c>
      <c r="C4" s="3" t="s">
        <v>10</v>
      </c>
      <c r="D4" s="13">
        <v>89</v>
      </c>
      <c r="E4" s="13">
        <v>80</v>
      </c>
      <c r="F4" s="13">
        <v>68</v>
      </c>
      <c r="G4" s="13">
        <v>56</v>
      </c>
      <c r="H4" s="13">
        <v>44</v>
      </c>
    </row>
    <row r="5" spans="1:8" x14ac:dyDescent="0.25">
      <c r="A5" s="11" t="s">
        <v>87</v>
      </c>
      <c r="B5" s="1" t="s">
        <v>9</v>
      </c>
      <c r="C5" s="3" t="s">
        <v>10</v>
      </c>
      <c r="D5" s="12">
        <v>88.428571428571431</v>
      </c>
      <c r="E5" s="12">
        <v>78.714285714285708</v>
      </c>
      <c r="F5" s="12">
        <v>78.714285714285708</v>
      </c>
      <c r="G5" s="12">
        <v>67.571428571428569</v>
      </c>
      <c r="H5" s="12">
        <v>62.357142857142854</v>
      </c>
    </row>
    <row r="6" spans="1:8" x14ac:dyDescent="0.25">
      <c r="A6" s="11" t="s">
        <v>88</v>
      </c>
      <c r="B6" s="1" t="s">
        <v>9</v>
      </c>
      <c r="C6" s="3" t="s">
        <v>10</v>
      </c>
      <c r="D6" s="12">
        <v>93</v>
      </c>
      <c r="E6" s="12">
        <v>79</v>
      </c>
      <c r="F6" s="12">
        <v>68.599999999999994</v>
      </c>
      <c r="G6" s="12">
        <v>58.8</v>
      </c>
      <c r="H6" s="12">
        <v>49.2</v>
      </c>
    </row>
    <row r="7" spans="1:8" x14ac:dyDescent="0.25">
      <c r="A7" s="11" t="s">
        <v>21</v>
      </c>
      <c r="B7" s="1" t="s">
        <v>9</v>
      </c>
      <c r="C7" s="1" t="s">
        <v>10</v>
      </c>
      <c r="D7" s="12">
        <v>92</v>
      </c>
      <c r="E7" s="12">
        <v>85</v>
      </c>
      <c r="F7" s="12">
        <v>73</v>
      </c>
      <c r="G7" s="12">
        <v>62</v>
      </c>
      <c r="H7" s="12">
        <v>51</v>
      </c>
    </row>
    <row r="8" spans="1:8" x14ac:dyDescent="0.25">
      <c r="A8" s="11" t="s">
        <v>20</v>
      </c>
      <c r="B8" s="1" t="s">
        <v>9</v>
      </c>
      <c r="C8" s="1" t="s">
        <v>10</v>
      </c>
      <c r="D8" s="12">
        <v>89.4</v>
      </c>
      <c r="E8" s="12">
        <v>79.8</v>
      </c>
      <c r="F8" s="12">
        <v>68.2</v>
      </c>
      <c r="G8" s="12">
        <v>57.6</v>
      </c>
      <c r="H8" s="12">
        <v>47</v>
      </c>
    </row>
    <row r="9" spans="1:8" x14ac:dyDescent="0.25">
      <c r="A9" s="11" t="s">
        <v>19</v>
      </c>
      <c r="B9" s="1" t="s">
        <v>9</v>
      </c>
      <c r="C9" s="1" t="s">
        <v>10</v>
      </c>
      <c r="D9" s="12">
        <v>92.6</v>
      </c>
      <c r="E9" s="12">
        <v>80.400000000000006</v>
      </c>
      <c r="F9" s="12">
        <v>70</v>
      </c>
      <c r="G9" s="12">
        <v>59.8</v>
      </c>
      <c r="H9" s="12">
        <v>50.2</v>
      </c>
    </row>
    <row r="10" spans="1:8" x14ac:dyDescent="0.25">
      <c r="A10" s="11" t="s">
        <v>48</v>
      </c>
      <c r="B10" s="1" t="s">
        <v>9</v>
      </c>
      <c r="C10" s="1" t="s">
        <v>10</v>
      </c>
      <c r="D10" s="12">
        <v>90</v>
      </c>
      <c r="E10" s="12">
        <v>83</v>
      </c>
      <c r="F10" s="12">
        <v>72</v>
      </c>
      <c r="G10" s="12">
        <v>62</v>
      </c>
      <c r="H10" s="12">
        <v>52</v>
      </c>
    </row>
    <row r="11" spans="1:8" x14ac:dyDescent="0.25">
      <c r="A11" s="11" t="s">
        <v>18</v>
      </c>
      <c r="B11" s="1" t="s">
        <v>9</v>
      </c>
      <c r="C11" s="1" t="s">
        <v>10</v>
      </c>
      <c r="D11" s="12">
        <v>93.285714290000001</v>
      </c>
      <c r="E11" s="12">
        <v>82.285714290000001</v>
      </c>
      <c r="F11" s="12">
        <v>70.428571430000005</v>
      </c>
      <c r="G11" s="12">
        <v>58.857142860000003</v>
      </c>
      <c r="H11" s="12">
        <v>47.571428570000002</v>
      </c>
    </row>
    <row r="12" spans="1:8" x14ac:dyDescent="0.25">
      <c r="A12" s="11" t="s">
        <v>17</v>
      </c>
      <c r="B12" s="1" t="s">
        <v>9</v>
      </c>
      <c r="C12" s="1" t="s">
        <v>10</v>
      </c>
      <c r="D12" s="12">
        <v>93.8</v>
      </c>
      <c r="E12" s="12">
        <v>81.400000000000006</v>
      </c>
      <c r="F12" s="12">
        <v>71.2</v>
      </c>
      <c r="G12" s="12">
        <v>61</v>
      </c>
      <c r="H12" s="12">
        <v>51.6</v>
      </c>
    </row>
    <row r="13" spans="1:8" x14ac:dyDescent="0.25">
      <c r="A13" s="11" t="s">
        <v>16</v>
      </c>
      <c r="B13" s="1" t="s">
        <v>9</v>
      </c>
      <c r="C13" s="1" t="s">
        <v>10</v>
      </c>
      <c r="D13" s="12">
        <v>92</v>
      </c>
      <c r="E13" s="12">
        <v>84</v>
      </c>
      <c r="F13" s="12">
        <v>73</v>
      </c>
      <c r="G13" s="12">
        <v>62</v>
      </c>
      <c r="H13" s="12">
        <v>52</v>
      </c>
    </row>
    <row r="14" spans="1:8" x14ac:dyDescent="0.25">
      <c r="A14" s="11" t="s">
        <v>15</v>
      </c>
      <c r="B14" s="1" t="s">
        <v>9</v>
      </c>
      <c r="C14" s="1" t="s">
        <v>10</v>
      </c>
      <c r="D14" s="12">
        <v>95.4</v>
      </c>
      <c r="E14" s="12">
        <v>84.2</v>
      </c>
      <c r="F14" s="12">
        <v>72.8</v>
      </c>
      <c r="G14" s="12">
        <v>61.8</v>
      </c>
      <c r="H14" s="12">
        <v>51</v>
      </c>
    </row>
    <row r="15" spans="1:8" x14ac:dyDescent="0.25">
      <c r="A15" s="11" t="s">
        <v>14</v>
      </c>
      <c r="B15" s="1" t="s">
        <v>9</v>
      </c>
      <c r="C15" s="1" t="s">
        <v>10</v>
      </c>
      <c r="D15" s="12">
        <v>91.6</v>
      </c>
      <c r="E15" s="12">
        <v>79</v>
      </c>
      <c r="F15" s="12">
        <v>68.8</v>
      </c>
      <c r="G15" s="12">
        <v>58.8</v>
      </c>
      <c r="H15" s="12">
        <v>49.2</v>
      </c>
    </row>
    <row r="16" spans="1:8" x14ac:dyDescent="0.25">
      <c r="A16" s="11" t="s">
        <v>13</v>
      </c>
      <c r="B16" s="1" t="s">
        <v>9</v>
      </c>
      <c r="C16" s="1" t="s">
        <v>10</v>
      </c>
      <c r="D16" s="12">
        <v>103</v>
      </c>
      <c r="E16" s="12">
        <v>94</v>
      </c>
      <c r="F16" s="12">
        <v>82</v>
      </c>
      <c r="G16" s="12">
        <v>70</v>
      </c>
      <c r="H16" s="12">
        <v>59</v>
      </c>
    </row>
    <row r="17" spans="1:12" x14ac:dyDescent="0.25">
      <c r="A17" s="11" t="s">
        <v>12</v>
      </c>
      <c r="B17" s="1" t="s">
        <v>9</v>
      </c>
      <c r="C17" s="1" t="s">
        <v>10</v>
      </c>
      <c r="D17" s="12">
        <v>86.2</v>
      </c>
      <c r="E17" s="12">
        <v>74.2</v>
      </c>
      <c r="F17" s="12">
        <v>62.8</v>
      </c>
      <c r="G17" s="12">
        <v>51.8</v>
      </c>
      <c r="H17" s="12">
        <v>41</v>
      </c>
    </row>
    <row r="18" spans="1:12" x14ac:dyDescent="0.25">
      <c r="A18" s="11" t="s">
        <v>11</v>
      </c>
      <c r="B18" s="1" t="s">
        <v>9</v>
      </c>
      <c r="C18" s="1" t="s">
        <v>10</v>
      </c>
      <c r="D18" s="12">
        <v>88</v>
      </c>
      <c r="E18" s="12">
        <v>77</v>
      </c>
      <c r="F18" s="12">
        <v>65</v>
      </c>
      <c r="G18" s="12">
        <v>54</v>
      </c>
      <c r="H18" s="12">
        <v>43</v>
      </c>
      <c r="I18" s="5"/>
      <c r="J18" s="5"/>
      <c r="K18" s="5"/>
      <c r="L18" s="5"/>
    </row>
    <row r="19" spans="1:12" x14ac:dyDescent="0.25">
      <c r="A19" s="11" t="s">
        <v>8</v>
      </c>
      <c r="B19" s="1" t="s">
        <v>9</v>
      </c>
      <c r="C19" s="1" t="s">
        <v>10</v>
      </c>
      <c r="D19" s="12">
        <v>89.6</v>
      </c>
      <c r="E19" s="12">
        <v>76.8</v>
      </c>
      <c r="F19" s="12">
        <v>64</v>
      </c>
      <c r="G19" s="12">
        <v>51.6</v>
      </c>
      <c r="H19" s="12">
        <v>39.4</v>
      </c>
      <c r="I19" s="5"/>
      <c r="J19" s="5"/>
      <c r="K19" s="5"/>
      <c r="L19" s="5"/>
    </row>
    <row r="20" spans="1:12" x14ac:dyDescent="0.25">
      <c r="A20" s="15"/>
      <c r="B20" s="15"/>
      <c r="C20" s="15"/>
      <c r="D20" s="15"/>
      <c r="E20" s="15"/>
      <c r="F20" s="15"/>
      <c r="G20" s="15"/>
      <c r="H20" s="15"/>
      <c r="I20" s="5"/>
      <c r="J20" s="5"/>
      <c r="K20" s="5"/>
      <c r="L20" s="5"/>
    </row>
    <row r="21" spans="1:12" x14ac:dyDescent="0.25">
      <c r="A21" s="14"/>
      <c r="B21" s="14"/>
      <c r="C21" s="14"/>
      <c r="D21" s="14"/>
      <c r="E21" s="14"/>
      <c r="F21" s="14"/>
      <c r="G21" s="14"/>
      <c r="H21" s="14"/>
      <c r="I21" s="5"/>
      <c r="J21" s="5"/>
      <c r="K21" s="5"/>
      <c r="L21" s="5"/>
    </row>
    <row r="22" spans="1:12" x14ac:dyDescent="0.25">
      <c r="A22" s="14"/>
      <c r="B22" s="14"/>
      <c r="C22" s="14"/>
      <c r="D22" s="14"/>
      <c r="E22" s="14"/>
      <c r="F22" s="14"/>
      <c r="G22" s="14"/>
      <c r="H22" s="14"/>
      <c r="I22" s="5"/>
      <c r="J22" s="5"/>
      <c r="K22" s="5"/>
      <c r="L22" s="5"/>
    </row>
    <row r="23" spans="1:12" x14ac:dyDescent="0.25">
      <c r="A23" s="14"/>
      <c r="B23" s="14"/>
      <c r="C23" s="14"/>
      <c r="D23" s="14"/>
      <c r="E23" s="14"/>
      <c r="F23" s="14"/>
      <c r="G23" s="14"/>
      <c r="H23" s="14"/>
      <c r="I23" s="5"/>
      <c r="J23" s="5"/>
      <c r="K23" s="5"/>
      <c r="L23" s="5"/>
    </row>
    <row r="24" spans="1:12" x14ac:dyDescent="0.25">
      <c r="A24" s="14"/>
      <c r="B24" s="14"/>
      <c r="C24" s="14"/>
      <c r="D24" s="14"/>
      <c r="E24" s="14"/>
      <c r="F24" s="14"/>
      <c r="G24" s="14"/>
      <c r="H24" s="14"/>
      <c r="I24" s="5"/>
      <c r="J24" s="5"/>
      <c r="K24" s="5"/>
      <c r="L24" s="5"/>
    </row>
    <row r="25" spans="1:12" x14ac:dyDescent="0.25">
      <c r="A25" s="14"/>
      <c r="B25" s="14"/>
      <c r="C25" s="14"/>
      <c r="D25" s="14"/>
      <c r="E25" s="14"/>
      <c r="F25" s="14"/>
      <c r="G25" s="14"/>
      <c r="H25" s="14"/>
      <c r="I25" s="5"/>
      <c r="J25" s="5"/>
      <c r="K25" s="5"/>
      <c r="L25" s="5"/>
    </row>
    <row r="26" spans="1:12" x14ac:dyDescent="0.25">
      <c r="A26" s="14"/>
      <c r="B26" s="14"/>
      <c r="C26" s="14"/>
      <c r="D26" s="14"/>
      <c r="E26" s="14"/>
      <c r="F26" s="14"/>
      <c r="G26" s="14"/>
      <c r="H26" s="14"/>
      <c r="I26" s="5"/>
      <c r="J26" s="5"/>
      <c r="K26" s="5"/>
      <c r="L26" s="5"/>
    </row>
    <row r="27" spans="1:12" x14ac:dyDescent="0.25">
      <c r="A27" s="14"/>
      <c r="B27" s="14"/>
      <c r="C27" s="14"/>
      <c r="D27" s="14"/>
      <c r="E27" s="14"/>
      <c r="F27" s="14"/>
      <c r="G27" s="14"/>
      <c r="H27" s="14"/>
      <c r="I27" s="5"/>
      <c r="J27" s="5"/>
      <c r="K27" s="5"/>
      <c r="L27" s="5"/>
    </row>
    <row r="28" spans="1:12" x14ac:dyDescent="0.25">
      <c r="A28" s="14"/>
      <c r="B28" s="14"/>
      <c r="C28" s="14"/>
      <c r="D28" s="14"/>
      <c r="E28" s="14"/>
      <c r="F28" s="14"/>
      <c r="G28" s="14"/>
      <c r="H28" s="14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55" zoomScaleNormal="55" workbookViewId="0">
      <selection activeCell="A4" sqref="A4:G38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13.140625" bestFit="1" customWidth="1"/>
    <col min="4" max="4" width="12.7109375" bestFit="1" customWidth="1"/>
    <col min="5" max="6" width="13.140625" bestFit="1" customWidth="1"/>
    <col min="7" max="7" width="24.28515625" bestFit="1" customWidth="1"/>
    <col min="9" max="9" width="15.140625" bestFit="1" customWidth="1"/>
    <col min="13" max="13" width="21.85546875" bestFit="1" customWidth="1"/>
  </cols>
  <sheetData>
    <row r="1" spans="1:7" x14ac:dyDescent="0.25">
      <c r="B1" s="29" t="s">
        <v>91</v>
      </c>
      <c r="C1" s="30"/>
      <c r="D1" s="30"/>
      <c r="E1" s="30"/>
      <c r="F1" s="31"/>
    </row>
    <row r="4" spans="1:7" x14ac:dyDescent="0.25">
      <c r="A4" s="3" t="s">
        <v>0</v>
      </c>
      <c r="B4" s="3" t="s">
        <v>54</v>
      </c>
      <c r="C4" s="3" t="s">
        <v>53</v>
      </c>
      <c r="D4" s="3" t="s">
        <v>52</v>
      </c>
      <c r="E4" s="3" t="s">
        <v>51</v>
      </c>
      <c r="F4" s="3" t="s">
        <v>50</v>
      </c>
      <c r="G4" s="3" t="s">
        <v>49</v>
      </c>
    </row>
    <row r="5" spans="1:7" x14ac:dyDescent="0.25">
      <c r="A5" s="3" t="s">
        <v>30</v>
      </c>
      <c r="B5" s="3">
        <v>32</v>
      </c>
      <c r="C5" s="3">
        <v>12.899999999999999</v>
      </c>
      <c r="D5" s="3">
        <v>15.399999999999999</v>
      </c>
      <c r="E5" s="3">
        <v>14</v>
      </c>
      <c r="F5" s="3">
        <v>10.900000000000006</v>
      </c>
      <c r="G5" s="3">
        <v>14.8</v>
      </c>
    </row>
    <row r="6" spans="1:7" x14ac:dyDescent="0.25">
      <c r="A6" s="3" t="s">
        <v>31</v>
      </c>
      <c r="B6" s="3">
        <v>25.4</v>
      </c>
      <c r="C6" s="3">
        <v>19.800000000000004</v>
      </c>
      <c r="D6" s="3">
        <v>15.299999999999997</v>
      </c>
      <c r="E6" s="3">
        <v>13</v>
      </c>
      <c r="F6" s="3">
        <v>10.599999999999994</v>
      </c>
      <c r="G6" s="3">
        <v>15.9</v>
      </c>
    </row>
    <row r="7" spans="1:7" x14ac:dyDescent="0.25">
      <c r="A7" s="3" t="s">
        <v>32</v>
      </c>
      <c r="B7" s="3">
        <v>30.8</v>
      </c>
      <c r="C7" s="3">
        <v>14.099999999999998</v>
      </c>
      <c r="D7" s="3">
        <v>15.700000000000003</v>
      </c>
      <c r="E7" s="3">
        <v>13.100000000000001</v>
      </c>
      <c r="F7" s="3">
        <v>11.399999999999991</v>
      </c>
      <c r="G7" s="3">
        <v>14.9</v>
      </c>
    </row>
    <row r="8" spans="1:7" x14ac:dyDescent="0.25">
      <c r="A8" s="3" t="s">
        <v>33</v>
      </c>
      <c r="B8" s="3">
        <v>25.5</v>
      </c>
      <c r="C8" s="3">
        <v>20.799999999999997</v>
      </c>
      <c r="D8" s="3">
        <v>14.900000000000006</v>
      </c>
      <c r="E8" s="3">
        <v>12.799999999999997</v>
      </c>
      <c r="F8" s="3">
        <v>11.299999999999997</v>
      </c>
      <c r="G8" s="3">
        <v>14.7</v>
      </c>
    </row>
    <row r="9" spans="1:7" x14ac:dyDescent="0.25">
      <c r="A9" s="3" t="s">
        <v>34</v>
      </c>
      <c r="B9" s="3">
        <v>29.3</v>
      </c>
      <c r="C9" s="3">
        <v>13.3</v>
      </c>
      <c r="D9" s="3">
        <v>16.5</v>
      </c>
      <c r="E9" s="3">
        <v>14.199999999999996</v>
      </c>
      <c r="F9" s="3">
        <v>11.5</v>
      </c>
      <c r="G9" s="3">
        <v>15.2</v>
      </c>
    </row>
    <row r="10" spans="1:7" x14ac:dyDescent="0.25">
      <c r="A10" s="3" t="s">
        <v>35</v>
      </c>
      <c r="B10" s="3">
        <v>24.9</v>
      </c>
      <c r="C10" s="3">
        <v>21.1</v>
      </c>
      <c r="D10" s="3">
        <v>15.399999999999999</v>
      </c>
      <c r="E10" s="3">
        <v>12.500000000000007</v>
      </c>
      <c r="F10" s="3">
        <v>10.5</v>
      </c>
      <c r="G10" s="3">
        <v>15.6</v>
      </c>
    </row>
    <row r="11" spans="1:7" x14ac:dyDescent="0.25">
      <c r="A11" s="3" t="s">
        <v>36</v>
      </c>
      <c r="B11" s="3">
        <v>29.9</v>
      </c>
      <c r="C11" s="3">
        <v>13.5</v>
      </c>
      <c r="D11" s="3">
        <v>15.5</v>
      </c>
      <c r="E11" s="3">
        <v>14.199999999999996</v>
      </c>
      <c r="F11" s="3">
        <v>12.300000000000011</v>
      </c>
      <c r="G11" s="3">
        <v>14.6</v>
      </c>
    </row>
    <row r="12" spans="1:7" x14ac:dyDescent="0.25">
      <c r="A12" s="3" t="s">
        <v>37</v>
      </c>
      <c r="B12" s="3">
        <v>26.5</v>
      </c>
      <c r="C12" s="3">
        <v>21.700000000000003</v>
      </c>
      <c r="D12" s="3">
        <v>15</v>
      </c>
      <c r="E12" s="3">
        <v>13.200000000000003</v>
      </c>
      <c r="F12" s="3">
        <v>9.5</v>
      </c>
      <c r="G12" s="3">
        <v>14.1</v>
      </c>
    </row>
    <row r="13" spans="1:7" x14ac:dyDescent="0.25">
      <c r="A13" s="3" t="s">
        <v>38</v>
      </c>
      <c r="B13" s="3">
        <v>30</v>
      </c>
      <c r="C13" s="3">
        <v>16.299999999999997</v>
      </c>
      <c r="D13" s="3">
        <v>15.700000000000003</v>
      </c>
      <c r="E13" s="3">
        <v>13</v>
      </c>
      <c r="F13" s="3">
        <v>10.299999999999997</v>
      </c>
      <c r="G13" s="3">
        <v>14.7</v>
      </c>
    </row>
    <row r="14" spans="1:7" x14ac:dyDescent="0.25">
      <c r="A14" s="3" t="s">
        <v>39</v>
      </c>
      <c r="B14" s="3">
        <v>28.8</v>
      </c>
      <c r="C14" s="3">
        <v>20.400000000000002</v>
      </c>
      <c r="D14" s="3">
        <v>15</v>
      </c>
      <c r="E14" s="3">
        <v>13.200000000000003</v>
      </c>
      <c r="F14" s="3">
        <v>9.6999999999999886</v>
      </c>
      <c r="G14" s="3">
        <v>12.9</v>
      </c>
    </row>
    <row r="15" spans="1:7" x14ac:dyDescent="0.25">
      <c r="A15" s="3" t="s">
        <v>40</v>
      </c>
      <c r="B15" s="3">
        <v>24.4</v>
      </c>
      <c r="C15" s="3">
        <v>11.600000000000001</v>
      </c>
      <c r="D15" s="3">
        <v>18.600000000000001</v>
      </c>
      <c r="E15" s="3">
        <v>15.300000000000004</v>
      </c>
      <c r="F15" s="3">
        <v>9.6999999999999886</v>
      </c>
      <c r="G15" s="3">
        <v>20.399999999999999</v>
      </c>
    </row>
    <row r="16" spans="1:7" x14ac:dyDescent="0.25">
      <c r="A16" s="3" t="s">
        <v>42</v>
      </c>
      <c r="B16" s="3">
        <v>44.3</v>
      </c>
      <c r="C16" s="3">
        <v>14.600000000000001</v>
      </c>
      <c r="D16" s="3">
        <v>13.000000000000007</v>
      </c>
      <c r="E16" s="3">
        <v>11.699999999999989</v>
      </c>
      <c r="F16" s="3">
        <v>9.1000000000000085</v>
      </c>
      <c r="G16" s="3">
        <v>7.3</v>
      </c>
    </row>
    <row r="17" spans="1:7" x14ac:dyDescent="0.25">
      <c r="A17" s="3" t="s">
        <v>90</v>
      </c>
      <c r="B17" s="3">
        <v>32.5</v>
      </c>
      <c r="C17" s="3">
        <v>13.399999999999999</v>
      </c>
      <c r="D17" s="3">
        <v>15</v>
      </c>
      <c r="E17" s="3">
        <v>13.800000000000004</v>
      </c>
      <c r="F17" s="3">
        <v>13.599999999999994</v>
      </c>
      <c r="G17" s="3">
        <v>11.7</v>
      </c>
    </row>
    <row r="18" spans="1:7" x14ac:dyDescent="0.25">
      <c r="A18" s="3" t="s">
        <v>89</v>
      </c>
      <c r="B18" s="3">
        <v>51.9</v>
      </c>
      <c r="C18" s="3">
        <v>15.800000000000004</v>
      </c>
      <c r="D18" s="3">
        <v>12.399999999999991</v>
      </c>
      <c r="E18" s="3">
        <v>8.7000000000000028</v>
      </c>
      <c r="F18" s="3">
        <v>5.6000000000000085</v>
      </c>
      <c r="G18" s="3">
        <v>5.6</v>
      </c>
    </row>
    <row r="21" spans="1:7" x14ac:dyDescent="0.25">
      <c r="B21" s="32" t="s">
        <v>92</v>
      </c>
      <c r="C21" s="32"/>
      <c r="D21" s="32"/>
      <c r="E21" s="32"/>
      <c r="F21" s="32"/>
    </row>
    <row r="23" spans="1:7" x14ac:dyDescent="0.25">
      <c r="A23" s="10" t="s">
        <v>0</v>
      </c>
      <c r="B23" s="1" t="s">
        <v>24</v>
      </c>
      <c r="C23" s="1" t="s">
        <v>44</v>
      </c>
      <c r="D23" s="1" t="s">
        <v>45</v>
      </c>
      <c r="E23" s="1" t="s">
        <v>46</v>
      </c>
      <c r="F23" s="1" t="s">
        <v>47</v>
      </c>
    </row>
    <row r="24" spans="1:7" x14ac:dyDescent="0.25">
      <c r="A24" s="11" t="s">
        <v>84</v>
      </c>
      <c r="B24" s="12">
        <v>87</v>
      </c>
      <c r="C24" s="12">
        <v>78</v>
      </c>
      <c r="D24" s="12">
        <v>67</v>
      </c>
      <c r="E24" s="12">
        <v>56</v>
      </c>
      <c r="F24" s="12">
        <v>46</v>
      </c>
    </row>
    <row r="25" spans="1:7" x14ac:dyDescent="0.25">
      <c r="A25" s="11" t="s">
        <v>85</v>
      </c>
      <c r="B25" s="12">
        <v>81.8</v>
      </c>
      <c r="C25" s="12">
        <v>70</v>
      </c>
      <c r="D25" s="12">
        <v>61.6</v>
      </c>
      <c r="E25" s="12">
        <v>53.6</v>
      </c>
      <c r="F25" s="12">
        <v>46</v>
      </c>
    </row>
    <row r="26" spans="1:7" x14ac:dyDescent="0.25">
      <c r="A26" s="11" t="s">
        <v>87</v>
      </c>
      <c r="B26" s="12">
        <v>88.428571428571431</v>
      </c>
      <c r="C26" s="12">
        <v>78.714285714285708</v>
      </c>
      <c r="D26" s="12">
        <v>78.714285714285708</v>
      </c>
      <c r="E26" s="12">
        <v>67.571428571428569</v>
      </c>
      <c r="F26" s="12">
        <v>62.357142857142854</v>
      </c>
    </row>
    <row r="27" spans="1:7" x14ac:dyDescent="0.25">
      <c r="A27" s="11" t="s">
        <v>88</v>
      </c>
      <c r="B27" s="12">
        <v>93</v>
      </c>
      <c r="C27" s="12">
        <v>79</v>
      </c>
      <c r="D27" s="12">
        <v>68.599999999999994</v>
      </c>
      <c r="E27" s="12">
        <v>58.8</v>
      </c>
      <c r="F27" s="12">
        <v>49.2</v>
      </c>
    </row>
    <row r="28" spans="1:7" x14ac:dyDescent="0.25">
      <c r="A28" s="11" t="s">
        <v>20</v>
      </c>
      <c r="B28" s="12">
        <v>89.4</v>
      </c>
      <c r="C28" s="12">
        <v>79.8</v>
      </c>
      <c r="D28" s="12">
        <v>68.2</v>
      </c>
      <c r="E28" s="12">
        <v>57.6</v>
      </c>
      <c r="F28" s="12">
        <v>47</v>
      </c>
    </row>
    <row r="29" spans="1:7" x14ac:dyDescent="0.25">
      <c r="A29" s="11" t="s">
        <v>19</v>
      </c>
      <c r="B29" s="12">
        <v>92.6</v>
      </c>
      <c r="C29" s="12">
        <v>80.400000000000006</v>
      </c>
      <c r="D29" s="12">
        <v>70</v>
      </c>
      <c r="E29" s="12">
        <v>59.8</v>
      </c>
      <c r="F29" s="12">
        <v>50.2</v>
      </c>
    </row>
    <row r="30" spans="1:7" x14ac:dyDescent="0.25">
      <c r="A30" s="11" t="s">
        <v>18</v>
      </c>
      <c r="B30" s="12">
        <v>93.285714290000001</v>
      </c>
      <c r="C30" s="12">
        <v>82.285714290000001</v>
      </c>
      <c r="D30" s="12">
        <v>70.428571430000005</v>
      </c>
      <c r="E30" s="12">
        <v>58.857142860000003</v>
      </c>
      <c r="F30" s="12">
        <v>47.571428570000002</v>
      </c>
    </row>
    <row r="31" spans="1:7" x14ac:dyDescent="0.25">
      <c r="A31" s="11" t="s">
        <v>17</v>
      </c>
      <c r="B31" s="12">
        <v>93.8</v>
      </c>
      <c r="C31" s="12">
        <v>81.400000000000006</v>
      </c>
      <c r="D31" s="12">
        <v>71.2</v>
      </c>
      <c r="E31" s="12">
        <v>61</v>
      </c>
      <c r="F31" s="12">
        <v>51.6</v>
      </c>
    </row>
    <row r="32" spans="1:7" x14ac:dyDescent="0.25">
      <c r="A32" s="11" t="s">
        <v>15</v>
      </c>
      <c r="B32" s="12">
        <v>95.4</v>
      </c>
      <c r="C32" s="12">
        <v>84.2</v>
      </c>
      <c r="D32" s="12">
        <v>72.8</v>
      </c>
      <c r="E32" s="12">
        <v>61.8</v>
      </c>
      <c r="F32" s="12">
        <v>51</v>
      </c>
    </row>
    <row r="33" spans="1:6" x14ac:dyDescent="0.25">
      <c r="A33" s="11" t="s">
        <v>14</v>
      </c>
      <c r="B33" s="12">
        <v>91.6</v>
      </c>
      <c r="C33" s="12">
        <v>79</v>
      </c>
      <c r="D33" s="12">
        <v>68.8</v>
      </c>
      <c r="E33" s="12">
        <v>58.8</v>
      </c>
      <c r="F33" s="12">
        <v>49.2</v>
      </c>
    </row>
    <row r="34" spans="1:6" x14ac:dyDescent="0.25">
      <c r="A34" s="11" t="s">
        <v>13</v>
      </c>
      <c r="B34" s="12">
        <v>103</v>
      </c>
      <c r="C34" s="12">
        <v>94</v>
      </c>
      <c r="D34" s="12">
        <v>82</v>
      </c>
      <c r="E34" s="12">
        <v>70</v>
      </c>
      <c r="F34" s="12">
        <v>59</v>
      </c>
    </row>
    <row r="35" spans="1:6" x14ac:dyDescent="0.25">
      <c r="A35" s="11" t="s">
        <v>12</v>
      </c>
      <c r="B35" s="12">
        <v>86.2</v>
      </c>
      <c r="C35" s="12">
        <v>74.2</v>
      </c>
      <c r="D35" s="12">
        <v>62.8</v>
      </c>
      <c r="E35" s="12">
        <v>51.8</v>
      </c>
      <c r="F35" s="12">
        <v>41</v>
      </c>
    </row>
    <row r="36" spans="1:6" x14ac:dyDescent="0.25">
      <c r="A36" s="11" t="s">
        <v>11</v>
      </c>
      <c r="B36" s="12">
        <v>88</v>
      </c>
      <c r="C36" s="12">
        <v>77</v>
      </c>
      <c r="D36" s="12">
        <v>65</v>
      </c>
      <c r="E36" s="12">
        <v>54</v>
      </c>
      <c r="F36" s="12">
        <v>43</v>
      </c>
    </row>
    <row r="37" spans="1:6" x14ac:dyDescent="0.25">
      <c r="A37" s="11" t="s">
        <v>8</v>
      </c>
      <c r="B37" s="12">
        <v>89.6</v>
      </c>
      <c r="C37" s="12">
        <v>76.8</v>
      </c>
      <c r="D37" s="12">
        <v>64</v>
      </c>
      <c r="E37" s="12">
        <v>51.6</v>
      </c>
      <c r="F37" s="12">
        <v>39.4</v>
      </c>
    </row>
  </sheetData>
  <mergeCells count="2">
    <mergeCell ref="B1:F1"/>
    <mergeCell ref="B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zoomScale="70" zoomScaleNormal="70" workbookViewId="0">
      <selection sqref="A1:C15"/>
    </sheetView>
  </sheetViews>
  <sheetFormatPr defaultRowHeight="15" x14ac:dyDescent="0.25"/>
  <cols>
    <col min="2" max="2" width="26.28515625" bestFit="1" customWidth="1"/>
    <col min="3" max="3" width="28.28515625" bestFit="1" customWidth="1"/>
    <col min="4" max="4" width="17.7109375" bestFit="1" customWidth="1"/>
  </cols>
  <sheetData>
    <row r="1" spans="1:4" x14ac:dyDescent="0.25">
      <c r="A1" s="16" t="s">
        <v>0</v>
      </c>
      <c r="B1" s="16" t="s">
        <v>95</v>
      </c>
      <c r="C1" s="4" t="s">
        <v>94</v>
      </c>
      <c r="D1" s="14"/>
    </row>
    <row r="2" spans="1:4" x14ac:dyDescent="0.25">
      <c r="A2" s="3" t="s">
        <v>30</v>
      </c>
      <c r="B2" s="3">
        <v>32</v>
      </c>
      <c r="C2" s="12">
        <v>87</v>
      </c>
      <c r="D2" s="14"/>
    </row>
    <row r="3" spans="1:4" x14ac:dyDescent="0.25">
      <c r="A3" s="3" t="s">
        <v>31</v>
      </c>
      <c r="B3" s="3">
        <v>25.4</v>
      </c>
      <c r="C3" s="12">
        <v>81.8</v>
      </c>
      <c r="D3" s="14"/>
    </row>
    <row r="4" spans="1:4" x14ac:dyDescent="0.25">
      <c r="A4" s="3" t="s">
        <v>32</v>
      </c>
      <c r="B4" s="3">
        <v>30.8</v>
      </c>
      <c r="C4" s="12">
        <v>88.428571428571431</v>
      </c>
      <c r="D4" s="14"/>
    </row>
    <row r="5" spans="1:4" x14ac:dyDescent="0.25">
      <c r="A5" s="3" t="s">
        <v>33</v>
      </c>
      <c r="B5" s="3">
        <v>25.5</v>
      </c>
      <c r="C5" s="12">
        <v>93</v>
      </c>
      <c r="D5" s="14"/>
    </row>
    <row r="6" spans="1:4" x14ac:dyDescent="0.25">
      <c r="A6" s="3" t="s">
        <v>34</v>
      </c>
      <c r="B6" s="3">
        <v>29.3</v>
      </c>
      <c r="C6" s="12">
        <v>89.4</v>
      </c>
      <c r="D6" s="14"/>
    </row>
    <row r="7" spans="1:4" x14ac:dyDescent="0.25">
      <c r="A7" s="3" t="s">
        <v>35</v>
      </c>
      <c r="B7" s="3">
        <v>24.9</v>
      </c>
      <c r="C7" s="12">
        <v>92.6</v>
      </c>
      <c r="D7" s="14"/>
    </row>
    <row r="8" spans="1:4" x14ac:dyDescent="0.25">
      <c r="A8" s="3" t="s">
        <v>36</v>
      </c>
      <c r="B8" s="3">
        <v>29.9</v>
      </c>
      <c r="C8" s="12">
        <v>93.285714290000001</v>
      </c>
      <c r="D8" s="14"/>
    </row>
    <row r="9" spans="1:4" x14ac:dyDescent="0.25">
      <c r="A9" s="3" t="s">
        <v>37</v>
      </c>
      <c r="B9" s="3">
        <v>26.5</v>
      </c>
      <c r="C9" s="12">
        <v>93.8</v>
      </c>
      <c r="D9" s="14"/>
    </row>
    <row r="10" spans="1:4" x14ac:dyDescent="0.25">
      <c r="A10" s="3" t="s">
        <v>38</v>
      </c>
      <c r="B10" s="3">
        <v>30</v>
      </c>
      <c r="C10" s="12">
        <v>95.4</v>
      </c>
      <c r="D10" s="14"/>
    </row>
    <row r="11" spans="1:4" x14ac:dyDescent="0.25">
      <c r="A11" s="3" t="s">
        <v>39</v>
      </c>
      <c r="B11" s="3">
        <v>28.8</v>
      </c>
      <c r="C11" s="12">
        <v>91.6</v>
      </c>
      <c r="D11" s="14"/>
    </row>
    <row r="12" spans="1:4" x14ac:dyDescent="0.25">
      <c r="A12" s="3" t="s">
        <v>40</v>
      </c>
      <c r="B12" s="3">
        <v>24.4</v>
      </c>
      <c r="C12" s="12">
        <v>103</v>
      </c>
      <c r="D12" s="14"/>
    </row>
    <row r="13" spans="1:4" x14ac:dyDescent="0.25">
      <c r="A13" s="3" t="s">
        <v>42</v>
      </c>
      <c r="B13" s="3">
        <v>44.3</v>
      </c>
      <c r="C13" s="12">
        <v>86.2</v>
      </c>
      <c r="D13" s="14"/>
    </row>
    <row r="14" spans="1:4" x14ac:dyDescent="0.25">
      <c r="A14" s="3" t="s">
        <v>90</v>
      </c>
      <c r="B14" s="3">
        <v>32.5</v>
      </c>
      <c r="C14" s="12">
        <v>88</v>
      </c>
      <c r="D14" s="14"/>
    </row>
    <row r="15" spans="1:4" x14ac:dyDescent="0.25">
      <c r="A15" s="3" t="s">
        <v>89</v>
      </c>
      <c r="B15" s="3">
        <v>51.9</v>
      </c>
      <c r="C15" s="12">
        <v>89.6</v>
      </c>
      <c r="D15" s="14"/>
    </row>
    <row r="16" spans="1:4" x14ac:dyDescent="0.25">
      <c r="A16" s="5"/>
      <c r="B16" s="5"/>
      <c r="C16" s="14"/>
      <c r="D16" s="14"/>
    </row>
    <row r="17" spans="1:21" x14ac:dyDescent="0.25">
      <c r="A17" s="5"/>
      <c r="B17" s="26" t="s">
        <v>93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5"/>
      <c r="B19" t="s">
        <v>55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 thickBot="1" x14ac:dyDescent="0.3">
      <c r="A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s="5"/>
      <c r="B21" s="9" t="s">
        <v>56</v>
      </c>
      <c r="C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5"/>
      <c r="B22" s="6" t="s">
        <v>57</v>
      </c>
      <c r="C22" s="6">
        <v>0.32966946432543903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5"/>
      <c r="B23" s="6" t="s">
        <v>58</v>
      </c>
      <c r="C23" s="6">
        <v>0.10868195570862191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5"/>
      <c r="B24" s="6" t="s">
        <v>59</v>
      </c>
      <c r="C24" s="6">
        <v>3.4405452017673734E-2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 s="5"/>
      <c r="B25" s="6" t="s">
        <v>60</v>
      </c>
      <c r="C25" s="6">
        <v>7.6563749781346377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 thickBot="1" x14ac:dyDescent="0.3">
      <c r="A26" s="5"/>
      <c r="B26" s="7" t="s">
        <v>61</v>
      </c>
      <c r="C26" s="7">
        <v>14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5">
      <c r="A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 thickBot="1" x14ac:dyDescent="0.3">
      <c r="A28" s="5"/>
      <c r="B28" t="s">
        <v>62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5"/>
      <c r="B29" s="8"/>
      <c r="C29" s="8" t="s">
        <v>66</v>
      </c>
      <c r="D29" s="8" t="s">
        <v>67</v>
      </c>
      <c r="E29" s="8" t="s">
        <v>68</v>
      </c>
      <c r="F29" s="8" t="s">
        <v>69</v>
      </c>
      <c r="G29" s="8" t="s">
        <v>70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5"/>
      <c r="B30" s="6" t="s">
        <v>63</v>
      </c>
      <c r="C30" s="6">
        <v>1</v>
      </c>
      <c r="D30" s="6">
        <v>85.77335204461167</v>
      </c>
      <c r="E30" s="6">
        <v>85.77335204461167</v>
      </c>
      <c r="F30" s="6">
        <v>1.4632077481841219</v>
      </c>
      <c r="G30" s="6">
        <v>0.24971180637941787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5"/>
      <c r="B31" s="6" t="s">
        <v>64</v>
      </c>
      <c r="C31" s="6">
        <v>12</v>
      </c>
      <c r="D31" s="6">
        <v>703.440933669674</v>
      </c>
      <c r="E31" s="6">
        <v>58.620077805806169</v>
      </c>
      <c r="F31" s="6"/>
      <c r="G31" s="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75" thickBot="1" x14ac:dyDescent="0.3">
      <c r="A32" s="5"/>
      <c r="B32" s="7" t="s">
        <v>43</v>
      </c>
      <c r="C32" s="7">
        <v>13</v>
      </c>
      <c r="D32" s="7">
        <v>789.21428571428567</v>
      </c>
      <c r="E32" s="7"/>
      <c r="F32" s="7"/>
      <c r="G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 thickBot="1" x14ac:dyDescent="0.3">
      <c r="A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5"/>
      <c r="B34" s="8"/>
      <c r="C34" s="8" t="s">
        <v>71</v>
      </c>
      <c r="D34" s="8" t="s">
        <v>60</v>
      </c>
      <c r="E34" s="8" t="s">
        <v>72</v>
      </c>
      <c r="F34" s="8" t="s">
        <v>73</v>
      </c>
      <c r="G34" s="8" t="s">
        <v>74</v>
      </c>
      <c r="H34" s="8" t="s">
        <v>75</v>
      </c>
      <c r="I34" s="8" t="s">
        <v>76</v>
      </c>
      <c r="J34" s="8" t="s">
        <v>77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5">
      <c r="A35" s="5"/>
      <c r="B35" s="6" t="s">
        <v>65</v>
      </c>
      <c r="C35" s="6">
        <v>77.723772975860271</v>
      </c>
      <c r="D35" s="6">
        <v>38.550895415984726</v>
      </c>
      <c r="E35" s="6">
        <v>2.0161340518081174</v>
      </c>
      <c r="F35" s="6">
        <v>6.6736981193213321E-2</v>
      </c>
      <c r="G35" s="6">
        <v>-6.2714125516467902</v>
      </c>
      <c r="H35" s="6">
        <v>161.71895850336733</v>
      </c>
      <c r="I35" s="6">
        <v>-6.2714125516467902</v>
      </c>
      <c r="J35" s="6">
        <v>161.71895850336733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 thickBot="1" x14ac:dyDescent="0.3">
      <c r="A36" s="5"/>
      <c r="B36" s="7" t="s">
        <v>94</v>
      </c>
      <c r="C36" s="7">
        <v>-0.51207721802766493</v>
      </c>
      <c r="D36" s="7">
        <v>0.42333332597528645</v>
      </c>
      <c r="E36" s="7">
        <v>-1.2096312447122559</v>
      </c>
      <c r="F36" s="7">
        <v>0.24971180637941831</v>
      </c>
      <c r="G36" s="7">
        <v>-1.434441299888318</v>
      </c>
      <c r="H36" s="7">
        <v>0.41028686383298818</v>
      </c>
      <c r="I36" s="7">
        <v>-1.434441299888318</v>
      </c>
      <c r="J36" s="7">
        <v>0.41028686383298818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5">
      <c r="A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5">
      <c r="A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5">
      <c r="A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s="5"/>
      <c r="B40" t="s">
        <v>78</v>
      </c>
      <c r="G40" t="s">
        <v>82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 thickBot="1" x14ac:dyDescent="0.3">
      <c r="A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25">
      <c r="A42" s="5"/>
      <c r="B42" s="8" t="s">
        <v>79</v>
      </c>
      <c r="C42" s="8" t="s">
        <v>104</v>
      </c>
      <c r="D42" s="8" t="s">
        <v>80</v>
      </c>
      <c r="E42" s="8" t="s">
        <v>81</v>
      </c>
      <c r="G42" s="8" t="s">
        <v>83</v>
      </c>
      <c r="H42" s="8" t="s">
        <v>95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5"/>
      <c r="B43" s="6">
        <v>1</v>
      </c>
      <c r="C43" s="6">
        <v>33.173055007453421</v>
      </c>
      <c r="D43" s="6">
        <v>-1.1730550074534207</v>
      </c>
      <c r="E43" s="6">
        <v>-0.15946898705281362</v>
      </c>
      <c r="G43" s="6">
        <v>3.5714285714285716</v>
      </c>
      <c r="H43" s="6">
        <v>24.4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5"/>
      <c r="B44" s="6">
        <v>2</v>
      </c>
      <c r="C44" s="6">
        <v>35.83585654119728</v>
      </c>
      <c r="D44" s="6">
        <v>-10.435856541197282</v>
      </c>
      <c r="E44" s="6">
        <v>-1.4186849389663347</v>
      </c>
      <c r="G44" s="6">
        <v>10.714285714285715</v>
      </c>
      <c r="H44" s="6">
        <v>24.9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5">
      <c r="A45" s="5"/>
      <c r="B45" s="6">
        <v>3</v>
      </c>
      <c r="C45" s="6">
        <v>32.441516124556756</v>
      </c>
      <c r="D45" s="6">
        <v>-1.6415161245567553</v>
      </c>
      <c r="E45" s="6">
        <v>-0.22315314452491292</v>
      </c>
      <c r="G45" s="6">
        <v>17.857142857142858</v>
      </c>
      <c r="H45" s="6">
        <v>25.4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5">
      <c r="A46" s="5"/>
      <c r="B46" s="6">
        <v>4</v>
      </c>
      <c r="C46" s="6">
        <v>30.100591699287435</v>
      </c>
      <c r="D46" s="6">
        <v>-4.6005916992874347</v>
      </c>
      <c r="E46" s="6">
        <v>-0.62541968915987201</v>
      </c>
      <c r="G46" s="6">
        <v>25.000000000000004</v>
      </c>
      <c r="H46" s="6">
        <v>25.5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5"/>
      <c r="B47" s="6">
        <v>5</v>
      </c>
      <c r="C47" s="6">
        <v>31.944069684187021</v>
      </c>
      <c r="D47" s="6">
        <v>-2.6440696841870199</v>
      </c>
      <c r="E47" s="6">
        <v>-0.35944359945209087</v>
      </c>
      <c r="G47" s="6">
        <v>32.142857142857146</v>
      </c>
      <c r="H47" s="6">
        <v>26.5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5">
      <c r="A48" s="5"/>
      <c r="B48" s="6">
        <v>6</v>
      </c>
      <c r="C48" s="6">
        <v>30.305422586498501</v>
      </c>
      <c r="D48" s="6">
        <v>-5.4054225864985028</v>
      </c>
      <c r="E48" s="6">
        <v>-0.73483106843610135</v>
      </c>
      <c r="G48" s="6">
        <v>39.285714285714285</v>
      </c>
      <c r="H48" s="6">
        <v>28.8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25">
      <c r="A49" s="5"/>
      <c r="B49" s="6">
        <v>7</v>
      </c>
      <c r="C49" s="6">
        <v>29.954283920513483</v>
      </c>
      <c r="D49" s="6">
        <v>-5.4283920513483963E-2</v>
      </c>
      <c r="E49" s="6">
        <v>-7.3795361364453922E-3</v>
      </c>
      <c r="G49" s="6">
        <v>46.428571428571431</v>
      </c>
      <c r="H49" s="6">
        <v>29.3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25">
      <c r="A50" s="5"/>
      <c r="B50" s="6">
        <v>8</v>
      </c>
      <c r="C50" s="6">
        <v>29.690929924865301</v>
      </c>
      <c r="D50" s="6">
        <v>-3.1909299248653014</v>
      </c>
      <c r="E50" s="6">
        <v>-0.43378559372032316</v>
      </c>
      <c r="G50" s="6">
        <v>53.571428571428569</v>
      </c>
      <c r="H50" s="6">
        <v>29.9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5">
      <c r="A51" s="5"/>
      <c r="B51" s="6">
        <v>9</v>
      </c>
      <c r="C51" s="6">
        <v>28.871606376021035</v>
      </c>
      <c r="D51" s="6">
        <v>1.1283936239789654</v>
      </c>
      <c r="E51" s="6">
        <v>0.15339757050559644</v>
      </c>
      <c r="G51" s="6">
        <v>60.714285714285715</v>
      </c>
      <c r="H51" s="6">
        <v>30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5"/>
      <c r="B52" s="6">
        <v>10</v>
      </c>
      <c r="C52" s="6">
        <v>30.817499804526165</v>
      </c>
      <c r="D52" s="6">
        <v>-2.0174998045261638</v>
      </c>
      <c r="E52" s="6">
        <v>-0.27426561257811427</v>
      </c>
      <c r="G52" s="6">
        <v>67.857142857142861</v>
      </c>
      <c r="H52" s="6">
        <v>30.8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25">
      <c r="A53" s="5"/>
      <c r="B53" s="6">
        <v>11</v>
      </c>
      <c r="C53" s="6">
        <v>24.979819519010782</v>
      </c>
      <c r="D53" s="6">
        <v>-0.57981951901078332</v>
      </c>
      <c r="E53" s="6">
        <v>-7.8822587843367375E-2</v>
      </c>
      <c r="G53" s="6">
        <v>75</v>
      </c>
      <c r="H53" s="6">
        <v>32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25">
      <c r="A54" s="5"/>
      <c r="B54" s="6">
        <v>12</v>
      </c>
      <c r="C54" s="6">
        <v>33.582716781875554</v>
      </c>
      <c r="D54" s="6">
        <v>10.717283218124443</v>
      </c>
      <c r="E54" s="6">
        <v>1.456943014516126</v>
      </c>
      <c r="G54" s="6">
        <v>82.142857142857139</v>
      </c>
      <c r="H54" s="6">
        <v>32.5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25">
      <c r="A55" s="5"/>
      <c r="B55" s="6">
        <v>13</v>
      </c>
      <c r="C55" s="6">
        <v>32.660977789425758</v>
      </c>
      <c r="D55" s="6">
        <v>-0.16097778942575758</v>
      </c>
      <c r="E55" s="6">
        <v>-2.1883854426789126E-2</v>
      </c>
      <c r="G55" s="6">
        <v>89.285714285714292</v>
      </c>
      <c r="H55" s="6">
        <v>44.3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5.75" thickBot="1" x14ac:dyDescent="0.3">
      <c r="A56" s="5"/>
      <c r="B56" s="7">
        <v>14</v>
      </c>
      <c r="C56" s="7">
        <v>31.841654240581498</v>
      </c>
      <c r="D56" s="7">
        <v>20.058345759418501</v>
      </c>
      <c r="E56" s="7">
        <v>2.7267980272754428</v>
      </c>
      <c r="G56" s="7">
        <v>96.428571428571431</v>
      </c>
      <c r="H56" s="7">
        <v>51.9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</sheetData>
  <sortState ref="H43:H56">
    <sortCondition ref="H43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55" zoomScaleNormal="55" workbookViewId="0">
      <selection sqref="A1:C15"/>
    </sheetView>
  </sheetViews>
  <sheetFormatPr defaultRowHeight="15" x14ac:dyDescent="0.25"/>
  <cols>
    <col min="2" max="3" width="23.7109375" bestFit="1" customWidth="1"/>
  </cols>
  <sheetData>
    <row r="1" spans="1:6" x14ac:dyDescent="0.25">
      <c r="A1" s="16" t="s">
        <v>0</v>
      </c>
      <c r="B1" s="16" t="s">
        <v>96</v>
      </c>
      <c r="C1" s="28" t="s">
        <v>97</v>
      </c>
    </row>
    <row r="2" spans="1:6" x14ac:dyDescent="0.25">
      <c r="A2" s="3" t="s">
        <v>30</v>
      </c>
      <c r="B2" s="3">
        <v>12.899999999999999</v>
      </c>
      <c r="C2" s="12">
        <v>78</v>
      </c>
    </row>
    <row r="3" spans="1:6" x14ac:dyDescent="0.25">
      <c r="A3" s="3" t="s">
        <v>31</v>
      </c>
      <c r="B3" s="3">
        <v>19.800000000000004</v>
      </c>
      <c r="C3" s="12">
        <v>70</v>
      </c>
    </row>
    <row r="4" spans="1:6" x14ac:dyDescent="0.25">
      <c r="A4" s="3" t="s">
        <v>32</v>
      </c>
      <c r="B4" s="3">
        <v>14.099999999999998</v>
      </c>
      <c r="C4" s="12">
        <v>78.714285714285708</v>
      </c>
    </row>
    <row r="5" spans="1:6" x14ac:dyDescent="0.25">
      <c r="A5" s="3" t="s">
        <v>33</v>
      </c>
      <c r="B5" s="3">
        <v>20.799999999999997</v>
      </c>
      <c r="C5" s="12">
        <v>79</v>
      </c>
    </row>
    <row r="6" spans="1:6" x14ac:dyDescent="0.25">
      <c r="A6" s="3" t="s">
        <v>34</v>
      </c>
      <c r="B6" s="3">
        <v>13.3</v>
      </c>
      <c r="C6" s="12">
        <v>79.8</v>
      </c>
    </row>
    <row r="7" spans="1:6" x14ac:dyDescent="0.25">
      <c r="A7" s="3" t="s">
        <v>35</v>
      </c>
      <c r="B7" s="3">
        <v>21.1</v>
      </c>
      <c r="C7" s="12">
        <v>80.400000000000006</v>
      </c>
    </row>
    <row r="8" spans="1:6" x14ac:dyDescent="0.25">
      <c r="A8" s="3" t="s">
        <v>36</v>
      </c>
      <c r="B8" s="3">
        <v>13.5</v>
      </c>
      <c r="C8" s="12">
        <v>82.285714290000001</v>
      </c>
    </row>
    <row r="9" spans="1:6" x14ac:dyDescent="0.25">
      <c r="A9" s="3" t="s">
        <v>37</v>
      </c>
      <c r="B9" s="3">
        <v>21.700000000000003</v>
      </c>
      <c r="C9" s="12">
        <v>81.400000000000006</v>
      </c>
    </row>
    <row r="10" spans="1:6" x14ac:dyDescent="0.25">
      <c r="A10" s="3" t="s">
        <v>38</v>
      </c>
      <c r="B10" s="3">
        <v>16.299999999999997</v>
      </c>
      <c r="C10" s="12">
        <v>84.2</v>
      </c>
      <c r="D10" s="5"/>
      <c r="E10" s="5"/>
      <c r="F10" s="5"/>
    </row>
    <row r="11" spans="1:6" x14ac:dyDescent="0.25">
      <c r="A11" s="3" t="s">
        <v>39</v>
      </c>
      <c r="B11" s="3">
        <v>20.400000000000002</v>
      </c>
      <c r="C11" s="12">
        <v>79</v>
      </c>
    </row>
    <row r="12" spans="1:6" x14ac:dyDescent="0.25">
      <c r="A12" s="3" t="s">
        <v>40</v>
      </c>
      <c r="B12" s="3">
        <v>11.600000000000001</v>
      </c>
      <c r="C12" s="12">
        <v>94</v>
      </c>
    </row>
    <row r="13" spans="1:6" x14ac:dyDescent="0.25">
      <c r="A13" s="3" t="s">
        <v>42</v>
      </c>
      <c r="B13" s="3">
        <v>14.600000000000001</v>
      </c>
      <c r="C13" s="12">
        <v>74.2</v>
      </c>
    </row>
    <row r="14" spans="1:6" x14ac:dyDescent="0.25">
      <c r="A14" s="3" t="s">
        <v>90</v>
      </c>
      <c r="B14" s="3">
        <v>13.399999999999999</v>
      </c>
      <c r="C14" s="12">
        <v>77</v>
      </c>
    </row>
    <row r="15" spans="1:6" x14ac:dyDescent="0.25">
      <c r="A15" s="3" t="s">
        <v>89</v>
      </c>
      <c r="B15" s="3">
        <v>15.800000000000004</v>
      </c>
      <c r="C15" s="12">
        <v>76.8</v>
      </c>
    </row>
    <row r="16" spans="1:6" x14ac:dyDescent="0.25">
      <c r="C16" s="6"/>
    </row>
    <row r="17" spans="1:21" x14ac:dyDescent="0.25">
      <c r="B17" s="26" t="s">
        <v>93</v>
      </c>
      <c r="C17" s="6"/>
    </row>
    <row r="18" spans="1:21" x14ac:dyDescent="0.25">
      <c r="A18" s="5"/>
      <c r="B18" s="6"/>
      <c r="C18" s="6"/>
      <c r="D18" s="5"/>
      <c r="E18" s="5"/>
      <c r="F18" s="5"/>
      <c r="G18" s="5"/>
      <c r="H18" s="5"/>
      <c r="I18" s="5"/>
      <c r="J18" s="5"/>
      <c r="K18" s="5"/>
      <c r="L18" s="5"/>
    </row>
    <row r="19" spans="1:21" x14ac:dyDescent="0.25">
      <c r="A19" s="5"/>
      <c r="B19" t="s">
        <v>55</v>
      </c>
      <c r="K19" s="5"/>
      <c r="L19" s="5"/>
    </row>
    <row r="20" spans="1:21" ht="15.75" thickBot="1" x14ac:dyDescent="0.3">
      <c r="A20" s="5"/>
      <c r="K20" s="5"/>
      <c r="L20" s="5"/>
    </row>
    <row r="21" spans="1:21" x14ac:dyDescent="0.25">
      <c r="A21" s="5"/>
      <c r="B21" s="9" t="s">
        <v>56</v>
      </c>
      <c r="C21" s="9"/>
      <c r="K21" s="5"/>
      <c r="L21" s="5"/>
    </row>
    <row r="22" spans="1:21" x14ac:dyDescent="0.25">
      <c r="A22" s="5"/>
      <c r="B22" s="6" t="s">
        <v>57</v>
      </c>
      <c r="C22" s="6">
        <v>0.2987814985993642</v>
      </c>
      <c r="K22" s="5"/>
      <c r="L22" s="5"/>
    </row>
    <row r="23" spans="1:21" x14ac:dyDescent="0.25">
      <c r="A23" s="5"/>
      <c r="B23" s="6" t="s">
        <v>58</v>
      </c>
      <c r="C23" s="6">
        <v>8.9270383905281872E-2</v>
      </c>
      <c r="K23" s="5"/>
      <c r="L23" s="5"/>
    </row>
    <row r="24" spans="1:21" x14ac:dyDescent="0.25">
      <c r="A24" s="5"/>
      <c r="B24" s="6" t="s">
        <v>59</v>
      </c>
      <c r="C24" s="6">
        <v>1.3376249230722023E-2</v>
      </c>
      <c r="K24" s="5"/>
      <c r="L24" s="5"/>
    </row>
    <row r="25" spans="1:21" x14ac:dyDescent="0.25">
      <c r="A25" s="5"/>
      <c r="B25" s="6" t="s">
        <v>60</v>
      </c>
      <c r="C25" s="6">
        <v>3.5739689305042099</v>
      </c>
      <c r="K25" s="5"/>
      <c r="L25" s="5"/>
    </row>
    <row r="26" spans="1:21" ht="15.75" thickBot="1" x14ac:dyDescent="0.3">
      <c r="A26" s="5"/>
      <c r="B26" s="7" t="s">
        <v>61</v>
      </c>
      <c r="C26" s="7">
        <v>14</v>
      </c>
      <c r="K26" s="5"/>
      <c r="L26" s="5"/>
      <c r="M26" s="23"/>
      <c r="N26" s="24"/>
      <c r="O26" s="24"/>
      <c r="P26" s="24"/>
      <c r="Q26" s="24"/>
      <c r="R26" s="24"/>
      <c r="S26" s="5"/>
      <c r="T26" s="5"/>
      <c r="U26" s="5"/>
    </row>
    <row r="27" spans="1:21" x14ac:dyDescent="0.25">
      <c r="A27" s="5"/>
      <c r="K27" s="5"/>
      <c r="L27" s="5"/>
      <c r="M27" s="23"/>
      <c r="N27" s="24"/>
      <c r="O27" s="24"/>
      <c r="P27" s="24"/>
      <c r="Q27" s="24"/>
      <c r="R27" s="24"/>
      <c r="S27" s="5"/>
      <c r="T27" s="5"/>
      <c r="U27" s="5"/>
    </row>
    <row r="28" spans="1:21" ht="15.75" thickBot="1" x14ac:dyDescent="0.3">
      <c r="A28" s="5"/>
      <c r="B28" t="s">
        <v>62</v>
      </c>
      <c r="K28" s="5"/>
      <c r="L28" s="5"/>
      <c r="M28" s="23"/>
      <c r="N28" s="24"/>
      <c r="O28" s="24"/>
      <c r="P28" s="24"/>
      <c r="Q28" s="24"/>
      <c r="R28" s="24"/>
      <c r="S28" s="5"/>
      <c r="T28" s="5"/>
      <c r="U28" s="5"/>
    </row>
    <row r="29" spans="1:21" x14ac:dyDescent="0.25">
      <c r="A29" s="5"/>
      <c r="B29" s="8"/>
      <c r="C29" s="8" t="s">
        <v>66</v>
      </c>
      <c r="D29" s="8" t="s">
        <v>67</v>
      </c>
      <c r="E29" s="8" t="s">
        <v>68</v>
      </c>
      <c r="F29" s="8" t="s">
        <v>69</v>
      </c>
      <c r="G29" s="8" t="s">
        <v>70</v>
      </c>
      <c r="K29" s="5"/>
      <c r="L29" s="5"/>
      <c r="M29" s="23"/>
      <c r="N29" s="24"/>
      <c r="O29" s="24"/>
      <c r="P29" s="24"/>
      <c r="Q29" s="24"/>
      <c r="R29" s="24"/>
      <c r="S29" s="5"/>
      <c r="T29" s="5"/>
      <c r="U29" s="5"/>
    </row>
    <row r="30" spans="1:21" x14ac:dyDescent="0.25">
      <c r="A30" s="5"/>
      <c r="B30" s="6" t="s">
        <v>63</v>
      </c>
      <c r="C30" s="6">
        <v>1</v>
      </c>
      <c r="D30" s="6">
        <v>15.024524434058605</v>
      </c>
      <c r="E30" s="6">
        <v>15.024524434058605</v>
      </c>
      <c r="F30" s="6">
        <v>1.1762487877104135</v>
      </c>
      <c r="G30" s="6">
        <v>0.29942996433037483</v>
      </c>
      <c r="K30" s="5"/>
      <c r="L30" s="5"/>
      <c r="M30" s="23"/>
      <c r="N30" s="24"/>
      <c r="O30" s="24"/>
      <c r="P30" s="24"/>
      <c r="Q30" s="24"/>
      <c r="R30" s="24"/>
      <c r="S30" s="5"/>
      <c r="T30" s="5"/>
      <c r="U30" s="5"/>
    </row>
    <row r="31" spans="1:21" x14ac:dyDescent="0.25">
      <c r="A31" s="5"/>
      <c r="B31" s="6" t="s">
        <v>64</v>
      </c>
      <c r="C31" s="6">
        <v>12</v>
      </c>
      <c r="D31" s="6">
        <v>153.27904699451287</v>
      </c>
      <c r="E31" s="6">
        <v>12.773253916209406</v>
      </c>
      <c r="F31" s="6"/>
      <c r="G31" s="6"/>
      <c r="K31" s="5"/>
      <c r="L31" s="5"/>
      <c r="M31" s="23"/>
      <c r="N31" s="24"/>
      <c r="O31" s="24"/>
      <c r="P31" s="24"/>
      <c r="Q31" s="24"/>
      <c r="R31" s="24"/>
      <c r="S31" s="5"/>
      <c r="T31" s="5"/>
      <c r="U31" s="5"/>
    </row>
    <row r="32" spans="1:21" ht="15.75" thickBot="1" x14ac:dyDescent="0.3">
      <c r="A32" s="5"/>
      <c r="B32" s="7" t="s">
        <v>43</v>
      </c>
      <c r="C32" s="7">
        <v>13</v>
      </c>
      <c r="D32" s="7">
        <v>168.30357142857147</v>
      </c>
      <c r="E32" s="7"/>
      <c r="F32" s="7"/>
      <c r="G32" s="7"/>
      <c r="K32" s="5"/>
      <c r="L32" s="5"/>
      <c r="M32" s="23"/>
      <c r="N32" s="24"/>
      <c r="O32" s="24"/>
      <c r="P32" s="24"/>
      <c r="Q32" s="24"/>
      <c r="R32" s="24"/>
      <c r="S32" s="5"/>
      <c r="T32" s="5"/>
      <c r="U32" s="5"/>
    </row>
    <row r="33" spans="1:21" ht="15.75" thickBot="1" x14ac:dyDescent="0.3">
      <c r="A33" s="5"/>
      <c r="K33" s="5"/>
      <c r="L33" s="5"/>
      <c r="M33" s="23"/>
      <c r="N33" s="24"/>
      <c r="O33" s="24"/>
      <c r="P33" s="24"/>
      <c r="Q33" s="24"/>
      <c r="R33" s="24"/>
      <c r="S33" s="5"/>
      <c r="T33" s="5"/>
      <c r="U33" s="5"/>
    </row>
    <row r="34" spans="1:21" x14ac:dyDescent="0.25">
      <c r="A34" s="5"/>
      <c r="B34" s="8"/>
      <c r="C34" s="8" t="s">
        <v>71</v>
      </c>
      <c r="D34" s="8" t="s">
        <v>60</v>
      </c>
      <c r="E34" s="8" t="s">
        <v>72</v>
      </c>
      <c r="F34" s="8" t="s">
        <v>73</v>
      </c>
      <c r="G34" s="8" t="s">
        <v>74</v>
      </c>
      <c r="H34" s="8" t="s">
        <v>75</v>
      </c>
      <c r="I34" s="8" t="s">
        <v>76</v>
      </c>
      <c r="J34" s="8" t="s">
        <v>77</v>
      </c>
      <c r="K34" s="5"/>
      <c r="L34" s="5"/>
      <c r="M34" s="23"/>
      <c r="N34" s="24"/>
      <c r="O34" s="24"/>
      <c r="P34" s="24"/>
      <c r="Q34" s="24"/>
      <c r="R34" s="24"/>
      <c r="S34" s="5"/>
      <c r="T34" s="5"/>
      <c r="U34" s="5"/>
    </row>
    <row r="35" spans="1:21" x14ac:dyDescent="0.25">
      <c r="A35" s="5"/>
      <c r="B35" s="6" t="s">
        <v>65</v>
      </c>
      <c r="C35" s="6">
        <v>32.219887053374627</v>
      </c>
      <c r="D35" s="6">
        <v>14.637547130620453</v>
      </c>
      <c r="E35" s="6">
        <v>2.2011807556180965</v>
      </c>
      <c r="F35" s="6">
        <v>4.8034935121589281E-2</v>
      </c>
      <c r="G35" s="6">
        <v>0.3274115703200593</v>
      </c>
      <c r="H35" s="6">
        <v>64.112362536429202</v>
      </c>
      <c r="I35" s="6">
        <v>0.3274115703200593</v>
      </c>
      <c r="J35" s="6">
        <v>64.112362536429202</v>
      </c>
      <c r="K35" s="5"/>
      <c r="L35" s="5"/>
      <c r="M35" s="23"/>
      <c r="N35" s="24"/>
      <c r="O35" s="24"/>
      <c r="P35" s="24"/>
      <c r="Q35" s="24"/>
      <c r="R35" s="24"/>
      <c r="S35" s="5"/>
      <c r="T35" s="5"/>
      <c r="U35" s="5"/>
    </row>
    <row r="36" spans="1:21" ht="15.75" thickBot="1" x14ac:dyDescent="0.3">
      <c r="A36" s="5"/>
      <c r="B36" s="7" t="s">
        <v>97</v>
      </c>
      <c r="C36" s="7">
        <v>-0.19894009575385019</v>
      </c>
      <c r="D36" s="7">
        <v>0.18343099769304336</v>
      </c>
      <c r="E36" s="7">
        <v>-1.0845500392837639</v>
      </c>
      <c r="F36" s="7">
        <v>0.29942996433037494</v>
      </c>
      <c r="G36" s="7">
        <v>-0.59860190688611281</v>
      </c>
      <c r="H36" s="7">
        <v>0.20072171537841244</v>
      </c>
      <c r="I36" s="7">
        <v>-0.59860190688611281</v>
      </c>
      <c r="J36" s="7">
        <v>0.20072171537841244</v>
      </c>
      <c r="K36" s="5"/>
      <c r="L36" s="5"/>
      <c r="M36" s="23"/>
      <c r="N36" s="24"/>
      <c r="O36" s="24"/>
      <c r="P36" s="24"/>
      <c r="Q36" s="24"/>
      <c r="R36" s="24"/>
      <c r="S36" s="5"/>
      <c r="T36" s="5"/>
      <c r="U36" s="5"/>
    </row>
    <row r="37" spans="1:21" x14ac:dyDescent="0.25">
      <c r="A37" s="5"/>
      <c r="K37" s="5"/>
      <c r="L37" s="5"/>
      <c r="M37" s="23"/>
      <c r="N37" s="24"/>
      <c r="O37" s="24"/>
      <c r="P37" s="24"/>
      <c r="Q37" s="24"/>
      <c r="R37" s="24"/>
      <c r="S37" s="5"/>
      <c r="T37" s="5"/>
      <c r="U37" s="5"/>
    </row>
    <row r="38" spans="1:21" x14ac:dyDescent="0.25">
      <c r="A38" s="5"/>
      <c r="K38" s="5"/>
      <c r="L38" s="5"/>
      <c r="M38" s="23"/>
      <c r="N38" s="24"/>
      <c r="O38" s="24"/>
      <c r="P38" s="24"/>
      <c r="Q38" s="24"/>
      <c r="R38" s="24"/>
      <c r="S38" s="5"/>
      <c r="T38" s="5"/>
      <c r="U38" s="5"/>
    </row>
    <row r="39" spans="1:21" x14ac:dyDescent="0.25">
      <c r="A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s="5"/>
      <c r="B40" t="s">
        <v>78</v>
      </c>
      <c r="G40" t="s">
        <v>82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 thickBot="1" x14ac:dyDescent="0.3">
      <c r="A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25">
      <c r="A42" s="5"/>
      <c r="B42" s="8" t="s">
        <v>79</v>
      </c>
      <c r="C42" s="8" t="s">
        <v>105</v>
      </c>
      <c r="D42" s="8" t="s">
        <v>80</v>
      </c>
      <c r="E42" s="8" t="s">
        <v>81</v>
      </c>
      <c r="G42" s="8" t="s">
        <v>83</v>
      </c>
      <c r="H42" s="8" t="s">
        <v>96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5"/>
      <c r="B43" s="6">
        <v>1</v>
      </c>
      <c r="C43" s="6">
        <v>16.702559584574313</v>
      </c>
      <c r="D43" s="6">
        <v>-3.8025595845743148</v>
      </c>
      <c r="E43" s="6">
        <v>-1.1074045622768862</v>
      </c>
      <c r="G43" s="6">
        <v>3.5714285714285716</v>
      </c>
      <c r="H43" s="6">
        <v>11.600000000000001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5"/>
      <c r="B44" s="6">
        <v>2</v>
      </c>
      <c r="C44" s="6">
        <v>18.294080350605114</v>
      </c>
      <c r="D44" s="6">
        <v>1.5059196493948903</v>
      </c>
      <c r="E44" s="6">
        <v>0.43856309232535018</v>
      </c>
      <c r="G44" s="6">
        <v>10.714285714285715</v>
      </c>
      <c r="H44" s="6">
        <v>12.899999999999999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5">
      <c r="A45" s="5"/>
      <c r="B45" s="6">
        <v>3</v>
      </c>
      <c r="C45" s="6">
        <v>16.560459516178707</v>
      </c>
      <c r="D45" s="6">
        <v>-2.4604595161787088</v>
      </c>
      <c r="E45" s="6">
        <v>-0.71655000609777619</v>
      </c>
      <c r="G45" s="6">
        <v>17.857142857142858</v>
      </c>
      <c r="H45" s="6">
        <v>13.3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5">
      <c r="A46" s="5"/>
      <c r="B46" s="6">
        <v>4</v>
      </c>
      <c r="C46" s="6">
        <v>16.503619488820462</v>
      </c>
      <c r="D46" s="6">
        <v>4.2963805111795352</v>
      </c>
      <c r="E46" s="6">
        <v>1.2512181002129761</v>
      </c>
      <c r="G46" s="6">
        <v>25.000000000000004</v>
      </c>
      <c r="H46" s="6">
        <v>13.399999999999999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5"/>
      <c r="B47" s="6">
        <v>5</v>
      </c>
      <c r="C47" s="6">
        <v>16.344467412217384</v>
      </c>
      <c r="D47" s="6">
        <v>-3.0444674122173829</v>
      </c>
      <c r="E47" s="6">
        <v>-0.88662834256948542</v>
      </c>
      <c r="G47" s="6">
        <v>32.142857142857146</v>
      </c>
      <c r="H47" s="6">
        <v>13.5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5">
      <c r="B48" s="6">
        <v>6</v>
      </c>
      <c r="C48" s="6">
        <v>16.225103354765071</v>
      </c>
      <c r="D48" s="6">
        <v>4.87489664523493</v>
      </c>
      <c r="E48" s="6">
        <v>1.4196970923115182</v>
      </c>
      <c r="G48" s="6">
        <v>39.285714285714285</v>
      </c>
      <c r="H48" s="6">
        <v>14.099999999999998</v>
      </c>
    </row>
    <row r="49" spans="2:8" x14ac:dyDescent="0.25">
      <c r="B49" s="6">
        <v>7</v>
      </c>
      <c r="C49" s="6">
        <v>15.849959173348068</v>
      </c>
      <c r="D49" s="6">
        <v>-2.3499591733480685</v>
      </c>
      <c r="E49" s="6">
        <v>-0.68436942323979311</v>
      </c>
      <c r="G49" s="6">
        <v>46.428571428571431</v>
      </c>
      <c r="H49" s="6">
        <v>14.600000000000001</v>
      </c>
    </row>
    <row r="50" spans="2:8" x14ac:dyDescent="0.25">
      <c r="B50" s="6">
        <v>8</v>
      </c>
      <c r="C50" s="6">
        <v>16.02616325901122</v>
      </c>
      <c r="D50" s="6">
        <v>5.6738367409887829</v>
      </c>
      <c r="E50" s="6">
        <v>1.6523692930609495</v>
      </c>
      <c r="G50" s="6">
        <v>53.571428571428569</v>
      </c>
      <c r="H50" s="6">
        <v>15.800000000000004</v>
      </c>
    </row>
    <row r="51" spans="2:8" x14ac:dyDescent="0.25">
      <c r="B51" s="6">
        <v>9</v>
      </c>
      <c r="C51" s="6">
        <v>15.469130990900442</v>
      </c>
      <c r="D51" s="6">
        <v>0.83086900909955475</v>
      </c>
      <c r="E51" s="6">
        <v>0.24197073336178268</v>
      </c>
      <c r="G51" s="6">
        <v>60.714285714285715</v>
      </c>
      <c r="H51" s="6">
        <v>16.299999999999997</v>
      </c>
    </row>
    <row r="52" spans="2:8" x14ac:dyDescent="0.25">
      <c r="B52" s="6">
        <v>10</v>
      </c>
      <c r="C52" s="6">
        <v>16.503619488820462</v>
      </c>
      <c r="D52" s="6">
        <v>3.8963805111795402</v>
      </c>
      <c r="E52" s="6">
        <v>1.134727663953228</v>
      </c>
      <c r="G52" s="6">
        <v>67.857142857142861</v>
      </c>
      <c r="H52" s="6">
        <v>19.800000000000004</v>
      </c>
    </row>
    <row r="53" spans="2:8" x14ac:dyDescent="0.25">
      <c r="B53" s="6">
        <v>11</v>
      </c>
      <c r="C53" s="6">
        <v>13.519518052512709</v>
      </c>
      <c r="D53" s="6">
        <v>-1.9195180525127071</v>
      </c>
      <c r="E53" s="6">
        <v>-0.55901373836417589</v>
      </c>
      <c r="G53" s="6">
        <v>75</v>
      </c>
      <c r="H53" s="6">
        <v>20.400000000000002</v>
      </c>
    </row>
    <row r="54" spans="2:8" x14ac:dyDescent="0.25">
      <c r="B54" s="6">
        <v>12</v>
      </c>
      <c r="C54" s="6">
        <v>17.458531948438942</v>
      </c>
      <c r="D54" s="6">
        <v>-2.8585319484389409</v>
      </c>
      <c r="E54" s="6">
        <v>-0.83247908434021134</v>
      </c>
      <c r="G54" s="6">
        <v>82.142857142857139</v>
      </c>
      <c r="H54" s="6">
        <v>20.799999999999997</v>
      </c>
    </row>
    <row r="55" spans="2:8" x14ac:dyDescent="0.25">
      <c r="B55" s="6">
        <v>13</v>
      </c>
      <c r="C55" s="6">
        <v>16.901499680328165</v>
      </c>
      <c r="D55" s="6">
        <v>-3.5014996803281662</v>
      </c>
      <c r="E55" s="6">
        <v>-1.0197280633120054</v>
      </c>
      <c r="G55" s="6">
        <v>89.285714285714292</v>
      </c>
      <c r="H55" s="6">
        <v>21.1</v>
      </c>
    </row>
    <row r="56" spans="2:8" ht="15.75" thickBot="1" x14ac:dyDescent="0.3">
      <c r="B56" s="7">
        <v>14</v>
      </c>
      <c r="C56" s="7">
        <v>16.941287699478934</v>
      </c>
      <c r="D56" s="7">
        <v>-1.1412876994789301</v>
      </c>
      <c r="E56" s="7">
        <v>-0.33237275502546665</v>
      </c>
      <c r="G56" s="7">
        <v>96.428571428571431</v>
      </c>
      <c r="H56" s="7">
        <v>21.700000000000003</v>
      </c>
    </row>
  </sheetData>
  <sortState ref="H43:H56">
    <sortCondition ref="H43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zoomScale="55" zoomScaleNormal="55" workbookViewId="0">
      <selection sqref="A1:C15"/>
    </sheetView>
  </sheetViews>
  <sheetFormatPr defaultRowHeight="15" x14ac:dyDescent="0.25"/>
  <cols>
    <col min="2" max="2" width="21.42578125" bestFit="1" customWidth="1"/>
    <col min="3" max="3" width="23.5703125" style="5" bestFit="1" customWidth="1"/>
    <col min="4" max="5" width="9.140625" style="5"/>
  </cols>
  <sheetData>
    <row r="1" spans="1:12" x14ac:dyDescent="0.25">
      <c r="A1" s="16" t="s">
        <v>0</v>
      </c>
      <c r="B1" s="16" t="s">
        <v>98</v>
      </c>
      <c r="C1" s="28" t="s">
        <v>99</v>
      </c>
    </row>
    <row r="2" spans="1:12" x14ac:dyDescent="0.25">
      <c r="A2" s="3" t="s">
        <v>30</v>
      </c>
      <c r="B2" s="3">
        <v>15.399999999999999</v>
      </c>
      <c r="C2" s="12">
        <v>67</v>
      </c>
    </row>
    <row r="3" spans="1:12" x14ac:dyDescent="0.25">
      <c r="A3" s="3" t="s">
        <v>31</v>
      </c>
      <c r="B3" s="3">
        <v>15.299999999999997</v>
      </c>
      <c r="C3" s="12">
        <v>61.6</v>
      </c>
    </row>
    <row r="4" spans="1:12" x14ac:dyDescent="0.25">
      <c r="A4" s="3" t="s">
        <v>32</v>
      </c>
      <c r="B4" s="3">
        <v>15.700000000000003</v>
      </c>
      <c r="C4" s="12">
        <v>78.714285714285708</v>
      </c>
    </row>
    <row r="5" spans="1:12" x14ac:dyDescent="0.25">
      <c r="A5" s="3" t="s">
        <v>33</v>
      </c>
      <c r="B5" s="3">
        <v>14.900000000000006</v>
      </c>
      <c r="C5" s="12">
        <v>68.599999999999994</v>
      </c>
    </row>
    <row r="6" spans="1:12" x14ac:dyDescent="0.25">
      <c r="A6" s="3" t="s">
        <v>34</v>
      </c>
      <c r="B6" s="3">
        <v>16.5</v>
      </c>
      <c r="C6" s="12">
        <v>68.2</v>
      </c>
    </row>
    <row r="7" spans="1:12" x14ac:dyDescent="0.25">
      <c r="A7" s="3" t="s">
        <v>35</v>
      </c>
      <c r="B7" s="3">
        <v>15.399999999999999</v>
      </c>
      <c r="C7" s="12">
        <v>70</v>
      </c>
    </row>
    <row r="8" spans="1:12" x14ac:dyDescent="0.25">
      <c r="A8" s="3" t="s">
        <v>36</v>
      </c>
      <c r="B8" s="3">
        <v>15.5</v>
      </c>
      <c r="C8" s="12">
        <v>70.428571430000005</v>
      </c>
    </row>
    <row r="9" spans="1:12" x14ac:dyDescent="0.25">
      <c r="A9" s="3" t="s">
        <v>37</v>
      </c>
      <c r="B9" s="3">
        <v>15</v>
      </c>
      <c r="C9" s="12">
        <v>71.2</v>
      </c>
    </row>
    <row r="10" spans="1:12" x14ac:dyDescent="0.25">
      <c r="A10" s="3" t="s">
        <v>38</v>
      </c>
      <c r="B10" s="3">
        <v>15.700000000000003</v>
      </c>
      <c r="C10" s="12">
        <v>72.8</v>
      </c>
    </row>
    <row r="11" spans="1:12" x14ac:dyDescent="0.25">
      <c r="A11" s="3" t="s">
        <v>39</v>
      </c>
      <c r="B11" s="3">
        <v>15</v>
      </c>
      <c r="C11" s="12">
        <v>68.8</v>
      </c>
      <c r="E11"/>
    </row>
    <row r="12" spans="1:12" x14ac:dyDescent="0.25">
      <c r="A12" s="3" t="s">
        <v>40</v>
      </c>
      <c r="B12" s="3">
        <v>18.600000000000001</v>
      </c>
      <c r="C12" s="12">
        <v>82</v>
      </c>
      <c r="E12"/>
    </row>
    <row r="13" spans="1:12" x14ac:dyDescent="0.25">
      <c r="A13" s="3" t="s">
        <v>42</v>
      </c>
      <c r="B13" s="3">
        <v>13.000000000000007</v>
      </c>
      <c r="C13" s="12">
        <v>62.8</v>
      </c>
      <c r="E13"/>
    </row>
    <row r="14" spans="1:12" x14ac:dyDescent="0.25">
      <c r="A14" s="3" t="s">
        <v>90</v>
      </c>
      <c r="B14" s="3">
        <v>15</v>
      </c>
      <c r="C14" s="12">
        <v>65</v>
      </c>
      <c r="E14"/>
    </row>
    <row r="15" spans="1:12" x14ac:dyDescent="0.25">
      <c r="A15" s="3" t="s">
        <v>89</v>
      </c>
      <c r="B15" s="3">
        <v>12.399999999999991</v>
      </c>
      <c r="C15" s="12">
        <v>64</v>
      </c>
      <c r="E15"/>
    </row>
    <row r="16" spans="1:12" x14ac:dyDescent="0.25">
      <c r="A16" s="5"/>
      <c r="B16" s="6"/>
      <c r="C16" s="6"/>
      <c r="F16" s="5"/>
      <c r="G16" s="5"/>
      <c r="H16" s="5"/>
      <c r="I16" s="5"/>
      <c r="J16" s="5"/>
      <c r="K16" s="5"/>
      <c r="L16" s="5"/>
    </row>
    <row r="17" spans="1:19" x14ac:dyDescent="0.25">
      <c r="A17" s="5"/>
      <c r="B17" s="26" t="s">
        <v>93</v>
      </c>
      <c r="C17" s="6"/>
      <c r="F17" s="5"/>
      <c r="G17" s="5"/>
      <c r="H17" s="5"/>
      <c r="I17" s="5"/>
      <c r="J17" s="5"/>
      <c r="K17" s="5"/>
      <c r="L17" s="5"/>
    </row>
    <row r="18" spans="1:19" x14ac:dyDescent="0.25">
      <c r="A18" s="5"/>
      <c r="B18" s="6"/>
      <c r="C18" s="6"/>
      <c r="F18" s="5"/>
      <c r="G18" s="5"/>
      <c r="H18" s="5"/>
      <c r="I18" s="5"/>
      <c r="J18" s="5"/>
      <c r="K18" s="5"/>
      <c r="L18" s="5"/>
    </row>
    <row r="19" spans="1:19" x14ac:dyDescent="0.25">
      <c r="A19" s="5"/>
      <c r="B19" t="s">
        <v>55</v>
      </c>
      <c r="C19"/>
      <c r="D19"/>
      <c r="E19"/>
      <c r="K19" s="5"/>
      <c r="L19" s="5"/>
    </row>
    <row r="20" spans="1:19" ht="15.75" thickBot="1" x14ac:dyDescent="0.3">
      <c r="A20" s="5"/>
      <c r="C20"/>
      <c r="D20"/>
      <c r="E20"/>
      <c r="K20" s="5"/>
      <c r="L20" s="5"/>
    </row>
    <row r="21" spans="1:19" x14ac:dyDescent="0.25">
      <c r="A21" s="5"/>
      <c r="B21" s="9" t="s">
        <v>56</v>
      </c>
      <c r="C21" s="9"/>
      <c r="D21"/>
      <c r="E21"/>
      <c r="K21" s="5"/>
      <c r="L21" s="24"/>
      <c r="M21" s="24"/>
    </row>
    <row r="22" spans="1:19" x14ac:dyDescent="0.25">
      <c r="A22" s="5"/>
      <c r="B22" s="6" t="s">
        <v>57</v>
      </c>
      <c r="C22" s="6">
        <v>0.72665016678821914</v>
      </c>
      <c r="D22"/>
      <c r="E22"/>
      <c r="K22" s="5"/>
      <c r="L22" s="5"/>
      <c r="M22" s="5"/>
    </row>
    <row r="23" spans="1:19" x14ac:dyDescent="0.25">
      <c r="A23" s="5"/>
      <c r="B23" s="6" t="s">
        <v>58</v>
      </c>
      <c r="C23" s="6">
        <v>0.52802046489334664</v>
      </c>
      <c r="D23"/>
      <c r="E23"/>
      <c r="K23" s="22"/>
      <c r="L23" s="14"/>
      <c r="M23" s="14"/>
    </row>
    <row r="24" spans="1:19" x14ac:dyDescent="0.25">
      <c r="A24" s="5"/>
      <c r="B24" s="6" t="s">
        <v>59</v>
      </c>
      <c r="C24" s="6">
        <v>0.4886888369677922</v>
      </c>
      <c r="D24"/>
      <c r="E24"/>
      <c r="K24" s="23"/>
      <c r="L24" s="24"/>
      <c r="M24" s="24"/>
      <c r="N24" s="24"/>
      <c r="O24" s="24"/>
      <c r="P24" s="24"/>
      <c r="Q24" s="5"/>
      <c r="R24" s="5"/>
      <c r="S24" s="5"/>
    </row>
    <row r="25" spans="1:19" x14ac:dyDescent="0.25">
      <c r="A25" s="5"/>
      <c r="B25" s="6" t="s">
        <v>60</v>
      </c>
      <c r="C25" s="6">
        <v>1.0265782367872824</v>
      </c>
      <c r="D25"/>
      <c r="E25"/>
      <c r="K25" s="5"/>
      <c r="L25" s="5"/>
    </row>
    <row r="26" spans="1:19" ht="15.75" thickBot="1" x14ac:dyDescent="0.3">
      <c r="A26" s="5"/>
      <c r="B26" s="7" t="s">
        <v>61</v>
      </c>
      <c r="C26" s="7">
        <v>14</v>
      </c>
      <c r="D26"/>
      <c r="E26"/>
      <c r="K26" s="5"/>
      <c r="L26" s="5"/>
    </row>
    <row r="27" spans="1:19" x14ac:dyDescent="0.25">
      <c r="A27" s="5"/>
      <c r="C27"/>
      <c r="D27"/>
      <c r="E27"/>
      <c r="K27" s="5"/>
      <c r="L27" s="5"/>
    </row>
    <row r="28" spans="1:19" ht="15.75" thickBot="1" x14ac:dyDescent="0.3">
      <c r="A28" s="5"/>
      <c r="B28" t="s">
        <v>62</v>
      </c>
      <c r="C28"/>
      <c r="D28"/>
      <c r="E28"/>
      <c r="K28" s="5"/>
      <c r="L28" s="5"/>
    </row>
    <row r="29" spans="1:19" x14ac:dyDescent="0.25">
      <c r="A29" s="5"/>
      <c r="B29" s="8"/>
      <c r="C29" s="8" t="s">
        <v>66</v>
      </c>
      <c r="D29" s="8" t="s">
        <v>67</v>
      </c>
      <c r="E29" s="8" t="s">
        <v>68</v>
      </c>
      <c r="F29" s="8" t="s">
        <v>69</v>
      </c>
      <c r="G29" s="8" t="s">
        <v>70</v>
      </c>
      <c r="K29" s="5"/>
      <c r="L29" s="5"/>
    </row>
    <row r="30" spans="1:19" x14ac:dyDescent="0.25">
      <c r="A30" s="5"/>
      <c r="B30" s="6" t="s">
        <v>63</v>
      </c>
      <c r="C30" s="6">
        <v>1</v>
      </c>
      <c r="D30" s="6">
        <v>14.147931199342313</v>
      </c>
      <c r="E30" s="6">
        <v>14.147931199342313</v>
      </c>
      <c r="F30" s="6">
        <v>13.424831178937357</v>
      </c>
      <c r="G30" s="6">
        <v>3.2424272884636679E-3</v>
      </c>
      <c r="K30" s="5"/>
      <c r="L30" s="5"/>
    </row>
    <row r="31" spans="1:19" x14ac:dyDescent="0.25">
      <c r="A31" s="5"/>
      <c r="B31" s="6" t="s">
        <v>64</v>
      </c>
      <c r="C31" s="6">
        <v>12</v>
      </c>
      <c r="D31" s="6">
        <v>12.646354514943429</v>
      </c>
      <c r="E31" s="6">
        <v>1.0538628762452857</v>
      </c>
      <c r="F31" s="6"/>
      <c r="G31" s="6"/>
      <c r="K31" s="5"/>
      <c r="L31" s="5"/>
    </row>
    <row r="32" spans="1:19" ht="15.75" thickBot="1" x14ac:dyDescent="0.3">
      <c r="A32" s="5"/>
      <c r="B32" s="7" t="s">
        <v>43</v>
      </c>
      <c r="C32" s="7">
        <v>13</v>
      </c>
      <c r="D32" s="7">
        <v>26.794285714285742</v>
      </c>
      <c r="E32" s="7"/>
      <c r="F32" s="7"/>
      <c r="G32" s="7"/>
      <c r="K32" s="5"/>
      <c r="L32" s="5"/>
    </row>
    <row r="33" spans="1:12" ht="15.75" thickBot="1" x14ac:dyDescent="0.3">
      <c r="A33" s="5"/>
      <c r="C33"/>
      <c r="D33"/>
      <c r="E33"/>
      <c r="K33" s="5"/>
      <c r="L33" s="5"/>
    </row>
    <row r="34" spans="1:12" x14ac:dyDescent="0.25">
      <c r="A34" s="5"/>
      <c r="B34" s="8"/>
      <c r="C34" s="8" t="s">
        <v>71</v>
      </c>
      <c r="D34" s="8" t="s">
        <v>60</v>
      </c>
      <c r="E34" s="8" t="s">
        <v>72</v>
      </c>
      <c r="F34" s="8" t="s">
        <v>73</v>
      </c>
      <c r="G34" s="8" t="s">
        <v>74</v>
      </c>
      <c r="H34" s="8" t="s">
        <v>75</v>
      </c>
      <c r="I34" s="8" t="s">
        <v>76</v>
      </c>
      <c r="J34" s="8" t="s">
        <v>77</v>
      </c>
      <c r="K34" s="5"/>
      <c r="L34" s="5"/>
    </row>
    <row r="35" spans="1:12" x14ac:dyDescent="0.25">
      <c r="A35" s="5"/>
      <c r="B35" s="6" t="s">
        <v>65</v>
      </c>
      <c r="C35" s="6">
        <v>2.5542467905523978</v>
      </c>
      <c r="D35" s="6">
        <v>3.4739084565812184</v>
      </c>
      <c r="E35" s="6">
        <v>0.73526600440879541</v>
      </c>
      <c r="F35" s="6">
        <v>0.47630271859525863</v>
      </c>
      <c r="G35" s="6">
        <v>-5.0147495237362412</v>
      </c>
      <c r="H35" s="6">
        <v>10.123243104841038</v>
      </c>
      <c r="I35" s="6">
        <v>-5.0147495237362412</v>
      </c>
      <c r="J35" s="6">
        <v>10.123243104841038</v>
      </c>
      <c r="K35" s="5"/>
      <c r="L35" s="5"/>
    </row>
    <row r="36" spans="1:12" ht="15.75" thickBot="1" x14ac:dyDescent="0.3">
      <c r="A36" s="5"/>
      <c r="B36" s="7" t="s">
        <v>99</v>
      </c>
      <c r="C36" s="7">
        <v>0.18291906656723098</v>
      </c>
      <c r="D36" s="7">
        <v>4.9923446554052675E-2</v>
      </c>
      <c r="E36" s="7">
        <v>3.6639911543202941</v>
      </c>
      <c r="F36" s="7">
        <v>3.2424272884636679E-3</v>
      </c>
      <c r="G36" s="7">
        <v>7.4145220714054827E-2</v>
      </c>
      <c r="H36" s="7">
        <v>0.29169291242040712</v>
      </c>
      <c r="I36" s="7">
        <v>7.4145220714054827E-2</v>
      </c>
      <c r="J36" s="7">
        <v>0.29169291242040712</v>
      </c>
      <c r="K36" s="5"/>
      <c r="L36" s="5"/>
    </row>
    <row r="37" spans="1:12" x14ac:dyDescent="0.25">
      <c r="A37" s="5"/>
      <c r="C37"/>
      <c r="D37"/>
      <c r="E37"/>
      <c r="K37" s="5"/>
      <c r="L37" s="5"/>
    </row>
    <row r="38" spans="1:12" x14ac:dyDescent="0.25">
      <c r="A38" s="5"/>
      <c r="C38"/>
      <c r="D38"/>
      <c r="E38"/>
      <c r="K38" s="5"/>
      <c r="L38" s="5"/>
    </row>
    <row r="39" spans="1:12" x14ac:dyDescent="0.25">
      <c r="A39" s="5"/>
      <c r="C39"/>
      <c r="D39"/>
      <c r="E39"/>
      <c r="K39" s="5"/>
      <c r="L39" s="5"/>
    </row>
    <row r="40" spans="1:12" x14ac:dyDescent="0.25">
      <c r="A40" s="5"/>
      <c r="B40" t="s">
        <v>78</v>
      </c>
      <c r="C40"/>
      <c r="D40"/>
      <c r="E40"/>
      <c r="G40" t="s">
        <v>82</v>
      </c>
      <c r="K40" s="5"/>
      <c r="L40" s="5"/>
    </row>
    <row r="41" spans="1:12" ht="15.75" thickBot="1" x14ac:dyDescent="0.3">
      <c r="A41" s="5"/>
      <c r="C41"/>
      <c r="D41"/>
      <c r="E41"/>
      <c r="K41" s="5"/>
      <c r="L41" s="5"/>
    </row>
    <row r="42" spans="1:12" x14ac:dyDescent="0.25">
      <c r="A42" s="5"/>
      <c r="B42" s="8" t="s">
        <v>79</v>
      </c>
      <c r="C42" s="8" t="s">
        <v>106</v>
      </c>
      <c r="D42" s="8" t="s">
        <v>80</v>
      </c>
      <c r="E42" s="8" t="s">
        <v>81</v>
      </c>
      <c r="G42" s="8" t="s">
        <v>83</v>
      </c>
      <c r="H42" s="8" t="s">
        <v>98</v>
      </c>
      <c r="K42" s="5"/>
      <c r="L42" s="5"/>
    </row>
    <row r="43" spans="1:12" x14ac:dyDescent="0.25">
      <c r="A43" s="5"/>
      <c r="B43" s="6">
        <v>1</v>
      </c>
      <c r="C43" s="6">
        <v>14.809824250556874</v>
      </c>
      <c r="D43" s="6">
        <v>0.59017574944312479</v>
      </c>
      <c r="E43" s="6">
        <v>0.59837075602244816</v>
      </c>
      <c r="G43" s="6">
        <v>3.5714285714285716</v>
      </c>
      <c r="H43" s="6">
        <v>12.399999999999991</v>
      </c>
      <c r="K43" s="5"/>
      <c r="L43" s="5"/>
    </row>
    <row r="44" spans="1:12" x14ac:dyDescent="0.25">
      <c r="A44" s="5"/>
      <c r="B44" s="6">
        <v>2</v>
      </c>
      <c r="C44" s="6">
        <v>13.822061291093826</v>
      </c>
      <c r="D44" s="6">
        <v>1.4779387089061711</v>
      </c>
      <c r="E44" s="6">
        <v>1.4984609303880791</v>
      </c>
      <c r="G44" s="6">
        <v>10.714285714285715</v>
      </c>
      <c r="H44" s="6">
        <v>13.000000000000007</v>
      </c>
      <c r="K44" s="5"/>
      <c r="L44" s="5"/>
    </row>
    <row r="45" spans="1:12" x14ac:dyDescent="0.25">
      <c r="A45" s="5"/>
      <c r="B45" s="6">
        <v>3</v>
      </c>
      <c r="C45" s="6">
        <v>16.952590458915864</v>
      </c>
      <c r="D45" s="6">
        <v>-1.2525904589158614</v>
      </c>
      <c r="E45" s="6">
        <v>-1.2699835609904535</v>
      </c>
      <c r="G45" s="6">
        <v>17.857142857142858</v>
      </c>
      <c r="H45" s="6">
        <v>14.900000000000006</v>
      </c>
      <c r="K45" s="5"/>
      <c r="L45" s="5"/>
    </row>
    <row r="46" spans="1:12" x14ac:dyDescent="0.25">
      <c r="A46" s="5"/>
      <c r="B46" s="6">
        <v>4</v>
      </c>
      <c r="C46" s="6">
        <v>15.102494757064441</v>
      </c>
      <c r="D46" s="6">
        <v>-0.20249475706443576</v>
      </c>
      <c r="E46" s="6">
        <v>-0.20530653960207368</v>
      </c>
      <c r="G46" s="6">
        <v>25.000000000000004</v>
      </c>
      <c r="H46" s="6">
        <v>15</v>
      </c>
      <c r="K46" s="5"/>
      <c r="L46" s="5"/>
    </row>
    <row r="47" spans="1:12" x14ac:dyDescent="0.25">
      <c r="A47" s="5"/>
      <c r="B47" s="6">
        <v>5</v>
      </c>
      <c r="C47" s="6">
        <v>15.029327130437551</v>
      </c>
      <c r="D47" s="6">
        <v>1.4706728695624491</v>
      </c>
      <c r="E47" s="6">
        <v>1.4910941997398901</v>
      </c>
      <c r="G47" s="6">
        <v>32.142857142857146</v>
      </c>
      <c r="H47" s="6">
        <v>15</v>
      </c>
      <c r="K47" s="5"/>
      <c r="L47" s="5"/>
    </row>
    <row r="48" spans="1:12" x14ac:dyDescent="0.25">
      <c r="A48" s="5"/>
      <c r="B48" s="6">
        <v>6</v>
      </c>
      <c r="C48" s="6">
        <v>15.358581450258566</v>
      </c>
      <c r="D48" s="6">
        <v>4.1418549741432997E-2</v>
      </c>
      <c r="E48" s="6">
        <v>4.1993675520418917E-2</v>
      </c>
      <c r="G48" s="6">
        <v>39.285714285714285</v>
      </c>
      <c r="H48" s="6">
        <v>15</v>
      </c>
      <c r="K48" s="5"/>
      <c r="L48" s="5"/>
    </row>
    <row r="49" spans="1:12" x14ac:dyDescent="0.25">
      <c r="A49" s="5"/>
      <c r="B49" s="6">
        <v>7</v>
      </c>
      <c r="C49" s="6">
        <v>15.43697533619155</v>
      </c>
      <c r="D49" s="6">
        <v>6.3024663808450399E-2</v>
      </c>
      <c r="E49" s="6">
        <v>6.3899805721782554E-2</v>
      </c>
      <c r="G49" s="6">
        <v>46.428571428571431</v>
      </c>
      <c r="H49" s="6">
        <v>15.299999999999997</v>
      </c>
      <c r="K49" s="5"/>
      <c r="L49" s="5"/>
    </row>
    <row r="50" spans="1:12" x14ac:dyDescent="0.25">
      <c r="A50" s="5"/>
      <c r="B50" s="6">
        <v>8</v>
      </c>
      <c r="C50" s="6">
        <v>15.578084330139244</v>
      </c>
      <c r="D50" s="6">
        <v>-0.57808433013924443</v>
      </c>
      <c r="E50" s="6">
        <v>-0.5861114388324854</v>
      </c>
      <c r="G50" s="6">
        <v>53.571428571428569</v>
      </c>
      <c r="H50" s="6">
        <v>15.399999999999999</v>
      </c>
      <c r="K50" s="5"/>
      <c r="L50" s="5"/>
    </row>
    <row r="51" spans="1:12" x14ac:dyDescent="0.25">
      <c r="A51" s="5"/>
      <c r="B51" s="6">
        <v>9</v>
      </c>
      <c r="C51" s="6">
        <v>15.870754836646812</v>
      </c>
      <c r="D51" s="6">
        <v>-0.17075483664680924</v>
      </c>
      <c r="E51" s="6">
        <v>-0.17312588800073606</v>
      </c>
      <c r="G51" s="6">
        <v>60.714285714285715</v>
      </c>
      <c r="H51" s="6">
        <v>15.399999999999999</v>
      </c>
      <c r="K51" s="5"/>
      <c r="L51" s="5"/>
    </row>
    <row r="52" spans="1:12" x14ac:dyDescent="0.25">
      <c r="A52" s="5"/>
      <c r="B52" s="6">
        <v>10</v>
      </c>
      <c r="C52" s="6">
        <v>15.139078570377889</v>
      </c>
      <c r="D52" s="6">
        <v>-0.13907857037788851</v>
      </c>
      <c r="E52" s="6">
        <v>-0.14100977443085941</v>
      </c>
      <c r="G52" s="6">
        <v>67.857142857142861</v>
      </c>
      <c r="H52" s="6">
        <v>15.5</v>
      </c>
      <c r="K52" s="5"/>
      <c r="L52" s="5"/>
    </row>
    <row r="53" spans="1:12" x14ac:dyDescent="0.25">
      <c r="A53" s="5"/>
      <c r="B53" s="6">
        <v>11</v>
      </c>
      <c r="C53" s="6">
        <v>17.553610249065336</v>
      </c>
      <c r="D53" s="6">
        <v>1.0463897509346651</v>
      </c>
      <c r="E53" s="6">
        <v>1.0609196107290357</v>
      </c>
      <c r="G53" s="6">
        <v>75</v>
      </c>
      <c r="H53" s="6">
        <v>15.700000000000003</v>
      </c>
      <c r="K53" s="5"/>
      <c r="L53" s="5"/>
    </row>
    <row r="54" spans="1:12" x14ac:dyDescent="0.25">
      <c r="A54" s="5"/>
      <c r="B54" s="6">
        <v>12</v>
      </c>
      <c r="C54" s="6">
        <v>14.041564170974503</v>
      </c>
      <c r="D54" s="6">
        <v>-1.0415641709744961</v>
      </c>
      <c r="E54" s="6">
        <v>-1.0560270241872509</v>
      </c>
      <c r="G54" s="6">
        <v>82.142857142857139</v>
      </c>
      <c r="H54" s="6">
        <v>15.700000000000003</v>
      </c>
      <c r="K54" s="5"/>
      <c r="L54" s="5"/>
    </row>
    <row r="55" spans="1:12" x14ac:dyDescent="0.25">
      <c r="A55" s="5"/>
      <c r="B55" s="6">
        <v>13</v>
      </c>
      <c r="C55" s="6">
        <v>14.443986117422412</v>
      </c>
      <c r="D55" s="6">
        <v>0.55601388257758799</v>
      </c>
      <c r="E55" s="6">
        <v>0.56373452753837794</v>
      </c>
      <c r="G55" s="6">
        <v>89.285714285714292</v>
      </c>
      <c r="H55" s="6">
        <v>16.5</v>
      </c>
      <c r="K55" s="5"/>
      <c r="L55" s="5"/>
    </row>
    <row r="56" spans="1:12" ht="15.75" thickBot="1" x14ac:dyDescent="0.3">
      <c r="A56" s="5"/>
      <c r="B56" s="7">
        <v>14</v>
      </c>
      <c r="C56" s="7">
        <v>14.26106705085518</v>
      </c>
      <c r="D56" s="7">
        <v>-1.8610670508551888</v>
      </c>
      <c r="E56" s="7">
        <v>-1.8869092796162166</v>
      </c>
      <c r="G56" s="7">
        <v>96.428571428571431</v>
      </c>
      <c r="H56" s="7">
        <v>18.600000000000001</v>
      </c>
      <c r="K56" s="5"/>
      <c r="L56" s="5"/>
    </row>
    <row r="57" spans="1:12" x14ac:dyDescent="0.25">
      <c r="A57" s="5"/>
      <c r="B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F62" s="5"/>
      <c r="G62" s="5"/>
      <c r="H62" s="5"/>
      <c r="I62" s="5"/>
      <c r="J62" s="5"/>
      <c r="K62" s="5"/>
      <c r="L62" s="5"/>
    </row>
    <row r="63" spans="1:12" x14ac:dyDescent="0.25">
      <c r="A63" s="5"/>
      <c r="B63" s="5"/>
      <c r="F63" s="5"/>
      <c r="G63" s="5"/>
      <c r="H63" s="5"/>
      <c r="I63" s="5"/>
      <c r="J63" s="5"/>
      <c r="K63" s="5"/>
      <c r="L63" s="5"/>
    </row>
  </sheetData>
  <sortState ref="H43:H56">
    <sortCondition ref="H43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zoomScale="55" zoomScaleNormal="55" workbookViewId="0">
      <selection sqref="A1:C15"/>
    </sheetView>
  </sheetViews>
  <sheetFormatPr defaultRowHeight="15" x14ac:dyDescent="0.25"/>
  <cols>
    <col min="2" max="2" width="18.5703125" bestFit="1" customWidth="1"/>
    <col min="3" max="3" width="27.7109375" style="5" bestFit="1" customWidth="1"/>
    <col min="4" max="4" width="9.140625" style="5"/>
    <col min="11" max="11" width="13.85546875" bestFit="1" customWidth="1"/>
    <col min="12" max="12" width="13.7109375" bestFit="1" customWidth="1"/>
  </cols>
  <sheetData>
    <row r="1" spans="1:16" x14ac:dyDescent="0.25">
      <c r="A1" s="16" t="s">
        <v>0</v>
      </c>
      <c r="B1" s="16" t="s">
        <v>100</v>
      </c>
      <c r="C1" s="28" t="s">
        <v>101</v>
      </c>
      <c r="I1" s="5"/>
      <c r="J1" s="5"/>
      <c r="K1" s="5"/>
      <c r="L1" s="5"/>
      <c r="M1" s="5"/>
      <c r="N1" s="5"/>
      <c r="O1" s="5"/>
    </row>
    <row r="2" spans="1:16" x14ac:dyDescent="0.25">
      <c r="A2" s="3" t="s">
        <v>30</v>
      </c>
      <c r="B2" s="3">
        <v>14</v>
      </c>
      <c r="C2" s="12">
        <v>56</v>
      </c>
      <c r="I2" s="5"/>
      <c r="J2" s="5"/>
      <c r="K2" s="5"/>
      <c r="L2" s="5"/>
      <c r="M2" s="5"/>
      <c r="N2" s="5"/>
      <c r="O2" s="5"/>
    </row>
    <row r="3" spans="1:16" x14ac:dyDescent="0.25">
      <c r="A3" s="3" t="s">
        <v>31</v>
      </c>
      <c r="B3" s="3">
        <v>13</v>
      </c>
      <c r="C3" s="12">
        <v>53.6</v>
      </c>
      <c r="I3" s="5"/>
      <c r="J3" s="5"/>
      <c r="K3" s="5"/>
      <c r="L3" s="5"/>
      <c r="M3" s="5"/>
      <c r="N3" s="5"/>
      <c r="O3" s="5"/>
    </row>
    <row r="4" spans="1:16" x14ac:dyDescent="0.25">
      <c r="A4" s="3" t="s">
        <v>32</v>
      </c>
      <c r="B4" s="3">
        <v>13.100000000000001</v>
      </c>
      <c r="C4" s="12">
        <v>67.571428571428569</v>
      </c>
      <c r="I4" s="5"/>
      <c r="J4" s="5"/>
      <c r="K4" s="5"/>
      <c r="L4" s="5"/>
      <c r="M4" s="5"/>
      <c r="N4" s="5"/>
      <c r="O4" s="5"/>
    </row>
    <row r="5" spans="1:16" x14ac:dyDescent="0.25">
      <c r="A5" s="3" t="s">
        <v>33</v>
      </c>
      <c r="B5" s="3">
        <v>12.799999999999997</v>
      </c>
      <c r="C5" s="12">
        <v>58.8</v>
      </c>
      <c r="I5" s="5"/>
      <c r="J5" s="5"/>
      <c r="K5" s="5"/>
      <c r="L5" s="5"/>
      <c r="M5" s="5"/>
      <c r="N5" s="5"/>
      <c r="O5" s="5"/>
    </row>
    <row r="6" spans="1:16" x14ac:dyDescent="0.25">
      <c r="A6" s="3" t="s">
        <v>34</v>
      </c>
      <c r="B6" s="3">
        <v>14.199999999999996</v>
      </c>
      <c r="C6" s="12">
        <v>57.6</v>
      </c>
      <c r="I6" s="5"/>
      <c r="J6" s="5"/>
      <c r="K6" s="5"/>
      <c r="L6" s="5"/>
      <c r="M6" s="5"/>
      <c r="N6" s="5"/>
      <c r="O6" s="5"/>
    </row>
    <row r="7" spans="1:16" x14ac:dyDescent="0.25">
      <c r="A7" s="3" t="s">
        <v>35</v>
      </c>
      <c r="B7" s="3">
        <v>12.500000000000007</v>
      </c>
      <c r="C7" s="12">
        <v>59.8</v>
      </c>
      <c r="I7" s="5"/>
      <c r="J7" s="5"/>
      <c r="K7" s="5"/>
      <c r="L7" s="5"/>
      <c r="M7" s="5"/>
      <c r="N7" s="5"/>
      <c r="O7" s="5"/>
    </row>
    <row r="8" spans="1:16" x14ac:dyDescent="0.25">
      <c r="A8" s="3" t="s">
        <v>36</v>
      </c>
      <c r="B8" s="3">
        <v>14.199999999999996</v>
      </c>
      <c r="C8" s="12">
        <v>58.857142860000003</v>
      </c>
      <c r="I8" s="5"/>
      <c r="J8" s="5"/>
      <c r="K8" s="5"/>
      <c r="L8" s="5"/>
      <c r="M8" s="5"/>
      <c r="N8" s="5"/>
      <c r="O8" s="5"/>
    </row>
    <row r="9" spans="1:16" x14ac:dyDescent="0.25">
      <c r="A9" s="3" t="s">
        <v>37</v>
      </c>
      <c r="B9" s="3">
        <v>13.200000000000003</v>
      </c>
      <c r="C9" s="12">
        <v>61</v>
      </c>
      <c r="I9" s="5"/>
      <c r="J9" s="5"/>
      <c r="K9" s="5"/>
      <c r="L9" s="5"/>
      <c r="M9" s="5"/>
      <c r="N9" s="5"/>
      <c r="O9" s="5"/>
    </row>
    <row r="10" spans="1:16" x14ac:dyDescent="0.25">
      <c r="A10" s="3" t="s">
        <v>38</v>
      </c>
      <c r="B10" s="3">
        <v>13</v>
      </c>
      <c r="C10" s="12">
        <v>61.8</v>
      </c>
      <c r="I10" s="5"/>
      <c r="J10" s="5"/>
      <c r="K10" s="5"/>
      <c r="L10" s="5"/>
      <c r="M10" s="5"/>
      <c r="N10" s="5"/>
      <c r="O10" s="5"/>
    </row>
    <row r="11" spans="1:16" x14ac:dyDescent="0.25">
      <c r="A11" s="3" t="s">
        <v>39</v>
      </c>
      <c r="B11" s="3">
        <v>13.200000000000003</v>
      </c>
      <c r="C11" s="12">
        <v>58.8</v>
      </c>
      <c r="D11"/>
      <c r="I11" s="5"/>
      <c r="J11" s="5"/>
      <c r="K11" s="5"/>
      <c r="L11" s="5"/>
      <c r="M11" s="5"/>
      <c r="N11" s="5"/>
      <c r="O11" s="5"/>
    </row>
    <row r="12" spans="1:16" x14ac:dyDescent="0.25">
      <c r="A12" s="3" t="s">
        <v>40</v>
      </c>
      <c r="B12" s="3">
        <v>15.300000000000004</v>
      </c>
      <c r="C12" s="12">
        <v>70</v>
      </c>
      <c r="D12"/>
      <c r="I12" s="5"/>
      <c r="J12" s="5"/>
      <c r="K12" s="5"/>
      <c r="L12" s="5"/>
      <c r="M12" s="5"/>
      <c r="N12" s="5"/>
      <c r="O12" s="5"/>
    </row>
    <row r="13" spans="1:16" x14ac:dyDescent="0.25">
      <c r="A13" s="3" t="s">
        <v>42</v>
      </c>
      <c r="B13" s="3">
        <v>11.699999999999989</v>
      </c>
      <c r="C13" s="12">
        <v>51.8</v>
      </c>
      <c r="D13"/>
      <c r="I13" s="5"/>
      <c r="J13" s="5"/>
      <c r="K13" s="5"/>
      <c r="L13" s="5"/>
      <c r="M13" s="5"/>
      <c r="N13" s="5"/>
      <c r="O13" s="5"/>
    </row>
    <row r="14" spans="1:16" x14ac:dyDescent="0.25">
      <c r="A14" s="3" t="s">
        <v>90</v>
      </c>
      <c r="B14" s="3">
        <v>13.800000000000004</v>
      </c>
      <c r="C14" s="12">
        <v>54</v>
      </c>
      <c r="D14"/>
      <c r="I14" s="5"/>
      <c r="J14" s="5"/>
      <c r="K14" s="5"/>
      <c r="L14" s="5"/>
      <c r="M14" s="5"/>
      <c r="N14" s="5"/>
      <c r="O14" s="5"/>
    </row>
    <row r="15" spans="1:16" x14ac:dyDescent="0.25">
      <c r="A15" s="3" t="s">
        <v>89</v>
      </c>
      <c r="B15" s="3">
        <v>8.7000000000000028</v>
      </c>
      <c r="C15" s="12">
        <v>51.6</v>
      </c>
      <c r="D15"/>
      <c r="I15" s="5"/>
      <c r="J15" s="5"/>
      <c r="K15" s="5"/>
      <c r="L15" s="5"/>
      <c r="M15" s="5"/>
      <c r="N15" s="5"/>
      <c r="O15" s="5"/>
    </row>
    <row r="16" spans="1:16" x14ac:dyDescent="0.25">
      <c r="A16" s="5"/>
      <c r="B16" s="6"/>
      <c r="C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27" t="s">
        <v>93</v>
      </c>
      <c r="C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6"/>
      <c r="C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B19" t="s">
        <v>55</v>
      </c>
      <c r="C19"/>
      <c r="D19"/>
      <c r="K19" s="5"/>
      <c r="L19" s="5"/>
      <c r="M19" s="5"/>
      <c r="N19" s="5"/>
      <c r="O19" s="5"/>
      <c r="P19" s="5"/>
    </row>
    <row r="20" spans="1:16" ht="15.75" thickBot="1" x14ac:dyDescent="0.3">
      <c r="A20" s="5"/>
      <c r="C20"/>
      <c r="D20"/>
      <c r="K20" s="24"/>
      <c r="L20" s="5"/>
      <c r="M20" s="5"/>
      <c r="N20" s="5"/>
      <c r="O20" s="5"/>
      <c r="P20" s="5"/>
    </row>
    <row r="21" spans="1:16" x14ac:dyDescent="0.25">
      <c r="A21" s="5"/>
      <c r="B21" s="9" t="s">
        <v>56</v>
      </c>
      <c r="C21" s="9"/>
      <c r="D21"/>
      <c r="K21" s="5"/>
      <c r="L21" s="5"/>
      <c r="M21" s="5"/>
      <c r="N21" s="5"/>
      <c r="O21" s="5"/>
      <c r="P21" s="5"/>
    </row>
    <row r="22" spans="1:16" x14ac:dyDescent="0.25">
      <c r="A22" s="5"/>
      <c r="B22" s="6" t="s">
        <v>57</v>
      </c>
      <c r="C22" s="6">
        <v>0.54902530705747332</v>
      </c>
      <c r="D22"/>
      <c r="K22" s="5"/>
      <c r="L22" s="5"/>
      <c r="M22" s="5"/>
      <c r="N22" s="5"/>
      <c r="O22" s="5"/>
      <c r="P22" s="5"/>
    </row>
    <row r="23" spans="1:16" x14ac:dyDescent="0.25">
      <c r="A23" s="5"/>
      <c r="B23" s="6" t="s">
        <v>58</v>
      </c>
      <c r="C23" s="6">
        <v>0.30142878778955284</v>
      </c>
      <c r="D23"/>
      <c r="K23" s="5"/>
      <c r="L23" s="5"/>
      <c r="M23" s="5"/>
      <c r="N23" s="5"/>
      <c r="O23" s="5"/>
      <c r="P23" s="5"/>
    </row>
    <row r="24" spans="1:16" x14ac:dyDescent="0.25">
      <c r="A24" s="5"/>
      <c r="B24" s="6" t="s">
        <v>59</v>
      </c>
      <c r="C24" s="6">
        <v>0.24321452010534891</v>
      </c>
      <c r="D24"/>
      <c r="K24" s="5"/>
      <c r="L24" s="5"/>
      <c r="M24" s="5"/>
      <c r="N24" s="5"/>
      <c r="O24" s="5"/>
      <c r="P24" s="5"/>
    </row>
    <row r="25" spans="1:16" x14ac:dyDescent="0.25">
      <c r="A25" s="5"/>
      <c r="B25" s="6" t="s">
        <v>60</v>
      </c>
      <c r="C25" s="6">
        <v>1.3288829181686124</v>
      </c>
      <c r="D25"/>
      <c r="K25" s="5"/>
      <c r="L25" s="5"/>
      <c r="M25" s="5"/>
      <c r="N25" s="5"/>
      <c r="O25" s="5"/>
      <c r="P25" s="5"/>
    </row>
    <row r="26" spans="1:16" ht="15.75" thickBot="1" x14ac:dyDescent="0.3">
      <c r="A26" s="5"/>
      <c r="B26" s="7" t="s">
        <v>61</v>
      </c>
      <c r="C26" s="7">
        <v>14</v>
      </c>
      <c r="D26"/>
      <c r="K26" s="5"/>
      <c r="L26" s="5"/>
      <c r="M26" s="5"/>
      <c r="N26" s="5"/>
      <c r="O26" s="5"/>
      <c r="P26" s="5"/>
    </row>
    <row r="27" spans="1:16" x14ac:dyDescent="0.25">
      <c r="A27" s="5"/>
      <c r="C27"/>
      <c r="D27"/>
      <c r="K27" s="5"/>
      <c r="L27" s="5"/>
      <c r="M27" s="5"/>
      <c r="N27" s="5"/>
      <c r="O27" s="5"/>
      <c r="P27" s="5"/>
    </row>
    <row r="28" spans="1:16" ht="15.75" thickBot="1" x14ac:dyDescent="0.3">
      <c r="A28" s="5"/>
      <c r="B28" t="s">
        <v>62</v>
      </c>
      <c r="C28"/>
      <c r="D28"/>
      <c r="K28" s="5"/>
      <c r="L28" s="5"/>
      <c r="M28" s="5"/>
      <c r="N28" s="5"/>
      <c r="O28" s="5"/>
      <c r="P28" s="5"/>
    </row>
    <row r="29" spans="1:16" x14ac:dyDescent="0.25">
      <c r="A29" s="5"/>
      <c r="B29" s="8"/>
      <c r="C29" s="8" t="s">
        <v>66</v>
      </c>
      <c r="D29" s="8" t="s">
        <v>67</v>
      </c>
      <c r="E29" s="8" t="s">
        <v>68</v>
      </c>
      <c r="F29" s="8" t="s">
        <v>69</v>
      </c>
      <c r="G29" s="8" t="s">
        <v>70</v>
      </c>
      <c r="K29" s="5"/>
      <c r="L29" s="5"/>
      <c r="M29" s="5"/>
      <c r="N29" s="5"/>
      <c r="O29" s="5"/>
      <c r="P29" s="5"/>
    </row>
    <row r="30" spans="1:16" x14ac:dyDescent="0.25">
      <c r="A30" s="5"/>
      <c r="B30" s="6" t="s">
        <v>63</v>
      </c>
      <c r="C30" s="6">
        <v>1</v>
      </c>
      <c r="D30" s="6">
        <v>9.1438422775960895</v>
      </c>
      <c r="E30" s="6">
        <v>9.1438422775960895</v>
      </c>
      <c r="F30" s="6">
        <v>5.1779194307608485</v>
      </c>
      <c r="G30" s="6">
        <v>4.2018208466800572E-2</v>
      </c>
      <c r="K30" s="5"/>
      <c r="L30" s="5"/>
      <c r="M30" s="5"/>
      <c r="N30" s="5"/>
      <c r="O30" s="5"/>
      <c r="P30" s="5"/>
    </row>
    <row r="31" spans="1:16" x14ac:dyDescent="0.25">
      <c r="A31" s="5"/>
      <c r="B31" s="6" t="s">
        <v>64</v>
      </c>
      <c r="C31" s="6">
        <v>12</v>
      </c>
      <c r="D31" s="6">
        <v>21.191157722403922</v>
      </c>
      <c r="E31" s="6">
        <v>1.7659298102003269</v>
      </c>
      <c r="F31" s="6"/>
      <c r="G31" s="6"/>
      <c r="K31" s="5"/>
      <c r="L31" s="5"/>
      <c r="M31" s="5"/>
      <c r="N31" s="5"/>
      <c r="O31" s="5"/>
      <c r="P31" s="5"/>
    </row>
    <row r="32" spans="1:16" ht="15.75" thickBot="1" x14ac:dyDescent="0.3">
      <c r="A32" s="5"/>
      <c r="B32" s="7" t="s">
        <v>43</v>
      </c>
      <c r="C32" s="7">
        <v>13</v>
      </c>
      <c r="D32" s="7">
        <v>30.335000000000012</v>
      </c>
      <c r="E32" s="7"/>
      <c r="F32" s="7"/>
      <c r="G32" s="7"/>
      <c r="K32" s="5"/>
      <c r="L32" s="5"/>
      <c r="M32" s="5"/>
      <c r="N32" s="5"/>
      <c r="O32" s="5"/>
      <c r="P32" s="5"/>
    </row>
    <row r="33" spans="1:16" ht="15.75" thickBot="1" x14ac:dyDescent="0.3">
      <c r="A33" s="5"/>
      <c r="C33"/>
      <c r="D33"/>
      <c r="K33" s="5"/>
      <c r="L33" s="5"/>
      <c r="M33" s="5"/>
      <c r="N33" s="5"/>
      <c r="O33" s="5"/>
      <c r="P33" s="5"/>
    </row>
    <row r="34" spans="1:16" x14ac:dyDescent="0.25">
      <c r="A34" s="5"/>
      <c r="B34" s="8"/>
      <c r="C34" s="8" t="s">
        <v>71</v>
      </c>
      <c r="D34" s="8" t="s">
        <v>60</v>
      </c>
      <c r="E34" s="8" t="s">
        <v>72</v>
      </c>
      <c r="F34" s="8" t="s">
        <v>73</v>
      </c>
      <c r="G34" s="8" t="s">
        <v>74</v>
      </c>
      <c r="H34" s="8" t="s">
        <v>75</v>
      </c>
      <c r="I34" s="8" t="s">
        <v>76</v>
      </c>
      <c r="J34" s="8" t="s">
        <v>77</v>
      </c>
      <c r="K34" s="5"/>
      <c r="L34" s="5"/>
      <c r="M34" s="5"/>
      <c r="N34" s="5"/>
      <c r="O34" s="5"/>
      <c r="P34" s="5"/>
    </row>
    <row r="35" spans="1:16" x14ac:dyDescent="0.25">
      <c r="A35" s="5"/>
      <c r="B35" s="6" t="s">
        <v>65</v>
      </c>
      <c r="C35" s="6">
        <v>3.9162946327822894</v>
      </c>
      <c r="D35" s="6">
        <v>4.029607822374536</v>
      </c>
      <c r="E35" s="6">
        <v>0.97187984672774574</v>
      </c>
      <c r="F35" s="6">
        <v>0.35029363899720534</v>
      </c>
      <c r="G35" s="6">
        <v>-4.8634665891347719</v>
      </c>
      <c r="H35" s="6">
        <v>12.696055854699351</v>
      </c>
      <c r="I35" s="6">
        <v>-4.8634665891347719</v>
      </c>
      <c r="J35" s="6">
        <v>12.696055854699351</v>
      </c>
      <c r="K35" s="5"/>
      <c r="L35" s="5"/>
      <c r="M35" s="5"/>
      <c r="N35" s="5"/>
      <c r="O35" s="5"/>
      <c r="P35" s="5"/>
    </row>
    <row r="36" spans="1:16" ht="15.75" thickBot="1" x14ac:dyDescent="0.3">
      <c r="A36" s="5"/>
      <c r="B36" s="7" t="s">
        <v>101</v>
      </c>
      <c r="C36" s="7">
        <v>0.15570802038482787</v>
      </c>
      <c r="D36" s="7">
        <v>6.8427920011881083E-2</v>
      </c>
      <c r="E36" s="7">
        <v>2.2755042146216402</v>
      </c>
      <c r="F36" s="7">
        <v>4.2018208466800572E-2</v>
      </c>
      <c r="G36" s="7">
        <v>6.6163903554984638E-3</v>
      </c>
      <c r="H36" s="7">
        <v>0.30479965041415724</v>
      </c>
      <c r="I36" s="7">
        <v>6.6163903554984638E-3</v>
      </c>
      <c r="J36" s="7">
        <v>0.30479965041415724</v>
      </c>
      <c r="K36" s="5"/>
      <c r="L36" s="5"/>
      <c r="M36" s="5"/>
      <c r="N36" s="5"/>
      <c r="O36" s="5"/>
      <c r="P36" s="5"/>
    </row>
    <row r="37" spans="1:16" x14ac:dyDescent="0.25">
      <c r="A37" s="5"/>
      <c r="C37"/>
      <c r="D37"/>
      <c r="K37" s="5"/>
      <c r="L37" s="5"/>
      <c r="M37" s="5"/>
      <c r="N37" s="5"/>
      <c r="O37" s="5"/>
      <c r="P37" s="5"/>
    </row>
    <row r="38" spans="1:16" x14ac:dyDescent="0.25">
      <c r="A38" s="5"/>
      <c r="C38"/>
      <c r="D38"/>
      <c r="K38" s="5"/>
      <c r="L38" s="5"/>
      <c r="M38" s="5"/>
      <c r="N38" s="5"/>
      <c r="O38" s="5"/>
      <c r="P38" s="5"/>
    </row>
    <row r="39" spans="1:16" x14ac:dyDescent="0.25">
      <c r="A39" s="5"/>
      <c r="C39"/>
      <c r="D39"/>
      <c r="K39" s="5"/>
      <c r="L39" s="5"/>
      <c r="M39" s="5"/>
      <c r="N39" s="5"/>
      <c r="O39" s="5"/>
      <c r="P39" s="5"/>
    </row>
    <row r="40" spans="1:16" x14ac:dyDescent="0.25">
      <c r="A40" s="5"/>
      <c r="B40" t="s">
        <v>78</v>
      </c>
      <c r="C40"/>
      <c r="D40"/>
      <c r="G40" t="s">
        <v>82</v>
      </c>
      <c r="K40" s="5"/>
      <c r="L40" s="5"/>
      <c r="M40" s="5"/>
      <c r="N40" s="5"/>
      <c r="O40" s="5"/>
      <c r="P40" s="5"/>
    </row>
    <row r="41" spans="1:16" ht="15.75" thickBot="1" x14ac:dyDescent="0.3">
      <c r="A41" s="5"/>
      <c r="C41"/>
      <c r="D41"/>
      <c r="K41" s="5"/>
      <c r="L41" s="5"/>
      <c r="M41" s="5"/>
      <c r="N41" s="5"/>
      <c r="O41" s="5"/>
      <c r="P41" s="5"/>
    </row>
    <row r="42" spans="1:16" x14ac:dyDescent="0.25">
      <c r="A42" s="5"/>
      <c r="B42" s="8" t="s">
        <v>79</v>
      </c>
      <c r="C42" s="8" t="s">
        <v>107</v>
      </c>
      <c r="D42" s="8" t="s">
        <v>80</v>
      </c>
      <c r="E42" s="8" t="s">
        <v>81</v>
      </c>
      <c r="G42" s="8" t="s">
        <v>83</v>
      </c>
      <c r="H42" s="8" t="s">
        <v>100</v>
      </c>
      <c r="K42" s="5"/>
      <c r="L42" s="5"/>
      <c r="M42" s="5"/>
      <c r="N42" s="5"/>
      <c r="O42" s="5"/>
      <c r="P42" s="5"/>
    </row>
    <row r="43" spans="1:16" x14ac:dyDescent="0.25">
      <c r="A43" s="5"/>
      <c r="B43" s="6">
        <v>1</v>
      </c>
      <c r="C43" s="6">
        <v>12.635943774332651</v>
      </c>
      <c r="D43" s="6">
        <v>1.3640562256673494</v>
      </c>
      <c r="E43" s="6">
        <v>1.0683821078252205</v>
      </c>
      <c r="G43" s="6">
        <v>3.5714285714285716</v>
      </c>
      <c r="H43" s="6">
        <v>8.7000000000000028</v>
      </c>
      <c r="K43" s="5"/>
      <c r="L43" s="5"/>
      <c r="M43" s="5"/>
      <c r="N43" s="5"/>
      <c r="O43" s="5"/>
      <c r="P43" s="5"/>
    </row>
    <row r="44" spans="1:16" x14ac:dyDescent="0.25">
      <c r="A44" s="5"/>
      <c r="B44" s="6">
        <v>2</v>
      </c>
      <c r="C44" s="6">
        <v>12.262244525409063</v>
      </c>
      <c r="D44" s="6">
        <v>0.73775547459093715</v>
      </c>
      <c r="E44" s="6">
        <v>0.5778389000185391</v>
      </c>
      <c r="G44" s="6">
        <v>10.714285714285715</v>
      </c>
      <c r="H44" s="6">
        <v>11.699999999999989</v>
      </c>
      <c r="K44" s="5"/>
      <c r="L44" s="5"/>
      <c r="M44" s="5"/>
      <c r="N44" s="5"/>
      <c r="O44" s="5"/>
      <c r="P44" s="5"/>
    </row>
    <row r="45" spans="1:16" x14ac:dyDescent="0.25">
      <c r="A45" s="5"/>
      <c r="B45" s="6">
        <v>3</v>
      </c>
      <c r="C45" s="6">
        <v>14.437708010214228</v>
      </c>
      <c r="D45" s="6">
        <v>-1.3377080102142269</v>
      </c>
      <c r="E45" s="6">
        <v>-1.0477451564785352</v>
      </c>
      <c r="G45" s="6">
        <v>17.857142857142858</v>
      </c>
      <c r="H45" s="6">
        <v>12.500000000000007</v>
      </c>
      <c r="K45" s="5"/>
      <c r="L45" s="5"/>
      <c r="M45" s="5"/>
      <c r="N45" s="5"/>
      <c r="O45" s="5"/>
      <c r="P45" s="5"/>
    </row>
    <row r="46" spans="1:16" x14ac:dyDescent="0.25">
      <c r="A46" s="5"/>
      <c r="B46" s="6">
        <v>4</v>
      </c>
      <c r="C46" s="6">
        <v>13.071926231410167</v>
      </c>
      <c r="D46" s="6">
        <v>-0.27192623141016981</v>
      </c>
      <c r="E46" s="6">
        <v>-0.21298324425360959</v>
      </c>
      <c r="G46" s="6">
        <v>25.000000000000004</v>
      </c>
      <c r="H46" s="6">
        <v>12.799999999999997</v>
      </c>
      <c r="K46" s="5"/>
      <c r="L46" s="5"/>
      <c r="M46" s="5"/>
      <c r="N46" s="5"/>
      <c r="O46" s="5"/>
      <c r="P46" s="5"/>
    </row>
    <row r="47" spans="1:16" x14ac:dyDescent="0.25">
      <c r="A47" s="5"/>
      <c r="B47" s="6">
        <v>5</v>
      </c>
      <c r="C47" s="6">
        <v>12.885076606948374</v>
      </c>
      <c r="D47" s="6">
        <v>1.3149233930516218</v>
      </c>
      <c r="E47" s="6">
        <v>1.0298993544858313</v>
      </c>
      <c r="G47" s="6">
        <v>32.142857142857146</v>
      </c>
      <c r="H47" s="6">
        <v>13</v>
      </c>
      <c r="K47" s="5"/>
      <c r="L47" s="5"/>
      <c r="M47" s="5"/>
      <c r="N47" s="5"/>
      <c r="O47" s="5"/>
      <c r="P47" s="5"/>
    </row>
    <row r="48" spans="1:16" x14ac:dyDescent="0.25">
      <c r="A48" s="5"/>
      <c r="B48" s="6">
        <v>6</v>
      </c>
      <c r="C48" s="6">
        <v>13.227634251794996</v>
      </c>
      <c r="D48" s="6">
        <v>-0.72763425179498853</v>
      </c>
      <c r="E48" s="6">
        <v>-0.56991156305028912</v>
      </c>
      <c r="G48" s="6">
        <v>39.285714285714285</v>
      </c>
      <c r="H48" s="6">
        <v>13</v>
      </c>
      <c r="K48" s="5"/>
      <c r="L48" s="5"/>
      <c r="M48" s="5"/>
      <c r="N48" s="5"/>
      <c r="O48" s="5"/>
      <c r="P48" s="5"/>
    </row>
    <row r="49" spans="1:16" x14ac:dyDescent="0.25">
      <c r="A49" s="5"/>
      <c r="B49" s="6">
        <v>7</v>
      </c>
      <c r="C49" s="6">
        <v>13.080823833019895</v>
      </c>
      <c r="D49" s="6">
        <v>1.1191761669801004</v>
      </c>
      <c r="E49" s="6">
        <v>0.87658248231004088</v>
      </c>
      <c r="G49" s="6">
        <v>46.428571428571431</v>
      </c>
      <c r="H49" s="6">
        <v>13.100000000000001</v>
      </c>
      <c r="K49" s="5"/>
      <c r="L49" s="5"/>
      <c r="M49" s="5"/>
      <c r="N49" s="5"/>
      <c r="O49" s="5"/>
      <c r="P49" s="5"/>
    </row>
    <row r="50" spans="1:16" x14ac:dyDescent="0.25">
      <c r="A50" s="5"/>
      <c r="B50" s="6">
        <v>8</v>
      </c>
      <c r="C50" s="6">
        <v>13.414483876256789</v>
      </c>
      <c r="D50" s="6">
        <v>-0.21448387625678578</v>
      </c>
      <c r="E50" s="6">
        <v>-0.16799214834244761</v>
      </c>
      <c r="G50" s="6">
        <v>53.571428571428569</v>
      </c>
      <c r="H50" s="6">
        <v>13.200000000000003</v>
      </c>
      <c r="K50" s="5"/>
      <c r="L50" s="5"/>
      <c r="M50" s="5"/>
      <c r="N50" s="5"/>
      <c r="O50" s="5"/>
      <c r="P50" s="5"/>
    </row>
    <row r="51" spans="1:16" x14ac:dyDescent="0.25">
      <c r="A51" s="5"/>
      <c r="B51" s="6">
        <v>9</v>
      </c>
      <c r="C51" s="6">
        <v>13.539050292564651</v>
      </c>
      <c r="D51" s="6">
        <v>-0.5390502925646512</v>
      </c>
      <c r="E51" s="6">
        <v>-0.42220524121889869</v>
      </c>
      <c r="G51" s="6">
        <v>60.714285714285715</v>
      </c>
      <c r="H51" s="6">
        <v>13.200000000000003</v>
      </c>
      <c r="K51" s="5"/>
      <c r="L51" s="5"/>
      <c r="M51" s="5"/>
      <c r="N51" s="5"/>
      <c r="O51" s="5"/>
      <c r="P51" s="5"/>
    </row>
    <row r="52" spans="1:16" x14ac:dyDescent="0.25">
      <c r="A52" s="5"/>
      <c r="B52" s="6">
        <v>10</v>
      </c>
      <c r="C52" s="6">
        <v>13.071926231410167</v>
      </c>
      <c r="D52" s="6">
        <v>0.12807376858983588</v>
      </c>
      <c r="E52" s="6">
        <v>0.10031237735540187</v>
      </c>
      <c r="G52" s="6">
        <v>67.857142857142861</v>
      </c>
      <c r="H52" s="6">
        <v>13.800000000000004</v>
      </c>
      <c r="K52" s="5"/>
      <c r="L52" s="5"/>
      <c r="M52" s="5"/>
      <c r="N52" s="5"/>
      <c r="O52" s="5"/>
      <c r="P52" s="5"/>
    </row>
    <row r="53" spans="1:16" x14ac:dyDescent="0.25">
      <c r="A53" s="5"/>
      <c r="B53" s="6">
        <v>11</v>
      </c>
      <c r="C53" s="6">
        <v>14.81585605972024</v>
      </c>
      <c r="D53" s="6">
        <v>0.48414394027976471</v>
      </c>
      <c r="E53" s="6">
        <v>0.37920044179545709</v>
      </c>
      <c r="G53" s="6">
        <v>75</v>
      </c>
      <c r="H53" s="6">
        <v>14</v>
      </c>
      <c r="K53" s="5"/>
      <c r="L53" s="5"/>
      <c r="M53" s="5"/>
      <c r="N53" s="5"/>
      <c r="O53" s="5"/>
      <c r="P53" s="5"/>
    </row>
    <row r="54" spans="1:16" x14ac:dyDescent="0.25">
      <c r="A54" s="5"/>
      <c r="B54" s="6">
        <v>12</v>
      </c>
      <c r="C54" s="6">
        <v>11.981970088716372</v>
      </c>
      <c r="D54" s="6">
        <v>-0.28197008871638296</v>
      </c>
      <c r="E54" s="6">
        <v>-0.22084998554886512</v>
      </c>
      <c r="G54" s="6">
        <v>82.142857142857139</v>
      </c>
      <c r="H54" s="6">
        <v>14.199999999999996</v>
      </c>
      <c r="K54" s="5"/>
      <c r="L54" s="5"/>
      <c r="M54" s="5"/>
      <c r="N54" s="5"/>
      <c r="O54" s="5"/>
      <c r="P54" s="5"/>
    </row>
    <row r="55" spans="1:16" x14ac:dyDescent="0.25">
      <c r="A55" s="5"/>
      <c r="B55" s="6">
        <v>13</v>
      </c>
      <c r="C55" s="6">
        <v>12.324527733562995</v>
      </c>
      <c r="D55" s="6">
        <v>1.4754722664370092</v>
      </c>
      <c r="E55" s="6">
        <v>1.155647502200583</v>
      </c>
      <c r="G55" s="6">
        <v>89.285714285714292</v>
      </c>
      <c r="H55" s="6">
        <v>14.199999999999996</v>
      </c>
      <c r="K55" s="5"/>
      <c r="L55" s="5"/>
      <c r="M55" s="5"/>
      <c r="N55" s="5"/>
      <c r="O55" s="5"/>
      <c r="P55" s="5"/>
    </row>
    <row r="56" spans="1:16" ht="15.75" thickBot="1" x14ac:dyDescent="0.3">
      <c r="A56" s="5"/>
      <c r="B56" s="7">
        <v>14</v>
      </c>
      <c r="C56" s="7">
        <v>11.950828484639407</v>
      </c>
      <c r="D56" s="7">
        <v>-3.2508284846394044</v>
      </c>
      <c r="E56" s="7">
        <v>-2.5461758270984212</v>
      </c>
      <c r="G56" s="7">
        <v>96.428571428571431</v>
      </c>
      <c r="H56" s="7">
        <v>15.300000000000004</v>
      </c>
      <c r="K56" s="5"/>
      <c r="L56" s="5"/>
      <c r="M56" s="5"/>
      <c r="N56" s="5"/>
      <c r="O56" s="5"/>
      <c r="P56" s="5"/>
    </row>
    <row r="57" spans="1:16" x14ac:dyDescent="0.25">
      <c r="A57" s="5"/>
      <c r="B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5"/>
      <c r="B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/>
      <c r="B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/>
      <c r="B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/>
      <c r="B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/>
      <c r="B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5"/>
      <c r="B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5"/>
      <c r="B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5"/>
      <c r="B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5"/>
      <c r="B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5">
      <c r="A92" s="5"/>
      <c r="B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5">
      <c r="A93" s="5"/>
      <c r="B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5">
      <c r="A94" s="5"/>
      <c r="B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5"/>
      <c r="B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5">
      <c r="A96" s="5"/>
      <c r="B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5"/>
      <c r="B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5"/>
      <c r="B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5">
      <c r="A99" s="5"/>
      <c r="B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5">
      <c r="A100" s="5"/>
      <c r="B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5">
      <c r="A102" s="5"/>
      <c r="B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5">
      <c r="A103" s="5"/>
      <c r="B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5">
      <c r="A104" s="5"/>
      <c r="B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5"/>
      <c r="B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5">
      <c r="A106" s="5"/>
      <c r="B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5">
      <c r="A107" s="5"/>
      <c r="B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25">
      <c r="A108" s="5"/>
      <c r="B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25">
      <c r="A109" s="5"/>
      <c r="B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25">
      <c r="A110" s="5"/>
      <c r="B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25">
      <c r="A111" s="5"/>
      <c r="B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25">
      <c r="A112" s="5"/>
      <c r="B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25">
      <c r="A113" s="5"/>
      <c r="B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25">
      <c r="A114" s="5"/>
      <c r="B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25">
      <c r="A115" s="5"/>
      <c r="B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25">
      <c r="A116" s="5"/>
      <c r="B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25">
      <c r="A117" s="5"/>
      <c r="B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25">
      <c r="A118" s="5"/>
      <c r="B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25">
      <c r="A119" s="5"/>
      <c r="B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25">
      <c r="A120" s="5"/>
      <c r="B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25">
      <c r="A121" s="5"/>
      <c r="B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x14ac:dyDescent="0.25">
      <c r="A122" s="5"/>
      <c r="B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x14ac:dyDescent="0.25">
      <c r="A123" s="5"/>
      <c r="B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25">
      <c r="A124" s="5"/>
      <c r="B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x14ac:dyDescent="0.25">
      <c r="A125" s="5"/>
      <c r="B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25">
      <c r="A126" s="5"/>
      <c r="B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x14ac:dyDescent="0.25">
      <c r="A127" s="5"/>
      <c r="B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x14ac:dyDescent="0.25">
      <c r="A128" s="5"/>
      <c r="B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x14ac:dyDescent="0.25">
      <c r="A129" s="5"/>
      <c r="B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x14ac:dyDescent="0.25">
      <c r="A130" s="5"/>
      <c r="B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25">
      <c r="A131" s="5"/>
      <c r="B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25">
      <c r="A132" s="5"/>
      <c r="B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25">
      <c r="A133" s="5"/>
      <c r="B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25">
      <c r="A134" s="5"/>
      <c r="B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25">
      <c r="A135" s="5"/>
      <c r="B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x14ac:dyDescent="0.25">
      <c r="A136" s="5"/>
      <c r="B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x14ac:dyDescent="0.25">
      <c r="A137" s="5"/>
      <c r="B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x14ac:dyDescent="0.25">
      <c r="A138" s="5"/>
      <c r="B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</sheetData>
  <sortState ref="H43:H56">
    <sortCondition ref="H43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zoomScale="55" zoomScaleNormal="55" workbookViewId="0">
      <selection sqref="A1:C15"/>
    </sheetView>
  </sheetViews>
  <sheetFormatPr defaultRowHeight="15" x14ac:dyDescent="0.25"/>
  <cols>
    <col min="2" max="2" width="17.5703125" style="5" bestFit="1" customWidth="1"/>
    <col min="3" max="3" width="21.85546875" style="5" bestFit="1" customWidth="1"/>
    <col min="4" max="16384" width="9.140625" style="5"/>
  </cols>
  <sheetData>
    <row r="1" spans="1:4" customFormat="1" x14ac:dyDescent="0.25">
      <c r="A1" s="16" t="s">
        <v>0</v>
      </c>
      <c r="B1" s="16" t="s">
        <v>102</v>
      </c>
      <c r="C1" s="28" t="s">
        <v>103</v>
      </c>
      <c r="D1" s="5"/>
    </row>
    <row r="2" spans="1:4" customFormat="1" x14ac:dyDescent="0.25">
      <c r="A2" s="3" t="s">
        <v>30</v>
      </c>
      <c r="B2" s="3">
        <v>10.900000000000006</v>
      </c>
      <c r="C2" s="12">
        <v>46</v>
      </c>
    </row>
    <row r="3" spans="1:4" customFormat="1" x14ac:dyDescent="0.25">
      <c r="A3" s="3" t="s">
        <v>31</v>
      </c>
      <c r="B3" s="3">
        <v>10.599999999999994</v>
      </c>
      <c r="C3" s="12">
        <v>46</v>
      </c>
    </row>
    <row r="4" spans="1:4" customFormat="1" x14ac:dyDescent="0.25">
      <c r="A4" s="3" t="s">
        <v>32</v>
      </c>
      <c r="B4" s="3">
        <v>11.399999999999991</v>
      </c>
      <c r="C4" s="12">
        <v>62.357142857142854</v>
      </c>
    </row>
    <row r="5" spans="1:4" customFormat="1" x14ac:dyDescent="0.25">
      <c r="A5" s="3" t="s">
        <v>33</v>
      </c>
      <c r="B5" s="3">
        <v>11.299999999999997</v>
      </c>
      <c r="C5" s="12">
        <v>49.2</v>
      </c>
    </row>
    <row r="6" spans="1:4" customFormat="1" x14ac:dyDescent="0.25">
      <c r="A6" s="3" t="s">
        <v>34</v>
      </c>
      <c r="B6" s="3">
        <v>11.5</v>
      </c>
      <c r="C6" s="12">
        <v>47</v>
      </c>
    </row>
    <row r="7" spans="1:4" customFormat="1" x14ac:dyDescent="0.25">
      <c r="A7" s="3" t="s">
        <v>35</v>
      </c>
      <c r="B7" s="3">
        <v>10.5</v>
      </c>
      <c r="C7" s="12">
        <v>50.2</v>
      </c>
    </row>
    <row r="8" spans="1:4" customFormat="1" x14ac:dyDescent="0.25">
      <c r="A8" s="3" t="s">
        <v>36</v>
      </c>
      <c r="B8" s="3">
        <v>12.300000000000011</v>
      </c>
      <c r="C8" s="12">
        <v>47.571428570000002</v>
      </c>
    </row>
    <row r="9" spans="1:4" customFormat="1" x14ac:dyDescent="0.25">
      <c r="A9" s="3" t="s">
        <v>37</v>
      </c>
      <c r="B9" s="3">
        <v>9.5</v>
      </c>
      <c r="C9" s="12">
        <v>51.6</v>
      </c>
    </row>
    <row r="10" spans="1:4" customFormat="1" x14ac:dyDescent="0.25">
      <c r="A10" s="3" t="s">
        <v>38</v>
      </c>
      <c r="B10" s="3">
        <v>10.299999999999997</v>
      </c>
      <c r="C10" s="12">
        <v>51</v>
      </c>
    </row>
    <row r="11" spans="1:4" customFormat="1" x14ac:dyDescent="0.25">
      <c r="A11" s="3" t="s">
        <v>39</v>
      </c>
      <c r="B11" s="3">
        <v>9.6999999999999886</v>
      </c>
      <c r="C11" s="12">
        <v>49.2</v>
      </c>
    </row>
    <row r="12" spans="1:4" customFormat="1" x14ac:dyDescent="0.25">
      <c r="A12" s="3" t="s">
        <v>40</v>
      </c>
      <c r="B12" s="3">
        <v>9.6999999999999886</v>
      </c>
      <c r="C12" s="12">
        <v>59</v>
      </c>
    </row>
    <row r="13" spans="1:4" customFormat="1" x14ac:dyDescent="0.25">
      <c r="A13" s="3" t="s">
        <v>42</v>
      </c>
      <c r="B13" s="3">
        <v>9.1000000000000085</v>
      </c>
      <c r="C13" s="12">
        <v>41</v>
      </c>
    </row>
    <row r="14" spans="1:4" customFormat="1" x14ac:dyDescent="0.25">
      <c r="A14" s="3" t="s">
        <v>90</v>
      </c>
      <c r="B14" s="3">
        <v>13.599999999999994</v>
      </c>
      <c r="C14" s="12">
        <v>43</v>
      </c>
    </row>
    <row r="15" spans="1:4" customFormat="1" x14ac:dyDescent="0.25">
      <c r="A15" s="3" t="s">
        <v>89</v>
      </c>
      <c r="B15" s="3">
        <v>5.6000000000000085</v>
      </c>
      <c r="C15" s="12">
        <v>39.4</v>
      </c>
    </row>
    <row r="16" spans="1:4" customFormat="1" x14ac:dyDescent="0.25">
      <c r="A16" s="5"/>
    </row>
    <row r="17" spans="1:10" customFormat="1" x14ac:dyDescent="0.25">
      <c r="A17" s="5"/>
      <c r="B17" s="27" t="s">
        <v>93</v>
      </c>
    </row>
    <row r="18" spans="1:10" x14ac:dyDescent="0.25">
      <c r="A18" s="5"/>
      <c r="B18" s="24"/>
    </row>
    <row r="19" spans="1:10" x14ac:dyDescent="0.25">
      <c r="A19" s="5"/>
      <c r="B19" t="s">
        <v>55</v>
      </c>
      <c r="C19"/>
      <c r="D19"/>
      <c r="E19"/>
      <c r="F19"/>
      <c r="G19"/>
      <c r="H19"/>
      <c r="I19"/>
      <c r="J19"/>
    </row>
    <row r="20" spans="1:10" ht="15.75" thickBot="1" x14ac:dyDescent="0.3">
      <c r="A20" s="5"/>
      <c r="B20"/>
      <c r="C20"/>
      <c r="D20"/>
      <c r="E20"/>
      <c r="F20"/>
      <c r="G20"/>
      <c r="H20"/>
      <c r="I20"/>
      <c r="J20"/>
    </row>
    <row r="21" spans="1:10" x14ac:dyDescent="0.25">
      <c r="A21" s="5"/>
      <c r="B21" s="9" t="s">
        <v>56</v>
      </c>
      <c r="C21" s="9"/>
      <c r="D21"/>
      <c r="E21"/>
      <c r="F21"/>
      <c r="G21"/>
      <c r="H21"/>
      <c r="I21"/>
      <c r="J21"/>
    </row>
    <row r="22" spans="1:10" x14ac:dyDescent="0.25">
      <c r="B22" s="6" t="s">
        <v>57</v>
      </c>
      <c r="C22" s="6">
        <v>0.2309684318268751</v>
      </c>
      <c r="D22"/>
      <c r="E22"/>
      <c r="F22"/>
      <c r="G22"/>
      <c r="H22"/>
      <c r="I22"/>
      <c r="J22"/>
    </row>
    <row r="23" spans="1:10" x14ac:dyDescent="0.25">
      <c r="B23" s="6" t="s">
        <v>58</v>
      </c>
      <c r="C23" s="6">
        <v>5.3346416500565853E-2</v>
      </c>
      <c r="D23"/>
      <c r="E23"/>
      <c r="F23"/>
      <c r="G23"/>
      <c r="H23"/>
      <c r="I23"/>
      <c r="J23"/>
    </row>
    <row r="24" spans="1:10" x14ac:dyDescent="0.25">
      <c r="B24" s="6" t="s">
        <v>59</v>
      </c>
      <c r="C24" s="6">
        <v>-2.5541382124386992E-2</v>
      </c>
      <c r="D24"/>
      <c r="E24"/>
      <c r="F24"/>
      <c r="G24"/>
      <c r="H24"/>
      <c r="I24"/>
      <c r="J24"/>
    </row>
    <row r="25" spans="1:10" x14ac:dyDescent="0.25">
      <c r="B25" s="6" t="s">
        <v>60</v>
      </c>
      <c r="C25" s="6">
        <v>1.8564738686738915</v>
      </c>
      <c r="D25"/>
      <c r="E25"/>
      <c r="F25"/>
      <c r="G25"/>
      <c r="H25"/>
      <c r="I25"/>
      <c r="J25"/>
    </row>
    <row r="26" spans="1:10" ht="15.75" thickBot="1" x14ac:dyDescent="0.3">
      <c r="B26" s="7" t="s">
        <v>61</v>
      </c>
      <c r="C26" s="7">
        <v>14</v>
      </c>
      <c r="D26"/>
      <c r="E26"/>
      <c r="F26"/>
      <c r="G26"/>
      <c r="H26"/>
      <c r="I26"/>
      <c r="J26"/>
    </row>
    <row r="27" spans="1:10" x14ac:dyDescent="0.25">
      <c r="B27"/>
      <c r="C27"/>
      <c r="D27"/>
      <c r="E27"/>
      <c r="F27"/>
      <c r="G27"/>
      <c r="H27"/>
      <c r="I27"/>
      <c r="J27"/>
    </row>
    <row r="28" spans="1:10" ht="15.75" thickBot="1" x14ac:dyDescent="0.3">
      <c r="B28" t="s">
        <v>62</v>
      </c>
      <c r="C28"/>
      <c r="D28"/>
      <c r="E28"/>
      <c r="F28"/>
      <c r="G28"/>
      <c r="H28"/>
      <c r="I28"/>
      <c r="J28"/>
    </row>
    <row r="29" spans="1:10" x14ac:dyDescent="0.25">
      <c r="B29" s="8"/>
      <c r="C29" s="8" t="s">
        <v>66</v>
      </c>
      <c r="D29" s="8" t="s">
        <v>67</v>
      </c>
      <c r="E29" s="8" t="s">
        <v>68</v>
      </c>
      <c r="F29" s="8" t="s">
        <v>69</v>
      </c>
      <c r="G29" s="8" t="s">
        <v>70</v>
      </c>
      <c r="H29"/>
      <c r="I29"/>
      <c r="J29"/>
    </row>
    <row r="30" spans="1:10" x14ac:dyDescent="0.25">
      <c r="B30" s="6" t="s">
        <v>63</v>
      </c>
      <c r="C30" s="6">
        <v>1</v>
      </c>
      <c r="D30" s="6">
        <v>2.3306287277432887</v>
      </c>
      <c r="E30" s="6">
        <v>2.3306287277432887</v>
      </c>
      <c r="F30" s="6">
        <v>0.67623152667986797</v>
      </c>
      <c r="G30" s="6">
        <v>0.42692580316341111</v>
      </c>
      <c r="H30"/>
      <c r="I30"/>
      <c r="J30"/>
    </row>
    <row r="31" spans="1:10" x14ac:dyDescent="0.25">
      <c r="B31" s="6" t="s">
        <v>64</v>
      </c>
      <c r="C31" s="6">
        <v>12</v>
      </c>
      <c r="D31" s="6">
        <v>41.357942700828062</v>
      </c>
      <c r="E31" s="6">
        <v>3.4464952250690053</v>
      </c>
      <c r="F31" s="6"/>
      <c r="G31" s="6"/>
      <c r="H31"/>
      <c r="I31"/>
      <c r="J31"/>
    </row>
    <row r="32" spans="1:10" ht="15.75" thickBot="1" x14ac:dyDescent="0.3">
      <c r="B32" s="7" t="s">
        <v>43</v>
      </c>
      <c r="C32" s="7">
        <v>13</v>
      </c>
      <c r="D32" s="7">
        <v>43.68857142857135</v>
      </c>
      <c r="E32" s="7"/>
      <c r="F32" s="7"/>
      <c r="G32" s="7"/>
      <c r="H32"/>
      <c r="I32"/>
      <c r="J32"/>
    </row>
    <row r="33" spans="2:10" ht="15.75" thickBot="1" x14ac:dyDescent="0.3">
      <c r="B33"/>
      <c r="C33"/>
      <c r="D33"/>
      <c r="E33"/>
      <c r="F33"/>
      <c r="G33"/>
      <c r="H33"/>
      <c r="I33"/>
      <c r="J33"/>
    </row>
    <row r="34" spans="2:10" x14ac:dyDescent="0.25">
      <c r="B34" s="8"/>
      <c r="C34" s="8" t="s">
        <v>71</v>
      </c>
      <c r="D34" s="8" t="s">
        <v>60</v>
      </c>
      <c r="E34" s="8" t="s">
        <v>72</v>
      </c>
      <c r="F34" s="8" t="s">
        <v>73</v>
      </c>
      <c r="G34" s="8" t="s">
        <v>74</v>
      </c>
      <c r="H34" s="8" t="s">
        <v>75</v>
      </c>
      <c r="I34" s="8" t="s">
        <v>76</v>
      </c>
      <c r="J34" s="8" t="s">
        <v>77</v>
      </c>
    </row>
    <row r="35" spans="2:10" x14ac:dyDescent="0.25">
      <c r="B35" s="6" t="s">
        <v>65</v>
      </c>
      <c r="C35" s="6">
        <v>7.1200054793621721</v>
      </c>
      <c r="D35" s="6">
        <v>4.0538675462735023</v>
      </c>
      <c r="E35" s="6">
        <v>1.7563488195136523</v>
      </c>
      <c r="F35" s="6">
        <v>0.10449270284211662</v>
      </c>
      <c r="G35" s="6">
        <v>-1.7126131402301414</v>
      </c>
      <c r="H35" s="6">
        <v>15.952624098954486</v>
      </c>
      <c r="I35" s="6">
        <v>-1.7126131402301414</v>
      </c>
      <c r="J35" s="6">
        <v>15.952624098954486</v>
      </c>
    </row>
    <row r="36" spans="2:10" ht="15.75" thickBot="1" x14ac:dyDescent="0.3">
      <c r="B36" s="7" t="s">
        <v>103</v>
      </c>
      <c r="C36" s="7">
        <v>6.7865178437990198E-2</v>
      </c>
      <c r="D36" s="7">
        <v>8.2527613819373111E-2</v>
      </c>
      <c r="E36" s="7">
        <v>0.82233297798389815</v>
      </c>
      <c r="F36" s="7">
        <v>0.42692580316341167</v>
      </c>
      <c r="G36" s="7">
        <v>-0.11194704535348241</v>
      </c>
      <c r="H36" s="7">
        <v>0.2476774022294628</v>
      </c>
      <c r="I36" s="7">
        <v>-0.11194704535348241</v>
      </c>
      <c r="J36" s="7">
        <v>0.2476774022294628</v>
      </c>
    </row>
    <row r="37" spans="2:10" x14ac:dyDescent="0.25">
      <c r="B37"/>
      <c r="C37"/>
      <c r="D37"/>
      <c r="E37"/>
      <c r="F37"/>
      <c r="G37"/>
      <c r="H37"/>
      <c r="I37"/>
      <c r="J37"/>
    </row>
    <row r="38" spans="2:10" x14ac:dyDescent="0.25">
      <c r="B38"/>
      <c r="C38"/>
      <c r="D38"/>
      <c r="E38"/>
      <c r="F38"/>
      <c r="G38"/>
      <c r="H38"/>
      <c r="I38"/>
      <c r="J38"/>
    </row>
    <row r="39" spans="2:10" x14ac:dyDescent="0.25">
      <c r="B39"/>
      <c r="C39"/>
      <c r="D39"/>
      <c r="E39"/>
      <c r="F39"/>
      <c r="G39"/>
      <c r="H39"/>
      <c r="I39"/>
      <c r="J39"/>
    </row>
    <row r="40" spans="2:10" x14ac:dyDescent="0.25">
      <c r="B40" t="s">
        <v>78</v>
      </c>
      <c r="C40"/>
      <c r="D40"/>
      <c r="E40"/>
      <c r="F40"/>
      <c r="G40" t="s">
        <v>82</v>
      </c>
      <c r="H40"/>
      <c r="I40"/>
      <c r="J40"/>
    </row>
    <row r="41" spans="2:10" ht="15.75" thickBot="1" x14ac:dyDescent="0.3">
      <c r="B41"/>
      <c r="C41"/>
      <c r="D41"/>
      <c r="E41"/>
      <c r="F41"/>
      <c r="G41"/>
      <c r="H41"/>
      <c r="I41"/>
      <c r="J41"/>
    </row>
    <row r="42" spans="2:10" x14ac:dyDescent="0.25">
      <c r="B42" s="8" t="s">
        <v>79</v>
      </c>
      <c r="C42" s="8" t="s">
        <v>108</v>
      </c>
      <c r="D42" s="8" t="s">
        <v>80</v>
      </c>
      <c r="E42" s="8" t="s">
        <v>81</v>
      </c>
      <c r="F42"/>
      <c r="G42" s="8" t="s">
        <v>83</v>
      </c>
      <c r="H42" s="8" t="s">
        <v>102</v>
      </c>
      <c r="I42"/>
      <c r="J42"/>
    </row>
    <row r="43" spans="2:10" x14ac:dyDescent="0.25">
      <c r="B43" s="6">
        <v>1</v>
      </c>
      <c r="C43" s="6">
        <v>10.241803687509721</v>
      </c>
      <c r="D43" s="6">
        <v>0.65819631249028454</v>
      </c>
      <c r="E43" s="6">
        <v>0.36901809064076063</v>
      </c>
      <c r="F43"/>
      <c r="G43" s="6">
        <v>3.5714285714285716</v>
      </c>
      <c r="H43" s="6">
        <v>5.6000000000000085</v>
      </c>
      <c r="I43"/>
      <c r="J43"/>
    </row>
    <row r="44" spans="2:10" x14ac:dyDescent="0.25">
      <c r="B44" s="6">
        <v>2</v>
      </c>
      <c r="C44" s="6">
        <v>10.241803687509721</v>
      </c>
      <c r="D44" s="6">
        <v>0.35819631249027317</v>
      </c>
      <c r="E44" s="6">
        <v>0.20082294112164739</v>
      </c>
      <c r="F44"/>
      <c r="G44" s="6">
        <v>10.714285714285715</v>
      </c>
      <c r="H44" s="6">
        <v>9.1000000000000085</v>
      </c>
      <c r="I44"/>
      <c r="J44"/>
    </row>
    <row r="45" spans="2:10" x14ac:dyDescent="0.25">
      <c r="B45" s="6">
        <v>3</v>
      </c>
      <c r="C45" s="6">
        <v>11.351884106245418</v>
      </c>
      <c r="D45" s="6">
        <v>4.8115893754573591E-2</v>
      </c>
      <c r="E45" s="6">
        <v>2.6976199814319882E-2</v>
      </c>
      <c r="F45"/>
      <c r="G45" s="6">
        <v>17.857142857142858</v>
      </c>
      <c r="H45" s="6">
        <v>9.5</v>
      </c>
      <c r="I45"/>
      <c r="J45"/>
    </row>
    <row r="46" spans="2:10" x14ac:dyDescent="0.25">
      <c r="B46" s="6">
        <v>4</v>
      </c>
      <c r="C46" s="6">
        <v>10.45897225851129</v>
      </c>
      <c r="D46" s="6">
        <v>0.84102774148870729</v>
      </c>
      <c r="E46" s="6">
        <v>0.47152262243136622</v>
      </c>
      <c r="F46"/>
      <c r="G46" s="6">
        <v>25.000000000000004</v>
      </c>
      <c r="H46" s="6">
        <v>9.6999999999999886</v>
      </c>
      <c r="I46"/>
      <c r="J46"/>
    </row>
    <row r="47" spans="2:10" x14ac:dyDescent="0.25">
      <c r="B47" s="6">
        <v>5</v>
      </c>
      <c r="C47" s="6">
        <v>10.309668865947712</v>
      </c>
      <c r="D47" s="6">
        <v>1.190331134052288</v>
      </c>
      <c r="E47" s="6">
        <v>0.66735974356390859</v>
      </c>
      <c r="F47"/>
      <c r="G47" s="6">
        <v>32.142857142857146</v>
      </c>
      <c r="H47" s="6">
        <v>9.6999999999999886</v>
      </c>
      <c r="I47"/>
      <c r="J47"/>
    </row>
    <row r="48" spans="2:10" x14ac:dyDescent="0.25">
      <c r="B48" s="6">
        <v>6</v>
      </c>
      <c r="C48" s="6">
        <v>10.526837436949281</v>
      </c>
      <c r="D48" s="6">
        <v>-2.6837436949280757E-2</v>
      </c>
      <c r="E48" s="6">
        <v>-1.5046422401312933E-2</v>
      </c>
      <c r="F48"/>
      <c r="G48" s="6">
        <v>39.285714285714285</v>
      </c>
      <c r="H48" s="6">
        <v>10.299999999999997</v>
      </c>
      <c r="I48"/>
      <c r="J48"/>
    </row>
    <row r="49" spans="2:10" x14ac:dyDescent="0.25">
      <c r="B49" s="6">
        <v>7</v>
      </c>
      <c r="C49" s="6">
        <v>10.348448967815328</v>
      </c>
      <c r="D49" s="6">
        <v>1.9515510321846836</v>
      </c>
      <c r="E49" s="6">
        <v>1.0941380588415672</v>
      </c>
      <c r="F49"/>
      <c r="G49" s="6">
        <v>46.428571428571431</v>
      </c>
      <c r="H49" s="6">
        <v>10.5</v>
      </c>
      <c r="I49"/>
      <c r="J49"/>
    </row>
    <row r="50" spans="2:10" x14ac:dyDescent="0.25">
      <c r="B50" s="6">
        <v>8</v>
      </c>
      <c r="C50" s="6">
        <v>10.621848686762466</v>
      </c>
      <c r="D50" s="6">
        <v>-1.1218486867624655</v>
      </c>
      <c r="E50" s="6">
        <v>-0.62896502535942189</v>
      </c>
      <c r="F50"/>
      <c r="G50" s="6">
        <v>53.571428571428569</v>
      </c>
      <c r="H50" s="6">
        <v>10.599999999999994</v>
      </c>
      <c r="I50"/>
      <c r="J50"/>
    </row>
    <row r="51" spans="2:10" x14ac:dyDescent="0.25">
      <c r="B51" s="6">
        <v>9</v>
      </c>
      <c r="C51" s="6">
        <v>10.581129579699672</v>
      </c>
      <c r="D51" s="6">
        <v>-0.28112957969967489</v>
      </c>
      <c r="E51" s="6">
        <v>-0.15761543897276828</v>
      </c>
      <c r="F51"/>
      <c r="G51" s="6">
        <v>60.714285714285715</v>
      </c>
      <c r="H51" s="6">
        <v>10.900000000000006</v>
      </c>
      <c r="I51"/>
      <c r="J51"/>
    </row>
    <row r="52" spans="2:10" x14ac:dyDescent="0.25">
      <c r="B52" s="6">
        <v>10</v>
      </c>
      <c r="C52" s="6">
        <v>10.45897225851129</v>
      </c>
      <c r="D52" s="6">
        <v>-0.75897225851130123</v>
      </c>
      <c r="E52" s="6">
        <v>-0.42551817500387507</v>
      </c>
      <c r="F52"/>
      <c r="G52" s="6">
        <v>67.857142857142861</v>
      </c>
      <c r="H52" s="6">
        <v>11.299999999999997</v>
      </c>
      <c r="I52"/>
      <c r="J52"/>
    </row>
    <row r="53" spans="2:10" x14ac:dyDescent="0.25">
      <c r="B53" s="6">
        <v>11</v>
      </c>
      <c r="C53" s="6">
        <v>11.124051007203594</v>
      </c>
      <c r="D53" s="6">
        <v>-1.4240510072036052</v>
      </c>
      <c r="E53" s="6">
        <v>-0.79839490693148363</v>
      </c>
      <c r="F53"/>
      <c r="G53" s="6">
        <v>75</v>
      </c>
      <c r="H53" s="6">
        <v>11.399999999999991</v>
      </c>
      <c r="I53"/>
      <c r="J53"/>
    </row>
    <row r="54" spans="2:10" x14ac:dyDescent="0.25">
      <c r="B54" s="6">
        <v>12</v>
      </c>
      <c r="C54" s="6">
        <v>9.9024777953197702</v>
      </c>
      <c r="D54" s="6">
        <v>-0.80247779531976171</v>
      </c>
      <c r="E54" s="6">
        <v>-0.4499095758985685</v>
      </c>
      <c r="F54"/>
      <c r="G54" s="6">
        <v>82.142857142857139</v>
      </c>
      <c r="H54" s="6">
        <v>11.5</v>
      </c>
      <c r="I54"/>
      <c r="J54"/>
    </row>
    <row r="55" spans="2:10" x14ac:dyDescent="0.25">
      <c r="B55" s="6">
        <v>13</v>
      </c>
      <c r="C55" s="6">
        <v>10.03820815219575</v>
      </c>
      <c r="D55" s="6">
        <v>3.5617918478042441</v>
      </c>
      <c r="E55" s="6">
        <v>1.9969203746579023</v>
      </c>
      <c r="F55"/>
      <c r="G55" s="6">
        <v>89.285714285714292</v>
      </c>
      <c r="H55" s="6">
        <v>12.300000000000011</v>
      </c>
      <c r="I55"/>
      <c r="J55"/>
    </row>
    <row r="56" spans="2:10" ht="15.75" thickBot="1" x14ac:dyDescent="0.3">
      <c r="B56" s="7">
        <v>14</v>
      </c>
      <c r="C56" s="7">
        <v>9.7938935098189859</v>
      </c>
      <c r="D56" s="7">
        <v>-4.1938935098189773</v>
      </c>
      <c r="E56" s="7">
        <v>-2.351308486504049</v>
      </c>
      <c r="F56"/>
      <c r="G56" s="7">
        <v>96.428571428571431</v>
      </c>
      <c r="H56" s="7">
        <v>13.599999999999994</v>
      </c>
      <c r="I56"/>
      <c r="J56"/>
    </row>
  </sheetData>
  <sortState ref="H43:H56">
    <sortCondition ref="H43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F16" sqref="F16"/>
    </sheetView>
  </sheetViews>
  <sheetFormatPr defaultRowHeight="15" x14ac:dyDescent="0.25"/>
  <cols>
    <col min="2" max="2" width="21.85546875" bestFit="1" customWidth="1"/>
  </cols>
  <sheetData>
    <row r="1" spans="1:17" x14ac:dyDescent="0.25">
      <c r="B1" s="25" t="s">
        <v>49</v>
      </c>
    </row>
    <row r="2" spans="1:17" x14ac:dyDescent="0.25">
      <c r="A2" s="3" t="s">
        <v>30</v>
      </c>
      <c r="B2" s="25">
        <v>14.8</v>
      </c>
    </row>
    <row r="3" spans="1:17" x14ac:dyDescent="0.25">
      <c r="A3" s="3" t="s">
        <v>31</v>
      </c>
      <c r="B3" s="25">
        <v>15.9</v>
      </c>
    </row>
    <row r="4" spans="1:17" x14ac:dyDescent="0.25">
      <c r="A4" s="3" t="s">
        <v>32</v>
      </c>
      <c r="B4" s="25">
        <v>14.9</v>
      </c>
    </row>
    <row r="5" spans="1:17" x14ac:dyDescent="0.25">
      <c r="A5" s="3" t="s">
        <v>33</v>
      </c>
      <c r="B5" s="25">
        <v>14.7</v>
      </c>
    </row>
    <row r="6" spans="1:17" x14ac:dyDescent="0.25">
      <c r="A6" s="3" t="s">
        <v>34</v>
      </c>
      <c r="B6" s="25">
        <v>15.2</v>
      </c>
    </row>
    <row r="7" spans="1:17" x14ac:dyDescent="0.25">
      <c r="A7" s="3" t="s">
        <v>35</v>
      </c>
      <c r="B7" s="25">
        <v>15.6</v>
      </c>
    </row>
    <row r="8" spans="1:17" x14ac:dyDescent="0.25">
      <c r="A8" s="3" t="s">
        <v>36</v>
      </c>
      <c r="B8" s="25">
        <v>14.6</v>
      </c>
    </row>
    <row r="9" spans="1:17" x14ac:dyDescent="0.25">
      <c r="A9" s="3" t="s">
        <v>37</v>
      </c>
      <c r="B9" s="25">
        <v>14.1</v>
      </c>
      <c r="I9" s="5"/>
      <c r="J9" s="5"/>
    </row>
    <row r="10" spans="1:17" x14ac:dyDescent="0.25">
      <c r="A10" s="3" t="s">
        <v>38</v>
      </c>
      <c r="B10" s="25">
        <v>14.7</v>
      </c>
      <c r="I10" s="5"/>
      <c r="J10" s="5"/>
    </row>
    <row r="11" spans="1:17" x14ac:dyDescent="0.25">
      <c r="A11" s="3" t="s">
        <v>39</v>
      </c>
      <c r="B11" s="25">
        <v>12.9</v>
      </c>
      <c r="I11" s="5"/>
      <c r="J11" s="5"/>
    </row>
    <row r="12" spans="1:17" x14ac:dyDescent="0.25">
      <c r="A12" s="3" t="s">
        <v>40</v>
      </c>
      <c r="B12" s="25">
        <v>20.399999999999999</v>
      </c>
      <c r="I12" s="5"/>
      <c r="J12" s="5"/>
      <c r="O12" s="14"/>
      <c r="P12" s="14"/>
      <c r="Q12" s="5"/>
    </row>
    <row r="13" spans="1:17" x14ac:dyDescent="0.25">
      <c r="A13" s="3" t="s">
        <v>42</v>
      </c>
      <c r="B13" s="25">
        <v>7.3</v>
      </c>
      <c r="I13" s="5"/>
      <c r="J13" s="5"/>
      <c r="O13" s="24"/>
      <c r="P13" s="24"/>
      <c r="Q13" s="5"/>
    </row>
    <row r="14" spans="1:17" x14ac:dyDescent="0.25">
      <c r="A14" s="3" t="s">
        <v>90</v>
      </c>
      <c r="B14" s="25">
        <v>11.7</v>
      </c>
      <c r="I14" s="5"/>
      <c r="J14" s="5"/>
      <c r="O14" s="24"/>
      <c r="P14" s="24"/>
      <c r="Q14" s="5"/>
    </row>
    <row r="15" spans="1:17" x14ac:dyDescent="0.25">
      <c r="A15" s="3" t="s">
        <v>89</v>
      </c>
      <c r="B15" s="25">
        <v>5.6</v>
      </c>
      <c r="I15" s="5"/>
      <c r="J15" s="5"/>
      <c r="O15" s="24"/>
      <c r="P15" s="24"/>
      <c r="Q15" s="5"/>
    </row>
    <row r="16" spans="1:17" x14ac:dyDescent="0.25">
      <c r="I16" s="5"/>
      <c r="J16" s="5"/>
      <c r="O16" s="24"/>
      <c r="P16" s="24"/>
      <c r="Q16" s="5"/>
    </row>
    <row r="17" spans="8:17" x14ac:dyDescent="0.25">
      <c r="I17" s="5"/>
      <c r="J17" s="5"/>
      <c r="O17" s="24"/>
      <c r="P17" s="24"/>
      <c r="Q17" s="5"/>
    </row>
    <row r="18" spans="8:17" x14ac:dyDescent="0.25">
      <c r="I18" s="5"/>
      <c r="J18" s="5"/>
      <c r="O18" s="24"/>
      <c r="P18" s="24"/>
      <c r="Q18" s="5"/>
    </row>
    <row r="19" spans="8:17" x14ac:dyDescent="0.25">
      <c r="I19" s="5"/>
      <c r="J19" s="5"/>
      <c r="O19" s="24"/>
      <c r="P19" s="24"/>
      <c r="Q19" s="5"/>
    </row>
    <row r="20" spans="8:17" x14ac:dyDescent="0.25">
      <c r="I20" s="5"/>
      <c r="J20" s="5"/>
      <c r="O20" s="24"/>
      <c r="P20" s="24"/>
      <c r="Q20" s="5"/>
    </row>
    <row r="21" spans="8:17" x14ac:dyDescent="0.25">
      <c r="I21" s="5"/>
      <c r="J21" s="5"/>
      <c r="O21" s="24"/>
      <c r="P21" s="24"/>
      <c r="Q21" s="5"/>
    </row>
    <row r="22" spans="8:17" x14ac:dyDescent="0.25">
      <c r="I22" s="5"/>
      <c r="J22" s="5"/>
      <c r="O22" s="24"/>
      <c r="P22" s="24"/>
      <c r="Q22" s="5"/>
    </row>
    <row r="23" spans="8:17" x14ac:dyDescent="0.25">
      <c r="I23" s="5"/>
      <c r="J23" s="5"/>
      <c r="O23" s="24"/>
      <c r="P23" s="24"/>
      <c r="Q23" s="5"/>
    </row>
    <row r="24" spans="8:17" x14ac:dyDescent="0.25">
      <c r="I24" s="5"/>
      <c r="J24" s="5"/>
      <c r="O24" s="24"/>
      <c r="P24" s="24"/>
      <c r="Q24" s="5"/>
    </row>
    <row r="25" spans="8:17" x14ac:dyDescent="0.25">
      <c r="I25" s="5"/>
      <c r="J25" s="5"/>
      <c r="O25" s="24"/>
      <c r="P25" s="24"/>
      <c r="Q25" s="5"/>
    </row>
    <row r="26" spans="8:17" x14ac:dyDescent="0.25">
      <c r="I26" s="5"/>
      <c r="J26" s="5"/>
      <c r="O26" s="24"/>
      <c r="P26" s="24"/>
      <c r="Q26" s="5"/>
    </row>
    <row r="27" spans="8:17" x14ac:dyDescent="0.25">
      <c r="I27" s="5"/>
      <c r="J27" s="5"/>
    </row>
    <row r="28" spans="8:17" x14ac:dyDescent="0.25">
      <c r="H28" s="24"/>
      <c r="I28" s="24"/>
      <c r="J28" s="24"/>
      <c r="K28" s="5"/>
      <c r="L28" s="5"/>
      <c r="M28" s="5"/>
    </row>
    <row r="29" spans="8:17" x14ac:dyDescent="0.25">
      <c r="H29" s="5"/>
      <c r="I29" s="5"/>
      <c r="J29" s="5"/>
      <c r="K29" s="5"/>
      <c r="L29" s="5"/>
      <c r="M29" s="5"/>
    </row>
    <row r="30" spans="8:17" x14ac:dyDescent="0.25">
      <c r="H30" s="14"/>
      <c r="I30" s="14"/>
      <c r="J30" s="14"/>
      <c r="K30" s="5"/>
      <c r="L30" s="5"/>
      <c r="M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physics_cumulative_result</vt:lpstr>
      <vt:lpstr>physics_percent_achieving_grade</vt:lpstr>
      <vt:lpstr>Physics_gt</vt:lpstr>
      <vt:lpstr>physics_data_for_regression</vt:lpstr>
      <vt:lpstr>regression a</vt:lpstr>
      <vt:lpstr>regression b</vt:lpstr>
      <vt:lpstr>regression c</vt:lpstr>
      <vt:lpstr>regression d</vt:lpstr>
      <vt:lpstr>regression e</vt:lpstr>
      <vt:lpstr>NA - 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2021-09-29T14:31:17Z</dcterms:created>
  <dcterms:modified xsi:type="dcterms:W3CDTF">2021-10-12T16:47:35Z</dcterms:modified>
</cp:coreProperties>
</file>