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ADVANCE EXCEL ASSIGNMENT\"/>
    </mc:Choice>
  </mc:AlternateContent>
  <xr:revisionPtr revIDLastSave="0" documentId="13_ncr:1_{DC384B1E-3DC1-48FF-B267-1DF0C41F92F0}" xr6:coauthVersionLast="47" xr6:coauthVersionMax="47" xr10:uidLastSave="{00000000-0000-0000-0000-000000000000}"/>
  <bookViews>
    <workbookView xWindow="-108" yWindow="-108" windowWidth="23256" windowHeight="12456" activeTab="1" xr2:uid="{26587142-306D-451C-B555-D90B54BA46A2}"/>
  </bookViews>
  <sheets>
    <sheet name="Date1" sheetId="1" r:id="rId1"/>
    <sheet name="Date2" sheetId="2" r:id="rId2"/>
    <sheet name="Date Advacn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2" l="1"/>
  <c r="D9" i="2"/>
  <c r="D10" i="2"/>
  <c r="D11" i="2"/>
  <c r="D12" i="2"/>
  <c r="D13" i="2"/>
  <c r="D14" i="2"/>
  <c r="D15" i="2"/>
  <c r="D16" i="2"/>
  <c r="D17" i="2"/>
  <c r="D18" i="2"/>
  <c r="D7" i="2"/>
  <c r="J18" i="3"/>
  <c r="Q8" i="3"/>
  <c r="Q9" i="3" s="1"/>
  <c r="I8" i="2"/>
  <c r="I9" i="2"/>
  <c r="I10" i="2"/>
  <c r="I11" i="2"/>
  <c r="I12" i="2"/>
  <c r="I13" i="2"/>
  <c r="I14" i="2"/>
  <c r="I15" i="2"/>
  <c r="I16" i="2"/>
  <c r="I17" i="2"/>
  <c r="I18" i="2"/>
  <c r="I7" i="2"/>
  <c r="H8" i="2"/>
  <c r="H9" i="2"/>
  <c r="H10" i="2"/>
  <c r="H11" i="2"/>
  <c r="H12" i="2"/>
  <c r="H13" i="2"/>
  <c r="H14" i="2"/>
  <c r="H15" i="2"/>
  <c r="H16" i="2"/>
  <c r="H17" i="2"/>
  <c r="H18" i="2"/>
  <c r="H7" i="2"/>
  <c r="AM13" i="3"/>
  <c r="G8" i="2"/>
  <c r="G9" i="2"/>
  <c r="G10" i="2"/>
  <c r="G11" i="2"/>
  <c r="G12" i="2"/>
  <c r="G13" i="2"/>
  <c r="G14" i="2"/>
  <c r="G15" i="2"/>
  <c r="G16" i="2"/>
  <c r="G17" i="2"/>
  <c r="G18" i="2"/>
  <c r="G7" i="2"/>
  <c r="F8" i="2"/>
  <c r="F9" i="2"/>
  <c r="F10" i="2"/>
  <c r="F11" i="2"/>
  <c r="F12" i="2"/>
  <c r="F13" i="2"/>
  <c r="F14" i="2"/>
  <c r="F15" i="2"/>
  <c r="F16" i="2"/>
  <c r="F17" i="2"/>
  <c r="F18" i="2"/>
  <c r="F7" i="2"/>
  <c r="E8" i="2"/>
  <c r="E9" i="2"/>
  <c r="E10" i="2"/>
  <c r="E11" i="2"/>
  <c r="E12" i="2"/>
  <c r="E13" i="2"/>
  <c r="E14" i="2"/>
  <c r="E15" i="2"/>
  <c r="E16" i="2"/>
  <c r="E17" i="2"/>
  <c r="E18" i="2"/>
  <c r="E7" i="2"/>
  <c r="C3" i="2"/>
  <c r="C12" i="1"/>
  <c r="C10" i="1"/>
  <c r="C7" i="1"/>
  <c r="C8" i="1"/>
  <c r="C9" i="1"/>
  <c r="C14" i="1"/>
  <c r="C13" i="1"/>
  <c r="C6" i="1"/>
  <c r="C11" i="1"/>
  <c r="D11" i="3" l="1"/>
  <c r="E11" i="3" s="1"/>
  <c r="F11" i="3" s="1"/>
  <c r="G11" i="3" s="1"/>
  <c r="H11" i="3" s="1"/>
  <c r="I11" i="3" s="1"/>
  <c r="J11" i="3" s="1"/>
  <c r="D12" i="3" s="1"/>
  <c r="E12" i="3" s="1"/>
  <c r="F12" i="3" s="1"/>
  <c r="G12" i="3" s="1"/>
  <c r="H12" i="3" s="1"/>
  <c r="I12" i="3" s="1"/>
  <c r="J12" i="3" s="1"/>
  <c r="D13" i="3" s="1"/>
  <c r="E13" i="3" s="1"/>
  <c r="F13" i="3" s="1"/>
  <c r="G13" i="3" s="1"/>
  <c r="H13" i="3" s="1"/>
  <c r="I13" i="3" s="1"/>
  <c r="J13" i="3" s="1"/>
  <c r="D14" i="3" s="1"/>
  <c r="E14" i="3" s="1"/>
  <c r="F14" i="3" s="1"/>
  <c r="G14" i="3" s="1"/>
  <c r="H14" i="3" s="1"/>
  <c r="I14" i="3" s="1"/>
  <c r="J14" i="3" s="1"/>
  <c r="D15" i="3" s="1"/>
  <c r="E15" i="3" s="1"/>
  <c r="F15" i="3" s="1"/>
  <c r="G15" i="3" s="1"/>
  <c r="H15" i="3" s="1"/>
  <c r="I15" i="3" s="1"/>
  <c r="J15" i="3" s="1"/>
  <c r="D16" i="3" s="1"/>
  <c r="E16" i="3" s="1"/>
  <c r="F16" i="3" s="1"/>
  <c r="G16" i="3" s="1"/>
  <c r="H16" i="3" s="1"/>
  <c r="I16" i="3" s="1"/>
  <c r="J16" i="3" s="1"/>
</calcChain>
</file>

<file path=xl/sharedStrings.xml><?xml version="1.0" encoding="utf-8"?>
<sst xmlns="http://schemas.openxmlformats.org/spreadsheetml/2006/main" count="55" uniqueCount="54">
  <si>
    <t>Date (mm/dd/yyyy)</t>
  </si>
  <si>
    <t>Date (yyyymmdd.000)</t>
  </si>
  <si>
    <t>Q. Convert the date from first format to the second format and sort in ascending order.</t>
  </si>
  <si>
    <t>Ashok Samtaney</t>
  </si>
  <si>
    <t>Dhiren Sheth</t>
  </si>
  <si>
    <t>Simon Rodrigues</t>
  </si>
  <si>
    <t>Ruffina Joshi</t>
  </si>
  <si>
    <t>Ram Ambradkar</t>
  </si>
  <si>
    <t>Yogesh Mansharamani</t>
  </si>
  <si>
    <t>Dinesh Dhanuka</t>
  </si>
  <si>
    <t>Yashraj Vaidya</t>
  </si>
  <si>
    <t>Sudesh Pillai</t>
  </si>
  <si>
    <t>Gururaj Joshi</t>
  </si>
  <si>
    <t>Rajeev Singh</t>
  </si>
  <si>
    <t>Boneca Rego</t>
  </si>
  <si>
    <t>Exact Age with Years,Month,days</t>
  </si>
  <si>
    <t>Age(in years)</t>
  </si>
  <si>
    <t>Year</t>
  </si>
  <si>
    <t>Month(in text)</t>
  </si>
  <si>
    <t>Month(in number)</t>
  </si>
  <si>
    <t>Day</t>
  </si>
  <si>
    <t>Birthdate</t>
  </si>
  <si>
    <t>Name</t>
  </si>
  <si>
    <t>Last Modified Time</t>
  </si>
  <si>
    <t>Current Time</t>
  </si>
  <si>
    <t>Last Modified Date</t>
  </si>
  <si>
    <t>Current Date</t>
  </si>
  <si>
    <t>This Employee has taken 1 CL and 2 sick dayslast month( 3rd, 4th and 26th,27th day of the month)</t>
  </si>
  <si>
    <t>Consider weekend as Saturday and Sunday, And all the national Holidays</t>
  </si>
  <si>
    <t>Create a Calendar for the employee, where you calculate total working days in last 1 month</t>
  </si>
  <si>
    <t xml:space="preserve">Workdays 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</si>
  <si>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</si>
  <si>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</si>
  <si>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</si>
  <si>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</si>
  <si>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</si>
  <si>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</si>
  <si>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</si>
  <si>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</si>
  <si>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</si>
  <si>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</si>
  <si>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</si>
  <si>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</si>
  <si>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Monday</t>
  </si>
  <si>
    <t>Tuesday</t>
  </si>
  <si>
    <t>Wednesday</t>
  </si>
  <si>
    <t>Thursday</t>
  </si>
  <si>
    <t>Friday</t>
  </si>
  <si>
    <t>Saturday</t>
  </si>
  <si>
    <t>Sunday</t>
  </si>
  <si>
    <t>Working Days</t>
  </si>
  <si>
    <t>Weekend(Sat,Sun)</t>
  </si>
  <si>
    <t>Present Day</t>
  </si>
  <si>
    <t>Taken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</si>
</sst>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\-dd\-yyyy"/>
    <numFmt numFmtId="165" formatCode="[$-14009]dddd\,\ d\ mmmm\,\ yyyy;@"/>
    <numFmt numFmtId="166" formatCode="dd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2" fillId="4" borderId="5" xfId="0" applyFont="1" applyFill="1" applyBorder="1"/>
    <xf numFmtId="0" fontId="3" fillId="0" borderId="0" xfId="0" applyFont="1"/>
    <xf numFmtId="0" fontId="0" fillId="5" borderId="5" xfId="0" applyFill="1" applyBorder="1"/>
    <xf numFmtId="15" fontId="0" fillId="0" borderId="5" xfId="0" applyNumberFormat="1" applyBorder="1" applyAlignment="1">
      <alignment horizontal="center"/>
    </xf>
    <xf numFmtId="0" fontId="0" fillId="0" borderId="5" xfId="0" quotePrefix="1" applyBorder="1"/>
    <xf numFmtId="0" fontId="1" fillId="6" borderId="5" xfId="0" applyFont="1" applyFill="1" applyBorder="1"/>
    <xf numFmtId="0" fontId="4" fillId="0" borderId="0" xfId="0" applyFont="1"/>
    <xf numFmtId="164" fontId="0" fillId="2" borderId="1" xfId="0" applyNumberFormat="1" applyFill="1" applyBorder="1"/>
    <xf numFmtId="0" fontId="0" fillId="3" borderId="4" xfId="0" applyFill="1" applyBorder="1" applyAlignment="1">
      <alignment horizontal="right"/>
    </xf>
    <xf numFmtId="49" fontId="0" fillId="3" borderId="3" xfId="0" applyNumberFormat="1" applyFill="1" applyBorder="1" applyAlignment="1">
      <alignment horizontal="right"/>
    </xf>
    <xf numFmtId="14" fontId="0" fillId="5" borderId="5" xfId="0" applyNumberFormat="1" applyFill="1" applyBorder="1"/>
    <xf numFmtId="18" fontId="0" fillId="5" borderId="5" xfId="0" applyNumberFormat="1" applyFill="1" applyBorder="1"/>
    <xf numFmtId="165" fontId="0" fillId="0" borderId="0" xfId="0" applyNumberFormat="1"/>
    <xf numFmtId="0" fontId="5" fillId="0" borderId="0" xfId="0" applyFont="1" applyAlignment="1">
      <alignment horizontal="center"/>
    </xf>
    <xf numFmtId="14" fontId="0" fillId="0" borderId="0" xfId="0" applyNumberFormat="1"/>
    <xf numFmtId="166" fontId="0" fillId="7" borderId="5" xfId="0" applyNumberFormat="1" applyFill="1" applyBorder="1" applyAlignment="1">
      <alignment horizontal="center"/>
    </xf>
    <xf numFmtId="166" fontId="0" fillId="8" borderId="5" xfId="0" applyNumberFormat="1" applyFill="1" applyBorder="1" applyAlignment="1">
      <alignment horizontal="center"/>
    </xf>
    <xf numFmtId="0" fontId="0" fillId="8" borderId="6" xfId="0" applyFill="1" applyBorder="1"/>
    <xf numFmtId="0" fontId="0" fillId="10" borderId="6" xfId="0" applyFill="1" applyBorder="1"/>
    <xf numFmtId="0" fontId="0" fillId="9" borderId="6" xfId="0" applyFill="1" applyBorder="1"/>
    <xf numFmtId="0" fontId="0" fillId="0" borderId="6" xfId="0" applyBorder="1"/>
    <xf numFmtId="166" fontId="0" fillId="7" borderId="2" xfId="0" applyNumberFormat="1" applyFill="1" applyBorder="1" applyAlignment="1">
      <alignment horizontal="center"/>
    </xf>
    <xf numFmtId="166" fontId="0" fillId="8" borderId="2" xfId="0" applyNumberFormat="1" applyFill="1" applyBorder="1" applyAlignment="1">
      <alignment horizontal="center"/>
    </xf>
    <xf numFmtId="0" fontId="1" fillId="11" borderId="10" xfId="0" applyFont="1" applyFill="1" applyBorder="1"/>
    <xf numFmtId="0" fontId="1" fillId="11" borderId="11" xfId="0" applyFont="1" applyFill="1" applyBorder="1"/>
    <xf numFmtId="0" fontId="1" fillId="11" borderId="12" xfId="0" applyFont="1" applyFill="1" applyBorder="1"/>
    <xf numFmtId="166" fontId="0" fillId="7" borderId="17" xfId="0" applyNumberFormat="1" applyFill="1" applyBorder="1" applyAlignment="1">
      <alignment horizontal="center"/>
    </xf>
    <xf numFmtId="166" fontId="0" fillId="8" borderId="18" xfId="0" applyNumberFormat="1" applyFill="1" applyBorder="1" applyAlignment="1">
      <alignment horizontal="center"/>
    </xf>
    <xf numFmtId="166" fontId="0" fillId="7" borderId="19" xfId="0" applyNumberFormat="1" applyFill="1" applyBorder="1" applyAlignment="1">
      <alignment horizontal="center"/>
    </xf>
    <xf numFmtId="166" fontId="0" fillId="8" borderId="20" xfId="0" applyNumberFormat="1" applyFill="1" applyBorder="1" applyAlignment="1">
      <alignment horizontal="center"/>
    </xf>
    <xf numFmtId="166" fontId="0" fillId="7" borderId="21" xfId="0" applyNumberFormat="1" applyFill="1" applyBorder="1" applyAlignment="1">
      <alignment horizontal="center"/>
    </xf>
    <xf numFmtId="166" fontId="0" fillId="7" borderId="22" xfId="0" applyNumberFormat="1" applyFill="1" applyBorder="1" applyAlignment="1">
      <alignment horizontal="center"/>
    </xf>
    <xf numFmtId="166" fontId="0" fillId="8" borderId="22" xfId="0" applyNumberFormat="1" applyFill="1" applyBorder="1" applyAlignment="1">
      <alignment horizontal="center"/>
    </xf>
    <xf numFmtId="166" fontId="0" fillId="8" borderId="23" xfId="0" applyNumberFormat="1" applyFill="1" applyBorder="1" applyAlignment="1">
      <alignment horizontal="center"/>
    </xf>
    <xf numFmtId="15" fontId="0" fillId="5" borderId="5" xfId="0" applyNumberFormat="1" applyFill="1" applyBorder="1"/>
    <xf numFmtId="19" fontId="0" fillId="5" borderId="5" xfId="0" applyNumberFormat="1" applyFill="1" applyBorder="1"/>
    <xf numFmtId="0" fontId="7" fillId="12" borderId="14" xfId="0" applyFont="1" applyFill="1" applyBorder="1" applyAlignment="1">
      <alignment horizontal="center"/>
    </xf>
    <xf numFmtId="0" fontId="7" fillId="12" borderId="16" xfId="0" applyFont="1" applyFill="1" applyBorder="1" applyAlignment="1">
      <alignment horizontal="center"/>
    </xf>
    <xf numFmtId="0" fontId="7" fillId="12" borderId="13" xfId="0" applyFont="1" applyFill="1" applyBorder="1" applyAlignment="1">
      <alignment horizontal="center"/>
    </xf>
    <xf numFmtId="0" fontId="7" fillId="12" borderId="15" xfId="0" applyFont="1" applyFill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</cellXfs>
  <cellStyles count="1">
    <cellStyle name="Normal" xfId="0" builtinId="0"/>
  </cellStyles>
  <dxfs count="4">
    <dxf>
      <fill>
        <patternFill>
          <bgColor rgb="FFFFFF66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 tint="-0.34998626667073579"/>
      </font>
      <fill>
        <patternFill>
          <bgColor theme="0" tint="-0.14996795556505021"/>
        </patternFill>
      </fill>
    </dxf>
    <dxf>
      <font>
        <color theme="0" tint="-0.34998626667073579"/>
      </font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20BC8-8FC6-4D1A-8251-79BA8CD8EF6A}">
  <sheetPr codeName="Sheet1"/>
  <dimension ref="B3:C14"/>
  <sheetViews>
    <sheetView workbookViewId="0">
      <selection activeCell="E5" sqref="E5"/>
    </sheetView>
  </sheetViews>
  <sheetFormatPr defaultRowHeight="14.4" x14ac:dyDescent="0.3"/>
  <cols>
    <col min="2" max="2" width="20.33203125" customWidth="1"/>
    <col min="3" max="3" width="18.33203125" customWidth="1"/>
  </cols>
  <sheetData>
    <row r="3" spans="2:3" x14ac:dyDescent="0.3">
      <c r="B3" s="4" t="s">
        <v>2</v>
      </c>
    </row>
    <row r="5" spans="2:3" x14ac:dyDescent="0.3">
      <c r="B5" s="3" t="s">
        <v>1</v>
      </c>
      <c r="C5" s="3" t="s">
        <v>0</v>
      </c>
    </row>
    <row r="6" spans="2:3" x14ac:dyDescent="0.3">
      <c r="B6" s="11">
        <v>20051220</v>
      </c>
      <c r="C6" s="10">
        <f t="shared" ref="C6:C14" si="0">DATE(LEFT($B6,4),MID($B6,5,2),RIGHT($B6,2))</f>
        <v>38706</v>
      </c>
    </row>
    <row r="7" spans="2:3" x14ac:dyDescent="0.3">
      <c r="B7" s="2">
        <v>20061202</v>
      </c>
      <c r="C7" s="10">
        <f t="shared" si="0"/>
        <v>39053</v>
      </c>
    </row>
    <row r="8" spans="2:3" x14ac:dyDescent="0.3">
      <c r="B8" s="2">
        <v>20070112</v>
      </c>
      <c r="C8" s="10">
        <f t="shared" si="0"/>
        <v>39094</v>
      </c>
    </row>
    <row r="9" spans="2:3" x14ac:dyDescent="0.3">
      <c r="B9" s="2">
        <v>20070519</v>
      </c>
      <c r="C9" s="10">
        <f t="shared" si="0"/>
        <v>39221</v>
      </c>
    </row>
    <row r="10" spans="2:3" x14ac:dyDescent="0.3">
      <c r="B10" s="2">
        <v>20070523</v>
      </c>
      <c r="C10" s="10">
        <f t="shared" si="0"/>
        <v>39225</v>
      </c>
    </row>
    <row r="11" spans="2:3" x14ac:dyDescent="0.3">
      <c r="B11" s="12">
        <v>20070623</v>
      </c>
      <c r="C11" s="10">
        <f t="shared" si="0"/>
        <v>39256</v>
      </c>
    </row>
    <row r="12" spans="2:3" x14ac:dyDescent="0.3">
      <c r="B12" s="2">
        <v>20070624</v>
      </c>
      <c r="C12" s="10">
        <f t="shared" si="0"/>
        <v>39257</v>
      </c>
    </row>
    <row r="13" spans="2:3" x14ac:dyDescent="0.3">
      <c r="B13" s="2">
        <v>20071017</v>
      </c>
      <c r="C13" s="10">
        <f t="shared" si="0"/>
        <v>39372</v>
      </c>
    </row>
    <row r="14" spans="2:3" x14ac:dyDescent="0.3">
      <c r="B14" s="1">
        <v>20080419</v>
      </c>
      <c r="C14" s="10">
        <f t="shared" si="0"/>
        <v>39557</v>
      </c>
    </row>
  </sheetData>
  <sortState xmlns:xlrd2="http://schemas.microsoft.com/office/spreadsheetml/2017/richdata2" ref="B6:C14">
    <sortCondition ref="B6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60E64-AC7B-4EC6-BC67-7B89C89C94B7}">
  <sheetPr codeName="Sheet2"/>
  <dimension ref="B3:I18"/>
  <sheetViews>
    <sheetView tabSelected="1" topLeftCell="B1" workbookViewId="0">
      <selection activeCell="F2" sqref="F2"/>
    </sheetView>
  </sheetViews>
  <sheetFormatPr defaultRowHeight="14.4" x14ac:dyDescent="0.3"/>
  <cols>
    <col min="2" max="2" width="19.5546875" bestFit="1" customWidth="1"/>
    <col min="3" max="3" width="10.77734375" customWidth="1"/>
    <col min="5" max="5" width="15.77734375" bestFit="1" customWidth="1"/>
    <col min="6" max="6" width="16.6640625" bestFit="1" customWidth="1"/>
    <col min="7" max="7" width="11.33203125" bestFit="1" customWidth="1"/>
    <col min="8" max="8" width="12" bestFit="1" customWidth="1"/>
    <col min="9" max="9" width="29.33203125" bestFit="1" customWidth="1"/>
  </cols>
  <sheetData>
    <row r="3" spans="2:9" x14ac:dyDescent="0.3">
      <c r="B3" s="8" t="s">
        <v>26</v>
      </c>
      <c r="C3" s="13">
        <f ca="1">TODAY()</f>
        <v>44978</v>
      </c>
      <c r="F3" s="8" t="s">
        <v>25</v>
      </c>
      <c r="G3" s="37">
        <v>44946</v>
      </c>
    </row>
    <row r="4" spans="2:9" x14ac:dyDescent="0.3">
      <c r="B4" s="8" t="s">
        <v>24</v>
      </c>
      <c r="C4" s="14">
        <v>1.9444444444444445E-2</v>
      </c>
      <c r="F4" s="8" t="s">
        <v>23</v>
      </c>
      <c r="G4" s="38">
        <v>0.90486111111111101</v>
      </c>
    </row>
    <row r="6" spans="2:9" x14ac:dyDescent="0.3">
      <c r="B6" s="8" t="s">
        <v>22</v>
      </c>
      <c r="C6" s="8" t="s">
        <v>21</v>
      </c>
      <c r="D6" s="8" t="s">
        <v>20</v>
      </c>
      <c r="E6" s="8" t="s">
        <v>19</v>
      </c>
      <c r="F6" s="8" t="s">
        <v>18</v>
      </c>
      <c r="G6" s="8" t="s">
        <v>17</v>
      </c>
      <c r="H6" s="8" t="s">
        <v>16</v>
      </c>
      <c r="I6" s="8" t="s">
        <v>15</v>
      </c>
    </row>
    <row r="7" spans="2:9" x14ac:dyDescent="0.3">
      <c r="B7" s="7" t="s">
        <v>14</v>
      </c>
      <c r="C7" s="6">
        <v>36478</v>
      </c>
      <c r="D7" s="5" t="str">
        <f>TEXT(C7,"dd")</f>
        <v>14</v>
      </c>
      <c r="E7" s="5">
        <f>MONTH(C7)</f>
        <v>11</v>
      </c>
      <c r="F7" s="5" t="str">
        <f>TEXT(C7,"mmmm")</f>
        <v>November</v>
      </c>
      <c r="G7" s="5">
        <f>YEAR(C7)</f>
        <v>1999</v>
      </c>
      <c r="H7" s="5">
        <f ca="1">DATEDIF(C7,TODAY(),"Y")</f>
        <v>23</v>
      </c>
      <c r="I7" s="5" t="str">
        <f ca="1">DATEDIF(C7,TODAY(),"y")&amp;" Years , "&amp;DATEDIF(C7,TODAY(),"YM")&amp;" Month , "&amp;DATEDIF(C7,TODAY(),"MD")&amp;" Days"</f>
        <v>23 Years , 3 Month , 7 Days</v>
      </c>
    </row>
    <row r="8" spans="2:9" x14ac:dyDescent="0.3">
      <c r="B8" s="7" t="s">
        <v>13</v>
      </c>
      <c r="C8" s="6">
        <v>37027</v>
      </c>
      <c r="D8" s="5" t="str">
        <f t="shared" ref="D8:D18" si="0">TEXT(C8,"dd")</f>
        <v>16</v>
      </c>
      <c r="E8" s="5">
        <f t="shared" ref="E8:E18" si="1">MONTH(C8)</f>
        <v>5</v>
      </c>
      <c r="F8" s="5" t="str">
        <f t="shared" ref="F8:F18" si="2">TEXT(C8,"mmmm")</f>
        <v>May</v>
      </c>
      <c r="G8" s="5">
        <f t="shared" ref="G8:G18" si="3">YEAR(C8)</f>
        <v>2001</v>
      </c>
      <c r="H8" s="5">
        <f t="shared" ref="H8:H18" ca="1" si="4">DATEDIF(C8,TODAY(),"Y")</f>
        <v>21</v>
      </c>
      <c r="I8" s="5" t="str">
        <f t="shared" ref="I8:I18" ca="1" si="5">DATEDIF(C8,TODAY(),"y")&amp;" Years , "&amp;DATEDIF(C8,TODAY(),"YM")&amp;" Month , "&amp;DATEDIF(C8,TODAY(),"MD")&amp;" Days"</f>
        <v>21 Years , 9 Month , 5 Days</v>
      </c>
    </row>
    <row r="9" spans="2:9" x14ac:dyDescent="0.3">
      <c r="B9" s="7" t="s">
        <v>12</v>
      </c>
      <c r="C9" s="6">
        <v>37946</v>
      </c>
      <c r="D9" s="5" t="str">
        <f t="shared" si="0"/>
        <v>21</v>
      </c>
      <c r="E9" s="5">
        <f t="shared" si="1"/>
        <v>11</v>
      </c>
      <c r="F9" s="5" t="str">
        <f t="shared" si="2"/>
        <v>November</v>
      </c>
      <c r="G9" s="5">
        <f t="shared" si="3"/>
        <v>2003</v>
      </c>
      <c r="H9" s="5">
        <f t="shared" ca="1" si="4"/>
        <v>19</v>
      </c>
      <c r="I9" s="5" t="str">
        <f t="shared" ca="1" si="5"/>
        <v>19 Years , 3 Month , 0 Days</v>
      </c>
    </row>
    <row r="10" spans="2:9" x14ac:dyDescent="0.3">
      <c r="B10" s="7" t="s">
        <v>11</v>
      </c>
      <c r="C10" s="6">
        <v>38113</v>
      </c>
      <c r="D10" s="5" t="str">
        <f t="shared" si="0"/>
        <v>06</v>
      </c>
      <c r="E10" s="5">
        <f t="shared" si="1"/>
        <v>5</v>
      </c>
      <c r="F10" s="5" t="str">
        <f t="shared" si="2"/>
        <v>May</v>
      </c>
      <c r="G10" s="5">
        <f t="shared" si="3"/>
        <v>2004</v>
      </c>
      <c r="H10" s="5">
        <f t="shared" ca="1" si="4"/>
        <v>18</v>
      </c>
      <c r="I10" s="5" t="str">
        <f t="shared" ca="1" si="5"/>
        <v>18 Years , 9 Month , 15 Days</v>
      </c>
    </row>
    <row r="11" spans="2:9" x14ac:dyDescent="0.3">
      <c r="B11" s="7" t="s">
        <v>10</v>
      </c>
      <c r="C11" s="6">
        <v>38449</v>
      </c>
      <c r="D11" s="5" t="str">
        <f t="shared" si="0"/>
        <v>07</v>
      </c>
      <c r="E11" s="5">
        <f t="shared" si="1"/>
        <v>4</v>
      </c>
      <c r="F11" s="5" t="str">
        <f t="shared" si="2"/>
        <v>April</v>
      </c>
      <c r="G11" s="5">
        <f t="shared" si="3"/>
        <v>2005</v>
      </c>
      <c r="H11" s="5">
        <f t="shared" ca="1" si="4"/>
        <v>17</v>
      </c>
      <c r="I11" s="5" t="str">
        <f t="shared" ca="1" si="5"/>
        <v>17 Years , 10 Month , 14 Days</v>
      </c>
    </row>
    <row r="12" spans="2:9" x14ac:dyDescent="0.3">
      <c r="B12" s="7" t="s">
        <v>9</v>
      </c>
      <c r="C12" s="6">
        <v>39846</v>
      </c>
      <c r="D12" s="5" t="str">
        <f t="shared" si="0"/>
        <v>02</v>
      </c>
      <c r="E12" s="5">
        <f t="shared" si="1"/>
        <v>2</v>
      </c>
      <c r="F12" s="5" t="str">
        <f t="shared" si="2"/>
        <v>February</v>
      </c>
      <c r="G12" s="5">
        <f t="shared" si="3"/>
        <v>2009</v>
      </c>
      <c r="H12" s="5">
        <f t="shared" ca="1" si="4"/>
        <v>14</v>
      </c>
      <c r="I12" s="5" t="str">
        <f t="shared" ca="1" si="5"/>
        <v>14 Years , 0 Month , 19 Days</v>
      </c>
    </row>
    <row r="13" spans="2:9" x14ac:dyDescent="0.3">
      <c r="B13" s="7" t="s">
        <v>8</v>
      </c>
      <c r="C13" s="6">
        <v>40330</v>
      </c>
      <c r="D13" s="5" t="str">
        <f t="shared" si="0"/>
        <v>01</v>
      </c>
      <c r="E13" s="5">
        <f t="shared" si="1"/>
        <v>6</v>
      </c>
      <c r="F13" s="5" t="str">
        <f t="shared" si="2"/>
        <v>June</v>
      </c>
      <c r="G13" s="5">
        <f t="shared" si="3"/>
        <v>2010</v>
      </c>
      <c r="H13" s="5">
        <f t="shared" ca="1" si="4"/>
        <v>12</v>
      </c>
      <c r="I13" s="5" t="str">
        <f t="shared" ca="1" si="5"/>
        <v>12 Years , 8 Month , 20 Days</v>
      </c>
    </row>
    <row r="14" spans="2:9" x14ac:dyDescent="0.3">
      <c r="B14" s="7" t="s">
        <v>7</v>
      </c>
      <c r="C14" s="6">
        <v>40495</v>
      </c>
      <c r="D14" s="5" t="str">
        <f t="shared" si="0"/>
        <v>13</v>
      </c>
      <c r="E14" s="5">
        <f t="shared" si="1"/>
        <v>11</v>
      </c>
      <c r="F14" s="5" t="str">
        <f t="shared" si="2"/>
        <v>November</v>
      </c>
      <c r="G14" s="5">
        <f t="shared" si="3"/>
        <v>2010</v>
      </c>
      <c r="H14" s="5">
        <f t="shared" ca="1" si="4"/>
        <v>12</v>
      </c>
      <c r="I14" s="5" t="str">
        <f t="shared" ca="1" si="5"/>
        <v>12 Years , 3 Month , 8 Days</v>
      </c>
    </row>
    <row r="15" spans="2:9" x14ac:dyDescent="0.3">
      <c r="B15" s="7" t="s">
        <v>6</v>
      </c>
      <c r="C15" s="6">
        <v>40574</v>
      </c>
      <c r="D15" s="5" t="str">
        <f t="shared" si="0"/>
        <v>31</v>
      </c>
      <c r="E15" s="5">
        <f t="shared" si="1"/>
        <v>1</v>
      </c>
      <c r="F15" s="5" t="str">
        <f t="shared" si="2"/>
        <v>January</v>
      </c>
      <c r="G15" s="5">
        <f t="shared" si="3"/>
        <v>2011</v>
      </c>
      <c r="H15" s="5">
        <f t="shared" ca="1" si="4"/>
        <v>12</v>
      </c>
      <c r="I15" s="5" t="str">
        <f t="shared" ca="1" si="5"/>
        <v>12 Years , 0 Month , 21 Days</v>
      </c>
    </row>
    <row r="16" spans="2:9" x14ac:dyDescent="0.3">
      <c r="B16" s="7" t="s">
        <v>5</v>
      </c>
      <c r="C16" s="6">
        <v>41400</v>
      </c>
      <c r="D16" s="5" t="str">
        <f t="shared" si="0"/>
        <v>06</v>
      </c>
      <c r="E16" s="5">
        <f t="shared" si="1"/>
        <v>5</v>
      </c>
      <c r="F16" s="5" t="str">
        <f t="shared" si="2"/>
        <v>May</v>
      </c>
      <c r="G16" s="5">
        <f t="shared" si="3"/>
        <v>2013</v>
      </c>
      <c r="H16" s="5">
        <f t="shared" ca="1" si="4"/>
        <v>9</v>
      </c>
      <c r="I16" s="5" t="str">
        <f t="shared" ca="1" si="5"/>
        <v>9 Years , 9 Month , 15 Days</v>
      </c>
    </row>
    <row r="17" spans="2:9" x14ac:dyDescent="0.3">
      <c r="B17" s="7" t="s">
        <v>4</v>
      </c>
      <c r="C17" s="6">
        <v>42027</v>
      </c>
      <c r="D17" s="5" t="str">
        <f t="shared" si="0"/>
        <v>23</v>
      </c>
      <c r="E17" s="5">
        <f t="shared" si="1"/>
        <v>1</v>
      </c>
      <c r="F17" s="5" t="str">
        <f t="shared" si="2"/>
        <v>January</v>
      </c>
      <c r="G17" s="5">
        <f t="shared" si="3"/>
        <v>2015</v>
      </c>
      <c r="H17" s="5">
        <f t="shared" ca="1" si="4"/>
        <v>8</v>
      </c>
      <c r="I17" s="5" t="str">
        <f t="shared" ca="1" si="5"/>
        <v>8 Years , 0 Month , 29 Days</v>
      </c>
    </row>
    <row r="18" spans="2:9" x14ac:dyDescent="0.3">
      <c r="B18" s="7" t="s">
        <v>3</v>
      </c>
      <c r="C18" s="6">
        <v>42124</v>
      </c>
      <c r="D18" s="5" t="str">
        <f t="shared" si="0"/>
        <v>30</v>
      </c>
      <c r="E18" s="5">
        <f t="shared" si="1"/>
        <v>4</v>
      </c>
      <c r="F18" s="5" t="str">
        <f t="shared" si="2"/>
        <v>April</v>
      </c>
      <c r="G18" s="5">
        <f t="shared" si="3"/>
        <v>2015</v>
      </c>
      <c r="H18" s="5">
        <f t="shared" ca="1" si="4"/>
        <v>7</v>
      </c>
      <c r="I18" s="5" t="str">
        <f t="shared" ca="1" si="5"/>
        <v>7 Years , 9 Month , 22 Days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2523-222A-41BF-A655-5EB4C05CBA4D}">
  <sheetPr codeName="Sheet3"/>
  <dimension ref="B3:AM41"/>
  <sheetViews>
    <sheetView workbookViewId="0">
      <selection activeCell="L23" sqref="L23"/>
    </sheetView>
  </sheetViews>
  <sheetFormatPr defaultRowHeight="14.4" x14ac:dyDescent="0.3"/>
  <cols>
    <col min="2" max="2" width="14.6640625" hidden="1" customWidth="1"/>
    <col min="3" max="3" width="46.6640625" customWidth="1"/>
    <col min="6" max="6" width="10.88671875" bestFit="1" customWidth="1"/>
    <col min="13" max="13" width="15.77734375" bestFit="1" customWidth="1"/>
    <col min="17" max="17" width="8.88671875" hidden="1" customWidth="1"/>
  </cols>
  <sheetData>
    <row r="3" spans="2:39" x14ac:dyDescent="0.3">
      <c r="C3" s="9" t="s">
        <v>29</v>
      </c>
    </row>
    <row r="4" spans="2:39" x14ac:dyDescent="0.3">
      <c r="C4" s="9" t="s">
        <v>28</v>
      </c>
    </row>
    <row r="5" spans="2:39" x14ac:dyDescent="0.3">
      <c r="C5" s="9" t="s">
        <v>27</v>
      </c>
    </row>
    <row r="8" spans="2:39" ht="15" thickBot="1" x14ac:dyDescent="0.35">
      <c r="Q8" s="17">
        <f>DATE($D$9,MATCH(G9,B$11:B$22,0),1)</f>
        <v>44927</v>
      </c>
    </row>
    <row r="9" spans="2:39" ht="15" thickBot="1" x14ac:dyDescent="0.35">
      <c r="D9" s="41">
        <v>2023</v>
      </c>
      <c r="E9" s="39"/>
      <c r="F9" s="42"/>
      <c r="G9" s="39" t="s">
        <v>31</v>
      </c>
      <c r="H9" s="39"/>
      <c r="I9" s="39"/>
      <c r="J9" s="40"/>
      <c r="Q9">
        <f>WEEKDAY($Q$8,3)</f>
        <v>6</v>
      </c>
    </row>
    <row r="10" spans="2:39" ht="15" thickBot="1" x14ac:dyDescent="0.35">
      <c r="D10" s="26" t="s">
        <v>43</v>
      </c>
      <c r="E10" s="27" t="s">
        <v>44</v>
      </c>
      <c r="F10" s="27" t="s">
        <v>45</v>
      </c>
      <c r="G10" s="27" t="s">
        <v>46</v>
      </c>
      <c r="H10" s="27" t="s">
        <v>47</v>
      </c>
      <c r="I10" s="27" t="s">
        <v>48</v>
      </c>
      <c r="J10" s="28" t="s">
        <v>49</v>
      </c>
      <c r="AM10" s="16" t="s">
        <v>30</v>
      </c>
    </row>
    <row r="11" spans="2:39" ht="15" thickBot="1" x14ac:dyDescent="0.35">
      <c r="B11" t="s">
        <v>31</v>
      </c>
      <c r="D11" s="29">
        <f>Q8-Q9</f>
        <v>44921</v>
      </c>
      <c r="E11" s="24">
        <f t="shared" ref="E11:E16" si="0">D11+1</f>
        <v>44922</v>
      </c>
      <c r="F11" s="24">
        <f t="shared" ref="F11:J11" si="1">E11+1</f>
        <v>44923</v>
      </c>
      <c r="G11" s="24">
        <f t="shared" si="1"/>
        <v>44924</v>
      </c>
      <c r="H11" s="24">
        <f t="shared" si="1"/>
        <v>44925</v>
      </c>
      <c r="I11" s="25">
        <f t="shared" si="1"/>
        <v>44926</v>
      </c>
      <c r="J11" s="30">
        <f t="shared" si="1"/>
        <v>44927</v>
      </c>
      <c r="L11" s="20"/>
      <c r="M11" t="s">
        <v>51</v>
      </c>
      <c r="AM11" s="15">
        <v>44835</v>
      </c>
    </row>
    <row r="12" spans="2:39" ht="15" thickBot="1" x14ac:dyDescent="0.35">
      <c r="B12" t="s">
        <v>32</v>
      </c>
      <c r="D12" s="31">
        <f>J11+1</f>
        <v>44928</v>
      </c>
      <c r="E12" s="18">
        <f t="shared" si="0"/>
        <v>44929</v>
      </c>
      <c r="F12" s="18">
        <f t="shared" ref="F12:J12" si="2">E12+1</f>
        <v>44930</v>
      </c>
      <c r="G12" s="18">
        <f t="shared" si="2"/>
        <v>44931</v>
      </c>
      <c r="H12" s="18">
        <f t="shared" si="2"/>
        <v>44932</v>
      </c>
      <c r="I12" s="19">
        <f t="shared" si="2"/>
        <v>44933</v>
      </c>
      <c r="J12" s="32">
        <f t="shared" si="2"/>
        <v>44934</v>
      </c>
      <c r="AM12" s="15">
        <v>44836</v>
      </c>
    </row>
    <row r="13" spans="2:39" ht="15" thickBot="1" x14ac:dyDescent="0.35">
      <c r="B13" t="s">
        <v>33</v>
      </c>
      <c r="D13" s="31">
        <f>J12+1</f>
        <v>44935</v>
      </c>
      <c r="E13" s="18">
        <f t="shared" si="0"/>
        <v>44936</v>
      </c>
      <c r="F13" s="18">
        <f t="shared" ref="F13:J13" si="3">E13+1</f>
        <v>44937</v>
      </c>
      <c r="G13" s="18">
        <f t="shared" si="3"/>
        <v>44938</v>
      </c>
      <c r="H13" s="18">
        <f t="shared" si="3"/>
        <v>44939</v>
      </c>
      <c r="I13" s="19">
        <f t="shared" si="3"/>
        <v>44940</v>
      </c>
      <c r="J13" s="32">
        <f t="shared" si="3"/>
        <v>44941</v>
      </c>
      <c r="K13" s="17"/>
      <c r="L13" s="21"/>
      <c r="M13" t="s">
        <v>52</v>
      </c>
      <c r="AM13" s="15">
        <f>WORKDAY(AM11,1)</f>
        <v>44837</v>
      </c>
    </row>
    <row r="14" spans="2:39" ht="15" thickBot="1" x14ac:dyDescent="0.35">
      <c r="B14" t="s">
        <v>34</v>
      </c>
      <c r="D14" s="31">
        <f>J13+1</f>
        <v>44942</v>
      </c>
      <c r="E14" s="18">
        <f t="shared" si="0"/>
        <v>44943</v>
      </c>
      <c r="F14" s="18">
        <f t="shared" ref="F14:J16" si="4">E14+1</f>
        <v>44944</v>
      </c>
      <c r="G14" s="18">
        <f t="shared" si="4"/>
        <v>44945</v>
      </c>
      <c r="H14" s="18">
        <f t="shared" si="4"/>
        <v>44946</v>
      </c>
      <c r="I14" s="19">
        <f t="shared" si="4"/>
        <v>44947</v>
      </c>
      <c r="J14" s="32">
        <f t="shared" si="4"/>
        <v>44948</v>
      </c>
      <c r="AM14" s="15">
        <v>44838</v>
      </c>
    </row>
    <row r="15" spans="2:39" ht="15" thickBot="1" x14ac:dyDescent="0.35">
      <c r="B15" t="s">
        <v>35</v>
      </c>
      <c r="D15" s="31">
        <f>J14+1</f>
        <v>44949</v>
      </c>
      <c r="E15" s="18">
        <f t="shared" si="0"/>
        <v>44950</v>
      </c>
      <c r="F15" s="18">
        <f t="shared" si="4"/>
        <v>44951</v>
      </c>
      <c r="G15" s="18">
        <f t="shared" si="4"/>
        <v>44952</v>
      </c>
      <c r="H15" s="18">
        <f t="shared" si="4"/>
        <v>44953</v>
      </c>
      <c r="I15" s="19">
        <f t="shared" si="4"/>
        <v>44954</v>
      </c>
      <c r="J15" s="32">
        <f t="shared" si="4"/>
        <v>44955</v>
      </c>
      <c r="L15" s="22"/>
      <c r="M15" t="s">
        <v>53</v>
      </c>
      <c r="Q15" s="17">
        <v>44929</v>
      </c>
      <c r="AM15" s="15">
        <v>44839</v>
      </c>
    </row>
    <row r="16" spans="2:39" ht="15" thickBot="1" x14ac:dyDescent="0.35">
      <c r="B16" t="s">
        <v>36</v>
      </c>
      <c r="D16" s="33">
        <f>J15+1</f>
        <v>44956</v>
      </c>
      <c r="E16" s="34">
        <f t="shared" si="0"/>
        <v>44957</v>
      </c>
      <c r="F16" s="34">
        <f t="shared" si="4"/>
        <v>44958</v>
      </c>
      <c r="G16" s="34">
        <f t="shared" si="4"/>
        <v>44959</v>
      </c>
      <c r="H16" s="34">
        <f t="shared" si="4"/>
        <v>44960</v>
      </c>
      <c r="I16" s="35">
        <f t="shared" si="4"/>
        <v>44961</v>
      </c>
      <c r="J16" s="36">
        <f t="shared" si="4"/>
        <v>44962</v>
      </c>
      <c r="Q16" s="17">
        <v>44930</v>
      </c>
      <c r="AM16" s="15">
        <v>44840</v>
      </c>
    </row>
    <row r="17" spans="2:39" ht="15" thickBot="1" x14ac:dyDescent="0.35">
      <c r="B17" t="s">
        <v>37</v>
      </c>
      <c r="Q17" s="17">
        <v>44952</v>
      </c>
      <c r="AM17" s="15">
        <v>44841</v>
      </c>
    </row>
    <row r="18" spans="2:39" ht="16.2" thickBot="1" x14ac:dyDescent="0.35">
      <c r="B18" t="s">
        <v>38</v>
      </c>
      <c r="D18" s="43" t="s">
        <v>50</v>
      </c>
      <c r="E18" s="44"/>
      <c r="F18" s="44"/>
      <c r="G18" s="44"/>
      <c r="H18" s="45"/>
      <c r="J18" s="23">
        <f>NETWORKDAYS.INTL(J11,E16,1,$Q$15:$Q$18)</f>
        <v>18</v>
      </c>
      <c r="Q18" s="17">
        <v>44953</v>
      </c>
      <c r="AM18" s="15">
        <v>44842</v>
      </c>
    </row>
    <row r="19" spans="2:39" x14ac:dyDescent="0.3">
      <c r="B19" t="s">
        <v>39</v>
      </c>
      <c r="AM19" s="15">
        <v>44843</v>
      </c>
    </row>
    <row r="20" spans="2:39" x14ac:dyDescent="0.3">
      <c r="B20" t="s">
        <v>40</v>
      </c>
      <c r="AM20" s="15">
        <v>44844</v>
      </c>
    </row>
    <row r="21" spans="2:39" x14ac:dyDescent="0.3">
      <c r="B21" t="s">
        <v>41</v>
      </c>
      <c r="AM21" s="15">
        <v>44845</v>
      </c>
    </row>
    <row r="22" spans="2:39" x14ac:dyDescent="0.3">
      <c r="B22" t="s">
        <v>42</v>
      </c>
      <c r="AM22" s="15">
        <v>44846</v>
      </c>
    </row>
    <row r="23" spans="2:39" x14ac:dyDescent="0.3">
      <c r="AM23" s="15">
        <v>44847</v>
      </c>
    </row>
    <row r="24" spans="2:39" x14ac:dyDescent="0.3">
      <c r="B24">
        <v>2021</v>
      </c>
      <c r="AM24" s="15">
        <v>44848</v>
      </c>
    </row>
    <row r="25" spans="2:39" x14ac:dyDescent="0.3">
      <c r="B25">
        <v>2022</v>
      </c>
      <c r="AM25" s="15">
        <v>44849</v>
      </c>
    </row>
    <row r="26" spans="2:39" x14ac:dyDescent="0.3">
      <c r="B26">
        <v>2023</v>
      </c>
      <c r="AM26" s="15">
        <v>44850</v>
      </c>
    </row>
    <row r="27" spans="2:39" x14ac:dyDescent="0.3">
      <c r="B27">
        <v>2024</v>
      </c>
      <c r="AM27" s="15">
        <v>44851</v>
      </c>
    </row>
    <row r="28" spans="2:39" x14ac:dyDescent="0.3">
      <c r="B28">
        <v>2025</v>
      </c>
      <c r="AM28" s="15">
        <v>44852</v>
      </c>
    </row>
    <row r="29" spans="2:39" x14ac:dyDescent="0.3">
      <c r="B29">
        <v>2026</v>
      </c>
      <c r="AM29" s="15">
        <v>44853</v>
      </c>
    </row>
    <row r="30" spans="2:39" x14ac:dyDescent="0.3">
      <c r="B30">
        <v>2027</v>
      </c>
      <c r="AM30" s="15">
        <v>44854</v>
      </c>
    </row>
    <row r="31" spans="2:39" x14ac:dyDescent="0.3">
      <c r="B31">
        <v>2028</v>
      </c>
      <c r="AM31" s="15">
        <v>44855</v>
      </c>
    </row>
    <row r="32" spans="2:39" x14ac:dyDescent="0.3">
      <c r="B32">
        <v>2029</v>
      </c>
      <c r="AM32" s="15">
        <v>44856</v>
      </c>
    </row>
    <row r="33" spans="2:39" x14ac:dyDescent="0.3">
      <c r="B33">
        <v>2030</v>
      </c>
      <c r="AM33" s="15">
        <v>44857</v>
      </c>
    </row>
    <row r="34" spans="2:39" x14ac:dyDescent="0.3">
      <c r="B34">
        <v>2031</v>
      </c>
      <c r="AM34" s="15">
        <v>44858</v>
      </c>
    </row>
    <row r="35" spans="2:39" x14ac:dyDescent="0.3">
      <c r="B35">
        <v>2032</v>
      </c>
      <c r="AM35" s="15">
        <v>44859</v>
      </c>
    </row>
    <row r="36" spans="2:39" x14ac:dyDescent="0.3">
      <c r="B36">
        <v>2033</v>
      </c>
      <c r="AM36" s="15">
        <v>44860</v>
      </c>
    </row>
    <row r="37" spans="2:39" x14ac:dyDescent="0.3">
      <c r="B37">
        <v>2034</v>
      </c>
      <c r="AM37" s="15">
        <v>44861</v>
      </c>
    </row>
    <row r="38" spans="2:39" x14ac:dyDescent="0.3">
      <c r="B38">
        <v>2035</v>
      </c>
      <c r="AM38" s="15">
        <v>44862</v>
      </c>
    </row>
    <row r="39" spans="2:39" x14ac:dyDescent="0.3">
      <c r="AM39" s="15">
        <v>44863</v>
      </c>
    </row>
    <row r="40" spans="2:39" x14ac:dyDescent="0.3">
      <c r="AM40" s="15">
        <v>44864</v>
      </c>
    </row>
    <row r="41" spans="2:39" x14ac:dyDescent="0.3">
      <c r="AM41" s="15">
        <v>44865</v>
      </c>
    </row>
  </sheetData>
  <mergeCells count="3">
    <mergeCell ref="G9:J9"/>
    <mergeCell ref="D9:F9"/>
    <mergeCell ref="D18:H18"/>
  </mergeCells>
  <phoneticPr fontId="6" type="noConversion"/>
  <conditionalFormatting sqref="D11:J16">
    <cfRule type="expression" dxfId="3" priority="4">
      <formula>D11&lt;$Q$8</formula>
    </cfRule>
    <cfRule type="expression" dxfId="2" priority="3">
      <formula>D11&gt;EOMONTH($Q$8,0)</formula>
    </cfRule>
    <cfRule type="expression" dxfId="1" priority="2">
      <formula>D11=TODAY()</formula>
    </cfRule>
    <cfRule type="expression" dxfId="0" priority="1">
      <formula>MATCH(D11,$Q$15:$Q$18,0)</formula>
    </cfRule>
  </conditionalFormatting>
  <dataValidations count="2">
    <dataValidation type="list" allowBlank="1" showInputMessage="1" showErrorMessage="1" sqref="G9:J9" xr:uid="{B829E479-B5A8-48CE-8414-305EF4524914}">
      <formula1>$B$11:$B$22</formula1>
    </dataValidation>
    <dataValidation type="list" allowBlank="1" showInputMessage="1" showErrorMessage="1" sqref="D9:F9" xr:uid="{F99FFD88-FB7B-49DC-AE27-52DC762ED089}">
      <formula1>$B$24:$B$38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Date1</vt:lpstr>
      <vt:lpstr>Date2</vt:lpstr>
      <vt:lpstr>Date Advacned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LENOVO</cp:lastModifiedBy>
  <dcterms:created xsi:type="dcterms:W3CDTF">2022-07-28T07:24:11Z</dcterms:created>
  <dcterms:modified xsi:type="dcterms:W3CDTF">2023-02-21T12:23:45Z</dcterms:modified>
</cp:coreProperties>
</file>