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iitpatna-my.sharepoint.com/personal/mayank265_iitp_ac_in/Documents/Academic/Teaching Mayank IITP/2024 CS384/Lab_10/"/>
    </mc:Choice>
  </mc:AlternateContent>
  <xr:revisionPtr revIDLastSave="11" documentId="8_{9CA3AFEC-ACE1-4660-AEB8-AD8ED6FE639B}" xr6:coauthVersionLast="47" xr6:coauthVersionMax="47" xr10:uidLastSave="{92DDEA6A-A7E0-4353-BF97-CAC7E076BF7E}"/>
  <bookViews>
    <workbookView xWindow="-120" yWindow="-120" windowWidth="29040" windowHeight="15225" activeTab="1" xr2:uid="{04A53291-8BBD-40A2-A6DB-D3C1A07BDA78}"/>
  </bookViews>
  <sheets>
    <sheet name="Sheet1" sheetId="1" r:id="rId1"/>
    <sheet name="Op1 (2)" sheetId="3" r:id="rId2"/>
    <sheet name="Op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3" i="3"/>
  <c r="K4" i="3"/>
  <c r="K5" i="3"/>
  <c r="K6" i="3"/>
  <c r="K7" i="3"/>
  <c r="K8" i="3"/>
  <c r="K9" i="3"/>
  <c r="K10" i="3"/>
  <c r="K3" i="3"/>
  <c r="G13" i="3" l="1"/>
  <c r="G12" i="3"/>
  <c r="G11" i="3"/>
  <c r="G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C4" i="3"/>
  <c r="C5" i="3" s="1"/>
  <c r="C6" i="3" s="1"/>
  <c r="C7" i="3" s="1"/>
  <c r="C8" i="3" s="1"/>
  <c r="C9" i="3" s="1"/>
  <c r="B4" i="3"/>
  <c r="B5" i="3" s="1"/>
  <c r="G3" i="3"/>
  <c r="E3" i="3"/>
  <c r="D3" i="3"/>
  <c r="E23" i="3" s="1"/>
  <c r="G13" i="2"/>
  <c r="G12" i="2"/>
  <c r="G11" i="2"/>
  <c r="G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E69" i="2" s="1"/>
  <c r="C4" i="2"/>
  <c r="C5" i="2" s="1"/>
  <c r="C6" i="2" s="1"/>
  <c r="C7" i="2" s="1"/>
  <c r="C8" i="2" s="1"/>
  <c r="C9" i="2" s="1"/>
  <c r="B4" i="2"/>
  <c r="B5" i="2" s="1"/>
  <c r="B6" i="2" s="1"/>
  <c r="G3" i="2"/>
  <c r="G14" i="2" s="1"/>
  <c r="E3" i="2"/>
  <c r="E38" i="2" s="1"/>
  <c r="D3" i="2"/>
  <c r="E37" i="2" s="1"/>
  <c r="N29" i="1"/>
  <c r="N28" i="1"/>
  <c r="N27" i="1"/>
  <c r="N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J21" i="1"/>
  <c r="J22" i="1" s="1"/>
  <c r="J23" i="1" s="1"/>
  <c r="J24" i="1" s="1"/>
  <c r="J25" i="1" s="1"/>
  <c r="N20" i="1"/>
  <c r="L20" i="1"/>
  <c r="K20" i="1"/>
  <c r="J20" i="1"/>
  <c r="I20" i="1"/>
  <c r="I21" i="1" s="1"/>
  <c r="I22" i="1" s="1"/>
  <c r="I23" i="1" s="1"/>
  <c r="I24" i="1" s="1"/>
  <c r="I25" i="1" s="1"/>
  <c r="N19" i="1"/>
  <c r="N30" i="1" s="1"/>
  <c r="L19" i="1"/>
  <c r="K19" i="1"/>
  <c r="E22" i="3" l="1"/>
  <c r="E27" i="3"/>
  <c r="E91" i="3"/>
  <c r="G14" i="3"/>
  <c r="E28" i="3"/>
  <c r="E29" i="3"/>
  <c r="E59" i="3"/>
  <c r="E36" i="3"/>
  <c r="E44" i="3"/>
  <c r="E52" i="3"/>
  <c r="E69" i="3"/>
  <c r="E84" i="3"/>
  <c r="E60" i="3"/>
  <c r="B6" i="3"/>
  <c r="E102" i="3" s="1"/>
  <c r="E76" i="3"/>
  <c r="E77" i="3"/>
  <c r="E92" i="3"/>
  <c r="E85" i="3"/>
  <c r="E93" i="3"/>
  <c r="E61" i="3"/>
  <c r="E68" i="3"/>
  <c r="E37" i="3"/>
  <c r="E30" i="3"/>
  <c r="E38" i="3"/>
  <c r="E46" i="3"/>
  <c r="E54" i="3"/>
  <c r="E62" i="3"/>
  <c r="E70" i="3"/>
  <c r="E78" i="3"/>
  <c r="E86" i="3"/>
  <c r="E94" i="3"/>
  <c r="E31" i="3"/>
  <c r="E39" i="3"/>
  <c r="E47" i="3"/>
  <c r="E55" i="3"/>
  <c r="E63" i="3"/>
  <c r="E71" i="3"/>
  <c r="E79" i="3"/>
  <c r="E87" i="3"/>
  <c r="E95" i="3"/>
  <c r="E24" i="3"/>
  <c r="E32" i="3"/>
  <c r="E40" i="3"/>
  <c r="E48" i="3"/>
  <c r="E56" i="3"/>
  <c r="E64" i="3"/>
  <c r="E72" i="3"/>
  <c r="E80" i="3"/>
  <c r="E88" i="3"/>
  <c r="E96" i="3"/>
  <c r="E53" i="3"/>
  <c r="E25" i="3"/>
  <c r="E33" i="3"/>
  <c r="E41" i="3"/>
  <c r="E49" i="3"/>
  <c r="E57" i="3"/>
  <c r="E65" i="3"/>
  <c r="E73" i="3"/>
  <c r="E81" i="3"/>
  <c r="E89" i="3"/>
  <c r="E97" i="3"/>
  <c r="E45" i="3"/>
  <c r="E26" i="3"/>
  <c r="E34" i="3"/>
  <c r="E42" i="3"/>
  <c r="E50" i="3"/>
  <c r="E58" i="3"/>
  <c r="E66" i="3"/>
  <c r="E74" i="3"/>
  <c r="E82" i="3"/>
  <c r="E90" i="3"/>
  <c r="E98" i="3"/>
  <c r="E35" i="3"/>
  <c r="E43" i="3"/>
  <c r="E51" i="3"/>
  <c r="E67" i="3"/>
  <c r="E75" i="3"/>
  <c r="E83" i="3"/>
  <c r="E158" i="2"/>
  <c r="E181" i="2"/>
  <c r="B7" i="2"/>
  <c r="B8" i="2" s="1"/>
  <c r="B9" i="2" s="1"/>
  <c r="E126" i="2"/>
  <c r="E118" i="2"/>
  <c r="E110" i="2"/>
  <c r="E173" i="2"/>
  <c r="E101" i="2"/>
  <c r="E157" i="2"/>
  <c r="E102" i="2"/>
  <c r="E178" i="2"/>
  <c r="E46" i="2"/>
  <c r="E54" i="2"/>
  <c r="E62" i="2"/>
  <c r="E70" i="2"/>
  <c r="E78" i="2"/>
  <c r="E86" i="2"/>
  <c r="E94" i="2"/>
  <c r="E134" i="2"/>
  <c r="E142" i="2"/>
  <c r="E150" i="2"/>
  <c r="E166" i="2"/>
  <c r="E174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45" i="2"/>
  <c r="E53" i="2"/>
  <c r="E61" i="2"/>
  <c r="E77" i="2"/>
  <c r="E85" i="2"/>
  <c r="E93" i="2"/>
  <c r="E109" i="2"/>
  <c r="E117" i="2"/>
  <c r="E125" i="2"/>
  <c r="E133" i="2"/>
  <c r="E141" i="2"/>
  <c r="E149" i="2"/>
  <c r="E165" i="2"/>
  <c r="E127" i="3" l="1"/>
  <c r="E138" i="3"/>
  <c r="E146" i="3"/>
  <c r="E115" i="3"/>
  <c r="E147" i="3"/>
  <c r="E119" i="3"/>
  <c r="E113" i="3"/>
  <c r="E120" i="3"/>
  <c r="E107" i="3"/>
  <c r="E114" i="3"/>
  <c r="E128" i="3"/>
  <c r="E110" i="3"/>
  <c r="E145" i="3"/>
  <c r="E139" i="3"/>
  <c r="E121" i="3"/>
  <c r="E106" i="3"/>
  <c r="E131" i="3"/>
  <c r="E105" i="3"/>
  <c r="E112" i="3"/>
  <c r="E111" i="3"/>
  <c r="E123" i="3"/>
  <c r="E104" i="3"/>
  <c r="E103" i="3"/>
  <c r="E99" i="3"/>
  <c r="E130" i="3"/>
  <c r="E137" i="3"/>
  <c r="E144" i="3"/>
  <c r="E143" i="3"/>
  <c r="E142" i="3"/>
  <c r="E122" i="3"/>
  <c r="E129" i="3"/>
  <c r="E136" i="3"/>
  <c r="E135" i="3"/>
  <c r="E118" i="3"/>
  <c r="E124" i="3"/>
  <c r="B7" i="3"/>
  <c r="E141" i="3"/>
  <c r="E125" i="3"/>
  <c r="E101" i="3"/>
  <c r="E140" i="3"/>
  <c r="E116" i="3"/>
  <c r="E133" i="3"/>
  <c r="E148" i="3"/>
  <c r="E109" i="3"/>
  <c r="E132" i="3"/>
  <c r="E100" i="3"/>
  <c r="E117" i="3"/>
  <c r="E108" i="3"/>
  <c r="E134" i="3"/>
  <c r="E126" i="3"/>
  <c r="B8" i="3" l="1"/>
  <c r="E164" i="3"/>
  <c r="E151" i="3"/>
  <c r="E161" i="3"/>
  <c r="E155" i="3"/>
  <c r="E159" i="3"/>
  <c r="E165" i="3"/>
  <c r="E154" i="3"/>
  <c r="E156" i="3"/>
  <c r="E150" i="3"/>
  <c r="E149" i="3"/>
  <c r="E162" i="3"/>
  <c r="E158" i="3"/>
  <c r="E152" i="3"/>
  <c r="E166" i="3"/>
  <c r="E160" i="3"/>
  <c r="E163" i="3"/>
  <c r="E157" i="3"/>
  <c r="E153" i="3"/>
  <c r="B9" i="3" l="1"/>
  <c r="E168" i="3"/>
  <c r="E167" i="3"/>
  <c r="E171" i="3" l="1"/>
  <c r="E170" i="3"/>
  <c r="E169" i="3"/>
</calcChain>
</file>

<file path=xl/sharedStrings.xml><?xml version="1.0" encoding="utf-8"?>
<sst xmlns="http://schemas.openxmlformats.org/spreadsheetml/2006/main" count="1491" uniqueCount="627">
  <si>
    <t>Roll</t>
  </si>
  <si>
    <t>Name</t>
  </si>
  <si>
    <t>Actual</t>
  </si>
  <si>
    <t>2201AI04</t>
  </si>
  <si>
    <t>Ammar Ahmad</t>
  </si>
  <si>
    <t>AA</t>
  </si>
  <si>
    <t>2201CS54</t>
  </si>
  <si>
    <t>Prakhar Shukla</t>
  </si>
  <si>
    <t>2201AI54</t>
  </si>
  <si>
    <t>Aman Vaibhav Jha</t>
  </si>
  <si>
    <t>2201CS55</t>
  </si>
  <si>
    <t>Pranjal Chamaria</t>
  </si>
  <si>
    <t>2201AI02</t>
  </si>
  <si>
    <t>Akash Sinha</t>
  </si>
  <si>
    <t>2201CS86</t>
  </si>
  <si>
    <t>Siddharth Srivastava</t>
  </si>
  <si>
    <t>2201AI45</t>
  </si>
  <si>
    <t>Yash Kamdar</t>
  </si>
  <si>
    <t>2201CS07</t>
  </si>
  <si>
    <t>Aditya Harendra Singh Chauhan</t>
  </si>
  <si>
    <t>2201CS20</t>
  </si>
  <si>
    <t>Astitva Pandey</t>
  </si>
  <si>
    <t>2201CS03</t>
  </si>
  <si>
    <t>Abhinav Gupta</t>
  </si>
  <si>
    <t>2201AI56</t>
  </si>
  <si>
    <t>Sanskruti Kulkarni</t>
  </si>
  <si>
    <t>2201CS23</t>
  </si>
  <si>
    <t>Divyam Goel</t>
  </si>
  <si>
    <t>AB</t>
  </si>
  <si>
    <t>2201CS49</t>
  </si>
  <si>
    <t>Moulik Jain</t>
  </si>
  <si>
    <t>2201CS46</t>
  </si>
  <si>
    <t>Md Adil Ansari</t>
  </si>
  <si>
    <t>2201CS12</t>
  </si>
  <si>
    <t>Alam Saibharath</t>
  </si>
  <si>
    <t>2201CS16</t>
  </si>
  <si>
    <t>Animesh Tripathy</t>
  </si>
  <si>
    <t>2201CS94</t>
  </si>
  <si>
    <t>Anirudh D Bhat</t>
  </si>
  <si>
    <t>2201AI52</t>
  </si>
  <si>
    <t>Vinayak Goyal</t>
  </si>
  <si>
    <t>2201CS50</t>
  </si>
  <si>
    <t>Nagesh Desai</t>
  </si>
  <si>
    <t>2201CS45</t>
  </si>
  <si>
    <t>Mayur Borse</t>
  </si>
  <si>
    <t>2201CS25</t>
  </si>
  <si>
    <t>Gaurav Kumar</t>
  </si>
  <si>
    <t>2201CS59</t>
  </si>
  <si>
    <t>Ranjan Kumar</t>
  </si>
  <si>
    <t>2201CS85</t>
  </si>
  <si>
    <t>Deepanshi Verma</t>
  </si>
  <si>
    <t>2201AI48</t>
  </si>
  <si>
    <t>Divyam Gupta</t>
  </si>
  <si>
    <t>2201CS29</t>
  </si>
  <si>
    <t>Gurram Nikhil</t>
  </si>
  <si>
    <t>2201AI40</t>
  </si>
  <si>
    <t>Tanisha Garg</t>
  </si>
  <si>
    <t>2201CS92</t>
  </si>
  <si>
    <t>Harshvardhan Singh</t>
  </si>
  <si>
    <t>2201AI03</t>
  </si>
  <si>
    <t>Amith Vinod</t>
  </si>
  <si>
    <t>2201CS53</t>
  </si>
  <si>
    <t>Prachi Dhirajsingh Thakur</t>
  </si>
  <si>
    <t>2201AI43</t>
  </si>
  <si>
    <t>Goduguluri Venkata Haswanthi</t>
  </si>
  <si>
    <t>2201CS70</t>
  </si>
  <si>
    <t>Supreet Maurya</t>
  </si>
  <si>
    <t>2201AI55</t>
  </si>
  <si>
    <t>Deep Das</t>
  </si>
  <si>
    <t>2201CS06</t>
  </si>
  <si>
    <t>Aditya Boudh</t>
  </si>
  <si>
    <t>2201AI28</t>
  </si>
  <si>
    <t>Prantik Biswas</t>
  </si>
  <si>
    <t>2201CS90</t>
  </si>
  <si>
    <t>Medha Aggarwal</t>
  </si>
  <si>
    <t>2201CS79</t>
  </si>
  <si>
    <t>Karthik Reddy Yenugu</t>
  </si>
  <si>
    <t>2201CS71</t>
  </si>
  <si>
    <t>Sripati Surya Teja</t>
  </si>
  <si>
    <t>2201AI20</t>
  </si>
  <si>
    <t>Kotha Abhinav Reddy</t>
  </si>
  <si>
    <t>2201CS80</t>
  </si>
  <si>
    <t>Yuvraj Verma</t>
  </si>
  <si>
    <t>BB</t>
  </si>
  <si>
    <t>2201CS47</t>
  </si>
  <si>
    <t>Md Kamran</t>
  </si>
  <si>
    <t>2201AI15</t>
  </si>
  <si>
    <t>Harshit Tomar</t>
  </si>
  <si>
    <t>2201CS84</t>
  </si>
  <si>
    <t>Bhavik Netam</t>
  </si>
  <si>
    <t>2201CS10</t>
  </si>
  <si>
    <t>Akarsh Srivastava</t>
  </si>
  <si>
    <t>2201CS57</t>
  </si>
  <si>
    <t>Rahul Chandu Nikhate</t>
  </si>
  <si>
    <t>2201AI47</t>
  </si>
  <si>
    <t>Ankit Singh</t>
  </si>
  <si>
    <t>2201CS33</t>
  </si>
  <si>
    <t>Jatin Singla</t>
  </si>
  <si>
    <t>2201CS24</t>
  </si>
  <si>
    <t>Erum Meraj</t>
  </si>
  <si>
    <t>2201AI19</t>
  </si>
  <si>
    <t>Koppolu Buddha Bhavan</t>
  </si>
  <si>
    <t>2201AI36</t>
  </si>
  <si>
    <t>Somil Aggarwal</t>
  </si>
  <si>
    <t>2201AI35</t>
  </si>
  <si>
    <t>Saumya Pratap Singh</t>
  </si>
  <si>
    <t>2201CS64</t>
  </si>
  <si>
    <t>Satyam Patel</t>
  </si>
  <si>
    <t>2201CS74</t>
  </si>
  <si>
    <t>Umar Khan</t>
  </si>
  <si>
    <t>2201CS93</t>
  </si>
  <si>
    <t>Tanishka Gupta</t>
  </si>
  <si>
    <t>2201CS95</t>
  </si>
  <si>
    <t>Ayush Kumar</t>
  </si>
  <si>
    <t>2201AI10</t>
  </si>
  <si>
    <t>Divyanshu Gupta</t>
  </si>
  <si>
    <t>2201CS41</t>
  </si>
  <si>
    <t>Krrish Raj</t>
  </si>
  <si>
    <t>2201AI57</t>
  </si>
  <si>
    <t>Arunangshu Pal</t>
  </si>
  <si>
    <t>2201AI01</t>
  </si>
  <si>
    <t>Adil Shajahan Chadacheemade</t>
  </si>
  <si>
    <t>2201AI24</t>
  </si>
  <si>
    <t>Metla Umesh Chandra</t>
  </si>
  <si>
    <t>2201AI13</t>
  </si>
  <si>
    <t>Harpranav Singh Uppal</t>
  </si>
  <si>
    <t>2201CS04</t>
  </si>
  <si>
    <t>Abhinay Kumar</t>
  </si>
  <si>
    <t>2201CS73</t>
  </si>
  <si>
    <t>Ujjawal Sinha</t>
  </si>
  <si>
    <t>2201AI17</t>
  </si>
  <si>
    <t>Sai Pratheek Reddy Kankanala</t>
  </si>
  <si>
    <t>2201AI09</t>
  </si>
  <si>
    <t>Devansh Jindal</t>
  </si>
  <si>
    <t>2201CS36</t>
  </si>
  <si>
    <t>Kashish Garg</t>
  </si>
  <si>
    <t>2201CS11</t>
  </si>
  <si>
    <t>Akhand Pratap Narain Singh</t>
  </si>
  <si>
    <t>2201CS62</t>
  </si>
  <si>
    <t>Sama Supratheek Reddy</t>
  </si>
  <si>
    <t>2201CS88</t>
  </si>
  <si>
    <t>Tanay Agarwal</t>
  </si>
  <si>
    <t>2201CS15</t>
  </si>
  <si>
    <t>Anchal Dubey</t>
  </si>
  <si>
    <t>2201CS51</t>
  </si>
  <si>
    <t>Pannala Kankshitha Reddy</t>
  </si>
  <si>
    <t>2201AI34</t>
  </si>
  <si>
    <t>Samar Kumar Srivastava</t>
  </si>
  <si>
    <t>2201CS19</t>
  </si>
  <si>
    <t>Aryan Kesharwani</t>
  </si>
  <si>
    <t>2201CS87</t>
  </si>
  <si>
    <t>Uday Shrotriya</t>
  </si>
  <si>
    <t>2201CS68</t>
  </si>
  <si>
    <t>Sonalika Chandra</t>
  </si>
  <si>
    <t>2201CS21</t>
  </si>
  <si>
    <t>Dasari Srikar</t>
  </si>
  <si>
    <t>2201CS63</t>
  </si>
  <si>
    <t>Sangyan Dayal</t>
  </si>
  <si>
    <t>2201CS43</t>
  </si>
  <si>
    <t>Kusuma Hruthwik Rajesh</t>
  </si>
  <si>
    <t>2201AI11</t>
  </si>
  <si>
    <t>Uttej Dunga</t>
  </si>
  <si>
    <t>2201CS40</t>
  </si>
  <si>
    <t>Krishna Purwar</t>
  </si>
  <si>
    <t>2201AI30</t>
  </si>
  <si>
    <t>Raj Durgesh Patil</t>
  </si>
  <si>
    <t>2201CS32</t>
  </si>
  <si>
    <t>Isha Jaiswal</t>
  </si>
  <si>
    <t>BC</t>
  </si>
  <si>
    <t>2201AI07</t>
  </si>
  <si>
    <t>Ansh Phutela</t>
  </si>
  <si>
    <t>2201CS91</t>
  </si>
  <si>
    <t>Parv Dineshbhai Gadhethariya</t>
  </si>
  <si>
    <t>2201CS08</t>
  </si>
  <si>
    <t>Aditya Kumar Yadav</t>
  </si>
  <si>
    <t>2201AI51</t>
  </si>
  <si>
    <t>Mridul Kumar</t>
  </si>
  <si>
    <t>2201CS75</t>
  </si>
  <si>
    <t>Vartika Pathak</t>
  </si>
  <si>
    <t>2201CS82</t>
  </si>
  <si>
    <t>Sanjana Mooli</t>
  </si>
  <si>
    <t>2201CS89</t>
  </si>
  <si>
    <t>Shambhavi Verma</t>
  </si>
  <si>
    <t>2201AI41</t>
  </si>
  <si>
    <t>Vaani Goyal</t>
  </si>
  <si>
    <t>2201CS01</t>
  </si>
  <si>
    <t>Aakash Shanker Prasad</t>
  </si>
  <si>
    <t>2201CS27</t>
  </si>
  <si>
    <t>Gorle Manideep Naidu</t>
  </si>
  <si>
    <t>2201AI39</t>
  </si>
  <si>
    <t>Tanay Chhajed</t>
  </si>
  <si>
    <t>2201CS61</t>
  </si>
  <si>
    <t>Sai Lasya Penugonda</t>
  </si>
  <si>
    <t>2201AI42</t>
  </si>
  <si>
    <t>Vaishika Dharmesh Agrawal</t>
  </si>
  <si>
    <t>2201CS34</t>
  </si>
  <si>
    <t>Kartheek Sai Kankanala</t>
  </si>
  <si>
    <t>2201CS65</t>
  </si>
  <si>
    <t>Saumya Sinha</t>
  </si>
  <si>
    <t>2201CS31</t>
  </si>
  <si>
    <t>Hrishikesh Choudhary</t>
  </si>
  <si>
    <t>2201CS35</t>
  </si>
  <si>
    <t>Kashika Aggarwal</t>
  </si>
  <si>
    <t>2201CS56</t>
  </si>
  <si>
    <t>Rachit Panwar</t>
  </si>
  <si>
    <t>2201CS30</t>
  </si>
  <si>
    <t>Harsh Dahiya</t>
  </si>
  <si>
    <t>2201AI53</t>
  </si>
  <si>
    <t>Shubhanshi Bishnoi</t>
  </si>
  <si>
    <t>2201CS60</t>
  </si>
  <si>
    <t>Sahil Kumar</t>
  </si>
  <si>
    <t>2201CS48</t>
  </si>
  <si>
    <t>Mohammad Faizan</t>
  </si>
  <si>
    <t>2201AI26</t>
  </si>
  <si>
    <t>Nirjay Kumar</t>
  </si>
  <si>
    <t>2201CS67</t>
  </si>
  <si>
    <t>Shanu Kumar</t>
  </si>
  <si>
    <t>2201CS14</t>
  </si>
  <si>
    <t>Amitesh Raj</t>
  </si>
  <si>
    <t>2201CS17</t>
  </si>
  <si>
    <t>Anshul Chauhan</t>
  </si>
  <si>
    <t>2201CS13</t>
  </si>
  <si>
    <t>Aman Kumar</t>
  </si>
  <si>
    <t>2201AI31</t>
  </si>
  <si>
    <t>Rashad Alam</t>
  </si>
  <si>
    <t>2201CS78</t>
  </si>
  <si>
    <t>Vishwas S</t>
  </si>
  <si>
    <t>2201AI33</t>
  </si>
  <si>
    <t>Saksham Singh</t>
  </si>
  <si>
    <t>2201AI08</t>
  </si>
  <si>
    <t>Boreddy Akshitha Reddy</t>
  </si>
  <si>
    <t>2201AI22</t>
  </si>
  <si>
    <t>Lokesh Singla</t>
  </si>
  <si>
    <t>2201CS38</t>
  </si>
  <si>
    <t>Komarabathini Vishwachaitanya</t>
  </si>
  <si>
    <t>2201AI37</t>
  </si>
  <si>
    <t>Gorantal Sowmyaraj</t>
  </si>
  <si>
    <t>2201CS39</t>
  </si>
  <si>
    <t>Krishna Kant</t>
  </si>
  <si>
    <t>2201AI21</t>
  </si>
  <si>
    <t>Kuchimanchi Indra Narayana Krishna Teja</t>
  </si>
  <si>
    <t>2201AI32</t>
  </si>
  <si>
    <t>Rishabh Verma</t>
  </si>
  <si>
    <t>2201AI14</t>
  </si>
  <si>
    <t>Harsh Kumar</t>
  </si>
  <si>
    <t>2201CS52</t>
  </si>
  <si>
    <t>Parepally Sasya Sri Harshitha</t>
  </si>
  <si>
    <t>2201AI38</t>
  </si>
  <si>
    <t>Muda Swathi Keerthana</t>
  </si>
  <si>
    <t>2201AI49</t>
  </si>
  <si>
    <t>Padamati Pranav Sai</t>
  </si>
  <si>
    <t>2201AI44</t>
  </si>
  <si>
    <t>Sadupati Vinay</t>
  </si>
  <si>
    <t>2201AI05</t>
  </si>
  <si>
    <t>Anand Kumar</t>
  </si>
  <si>
    <t>2201AI50</t>
  </si>
  <si>
    <t>Shubh Mishra</t>
  </si>
  <si>
    <t>2201CS72</t>
  </si>
  <si>
    <t>Swarup Magaram Suthar</t>
  </si>
  <si>
    <t>2201CS22</t>
  </si>
  <si>
    <t>Dheeraj Vislavath</t>
  </si>
  <si>
    <t>2201CS58</t>
  </si>
  <si>
    <t>Rahul Kumar</t>
  </si>
  <si>
    <t>2201CS18</t>
  </si>
  <si>
    <t>Akshaya Tanvi Anthadupula</t>
  </si>
  <si>
    <t>2201CS02</t>
  </si>
  <si>
    <t>Aayush Nitin Bharambe</t>
  </si>
  <si>
    <t>2201CS44</t>
  </si>
  <si>
    <t>Marasu Hemanth</t>
  </si>
  <si>
    <t>2201CS76</t>
  </si>
  <si>
    <t>Vikram Balai</t>
  </si>
  <si>
    <t>2201CS42</t>
  </si>
  <si>
    <t>Kshitij Jajorea</t>
  </si>
  <si>
    <t>2201CS69</t>
  </si>
  <si>
    <t>Sriyash Bhaskaruni</t>
  </si>
  <si>
    <t>2201AI29</t>
  </si>
  <si>
    <t>Pratik Amrit</t>
  </si>
  <si>
    <t>2201AI46</t>
  </si>
  <si>
    <t>Yashvant Saroj</t>
  </si>
  <si>
    <t>2201AI12</t>
  </si>
  <si>
    <t>Hari Om Kumar</t>
  </si>
  <si>
    <t>2201AI18</t>
  </si>
  <si>
    <t>Katyayani Chukkala</t>
  </si>
  <si>
    <t>2201CS83</t>
  </si>
  <si>
    <t>Ankit Azad</t>
  </si>
  <si>
    <t>CC</t>
  </si>
  <si>
    <t>2201CS81</t>
  </si>
  <si>
    <t>Ravina</t>
  </si>
  <si>
    <t>2201CS05</t>
  </si>
  <si>
    <t>Ade Manikanta</t>
  </si>
  <si>
    <t>2201CS28</t>
  </si>
  <si>
    <t>Gorle Suresh</t>
  </si>
  <si>
    <t>2201AI25</t>
  </si>
  <si>
    <t>Nenavath Suresh</t>
  </si>
  <si>
    <t>2201CS37</t>
  </si>
  <si>
    <t>Kavya Sree Vattam</t>
  </si>
  <si>
    <t>2201CS77</t>
  </si>
  <si>
    <t>Vinay Prajapati</t>
  </si>
  <si>
    <t>2201AI16</t>
  </si>
  <si>
    <t>Himani Yadav</t>
  </si>
  <si>
    <t>2201AI27</t>
  </si>
  <si>
    <t>Pavan Jarupla</t>
  </si>
  <si>
    <t>CD</t>
  </si>
  <si>
    <t>2201CS09</t>
  </si>
  <si>
    <t>Ajay Kalindala</t>
  </si>
  <si>
    <t>DD</t>
  </si>
  <si>
    <t>2201CS66</t>
  </si>
  <si>
    <t>Shantanu Eknath Londhe</t>
  </si>
  <si>
    <t>2201CS26</t>
  </si>
  <si>
    <t>Geddavalasa Rama Ganesh</t>
  </si>
  <si>
    <t>F</t>
  </si>
  <si>
    <t>I</t>
  </si>
  <si>
    <t>PP</t>
  </si>
  <si>
    <t>NP</t>
  </si>
  <si>
    <t>Count</t>
  </si>
  <si>
    <t>Subject Code</t>
  </si>
  <si>
    <t>CS259</t>
  </si>
  <si>
    <t>Month Year</t>
  </si>
  <si>
    <t>Grade</t>
  </si>
  <si>
    <t>a</t>
  </si>
  <si>
    <t>b</t>
  </si>
  <si>
    <t>min (x)</t>
  </si>
  <si>
    <t>max (x)</t>
  </si>
  <si>
    <t>Total</t>
  </si>
  <si>
    <t>Roll (CS259)</t>
  </si>
  <si>
    <t>Scaled</t>
  </si>
  <si>
    <t>1404CS55</t>
  </si>
  <si>
    <t>1404AI04</t>
  </si>
  <si>
    <t>1404AI54</t>
  </si>
  <si>
    <t>1404CS54</t>
  </si>
  <si>
    <t>1404AI56</t>
  </si>
  <si>
    <t>1404AI02</t>
  </si>
  <si>
    <t>1404CS59</t>
  </si>
  <si>
    <t>1404CS86</t>
  </si>
  <si>
    <t>1404CS07</t>
  </si>
  <si>
    <t>1404CS46</t>
  </si>
  <si>
    <t>1404CS16</t>
  </si>
  <si>
    <t>1404CS20</t>
  </si>
  <si>
    <t>1404CS94</t>
  </si>
  <si>
    <t>1404CS49</t>
  </si>
  <si>
    <t>1404CS29</t>
  </si>
  <si>
    <t>1404CS23</t>
  </si>
  <si>
    <t>1404CS12</t>
  </si>
  <si>
    <t>1404AI40</t>
  </si>
  <si>
    <t>1404AI43</t>
  </si>
  <si>
    <t>1404CS53</t>
  </si>
  <si>
    <t>1404CS33</t>
  </si>
  <si>
    <t>1404CS03</t>
  </si>
  <si>
    <t>1404CS45</t>
  </si>
  <si>
    <t>1404CS57</t>
  </si>
  <si>
    <t>1404AI45</t>
  </si>
  <si>
    <t>1404CS85</t>
  </si>
  <si>
    <t>1404CS90</t>
  </si>
  <si>
    <t>1404CS70</t>
  </si>
  <si>
    <t>1404AI36</t>
  </si>
  <si>
    <t>1404AI52</t>
  </si>
  <si>
    <t>1404AI55</t>
  </si>
  <si>
    <t>1404CS64</t>
  </si>
  <si>
    <t>1404AI48</t>
  </si>
  <si>
    <t>1404AI03</t>
  </si>
  <si>
    <t>1404CS24</t>
  </si>
  <si>
    <t>1404AI19</t>
  </si>
  <si>
    <t>1404CS73</t>
  </si>
  <si>
    <t>1404AI47</t>
  </si>
  <si>
    <t>1404CS74</t>
  </si>
  <si>
    <t>1404CS79</t>
  </si>
  <si>
    <t>1404CS50</t>
  </si>
  <si>
    <t>1404CS47</t>
  </si>
  <si>
    <t>1404CS84</t>
  </si>
  <si>
    <t>1404CS41</t>
  </si>
  <si>
    <t>1404CS10</t>
  </si>
  <si>
    <t>1404CS34</t>
  </si>
  <si>
    <t>1404AI10</t>
  </si>
  <si>
    <t>1404CS93</t>
  </si>
  <si>
    <t>1404AI15</t>
  </si>
  <si>
    <t>1404CS25</t>
  </si>
  <si>
    <t>1404CS88</t>
  </si>
  <si>
    <t>1404CS71</t>
  </si>
  <si>
    <t>1404CS92</t>
  </si>
  <si>
    <t>1404CS87</t>
  </si>
  <si>
    <t>1404AI20</t>
  </si>
  <si>
    <t>1404CS80</t>
  </si>
  <si>
    <t>1404CS11</t>
  </si>
  <si>
    <t>1404AI28</t>
  </si>
  <si>
    <t>1404CS95</t>
  </si>
  <si>
    <t>1404AI24</t>
  </si>
  <si>
    <t>1404AI57</t>
  </si>
  <si>
    <t>1404CS06</t>
  </si>
  <si>
    <t>1404CS43</t>
  </si>
  <si>
    <t>1404CS31</t>
  </si>
  <si>
    <t>1404CS62</t>
  </si>
  <si>
    <t>1404AI39</t>
  </si>
  <si>
    <t>1404CS51</t>
  </si>
  <si>
    <t>1404CS30</t>
  </si>
  <si>
    <t>1404AI11</t>
  </si>
  <si>
    <t>1404AI35</t>
  </si>
  <si>
    <t>1404CS21</t>
  </si>
  <si>
    <t>1404AI13</t>
  </si>
  <si>
    <t>1404CS68</t>
  </si>
  <si>
    <t>1404AI09</t>
  </si>
  <si>
    <t>1404CS32</t>
  </si>
  <si>
    <t>1404AI53</t>
  </si>
  <si>
    <t>1404CS63</t>
  </si>
  <si>
    <t>1404AI51</t>
  </si>
  <si>
    <t>1404AI34</t>
  </si>
  <si>
    <t>1404CS15</t>
  </si>
  <si>
    <t>1404AI42</t>
  </si>
  <si>
    <t>1404CS89</t>
  </si>
  <si>
    <t>1404CS08</t>
  </si>
  <si>
    <t>1404AI41</t>
  </si>
  <si>
    <t>1404CS78</t>
  </si>
  <si>
    <t>1404CS04</t>
  </si>
  <si>
    <t>1404CS19</t>
  </si>
  <si>
    <t>1404CS40</t>
  </si>
  <si>
    <t>1404CS38</t>
  </si>
  <si>
    <t>1404CS01</t>
  </si>
  <si>
    <t>1404CS61</t>
  </si>
  <si>
    <t>1404AI21</t>
  </si>
  <si>
    <t>1404CS36</t>
  </si>
  <si>
    <t>1404AI17</t>
  </si>
  <si>
    <t>1404CS82</t>
  </si>
  <si>
    <t>1404CS27</t>
  </si>
  <si>
    <t>1404CS91</t>
  </si>
  <si>
    <t>1404CS75</t>
  </si>
  <si>
    <t>1404CS13</t>
  </si>
  <si>
    <t>1404AI30</t>
  </si>
  <si>
    <t>1404AI01</t>
  </si>
  <si>
    <t>1404CS65</t>
  </si>
  <si>
    <t>1404CS17</t>
  </si>
  <si>
    <t>1404CS67</t>
  </si>
  <si>
    <t>1404CS35</t>
  </si>
  <si>
    <t>1404AI07</t>
  </si>
  <si>
    <t>1404CS56</t>
  </si>
  <si>
    <t>1404CS42</t>
  </si>
  <si>
    <t>1404AI32</t>
  </si>
  <si>
    <t>1404CS14</t>
  </si>
  <si>
    <t>1404AI31</t>
  </si>
  <si>
    <t>1404CS52</t>
  </si>
  <si>
    <t>1404AI08</t>
  </si>
  <si>
    <t>1404AI38</t>
  </si>
  <si>
    <t>1404AI37</t>
  </si>
  <si>
    <t>1404AI14</t>
  </si>
  <si>
    <t>1404AI22</t>
  </si>
  <si>
    <t>1404CS02</t>
  </si>
  <si>
    <t>1404CS39</t>
  </si>
  <si>
    <t>1404AI26</t>
  </si>
  <si>
    <t>1404AI49</t>
  </si>
  <si>
    <t>1404CS60</t>
  </si>
  <si>
    <t>1404AI33</t>
  </si>
  <si>
    <t>1404CS44</t>
  </si>
  <si>
    <t>1404CS48</t>
  </si>
  <si>
    <t>1404CS18</t>
  </si>
  <si>
    <t>1404CS72</t>
  </si>
  <si>
    <t>1404CS76</t>
  </si>
  <si>
    <t>1404CS58</t>
  </si>
  <si>
    <t>1404AI44</t>
  </si>
  <si>
    <t>1404AI29</t>
  </si>
  <si>
    <t>1404CS83</t>
  </si>
  <si>
    <t>1404AI50</t>
  </si>
  <si>
    <t>1404AI46</t>
  </si>
  <si>
    <t>1404AI05</t>
  </si>
  <si>
    <t>1404CS69</t>
  </si>
  <si>
    <t>1404CS22</t>
  </si>
  <si>
    <t>1404CS81</t>
  </si>
  <si>
    <t>1404AI12</t>
  </si>
  <si>
    <t>1404CS37</t>
  </si>
  <si>
    <t>1404CS05</t>
  </si>
  <si>
    <t>1404CS28</t>
  </si>
  <si>
    <t>1404AI25</t>
  </si>
  <si>
    <t>1404AI18</t>
  </si>
  <si>
    <t>1404CS77</t>
  </si>
  <si>
    <t>1404AI16</t>
  </si>
  <si>
    <t>1404AI27</t>
  </si>
  <si>
    <t>1404CS09</t>
  </si>
  <si>
    <t>1404CS66</t>
  </si>
  <si>
    <t>1404CS26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</si>
  <si>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</si>
  <si>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</si>
  <si>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</si>
  <si>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</si>
  <si>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</si>
  <si>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</si>
  <si>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</si>
  <si>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</si>
  <si>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</si>
  <si>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</si>
  <si>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</si>
  <si>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</si>
  <si>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</si>
  <si>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</si>
  <si>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</si>
  <si>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</si>
  <si>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</si>
  <si>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</si>
  <si>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</si>
  <si>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</si>
  <si>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</si>
  <si>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</si>
  <si>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</si>
  <si>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</si>
  <si>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</si>
  <si>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</si>
  <si>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</si>
  <si>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</si>
  <si>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</si>
  <si>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</si>
  <si>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</si>
  <si>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</si>
  <si>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</si>
  <si>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</si>
  <si>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</si>
  <si>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</si>
  <si>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</si>
  <si>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</si>
  <si>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</si>
  <si>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</si>
  <si>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</si>
  <si>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</si>
  <si>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</si>
  <si>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</si>
  <si>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</si>
  <si>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</si>
  <si>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</si>
  <si>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</si>
  <si>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</si>
  <si>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</si>
  <si>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</si>
  <si>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</si>
  <si>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</si>
  <si>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</si>
  <si>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</si>
  <si>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</si>
  <si>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</si>
  <si>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</si>
  <si>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</si>
  <si>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</si>
  <si>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</si>
  <si>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</si>
  <si>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</si>
  <si>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</si>
  <si>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</si>
  <si>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</si>
  <si>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</si>
  <si>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</si>
  <si>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</si>
  <si>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</si>
  <si>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</si>
  <si>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</si>
  <si>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</si>
  <si>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</si>
  <si>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</si>
  <si>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</si>
  <si>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</si>
  <si>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</si>
  <si>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</si>
  <si>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</si>
  <si>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</si>
  <si>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</si>
  <si>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</si>
  <si>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</si>
  <si>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</si>
  <si>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</si>
  <si>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</si>
  <si>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</si>
  <si>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</si>
  <si>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</si>
  <si>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</si>
  <si>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</si>
  <si>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</si>
  <si>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</si>
  <si>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</si>
  <si>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</si>
  <si>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</si>
  <si>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</si>
  <si>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</si>
  <si>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</si>
  <si>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</si>
  <si>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</si>
  <si>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</si>
  <si>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</si>
  <si>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</si>
  <si>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</si>
  <si>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</si>
  <si>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</si>
  <si>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</si>
  <si>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</si>
  <si>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</si>
  <si>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</si>
  <si>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</si>
  <si>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</si>
  <si>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</si>
  <si>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</si>
  <si>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</si>
  <si>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</si>
  <si>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</si>
  <si>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</si>
  <si>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</si>
  <si>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</si>
  <si>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</si>
  <si>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</si>
  <si>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</si>
  <si>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</si>
  <si>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</si>
  <si>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</si>
  <si>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</si>
  <si>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</si>
  <si>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</si>
  <si>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</si>
  <si>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</si>
  <si>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</si>
  <si>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</si>
  <si>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</si>
  <si>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</si>
  <si>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</si>
  <si>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</si>
  <si>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</si>
  <si>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</si>
  <si>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</si>
  <si>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</si>
  <si>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</si>
  <si>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</si>
  <si>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grade</t>
  </si>
  <si>
    <t>iapc</t>
  </si>
  <si>
    <t>Stud Count</t>
  </si>
  <si>
    <t>Diff</t>
  </si>
  <si>
    <t>should be formula</t>
  </si>
  <si>
    <t>Current 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</si>
</sst>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0" fontId="1" fillId="0" borderId="0" xfId="0" applyFont="1" applyAlignment="1">
      <alignment vertical="center"/>
    </xf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30</xdr:row>
      <xdr:rowOff>28575</xdr:rowOff>
    </xdr:from>
    <xdr:to>
      <xdr:col>12</xdr:col>
      <xdr:colOff>180576</xdr:colOff>
      <xdr:row>33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F1B92-AA21-46ED-AA4B-E8BEAFEC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95575"/>
          <a:ext cx="3190476" cy="57142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9525</xdr:colOff>
      <xdr:row>43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2A8765-C29D-49E1-9B01-A9CCE64DDF53}"/>
            </a:ext>
          </a:extLst>
        </xdr:cNvPr>
        <xdr:cNvSpPr txBox="1"/>
      </xdr:nvSpPr>
      <xdr:spPr>
        <a:xfrm>
          <a:off x="0" y="3619500"/>
          <a:ext cx="46767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AA=9*((X-$D$3)/($E$3-$D$3))+$B$3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AB=9*((X-$D$4)/($E$4-$D$4))+$B$4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BB=9*((X-$D$5)/($E$5-$D$5))+$B$5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BC=9*((X-$D$6)/($E$6-$D$6))+$B$6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CC=9*((X-$D$7)/($E$7-$D$7))+$B$7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CD=9*((X-$D$8)/($E$8-$D$8))+$B$8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DD=9*((X-$D$9)/($E$9-$D$9))+$B$9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15</xdr:row>
      <xdr:rowOff>28575</xdr:rowOff>
    </xdr:from>
    <xdr:to>
      <xdr:col>3</xdr:col>
      <xdr:colOff>323451</xdr:colOff>
      <xdr:row>18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8E745-D6F7-4845-ACB3-3DE786EE7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886075"/>
          <a:ext cx="3190476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28575</xdr:rowOff>
    </xdr:from>
    <xdr:to>
      <xdr:col>1</xdr:col>
      <xdr:colOff>2390376</xdr:colOff>
      <xdr:row>17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3E6B28-6810-4891-A958-3AA417AF7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95575"/>
          <a:ext cx="3190476" cy="5714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4</xdr:col>
      <xdr:colOff>9525</xdr:colOff>
      <xdr:row>27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D2E996-1B57-4FAF-BB49-58F9EAF5B71F}"/>
            </a:ext>
          </a:extLst>
        </xdr:cNvPr>
        <xdr:cNvSpPr txBox="1"/>
      </xdr:nvSpPr>
      <xdr:spPr>
        <a:xfrm>
          <a:off x="0" y="3619500"/>
          <a:ext cx="46767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AA=9*((X-$D$3)/($E$3-$D$3))+$B$3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AB=9*((X-$D$4)/($E$4-$D$4))+$B$4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BB=9*((X-$D$5)/($E$5-$D$5))+$B$5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BC=9*((X-$D$6)/($E$6-$D$6))+$B$6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CC=9*((X-$D$7)/($E$7-$D$7))+$B$7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CD=9*((X-$D$8)/($E$8-$D$8))+$B$8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DD=9*((X-$D$9)/($E$9-$D$9))+$B$9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736D-F545-4F64-A860-CF3939E1084F}">
  <dimension ref="A1:N151"/>
  <sheetViews>
    <sheetView workbookViewId="0">
      <selection activeCell="L19" sqref="L19"/>
    </sheetView>
  </sheetViews>
  <sheetFormatPr defaultRowHeight="15" x14ac:dyDescent="0.25"/>
  <cols>
    <col min="2" max="2" width="38.140625" bestFit="1" customWidth="1"/>
    <col min="3" max="3" width="12" bestFit="1" customWidth="1"/>
    <col min="4" max="4" width="3.57031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3</v>
      </c>
      <c r="B2" t="s">
        <v>4</v>
      </c>
      <c r="C2">
        <v>90.189583330000005</v>
      </c>
      <c r="D2" t="s">
        <v>5</v>
      </c>
    </row>
    <row r="3" spans="1:11" x14ac:dyDescent="0.25">
      <c r="A3" t="s">
        <v>6</v>
      </c>
      <c r="B3" t="s">
        <v>7</v>
      </c>
      <c r="C3">
        <v>88.945833329999999</v>
      </c>
      <c r="D3" t="s">
        <v>5</v>
      </c>
    </row>
    <row r="4" spans="1:11" x14ac:dyDescent="0.25">
      <c r="A4" t="s">
        <v>8</v>
      </c>
      <c r="B4" t="s">
        <v>9</v>
      </c>
      <c r="C4">
        <v>88.670833329999994</v>
      </c>
      <c r="D4" t="s">
        <v>5</v>
      </c>
      <c r="H4" t="s">
        <v>5</v>
      </c>
      <c r="I4">
        <v>11</v>
      </c>
      <c r="K4" t="s">
        <v>314</v>
      </c>
    </row>
    <row r="5" spans="1:11" x14ac:dyDescent="0.25">
      <c r="A5" t="s">
        <v>10</v>
      </c>
      <c r="B5" t="s">
        <v>11</v>
      </c>
      <c r="C5">
        <v>88.308333329999996</v>
      </c>
      <c r="D5" t="s">
        <v>5</v>
      </c>
      <c r="H5" t="s">
        <v>28</v>
      </c>
      <c r="I5">
        <v>27</v>
      </c>
    </row>
    <row r="6" spans="1:11" x14ac:dyDescent="0.25">
      <c r="A6" t="s">
        <v>12</v>
      </c>
      <c r="B6" t="s">
        <v>13</v>
      </c>
      <c r="C6">
        <v>88.120833329999996</v>
      </c>
      <c r="D6" t="s">
        <v>5</v>
      </c>
      <c r="H6" t="s">
        <v>83</v>
      </c>
      <c r="I6">
        <v>42</v>
      </c>
    </row>
    <row r="7" spans="1:11" x14ac:dyDescent="0.25">
      <c r="A7" t="s">
        <v>14</v>
      </c>
      <c r="B7" t="s">
        <v>15</v>
      </c>
      <c r="C7">
        <v>87.96875</v>
      </c>
      <c r="D7" t="s">
        <v>5</v>
      </c>
      <c r="H7" t="s">
        <v>168</v>
      </c>
      <c r="I7">
        <v>58</v>
      </c>
    </row>
    <row r="8" spans="1:11" x14ac:dyDescent="0.25">
      <c r="A8" t="s">
        <v>16</v>
      </c>
      <c r="B8" t="s">
        <v>17</v>
      </c>
      <c r="C8">
        <v>85.752083330000005</v>
      </c>
      <c r="D8" t="s">
        <v>5</v>
      </c>
      <c r="H8" t="s">
        <v>285</v>
      </c>
      <c r="I8">
        <v>8</v>
      </c>
    </row>
    <row r="9" spans="1:11" x14ac:dyDescent="0.25">
      <c r="A9" t="s">
        <v>18</v>
      </c>
      <c r="B9" t="s">
        <v>19</v>
      </c>
      <c r="C9">
        <v>85.670833329999994</v>
      </c>
      <c r="D9" t="s">
        <v>5</v>
      </c>
      <c r="H9" t="s">
        <v>302</v>
      </c>
      <c r="I9">
        <v>1</v>
      </c>
    </row>
    <row r="10" spans="1:11" x14ac:dyDescent="0.25">
      <c r="A10" t="s">
        <v>20</v>
      </c>
      <c r="B10" t="s">
        <v>21</v>
      </c>
      <c r="C10">
        <v>85.645833330000002</v>
      </c>
      <c r="D10" t="s">
        <v>5</v>
      </c>
      <c r="H10" t="s">
        <v>305</v>
      </c>
      <c r="I10">
        <v>3</v>
      </c>
    </row>
    <row r="11" spans="1:11" x14ac:dyDescent="0.25">
      <c r="A11" t="s">
        <v>22</v>
      </c>
      <c r="B11" t="s">
        <v>23</v>
      </c>
      <c r="C11">
        <v>85.087500000000006</v>
      </c>
      <c r="D11" t="s">
        <v>5</v>
      </c>
      <c r="H11" t="s">
        <v>310</v>
      </c>
      <c r="I11">
        <v>0</v>
      </c>
    </row>
    <row r="12" spans="1:11" x14ac:dyDescent="0.25">
      <c r="A12" t="s">
        <v>24</v>
      </c>
      <c r="B12" t="s">
        <v>25</v>
      </c>
      <c r="C12">
        <v>85.029166669999995</v>
      </c>
      <c r="D12" t="s">
        <v>5</v>
      </c>
      <c r="H12" t="s">
        <v>311</v>
      </c>
      <c r="I12">
        <v>0</v>
      </c>
    </row>
    <row r="13" spans="1:11" x14ac:dyDescent="0.25">
      <c r="A13" t="s">
        <v>26</v>
      </c>
      <c r="B13" t="s">
        <v>27</v>
      </c>
      <c r="C13">
        <v>84.606250000000003</v>
      </c>
      <c r="D13" t="s">
        <v>28</v>
      </c>
      <c r="H13" t="s">
        <v>312</v>
      </c>
      <c r="I13">
        <v>0</v>
      </c>
    </row>
    <row r="14" spans="1:11" x14ac:dyDescent="0.25">
      <c r="A14" t="s">
        <v>29</v>
      </c>
      <c r="B14" t="s">
        <v>30</v>
      </c>
      <c r="C14">
        <v>84.066666670000004</v>
      </c>
      <c r="D14" t="s">
        <v>28</v>
      </c>
      <c r="H14" t="s">
        <v>313</v>
      </c>
      <c r="I14">
        <v>0</v>
      </c>
    </row>
    <row r="15" spans="1:11" x14ac:dyDescent="0.25">
      <c r="A15" t="s">
        <v>31</v>
      </c>
      <c r="B15" t="s">
        <v>32</v>
      </c>
      <c r="C15">
        <v>83.779166669999995</v>
      </c>
      <c r="D15" t="s">
        <v>28</v>
      </c>
    </row>
    <row r="16" spans="1:11" x14ac:dyDescent="0.25">
      <c r="A16" t="s">
        <v>33</v>
      </c>
      <c r="B16" t="s">
        <v>34</v>
      </c>
      <c r="C16">
        <v>83.733333329999994</v>
      </c>
      <c r="D16" t="s">
        <v>28</v>
      </c>
    </row>
    <row r="17" spans="1:14" x14ac:dyDescent="0.25">
      <c r="A17" t="s">
        <v>35</v>
      </c>
      <c r="B17" t="s">
        <v>36</v>
      </c>
      <c r="C17">
        <v>83.483333329999994</v>
      </c>
      <c r="D17" t="s">
        <v>28</v>
      </c>
      <c r="H17" s="1" t="s">
        <v>315</v>
      </c>
      <c r="I17" s="1" t="s">
        <v>316</v>
      </c>
      <c r="J17" s="1" t="s">
        <v>317</v>
      </c>
      <c r="K17" s="1"/>
      <c r="L17" s="2">
        <v>45413</v>
      </c>
    </row>
    <row r="18" spans="1:14" x14ac:dyDescent="0.25">
      <c r="A18" t="s">
        <v>37</v>
      </c>
      <c r="B18" t="s">
        <v>38</v>
      </c>
      <c r="C18">
        <v>83.231250000000003</v>
      </c>
      <c r="D18" t="s">
        <v>28</v>
      </c>
      <c r="H18" s="1" t="s">
        <v>318</v>
      </c>
      <c r="I18" s="1" t="s">
        <v>319</v>
      </c>
      <c r="J18" s="1" t="s">
        <v>320</v>
      </c>
      <c r="K18" s="1" t="s">
        <v>321</v>
      </c>
      <c r="L18" s="1" t="s">
        <v>322</v>
      </c>
      <c r="M18" s="1" t="s">
        <v>318</v>
      </c>
      <c r="N18" s="1" t="s">
        <v>314</v>
      </c>
    </row>
    <row r="19" spans="1:14" x14ac:dyDescent="0.25">
      <c r="A19" t="s">
        <v>39</v>
      </c>
      <c r="B19" t="s">
        <v>40</v>
      </c>
      <c r="C19">
        <v>83.204166670000006</v>
      </c>
      <c r="D19" t="s">
        <v>28</v>
      </c>
      <c r="H19" s="1" t="s">
        <v>5</v>
      </c>
      <c r="I19" s="3">
        <v>91</v>
      </c>
      <c r="J19" s="3">
        <v>100</v>
      </c>
      <c r="K19" s="1">
        <f>J59</f>
        <v>0</v>
      </c>
      <c r="L19" s="1">
        <f>J48</f>
        <v>0</v>
      </c>
      <c r="M19" s="3" t="s">
        <v>5</v>
      </c>
      <c r="N19" s="3">
        <f>COUNTIF(K48:K5716,"AA")</f>
        <v>0</v>
      </c>
    </row>
    <row r="20" spans="1:14" x14ac:dyDescent="0.25">
      <c r="A20" t="s">
        <v>41</v>
      </c>
      <c r="B20" t="s">
        <v>42</v>
      </c>
      <c r="C20">
        <v>83.195833329999999</v>
      </c>
      <c r="D20" t="s">
        <v>28</v>
      </c>
      <c r="H20" s="1" t="s">
        <v>28</v>
      </c>
      <c r="I20" s="3">
        <f t="shared" ref="I20:J25" si="0">I19-10</f>
        <v>81</v>
      </c>
      <c r="J20" s="3">
        <f>J19-10</f>
        <v>90</v>
      </c>
      <c r="K20" s="1">
        <f>J85</f>
        <v>0</v>
      </c>
      <c r="L20" s="1">
        <f>J60</f>
        <v>0</v>
      </c>
      <c r="M20" s="3" t="s">
        <v>28</v>
      </c>
      <c r="N20" s="3">
        <f>COUNTIF(K48:K5716,"AB")</f>
        <v>0</v>
      </c>
    </row>
    <row r="21" spans="1:14" x14ac:dyDescent="0.25">
      <c r="A21" t="s">
        <v>43</v>
      </c>
      <c r="B21" t="s">
        <v>44</v>
      </c>
      <c r="C21">
        <v>83.066666670000004</v>
      </c>
      <c r="D21" t="s">
        <v>28</v>
      </c>
      <c r="H21" s="1" t="s">
        <v>83</v>
      </c>
      <c r="I21" s="3">
        <f t="shared" si="0"/>
        <v>71</v>
      </c>
      <c r="J21" s="3">
        <f t="shared" si="0"/>
        <v>80</v>
      </c>
      <c r="K21" s="1">
        <f>J124</f>
        <v>0</v>
      </c>
      <c r="L21" s="1">
        <f>J86</f>
        <v>0</v>
      </c>
      <c r="M21" s="3" t="s">
        <v>83</v>
      </c>
      <c r="N21" s="3">
        <f>COUNTIF(K48:K5716,"BB")</f>
        <v>0</v>
      </c>
    </row>
    <row r="22" spans="1:14" x14ac:dyDescent="0.25">
      <c r="A22" t="s">
        <v>45</v>
      </c>
      <c r="B22" t="s">
        <v>46</v>
      </c>
      <c r="C22">
        <v>82.839583329999996</v>
      </c>
      <c r="D22" t="s">
        <v>28</v>
      </c>
      <c r="H22" s="1" t="s">
        <v>168</v>
      </c>
      <c r="I22" s="3">
        <f t="shared" si="0"/>
        <v>61</v>
      </c>
      <c r="J22" s="3">
        <f t="shared" si="0"/>
        <v>70</v>
      </c>
      <c r="K22" s="1">
        <f>J174</f>
        <v>0</v>
      </c>
      <c r="L22" s="1">
        <f>J125</f>
        <v>0</v>
      </c>
      <c r="M22" s="3" t="s">
        <v>168</v>
      </c>
      <c r="N22" s="3">
        <f>COUNTIF(K48:K5716,"BC")</f>
        <v>0</v>
      </c>
    </row>
    <row r="23" spans="1:14" x14ac:dyDescent="0.25">
      <c r="A23" t="s">
        <v>47</v>
      </c>
      <c r="B23" t="s">
        <v>48</v>
      </c>
      <c r="C23">
        <v>82.6</v>
      </c>
      <c r="D23" t="s">
        <v>28</v>
      </c>
      <c r="H23" s="1" t="s">
        <v>285</v>
      </c>
      <c r="I23" s="3">
        <f t="shared" si="0"/>
        <v>51</v>
      </c>
      <c r="J23" s="3">
        <f t="shared" si="0"/>
        <v>60</v>
      </c>
      <c r="K23" s="1">
        <f>J192</f>
        <v>0</v>
      </c>
      <c r="L23" s="1">
        <f>J175</f>
        <v>0</v>
      </c>
      <c r="M23" s="3" t="s">
        <v>285</v>
      </c>
      <c r="N23" s="3">
        <f>COUNTIF(K48:K5716,"CC")</f>
        <v>0</v>
      </c>
    </row>
    <row r="24" spans="1:14" x14ac:dyDescent="0.25">
      <c r="A24" t="s">
        <v>49</v>
      </c>
      <c r="B24" t="s">
        <v>50</v>
      </c>
      <c r="C24">
        <v>82.564583330000005</v>
      </c>
      <c r="D24" t="s">
        <v>28</v>
      </c>
      <c r="H24" s="1" t="s">
        <v>302</v>
      </c>
      <c r="I24" s="3">
        <f t="shared" si="0"/>
        <v>41</v>
      </c>
      <c r="J24" s="3">
        <f t="shared" si="0"/>
        <v>50</v>
      </c>
      <c r="K24" s="1">
        <f>J194</f>
        <v>0</v>
      </c>
      <c r="L24" s="1">
        <f>J193</f>
        <v>0</v>
      </c>
      <c r="M24" s="3" t="s">
        <v>302</v>
      </c>
      <c r="N24" s="3">
        <f>COUNTIF(K48:K5716,"CD")</f>
        <v>0</v>
      </c>
    </row>
    <row r="25" spans="1:14" x14ac:dyDescent="0.25">
      <c r="A25" t="s">
        <v>51</v>
      </c>
      <c r="B25" t="s">
        <v>52</v>
      </c>
      <c r="C25">
        <v>82.016666670000006</v>
      </c>
      <c r="D25" t="s">
        <v>28</v>
      </c>
      <c r="H25" s="1" t="s">
        <v>305</v>
      </c>
      <c r="I25" s="3">
        <f t="shared" si="0"/>
        <v>31</v>
      </c>
      <c r="J25" s="3">
        <f t="shared" si="0"/>
        <v>40</v>
      </c>
      <c r="K25" s="1">
        <f>J197</f>
        <v>0</v>
      </c>
      <c r="L25" s="1">
        <f>J195</f>
        <v>0</v>
      </c>
      <c r="M25" s="3" t="s">
        <v>305</v>
      </c>
      <c r="N25" s="3">
        <f>COUNTIF(K48:K5716,"DD")</f>
        <v>0</v>
      </c>
    </row>
    <row r="26" spans="1:14" x14ac:dyDescent="0.25">
      <c r="A26" t="s">
        <v>53</v>
      </c>
      <c r="B26" t="s">
        <v>54</v>
      </c>
      <c r="C26">
        <v>81.974999999999994</v>
      </c>
      <c r="D26" t="s">
        <v>28</v>
      </c>
      <c r="H26" s="1" t="s">
        <v>310</v>
      </c>
      <c r="I26" s="3">
        <v>0</v>
      </c>
      <c r="J26" s="3">
        <v>30</v>
      </c>
      <c r="K26" s="1"/>
      <c r="L26" s="1"/>
      <c r="M26" s="3" t="s">
        <v>310</v>
      </c>
      <c r="N26" s="3">
        <f>COUNTIF(K48:K5716,"F")</f>
        <v>0</v>
      </c>
    </row>
    <row r="27" spans="1:14" x14ac:dyDescent="0.25">
      <c r="A27" t="s">
        <v>55</v>
      </c>
      <c r="B27" t="s">
        <v>56</v>
      </c>
      <c r="C27">
        <v>81.720833330000005</v>
      </c>
      <c r="D27" t="s">
        <v>28</v>
      </c>
      <c r="H27" s="1" t="s">
        <v>311</v>
      </c>
      <c r="I27" s="1"/>
      <c r="J27" s="1"/>
      <c r="K27" s="1"/>
      <c r="L27" s="1"/>
      <c r="M27" s="3" t="s">
        <v>311</v>
      </c>
      <c r="N27" s="3">
        <f>COUNTIF(K48:K5716,"I")</f>
        <v>0</v>
      </c>
    </row>
    <row r="28" spans="1:14" x14ac:dyDescent="0.25">
      <c r="A28" t="s">
        <v>57</v>
      </c>
      <c r="B28" t="s">
        <v>58</v>
      </c>
      <c r="C28">
        <v>81.622916669999995</v>
      </c>
      <c r="D28" t="s">
        <v>28</v>
      </c>
      <c r="H28" s="1" t="s">
        <v>312</v>
      </c>
      <c r="I28" s="1"/>
      <c r="J28" s="1"/>
      <c r="K28" s="1"/>
      <c r="L28" s="1"/>
      <c r="M28" s="3" t="s">
        <v>312</v>
      </c>
      <c r="N28" s="3">
        <f>COUNTIF(K48:K5716,"PP")</f>
        <v>0</v>
      </c>
    </row>
    <row r="29" spans="1:14" x14ac:dyDescent="0.25">
      <c r="A29" t="s">
        <v>59</v>
      </c>
      <c r="B29" t="s">
        <v>60</v>
      </c>
      <c r="C29">
        <v>81.183333329999996</v>
      </c>
      <c r="D29" t="s">
        <v>28</v>
      </c>
      <c r="H29" s="1" t="s">
        <v>313</v>
      </c>
      <c r="I29" s="1"/>
      <c r="J29" s="1"/>
      <c r="K29" s="1"/>
      <c r="L29" s="1"/>
      <c r="M29" s="3" t="s">
        <v>313</v>
      </c>
      <c r="N29" s="3">
        <f>COUNTIF(K48:K5716,"NP")</f>
        <v>0</v>
      </c>
    </row>
    <row r="30" spans="1:14" x14ac:dyDescent="0.25">
      <c r="A30" t="s">
        <v>61</v>
      </c>
      <c r="B30" t="s">
        <v>62</v>
      </c>
      <c r="C30">
        <v>81.179166670000001</v>
      </c>
      <c r="D30" t="s">
        <v>28</v>
      </c>
      <c r="M30" s="3" t="s">
        <v>323</v>
      </c>
      <c r="N30" s="3">
        <f>SUM(N19:N29)</f>
        <v>0</v>
      </c>
    </row>
    <row r="31" spans="1:14" x14ac:dyDescent="0.25">
      <c r="A31" t="s">
        <v>63</v>
      </c>
      <c r="B31" t="s">
        <v>64</v>
      </c>
      <c r="C31">
        <v>80.916666669999998</v>
      </c>
      <c r="D31" t="s">
        <v>28</v>
      </c>
    </row>
    <row r="32" spans="1:14" x14ac:dyDescent="0.25">
      <c r="A32" t="s">
        <v>65</v>
      </c>
      <c r="B32" t="s">
        <v>66</v>
      </c>
      <c r="C32">
        <v>80.787499999999994</v>
      </c>
      <c r="D32" t="s">
        <v>28</v>
      </c>
    </row>
    <row r="33" spans="1:9" x14ac:dyDescent="0.25">
      <c r="A33" t="s">
        <v>67</v>
      </c>
      <c r="B33" t="s">
        <v>68</v>
      </c>
      <c r="C33">
        <v>80.666666669999998</v>
      </c>
      <c r="D33" t="s">
        <v>28</v>
      </c>
    </row>
    <row r="34" spans="1:9" x14ac:dyDescent="0.25">
      <c r="A34" t="s">
        <v>69</v>
      </c>
      <c r="B34" t="s">
        <v>70</v>
      </c>
      <c r="C34">
        <v>80.610416670000006</v>
      </c>
      <c r="D34" t="s">
        <v>28</v>
      </c>
    </row>
    <row r="35" spans="1:9" x14ac:dyDescent="0.25">
      <c r="A35" t="s">
        <v>71</v>
      </c>
      <c r="B35" t="s">
        <v>72</v>
      </c>
      <c r="C35">
        <v>80.560416669999995</v>
      </c>
      <c r="D35" t="s">
        <v>28</v>
      </c>
      <c r="I35" s="4"/>
    </row>
    <row r="36" spans="1:9" x14ac:dyDescent="0.25">
      <c r="A36" t="s">
        <v>73</v>
      </c>
      <c r="B36" t="s">
        <v>74</v>
      </c>
      <c r="C36">
        <v>80.416666669999998</v>
      </c>
      <c r="D36" t="s">
        <v>28</v>
      </c>
      <c r="I36" s="4"/>
    </row>
    <row r="37" spans="1:9" x14ac:dyDescent="0.25">
      <c r="A37" t="s">
        <v>75</v>
      </c>
      <c r="B37" t="s">
        <v>76</v>
      </c>
      <c r="C37">
        <v>80.370833329999996</v>
      </c>
      <c r="D37" t="s">
        <v>28</v>
      </c>
      <c r="I37" s="4"/>
    </row>
    <row r="38" spans="1:9" x14ac:dyDescent="0.25">
      <c r="A38" t="s">
        <v>77</v>
      </c>
      <c r="B38" t="s">
        <v>78</v>
      </c>
      <c r="C38">
        <v>80.150000000000006</v>
      </c>
      <c r="D38" t="s">
        <v>28</v>
      </c>
      <c r="I38" s="4"/>
    </row>
    <row r="39" spans="1:9" x14ac:dyDescent="0.25">
      <c r="A39" t="s">
        <v>79</v>
      </c>
      <c r="B39" t="s">
        <v>80</v>
      </c>
      <c r="C39">
        <v>80.004166670000004</v>
      </c>
      <c r="D39" t="s">
        <v>28</v>
      </c>
      <c r="I39" s="4"/>
    </row>
    <row r="40" spans="1:9" x14ac:dyDescent="0.25">
      <c r="A40" t="s">
        <v>81</v>
      </c>
      <c r="B40" t="s">
        <v>82</v>
      </c>
      <c r="C40">
        <v>79.924999999999997</v>
      </c>
      <c r="D40" t="s">
        <v>83</v>
      </c>
      <c r="I40" s="4"/>
    </row>
    <row r="41" spans="1:9" x14ac:dyDescent="0.25">
      <c r="A41" t="s">
        <v>84</v>
      </c>
      <c r="B41" t="s">
        <v>85</v>
      </c>
      <c r="C41">
        <v>79.837500000000006</v>
      </c>
      <c r="D41" t="s">
        <v>83</v>
      </c>
      <c r="I41" s="4"/>
    </row>
    <row r="42" spans="1:9" x14ac:dyDescent="0.25">
      <c r="A42" t="s">
        <v>86</v>
      </c>
      <c r="B42" t="s">
        <v>87</v>
      </c>
      <c r="C42">
        <v>79.716666669999995</v>
      </c>
      <c r="D42" t="s">
        <v>83</v>
      </c>
    </row>
    <row r="43" spans="1:9" x14ac:dyDescent="0.25">
      <c r="A43" t="s">
        <v>88</v>
      </c>
      <c r="B43" t="s">
        <v>89</v>
      </c>
      <c r="C43">
        <v>79.650000000000006</v>
      </c>
      <c r="D43" t="s">
        <v>83</v>
      </c>
    </row>
    <row r="44" spans="1:9" x14ac:dyDescent="0.25">
      <c r="A44" t="s">
        <v>90</v>
      </c>
      <c r="B44" t="s">
        <v>91</v>
      </c>
      <c r="C44">
        <v>79.575000000000003</v>
      </c>
      <c r="D44" t="s">
        <v>83</v>
      </c>
    </row>
    <row r="45" spans="1:9" x14ac:dyDescent="0.25">
      <c r="A45" t="s">
        <v>92</v>
      </c>
      <c r="B45" t="s">
        <v>93</v>
      </c>
      <c r="C45">
        <v>79.391666670000006</v>
      </c>
      <c r="D45" t="s">
        <v>83</v>
      </c>
    </row>
    <row r="46" spans="1:9" x14ac:dyDescent="0.25">
      <c r="A46" t="s">
        <v>94</v>
      </c>
      <c r="B46" t="s">
        <v>95</v>
      </c>
      <c r="C46">
        <v>79.329166670000006</v>
      </c>
      <c r="D46" t="s">
        <v>83</v>
      </c>
    </row>
    <row r="47" spans="1:9" x14ac:dyDescent="0.25">
      <c r="A47" t="s">
        <v>96</v>
      </c>
      <c r="B47" t="s">
        <v>97</v>
      </c>
      <c r="C47">
        <v>79.162499999999994</v>
      </c>
      <c r="D47" t="s">
        <v>83</v>
      </c>
    </row>
    <row r="48" spans="1:9" x14ac:dyDescent="0.25">
      <c r="A48" t="s">
        <v>98</v>
      </c>
      <c r="B48" t="s">
        <v>99</v>
      </c>
      <c r="C48">
        <v>79.137500000000003</v>
      </c>
      <c r="D48" t="s">
        <v>83</v>
      </c>
    </row>
    <row r="49" spans="1:4" x14ac:dyDescent="0.25">
      <c r="A49" t="s">
        <v>100</v>
      </c>
      <c r="B49" t="s">
        <v>101</v>
      </c>
      <c r="C49">
        <v>79.045833329999994</v>
      </c>
      <c r="D49" t="s">
        <v>83</v>
      </c>
    </row>
    <row r="50" spans="1:4" x14ac:dyDescent="0.25">
      <c r="A50" t="s">
        <v>102</v>
      </c>
      <c r="B50" t="s">
        <v>103</v>
      </c>
      <c r="C50">
        <v>78.985416670000006</v>
      </c>
      <c r="D50" t="s">
        <v>83</v>
      </c>
    </row>
    <row r="51" spans="1:4" x14ac:dyDescent="0.25">
      <c r="A51" t="s">
        <v>104</v>
      </c>
      <c r="B51" t="s">
        <v>105</v>
      </c>
      <c r="C51">
        <v>78.918750000000003</v>
      </c>
      <c r="D51" t="s">
        <v>83</v>
      </c>
    </row>
    <row r="52" spans="1:4" x14ac:dyDescent="0.25">
      <c r="A52" t="s">
        <v>106</v>
      </c>
      <c r="B52" t="s">
        <v>107</v>
      </c>
      <c r="C52">
        <v>78.902083329999996</v>
      </c>
      <c r="D52" t="s">
        <v>83</v>
      </c>
    </row>
    <row r="53" spans="1:4" x14ac:dyDescent="0.25">
      <c r="A53" t="s">
        <v>108</v>
      </c>
      <c r="B53" t="s">
        <v>109</v>
      </c>
      <c r="C53">
        <v>78.729166669999998</v>
      </c>
      <c r="D53" t="s">
        <v>83</v>
      </c>
    </row>
    <row r="54" spans="1:4" x14ac:dyDescent="0.25">
      <c r="A54" t="s">
        <v>110</v>
      </c>
      <c r="B54" t="s">
        <v>111</v>
      </c>
      <c r="C54">
        <v>78.666666669999998</v>
      </c>
      <c r="D54" t="s">
        <v>83</v>
      </c>
    </row>
    <row r="55" spans="1:4" x14ac:dyDescent="0.25">
      <c r="A55" t="s">
        <v>112</v>
      </c>
      <c r="B55" t="s">
        <v>113</v>
      </c>
      <c r="C55">
        <v>78.381249999999994</v>
      </c>
      <c r="D55" t="s">
        <v>83</v>
      </c>
    </row>
    <row r="56" spans="1:4" x14ac:dyDescent="0.25">
      <c r="A56" t="s">
        <v>114</v>
      </c>
      <c r="B56" t="s">
        <v>115</v>
      </c>
      <c r="C56">
        <v>78.095833330000005</v>
      </c>
      <c r="D56" t="s">
        <v>83</v>
      </c>
    </row>
    <row r="57" spans="1:4" x14ac:dyDescent="0.25">
      <c r="A57" t="s">
        <v>116</v>
      </c>
      <c r="B57" t="s">
        <v>117</v>
      </c>
      <c r="C57">
        <v>77.966666669999995</v>
      </c>
      <c r="D57" t="s">
        <v>83</v>
      </c>
    </row>
    <row r="58" spans="1:4" x14ac:dyDescent="0.25">
      <c r="A58" t="s">
        <v>118</v>
      </c>
      <c r="B58" t="s">
        <v>119</v>
      </c>
      <c r="C58">
        <v>77.908333330000005</v>
      </c>
      <c r="D58" t="s">
        <v>83</v>
      </c>
    </row>
    <row r="59" spans="1:4" x14ac:dyDescent="0.25">
      <c r="A59" t="s">
        <v>120</v>
      </c>
      <c r="B59" t="s">
        <v>121</v>
      </c>
      <c r="C59">
        <v>77.78125</v>
      </c>
      <c r="D59" t="s">
        <v>83</v>
      </c>
    </row>
    <row r="60" spans="1:4" x14ac:dyDescent="0.25">
      <c r="A60" t="s">
        <v>122</v>
      </c>
      <c r="B60" t="s">
        <v>123</v>
      </c>
      <c r="C60">
        <v>77.454166670000006</v>
      </c>
      <c r="D60" t="s">
        <v>83</v>
      </c>
    </row>
    <row r="61" spans="1:4" x14ac:dyDescent="0.25">
      <c r="A61" t="s">
        <v>124</v>
      </c>
      <c r="B61" t="s">
        <v>125</v>
      </c>
      <c r="C61">
        <v>77.245833329999996</v>
      </c>
      <c r="D61" t="s">
        <v>83</v>
      </c>
    </row>
    <row r="62" spans="1:4" x14ac:dyDescent="0.25">
      <c r="A62" t="s">
        <v>126</v>
      </c>
      <c r="B62" t="s">
        <v>127</v>
      </c>
      <c r="C62">
        <v>77.245833329999996</v>
      </c>
      <c r="D62" t="s">
        <v>83</v>
      </c>
    </row>
    <row r="63" spans="1:4" x14ac:dyDescent="0.25">
      <c r="A63" t="s">
        <v>128</v>
      </c>
      <c r="B63" t="s">
        <v>129</v>
      </c>
      <c r="C63">
        <v>76.791666669999998</v>
      </c>
      <c r="D63" t="s">
        <v>83</v>
      </c>
    </row>
    <row r="64" spans="1:4" x14ac:dyDescent="0.25">
      <c r="A64" t="s">
        <v>130</v>
      </c>
      <c r="B64" t="s">
        <v>131</v>
      </c>
      <c r="C64">
        <v>76.479166669999998</v>
      </c>
      <c r="D64" t="s">
        <v>83</v>
      </c>
    </row>
    <row r="65" spans="1:4" x14ac:dyDescent="0.25">
      <c r="A65" t="s">
        <v>132</v>
      </c>
      <c r="B65" t="s">
        <v>133</v>
      </c>
      <c r="C65">
        <v>76.456249999999997</v>
      </c>
      <c r="D65" t="s">
        <v>83</v>
      </c>
    </row>
    <row r="66" spans="1:4" x14ac:dyDescent="0.25">
      <c r="A66" t="s">
        <v>134</v>
      </c>
      <c r="B66" t="s">
        <v>135</v>
      </c>
      <c r="C66">
        <v>76.339583329999996</v>
      </c>
      <c r="D66" t="s">
        <v>83</v>
      </c>
    </row>
    <row r="67" spans="1:4" x14ac:dyDescent="0.25">
      <c r="A67" t="s">
        <v>136</v>
      </c>
      <c r="B67" t="s">
        <v>137</v>
      </c>
      <c r="C67">
        <v>76.279166669999995</v>
      </c>
      <c r="D67" t="s">
        <v>83</v>
      </c>
    </row>
    <row r="68" spans="1:4" x14ac:dyDescent="0.25">
      <c r="A68" t="s">
        <v>138</v>
      </c>
      <c r="B68" t="s">
        <v>139</v>
      </c>
      <c r="C68">
        <v>75.929166670000001</v>
      </c>
      <c r="D68" t="s">
        <v>83</v>
      </c>
    </row>
    <row r="69" spans="1:4" x14ac:dyDescent="0.25">
      <c r="A69" t="s">
        <v>140</v>
      </c>
      <c r="B69" t="s">
        <v>141</v>
      </c>
      <c r="C69">
        <v>75.78125</v>
      </c>
      <c r="D69" t="s">
        <v>83</v>
      </c>
    </row>
    <row r="70" spans="1:4" x14ac:dyDescent="0.25">
      <c r="A70" t="s">
        <v>142</v>
      </c>
      <c r="B70" t="s">
        <v>143</v>
      </c>
      <c r="C70">
        <v>75.729166669999998</v>
      </c>
      <c r="D70" t="s">
        <v>83</v>
      </c>
    </row>
    <row r="71" spans="1:4" x14ac:dyDescent="0.25">
      <c r="A71" t="s">
        <v>144</v>
      </c>
      <c r="B71" t="s">
        <v>145</v>
      </c>
      <c r="C71">
        <v>75.452083329999994</v>
      </c>
      <c r="D71" t="s">
        <v>83</v>
      </c>
    </row>
    <row r="72" spans="1:4" x14ac:dyDescent="0.25">
      <c r="A72" t="s">
        <v>146</v>
      </c>
      <c r="B72" t="s">
        <v>147</v>
      </c>
      <c r="C72">
        <v>75.291666669999998</v>
      </c>
      <c r="D72" t="s">
        <v>83</v>
      </c>
    </row>
    <row r="73" spans="1:4" x14ac:dyDescent="0.25">
      <c r="A73" t="s">
        <v>148</v>
      </c>
      <c r="B73" t="s">
        <v>149</v>
      </c>
      <c r="C73">
        <v>75.079166670000006</v>
      </c>
      <c r="D73" t="s">
        <v>83</v>
      </c>
    </row>
    <row r="74" spans="1:4" x14ac:dyDescent="0.25">
      <c r="A74" t="s">
        <v>150</v>
      </c>
      <c r="B74" t="s">
        <v>151</v>
      </c>
      <c r="C74">
        <v>75.066666670000004</v>
      </c>
      <c r="D74" t="s">
        <v>83</v>
      </c>
    </row>
    <row r="75" spans="1:4" x14ac:dyDescent="0.25">
      <c r="A75" t="s">
        <v>152</v>
      </c>
      <c r="B75" t="s">
        <v>153</v>
      </c>
      <c r="C75">
        <v>74.683333329999996</v>
      </c>
      <c r="D75" t="s">
        <v>83</v>
      </c>
    </row>
    <row r="76" spans="1:4" x14ac:dyDescent="0.25">
      <c r="A76" t="s">
        <v>154</v>
      </c>
      <c r="B76" t="s">
        <v>155</v>
      </c>
      <c r="C76">
        <v>74.583333330000002</v>
      </c>
      <c r="D76" t="s">
        <v>83</v>
      </c>
    </row>
    <row r="77" spans="1:4" x14ac:dyDescent="0.25">
      <c r="A77" t="s">
        <v>156</v>
      </c>
      <c r="B77" t="s">
        <v>157</v>
      </c>
      <c r="C77">
        <v>74.283333330000005</v>
      </c>
      <c r="D77" t="s">
        <v>83</v>
      </c>
    </row>
    <row r="78" spans="1:4" x14ac:dyDescent="0.25">
      <c r="A78" t="s">
        <v>158</v>
      </c>
      <c r="B78" t="s">
        <v>159</v>
      </c>
      <c r="C78">
        <v>74.237499999999997</v>
      </c>
      <c r="D78" t="s">
        <v>83</v>
      </c>
    </row>
    <row r="79" spans="1:4" x14ac:dyDescent="0.25">
      <c r="A79" t="s">
        <v>160</v>
      </c>
      <c r="B79" t="s">
        <v>161</v>
      </c>
      <c r="C79">
        <v>74.2</v>
      </c>
      <c r="D79" t="s">
        <v>83</v>
      </c>
    </row>
    <row r="80" spans="1:4" x14ac:dyDescent="0.25">
      <c r="A80" t="s">
        <v>162</v>
      </c>
      <c r="B80" t="s">
        <v>163</v>
      </c>
      <c r="C80">
        <v>74.191666670000004</v>
      </c>
      <c r="D80" t="s">
        <v>83</v>
      </c>
    </row>
    <row r="81" spans="1:4" x14ac:dyDescent="0.25">
      <c r="A81" t="s">
        <v>164</v>
      </c>
      <c r="B81" t="s">
        <v>165</v>
      </c>
      <c r="C81">
        <v>73.71875</v>
      </c>
      <c r="D81" t="s">
        <v>83</v>
      </c>
    </row>
    <row r="82" spans="1:4" x14ac:dyDescent="0.25">
      <c r="A82" t="s">
        <v>166</v>
      </c>
      <c r="B82" t="s">
        <v>167</v>
      </c>
      <c r="C82">
        <v>73.587500000000006</v>
      </c>
      <c r="D82" t="s">
        <v>168</v>
      </c>
    </row>
    <row r="83" spans="1:4" x14ac:dyDescent="0.25">
      <c r="A83" t="s">
        <v>169</v>
      </c>
      <c r="B83" t="s">
        <v>170</v>
      </c>
      <c r="C83">
        <v>73.566666670000004</v>
      </c>
      <c r="D83" t="s">
        <v>168</v>
      </c>
    </row>
    <row r="84" spans="1:4" x14ac:dyDescent="0.25">
      <c r="A84" t="s">
        <v>171</v>
      </c>
      <c r="B84" t="s">
        <v>172</v>
      </c>
      <c r="C84">
        <v>73.514583329999994</v>
      </c>
      <c r="D84" t="s">
        <v>168</v>
      </c>
    </row>
    <row r="85" spans="1:4" x14ac:dyDescent="0.25">
      <c r="A85" t="s">
        <v>173</v>
      </c>
      <c r="B85" t="s">
        <v>174</v>
      </c>
      <c r="C85">
        <v>73.466666669999995</v>
      </c>
      <c r="D85" t="s">
        <v>168</v>
      </c>
    </row>
    <row r="86" spans="1:4" x14ac:dyDescent="0.25">
      <c r="A86" t="s">
        <v>175</v>
      </c>
      <c r="B86" t="s">
        <v>176</v>
      </c>
      <c r="C86">
        <v>73.3</v>
      </c>
      <c r="D86" t="s">
        <v>168</v>
      </c>
    </row>
    <row r="87" spans="1:4" x14ac:dyDescent="0.25">
      <c r="A87" t="s">
        <v>177</v>
      </c>
      <c r="B87" t="s">
        <v>178</v>
      </c>
      <c r="C87">
        <v>73.3</v>
      </c>
      <c r="D87" t="s">
        <v>168</v>
      </c>
    </row>
    <row r="88" spans="1:4" x14ac:dyDescent="0.25">
      <c r="A88" t="s">
        <v>179</v>
      </c>
      <c r="B88" t="s">
        <v>180</v>
      </c>
      <c r="C88">
        <v>73.289583329999999</v>
      </c>
      <c r="D88" t="s">
        <v>168</v>
      </c>
    </row>
    <row r="89" spans="1:4" x14ac:dyDescent="0.25">
      <c r="A89" t="s">
        <v>181</v>
      </c>
      <c r="B89" t="s">
        <v>182</v>
      </c>
      <c r="C89">
        <v>73.133333329999999</v>
      </c>
      <c r="D89" t="s">
        <v>168</v>
      </c>
    </row>
    <row r="90" spans="1:4" x14ac:dyDescent="0.25">
      <c r="A90" t="s">
        <v>183</v>
      </c>
      <c r="B90" t="s">
        <v>184</v>
      </c>
      <c r="C90">
        <v>73.047916670000006</v>
      </c>
      <c r="D90" t="s">
        <v>168</v>
      </c>
    </row>
    <row r="91" spans="1:4" x14ac:dyDescent="0.25">
      <c r="A91" t="s">
        <v>185</v>
      </c>
      <c r="B91" t="s">
        <v>186</v>
      </c>
      <c r="C91">
        <v>72.883333329999999</v>
      </c>
      <c r="D91" t="s">
        <v>168</v>
      </c>
    </row>
    <row r="92" spans="1:4" x14ac:dyDescent="0.25">
      <c r="A92" t="s">
        <v>187</v>
      </c>
      <c r="B92" t="s">
        <v>188</v>
      </c>
      <c r="C92">
        <v>72.827083329999994</v>
      </c>
      <c r="D92" t="s">
        <v>168</v>
      </c>
    </row>
    <row r="93" spans="1:4" x14ac:dyDescent="0.25">
      <c r="A93" t="s">
        <v>189</v>
      </c>
      <c r="B93" t="s">
        <v>190</v>
      </c>
      <c r="C93">
        <v>72.633333329999999</v>
      </c>
      <c r="D93" t="s">
        <v>168</v>
      </c>
    </row>
    <row r="94" spans="1:4" x14ac:dyDescent="0.25">
      <c r="A94" t="s">
        <v>191</v>
      </c>
      <c r="B94" t="s">
        <v>192</v>
      </c>
      <c r="C94">
        <v>72.422916670000006</v>
      </c>
      <c r="D94" t="s">
        <v>168</v>
      </c>
    </row>
    <row r="95" spans="1:4" x14ac:dyDescent="0.25">
      <c r="A95" t="s">
        <v>193</v>
      </c>
      <c r="B95" t="s">
        <v>194</v>
      </c>
      <c r="C95">
        <v>71.991666670000001</v>
      </c>
      <c r="D95" t="s">
        <v>168</v>
      </c>
    </row>
    <row r="96" spans="1:4" x14ac:dyDescent="0.25">
      <c r="A96" t="s">
        <v>195</v>
      </c>
      <c r="B96" t="s">
        <v>196</v>
      </c>
      <c r="C96">
        <v>71.529166669999995</v>
      </c>
      <c r="D96" t="s">
        <v>168</v>
      </c>
    </row>
    <row r="97" spans="1:4" x14ac:dyDescent="0.25">
      <c r="A97" t="s">
        <v>197</v>
      </c>
      <c r="B97" t="s">
        <v>198</v>
      </c>
      <c r="C97">
        <v>71.441666670000004</v>
      </c>
      <c r="D97" t="s">
        <v>168</v>
      </c>
    </row>
    <row r="98" spans="1:4" x14ac:dyDescent="0.25">
      <c r="A98" t="s">
        <v>199</v>
      </c>
      <c r="B98" t="s">
        <v>200</v>
      </c>
      <c r="C98">
        <v>70.962500000000006</v>
      </c>
      <c r="D98" t="s">
        <v>168</v>
      </c>
    </row>
    <row r="99" spans="1:4" x14ac:dyDescent="0.25">
      <c r="A99" t="s">
        <v>201</v>
      </c>
      <c r="B99" t="s">
        <v>202</v>
      </c>
      <c r="C99">
        <v>70.695833329999999</v>
      </c>
      <c r="D99" t="s">
        <v>168</v>
      </c>
    </row>
    <row r="100" spans="1:4" x14ac:dyDescent="0.25">
      <c r="A100" t="s">
        <v>203</v>
      </c>
      <c r="B100" t="s">
        <v>204</v>
      </c>
      <c r="C100">
        <v>70.616666670000001</v>
      </c>
      <c r="D100" t="s">
        <v>168</v>
      </c>
    </row>
    <row r="101" spans="1:4" x14ac:dyDescent="0.25">
      <c r="A101" t="s">
        <v>205</v>
      </c>
      <c r="B101" t="s">
        <v>206</v>
      </c>
      <c r="C101">
        <v>70.154166669999995</v>
      </c>
      <c r="D101" t="s">
        <v>168</v>
      </c>
    </row>
    <row r="102" spans="1:4" x14ac:dyDescent="0.25">
      <c r="A102" t="s">
        <v>207</v>
      </c>
      <c r="B102" t="s">
        <v>208</v>
      </c>
      <c r="C102">
        <v>69.974999999999994</v>
      </c>
      <c r="D102" t="s">
        <v>168</v>
      </c>
    </row>
    <row r="103" spans="1:4" x14ac:dyDescent="0.25">
      <c r="A103" t="s">
        <v>209</v>
      </c>
      <c r="B103" t="s">
        <v>210</v>
      </c>
      <c r="C103">
        <v>69.741666670000001</v>
      </c>
      <c r="D103" t="s">
        <v>168</v>
      </c>
    </row>
    <row r="104" spans="1:4" x14ac:dyDescent="0.25">
      <c r="A104" t="s">
        <v>211</v>
      </c>
      <c r="B104" t="s">
        <v>212</v>
      </c>
      <c r="C104">
        <v>69.354166669999998</v>
      </c>
      <c r="D104" t="s">
        <v>168</v>
      </c>
    </row>
    <row r="105" spans="1:4" x14ac:dyDescent="0.25">
      <c r="A105" t="s">
        <v>213</v>
      </c>
      <c r="B105" t="s">
        <v>214</v>
      </c>
      <c r="C105">
        <v>69.064583330000005</v>
      </c>
      <c r="D105" t="s">
        <v>168</v>
      </c>
    </row>
    <row r="106" spans="1:4" x14ac:dyDescent="0.25">
      <c r="A106" t="s">
        <v>215</v>
      </c>
      <c r="B106" t="s">
        <v>216</v>
      </c>
      <c r="C106">
        <v>68.966666669999995</v>
      </c>
      <c r="D106" t="s">
        <v>168</v>
      </c>
    </row>
    <row r="107" spans="1:4" x14ac:dyDescent="0.25">
      <c r="A107" t="s">
        <v>217</v>
      </c>
      <c r="B107" t="s">
        <v>218</v>
      </c>
      <c r="C107">
        <v>68.808333329999996</v>
      </c>
      <c r="D107" t="s">
        <v>168</v>
      </c>
    </row>
    <row r="108" spans="1:4" x14ac:dyDescent="0.25">
      <c r="A108" t="s">
        <v>219</v>
      </c>
      <c r="B108" t="s">
        <v>220</v>
      </c>
      <c r="C108">
        <v>68.591666669999995</v>
      </c>
      <c r="D108" t="s">
        <v>168</v>
      </c>
    </row>
    <row r="109" spans="1:4" x14ac:dyDescent="0.25">
      <c r="A109" t="s">
        <v>221</v>
      </c>
      <c r="B109" t="s">
        <v>222</v>
      </c>
      <c r="C109">
        <v>68.504166670000004</v>
      </c>
      <c r="D109" t="s">
        <v>168</v>
      </c>
    </row>
    <row r="110" spans="1:4" x14ac:dyDescent="0.25">
      <c r="A110" t="s">
        <v>223</v>
      </c>
      <c r="B110" t="s">
        <v>224</v>
      </c>
      <c r="C110">
        <v>68.204166670000006</v>
      </c>
      <c r="D110" t="s">
        <v>168</v>
      </c>
    </row>
    <row r="111" spans="1:4" x14ac:dyDescent="0.25">
      <c r="A111" t="s">
        <v>225</v>
      </c>
      <c r="B111" t="s">
        <v>226</v>
      </c>
      <c r="C111">
        <v>68.083333330000002</v>
      </c>
      <c r="D111" t="s">
        <v>168</v>
      </c>
    </row>
    <row r="112" spans="1:4" x14ac:dyDescent="0.25">
      <c r="A112" t="s">
        <v>227</v>
      </c>
      <c r="B112" t="s">
        <v>228</v>
      </c>
      <c r="C112">
        <v>67.829166670000006</v>
      </c>
      <c r="D112" t="s">
        <v>168</v>
      </c>
    </row>
    <row r="113" spans="1:4" x14ac:dyDescent="0.25">
      <c r="A113" t="s">
        <v>229</v>
      </c>
      <c r="B113" t="s">
        <v>230</v>
      </c>
      <c r="C113">
        <v>67.779166669999995</v>
      </c>
      <c r="D113" t="s">
        <v>168</v>
      </c>
    </row>
    <row r="114" spans="1:4" x14ac:dyDescent="0.25">
      <c r="A114" t="s">
        <v>231</v>
      </c>
      <c r="B114" t="s">
        <v>232</v>
      </c>
      <c r="C114">
        <v>67.720833330000005</v>
      </c>
      <c r="D114" t="s">
        <v>168</v>
      </c>
    </row>
    <row r="115" spans="1:4" x14ac:dyDescent="0.25">
      <c r="A115" t="s">
        <v>233</v>
      </c>
      <c r="B115" t="s">
        <v>234</v>
      </c>
      <c r="C115">
        <v>67.7</v>
      </c>
      <c r="D115" t="s">
        <v>168</v>
      </c>
    </row>
    <row r="116" spans="1:4" x14ac:dyDescent="0.25">
      <c r="A116" t="s">
        <v>235</v>
      </c>
      <c r="B116" t="s">
        <v>236</v>
      </c>
      <c r="C116">
        <v>67.691666670000004</v>
      </c>
      <c r="D116" t="s">
        <v>168</v>
      </c>
    </row>
    <row r="117" spans="1:4" x14ac:dyDescent="0.25">
      <c r="A117" t="s">
        <v>237</v>
      </c>
      <c r="B117" t="s">
        <v>238</v>
      </c>
      <c r="C117">
        <v>67.535416670000004</v>
      </c>
      <c r="D117" t="s">
        <v>168</v>
      </c>
    </row>
    <row r="118" spans="1:4" x14ac:dyDescent="0.25">
      <c r="A118" t="s">
        <v>239</v>
      </c>
      <c r="B118" t="s">
        <v>240</v>
      </c>
      <c r="C118">
        <v>67.349999999999994</v>
      </c>
      <c r="D118" t="s">
        <v>168</v>
      </c>
    </row>
    <row r="119" spans="1:4" x14ac:dyDescent="0.25">
      <c r="A119" t="s">
        <v>241</v>
      </c>
      <c r="B119" t="s">
        <v>242</v>
      </c>
      <c r="C119">
        <v>67.308333329999996</v>
      </c>
      <c r="D119" t="s">
        <v>168</v>
      </c>
    </row>
    <row r="120" spans="1:4" x14ac:dyDescent="0.25">
      <c r="A120" t="s">
        <v>243</v>
      </c>
      <c r="B120" t="s">
        <v>244</v>
      </c>
      <c r="C120">
        <v>66.916666669999998</v>
      </c>
      <c r="D120" t="s">
        <v>168</v>
      </c>
    </row>
    <row r="121" spans="1:4" x14ac:dyDescent="0.25">
      <c r="A121" t="s">
        <v>245</v>
      </c>
      <c r="B121" t="s">
        <v>246</v>
      </c>
      <c r="C121">
        <v>66.579166670000006</v>
      </c>
      <c r="D121" t="s">
        <v>168</v>
      </c>
    </row>
    <row r="122" spans="1:4" x14ac:dyDescent="0.25">
      <c r="A122" t="s">
        <v>247</v>
      </c>
      <c r="B122" t="s">
        <v>248</v>
      </c>
      <c r="C122">
        <v>66.400000000000006</v>
      </c>
      <c r="D122" t="s">
        <v>168</v>
      </c>
    </row>
    <row r="123" spans="1:4" x14ac:dyDescent="0.25">
      <c r="A123" t="s">
        <v>249</v>
      </c>
      <c r="B123" t="s">
        <v>250</v>
      </c>
      <c r="C123">
        <v>65.170833329999994</v>
      </c>
      <c r="D123" t="s">
        <v>168</v>
      </c>
    </row>
    <row r="124" spans="1:4" x14ac:dyDescent="0.25">
      <c r="A124" t="s">
        <v>251</v>
      </c>
      <c r="B124" t="s">
        <v>252</v>
      </c>
      <c r="C124">
        <v>64.216666669999995</v>
      </c>
      <c r="D124" t="s">
        <v>168</v>
      </c>
    </row>
    <row r="125" spans="1:4" x14ac:dyDescent="0.25">
      <c r="A125" t="s">
        <v>253</v>
      </c>
      <c r="B125" t="s">
        <v>254</v>
      </c>
      <c r="C125">
        <v>63.933333330000004</v>
      </c>
      <c r="D125" t="s">
        <v>168</v>
      </c>
    </row>
    <row r="126" spans="1:4" x14ac:dyDescent="0.25">
      <c r="A126" t="s">
        <v>255</v>
      </c>
      <c r="B126" t="s">
        <v>256</v>
      </c>
      <c r="C126">
        <v>63.120833330000004</v>
      </c>
      <c r="D126" t="s">
        <v>168</v>
      </c>
    </row>
    <row r="127" spans="1:4" x14ac:dyDescent="0.25">
      <c r="A127" t="s">
        <v>257</v>
      </c>
      <c r="B127" t="s">
        <v>258</v>
      </c>
      <c r="C127">
        <v>62.733333330000001</v>
      </c>
      <c r="D127" t="s">
        <v>168</v>
      </c>
    </row>
    <row r="128" spans="1:4" x14ac:dyDescent="0.25">
      <c r="A128" t="s">
        <v>259</v>
      </c>
      <c r="B128" t="s">
        <v>260</v>
      </c>
      <c r="C128">
        <v>62.7</v>
      </c>
      <c r="D128" t="s">
        <v>168</v>
      </c>
    </row>
    <row r="129" spans="1:4" x14ac:dyDescent="0.25">
      <c r="A129" t="s">
        <v>261</v>
      </c>
      <c r="B129" t="s">
        <v>262</v>
      </c>
      <c r="C129">
        <v>62.5</v>
      </c>
      <c r="D129" t="s">
        <v>168</v>
      </c>
    </row>
    <row r="130" spans="1:4" x14ac:dyDescent="0.25">
      <c r="A130" t="s">
        <v>263</v>
      </c>
      <c r="B130" t="s">
        <v>264</v>
      </c>
      <c r="C130">
        <v>62.308333330000004</v>
      </c>
      <c r="D130" t="s">
        <v>168</v>
      </c>
    </row>
    <row r="131" spans="1:4" x14ac:dyDescent="0.25">
      <c r="A131" t="s">
        <v>265</v>
      </c>
      <c r="B131" t="s">
        <v>266</v>
      </c>
      <c r="C131">
        <v>61.325000000000003</v>
      </c>
      <c r="D131" t="s">
        <v>168</v>
      </c>
    </row>
    <row r="132" spans="1:4" x14ac:dyDescent="0.25">
      <c r="A132" t="s">
        <v>267</v>
      </c>
      <c r="B132" t="s">
        <v>268</v>
      </c>
      <c r="C132">
        <v>59.741666670000001</v>
      </c>
      <c r="D132" t="s">
        <v>168</v>
      </c>
    </row>
    <row r="133" spans="1:4" x14ac:dyDescent="0.25">
      <c r="A133" t="s">
        <v>269</v>
      </c>
      <c r="B133" t="s">
        <v>270</v>
      </c>
      <c r="C133">
        <v>59.729166669999998</v>
      </c>
      <c r="D133" t="s">
        <v>168</v>
      </c>
    </row>
    <row r="134" spans="1:4" x14ac:dyDescent="0.25">
      <c r="A134" t="s">
        <v>271</v>
      </c>
      <c r="B134" t="s">
        <v>272</v>
      </c>
      <c r="C134">
        <v>59.720833329999998</v>
      </c>
      <c r="D134" t="s">
        <v>168</v>
      </c>
    </row>
    <row r="135" spans="1:4" x14ac:dyDescent="0.25">
      <c r="A135" t="s">
        <v>273</v>
      </c>
      <c r="B135" t="s">
        <v>274</v>
      </c>
      <c r="C135">
        <v>58.412500000000001</v>
      </c>
      <c r="D135" t="s">
        <v>168</v>
      </c>
    </row>
    <row r="136" spans="1:4" x14ac:dyDescent="0.25">
      <c r="A136" t="s">
        <v>275</v>
      </c>
      <c r="B136" t="s">
        <v>276</v>
      </c>
      <c r="C136">
        <v>58.225000000000001</v>
      </c>
      <c r="D136" t="s">
        <v>168</v>
      </c>
    </row>
    <row r="137" spans="1:4" x14ac:dyDescent="0.25">
      <c r="A137" t="s">
        <v>277</v>
      </c>
      <c r="B137" t="s">
        <v>278</v>
      </c>
      <c r="C137">
        <v>58.208333330000002</v>
      </c>
      <c r="D137" t="s">
        <v>168</v>
      </c>
    </row>
    <row r="138" spans="1:4" x14ac:dyDescent="0.25">
      <c r="A138" t="s">
        <v>279</v>
      </c>
      <c r="B138" t="s">
        <v>280</v>
      </c>
      <c r="C138">
        <v>57.25</v>
      </c>
      <c r="D138" t="s">
        <v>168</v>
      </c>
    </row>
    <row r="139" spans="1:4" x14ac:dyDescent="0.25">
      <c r="A139" t="s">
        <v>281</v>
      </c>
      <c r="B139" t="s">
        <v>282</v>
      </c>
      <c r="C139">
        <v>56.1875</v>
      </c>
      <c r="D139" t="s">
        <v>168</v>
      </c>
    </row>
    <row r="140" spans="1:4" x14ac:dyDescent="0.25">
      <c r="A140" t="s">
        <v>283</v>
      </c>
      <c r="B140" t="s">
        <v>284</v>
      </c>
      <c r="C140">
        <v>54.754166669999996</v>
      </c>
      <c r="D140" t="s">
        <v>285</v>
      </c>
    </row>
    <row r="141" spans="1:4" x14ac:dyDescent="0.25">
      <c r="A141" t="s">
        <v>286</v>
      </c>
      <c r="B141" t="s">
        <v>287</v>
      </c>
      <c r="C141">
        <v>54.545833330000001</v>
      </c>
      <c r="D141" t="s">
        <v>285</v>
      </c>
    </row>
    <row r="142" spans="1:4" x14ac:dyDescent="0.25">
      <c r="A142" t="s">
        <v>288</v>
      </c>
      <c r="B142" t="s">
        <v>289</v>
      </c>
      <c r="C142">
        <v>53.043750000000003</v>
      </c>
      <c r="D142" t="s">
        <v>285</v>
      </c>
    </row>
    <row r="143" spans="1:4" x14ac:dyDescent="0.25">
      <c r="A143" t="s">
        <v>290</v>
      </c>
      <c r="B143" t="s">
        <v>291</v>
      </c>
      <c r="C143">
        <v>52.487499999999997</v>
      </c>
      <c r="D143" t="s">
        <v>285</v>
      </c>
    </row>
    <row r="144" spans="1:4" x14ac:dyDescent="0.25">
      <c r="A144" t="s">
        <v>292</v>
      </c>
      <c r="B144" t="s">
        <v>293</v>
      </c>
      <c r="C144">
        <v>51.122916670000002</v>
      </c>
      <c r="D144" t="s">
        <v>285</v>
      </c>
    </row>
    <row r="145" spans="1:4" x14ac:dyDescent="0.25">
      <c r="A145" t="s">
        <v>294</v>
      </c>
      <c r="B145" t="s">
        <v>295</v>
      </c>
      <c r="C145">
        <v>48.195833329999999</v>
      </c>
      <c r="D145" t="s">
        <v>285</v>
      </c>
    </row>
    <row r="146" spans="1:4" x14ac:dyDescent="0.25">
      <c r="A146" t="s">
        <v>296</v>
      </c>
      <c r="B146" t="s">
        <v>297</v>
      </c>
      <c r="C146">
        <v>47.983333330000001</v>
      </c>
      <c r="D146" t="s">
        <v>285</v>
      </c>
    </row>
    <row r="147" spans="1:4" x14ac:dyDescent="0.25">
      <c r="A147" t="s">
        <v>298</v>
      </c>
      <c r="B147" t="s">
        <v>299</v>
      </c>
      <c r="C147">
        <v>43.837499999999999</v>
      </c>
      <c r="D147" t="s">
        <v>285</v>
      </c>
    </row>
    <row r="148" spans="1:4" x14ac:dyDescent="0.25">
      <c r="A148" t="s">
        <v>300</v>
      </c>
      <c r="B148" t="s">
        <v>301</v>
      </c>
      <c r="C148">
        <v>39.6875</v>
      </c>
      <c r="D148" t="s">
        <v>302</v>
      </c>
    </row>
    <row r="149" spans="1:4" x14ac:dyDescent="0.25">
      <c r="A149" t="s">
        <v>303</v>
      </c>
      <c r="B149" t="s">
        <v>304</v>
      </c>
      <c r="C149">
        <v>27.533333330000001</v>
      </c>
      <c r="D149" t="s">
        <v>305</v>
      </c>
    </row>
    <row r="150" spans="1:4" x14ac:dyDescent="0.25">
      <c r="A150" t="s">
        <v>306</v>
      </c>
      <c r="B150" t="s">
        <v>307</v>
      </c>
      <c r="C150">
        <v>21.420833330000001</v>
      </c>
      <c r="D150" t="s">
        <v>305</v>
      </c>
    </row>
    <row r="151" spans="1:4" x14ac:dyDescent="0.25">
      <c r="A151" t="s">
        <v>308</v>
      </c>
      <c r="B151" t="s">
        <v>309</v>
      </c>
      <c r="C151">
        <v>20.787500000000001</v>
      </c>
      <c r="D151" t="s">
        <v>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46A1-D651-42DA-A091-91EC188E45C7}">
  <dimension ref="A1:L171"/>
  <sheetViews>
    <sheetView tabSelected="1" workbookViewId="0">
      <selection activeCell="F2" sqref="F2"/>
    </sheetView>
  </sheetViews>
  <sheetFormatPr defaultRowHeight="15" x14ac:dyDescent="0.25"/>
  <cols>
    <col min="1" max="1" width="12.5703125" bestFit="1" customWidth="1"/>
    <col min="2" max="2" width="32.85546875" bestFit="1" customWidth="1"/>
    <col min="3" max="3" width="12" bestFit="1" customWidth="1"/>
    <col min="4" max="4" width="7.28515625" bestFit="1" customWidth="1"/>
    <col min="5" max="6" width="12" bestFit="1" customWidth="1"/>
    <col min="7" max="7" width="6.28515625" bestFit="1" customWidth="1"/>
    <col min="8" max="8" width="3" bestFit="1" customWidth="1"/>
    <col min="9" max="9" width="12" bestFit="1" customWidth="1"/>
    <col min="10" max="10" width="4.5703125" bestFit="1" customWidth="1"/>
  </cols>
  <sheetData>
    <row r="1" spans="1:12" x14ac:dyDescent="0.25">
      <c r="A1" s="1" t="s">
        <v>315</v>
      </c>
      <c r="B1" s="1"/>
      <c r="C1" s="1" t="s">
        <v>317</v>
      </c>
      <c r="D1" s="1"/>
      <c r="E1" s="2">
        <v>45413</v>
      </c>
      <c r="F1" t="s">
        <v>626</v>
      </c>
      <c r="J1" t="s">
        <v>623</v>
      </c>
      <c r="K1">
        <v>150</v>
      </c>
      <c r="L1" s="1" t="s">
        <v>625</v>
      </c>
    </row>
    <row r="2" spans="1:12" x14ac:dyDescent="0.25">
      <c r="A2" s="1" t="s">
        <v>318</v>
      </c>
      <c r="B2" s="1" t="s">
        <v>319</v>
      </c>
      <c r="C2" s="1" t="s">
        <v>320</v>
      </c>
      <c r="D2" s="1" t="s">
        <v>321</v>
      </c>
      <c r="E2" s="6" t="s">
        <v>322</v>
      </c>
      <c r="F2" s="1" t="s">
        <v>318</v>
      </c>
      <c r="G2" s="1" t="s">
        <v>314</v>
      </c>
      <c r="I2" s="1" t="s">
        <v>621</v>
      </c>
      <c r="J2" s="1" t="s">
        <v>622</v>
      </c>
      <c r="K2" s="1" t="s">
        <v>314</v>
      </c>
      <c r="L2" s="1" t="s">
        <v>624</v>
      </c>
    </row>
    <row r="3" spans="1:12" x14ac:dyDescent="0.25">
      <c r="A3" s="1" t="s">
        <v>5</v>
      </c>
      <c r="B3" s="1">
        <v>91</v>
      </c>
      <c r="C3" s="1">
        <v>100</v>
      </c>
      <c r="D3" s="1">
        <f>C33</f>
        <v>88.424999999999997</v>
      </c>
      <c r="E3" s="6">
        <f>C22</f>
        <v>91.283333330000005</v>
      </c>
      <c r="F3" s="1" t="s">
        <v>5</v>
      </c>
      <c r="G3" s="1">
        <f>COUNTIF(D22:D5690,"AA")</f>
        <v>12</v>
      </c>
      <c r="I3" s="1" t="s">
        <v>5</v>
      </c>
      <c r="J3" s="1">
        <v>5</v>
      </c>
      <c r="K3" s="1">
        <f>_xlfn.CEILING.MATH(J3/100*$K$1,1)</f>
        <v>8</v>
      </c>
      <c r="L3" s="1">
        <f>G3-K3</f>
        <v>4</v>
      </c>
    </row>
    <row r="4" spans="1:12" x14ac:dyDescent="0.25">
      <c r="A4" s="1" t="s">
        <v>28</v>
      </c>
      <c r="B4" s="1">
        <f t="shared" ref="B4:C9" si="0">B3-10</f>
        <v>81</v>
      </c>
      <c r="C4" s="1">
        <f>C3-10</f>
        <v>90</v>
      </c>
      <c r="D4" s="1">
        <f>C59</f>
        <v>83.941666670000004</v>
      </c>
      <c r="E4" s="6">
        <f>C34</f>
        <v>88.237499999999997</v>
      </c>
      <c r="F4" s="1" t="s">
        <v>28</v>
      </c>
      <c r="G4" s="1">
        <f>COUNTIF(D22:D5690,"AB")</f>
        <v>26</v>
      </c>
      <c r="I4" s="1" t="s">
        <v>28</v>
      </c>
      <c r="J4" s="1">
        <v>15</v>
      </c>
      <c r="K4" s="1">
        <f t="shared" ref="K4:K10" si="1">_xlfn.CEILING.MATH(J4/100*$K$1,1)</f>
        <v>23</v>
      </c>
      <c r="L4" s="1">
        <f t="shared" ref="L4:L10" si="2">G4-K4</f>
        <v>3</v>
      </c>
    </row>
    <row r="5" spans="1:12" x14ac:dyDescent="0.25">
      <c r="A5" s="1" t="s">
        <v>83</v>
      </c>
      <c r="B5" s="1">
        <f t="shared" si="0"/>
        <v>71</v>
      </c>
      <c r="C5" s="1">
        <f t="shared" si="0"/>
        <v>80</v>
      </c>
      <c r="D5" s="1">
        <f>C98</f>
        <v>78.733333329999994</v>
      </c>
      <c r="E5" s="6">
        <f>C60</f>
        <v>83.741666670000001</v>
      </c>
      <c r="F5" s="1" t="s">
        <v>83</v>
      </c>
      <c r="G5" s="1">
        <f>COUNTIF(D22:D5690,"BB")</f>
        <v>39</v>
      </c>
      <c r="I5" s="1" t="s">
        <v>83</v>
      </c>
      <c r="J5" s="1">
        <v>25</v>
      </c>
      <c r="K5" s="1">
        <f t="shared" si="1"/>
        <v>38</v>
      </c>
      <c r="L5" s="1">
        <f t="shared" si="2"/>
        <v>1</v>
      </c>
    </row>
    <row r="6" spans="1:12" x14ac:dyDescent="0.25">
      <c r="A6" s="1" t="s">
        <v>168</v>
      </c>
      <c r="B6" s="1">
        <f t="shared" si="0"/>
        <v>61</v>
      </c>
      <c r="C6" s="1">
        <f t="shared" si="0"/>
        <v>70</v>
      </c>
      <c r="D6" s="1">
        <f>C148</f>
        <v>65.55</v>
      </c>
      <c r="E6" s="6">
        <f>C99</f>
        <v>78.716666669999995</v>
      </c>
      <c r="F6" s="1" t="s">
        <v>168</v>
      </c>
      <c r="G6" s="1">
        <f>COUNTIF(D22:D5690,"BC")</f>
        <v>50</v>
      </c>
      <c r="I6" s="1" t="s">
        <v>168</v>
      </c>
      <c r="J6" s="1">
        <v>30</v>
      </c>
      <c r="K6" s="1">
        <f t="shared" si="1"/>
        <v>45</v>
      </c>
      <c r="L6" s="1">
        <f t="shared" si="2"/>
        <v>5</v>
      </c>
    </row>
    <row r="7" spans="1:12" x14ac:dyDescent="0.25">
      <c r="A7" s="1" t="s">
        <v>285</v>
      </c>
      <c r="B7" s="1">
        <f t="shared" si="0"/>
        <v>51</v>
      </c>
      <c r="C7" s="1">
        <f t="shared" si="0"/>
        <v>60</v>
      </c>
      <c r="D7" s="1">
        <f>C166</f>
        <v>45.35</v>
      </c>
      <c r="E7" s="6">
        <f>C149</f>
        <v>63.958333330000002</v>
      </c>
      <c r="F7" s="1" t="s">
        <v>285</v>
      </c>
      <c r="G7" s="1">
        <f>COUNTIF(D22:D5690,"CC")</f>
        <v>18</v>
      </c>
      <c r="I7" s="1" t="s">
        <v>285</v>
      </c>
      <c r="J7" s="1">
        <v>15</v>
      </c>
      <c r="K7" s="1">
        <f t="shared" si="1"/>
        <v>23</v>
      </c>
      <c r="L7" s="1">
        <f t="shared" si="2"/>
        <v>-5</v>
      </c>
    </row>
    <row r="8" spans="1:12" x14ac:dyDescent="0.25">
      <c r="A8" s="1" t="s">
        <v>302</v>
      </c>
      <c r="B8" s="1">
        <f t="shared" si="0"/>
        <v>41</v>
      </c>
      <c r="C8" s="1">
        <f t="shared" si="0"/>
        <v>50</v>
      </c>
      <c r="D8" s="1">
        <f>C168</f>
        <v>32.725000000000001</v>
      </c>
      <c r="E8" s="6">
        <f>C167</f>
        <v>36.524999999999999</v>
      </c>
      <c r="F8" s="1" t="s">
        <v>302</v>
      </c>
      <c r="G8" s="1">
        <f>COUNTIF(D22:D5690,"CD")</f>
        <v>2</v>
      </c>
      <c r="I8" s="1" t="s">
        <v>302</v>
      </c>
      <c r="J8" s="1">
        <v>5</v>
      </c>
      <c r="K8" s="1">
        <f t="shared" si="1"/>
        <v>8</v>
      </c>
      <c r="L8" s="1">
        <f t="shared" si="2"/>
        <v>-6</v>
      </c>
    </row>
    <row r="9" spans="1:12" x14ac:dyDescent="0.25">
      <c r="A9" s="1" t="s">
        <v>305</v>
      </c>
      <c r="B9" s="1">
        <f t="shared" si="0"/>
        <v>31</v>
      </c>
      <c r="C9" s="1">
        <f t="shared" si="0"/>
        <v>40</v>
      </c>
      <c r="D9" s="1">
        <f>C171</f>
        <v>8.625</v>
      </c>
      <c r="E9" s="6">
        <f>C169</f>
        <v>23.233333330000001</v>
      </c>
      <c r="F9" s="1" t="s">
        <v>305</v>
      </c>
      <c r="G9" s="1">
        <f>COUNTIF(D22:D5690,"DD")</f>
        <v>3</v>
      </c>
      <c r="I9" s="1" t="s">
        <v>305</v>
      </c>
      <c r="J9" s="1">
        <v>5</v>
      </c>
      <c r="K9" s="1">
        <f t="shared" si="1"/>
        <v>8</v>
      </c>
      <c r="L9" s="1">
        <f t="shared" si="2"/>
        <v>-5</v>
      </c>
    </row>
    <row r="10" spans="1:12" x14ac:dyDescent="0.25">
      <c r="A10" s="1" t="s">
        <v>310</v>
      </c>
      <c r="B10" s="1">
        <v>0</v>
      </c>
      <c r="C10" s="1">
        <v>30</v>
      </c>
      <c r="D10" s="1"/>
      <c r="E10" s="6"/>
      <c r="F10" s="1" t="s">
        <v>310</v>
      </c>
      <c r="G10" s="1">
        <f>COUNTIF(D22:D5690,"F")</f>
        <v>0</v>
      </c>
      <c r="I10" s="1" t="s">
        <v>310</v>
      </c>
      <c r="J10" s="1">
        <v>0</v>
      </c>
      <c r="K10" s="1">
        <f t="shared" si="1"/>
        <v>0</v>
      </c>
      <c r="L10" s="1">
        <f t="shared" si="2"/>
        <v>0</v>
      </c>
    </row>
    <row r="11" spans="1:12" x14ac:dyDescent="0.25">
      <c r="A11" s="1" t="s">
        <v>311</v>
      </c>
      <c r="B11" s="1"/>
      <c r="C11" s="1"/>
      <c r="D11" s="1"/>
      <c r="E11" s="6"/>
      <c r="F11" s="1" t="s">
        <v>311</v>
      </c>
      <c r="G11" s="1">
        <f>COUNTIF(D22:D5690,"I")</f>
        <v>0</v>
      </c>
      <c r="I11" s="1"/>
      <c r="J11" s="1"/>
      <c r="K11" s="1" t="s">
        <v>625</v>
      </c>
      <c r="L11" s="1" t="s">
        <v>625</v>
      </c>
    </row>
    <row r="12" spans="1:12" x14ac:dyDescent="0.25">
      <c r="A12" s="1" t="s">
        <v>312</v>
      </c>
      <c r="B12" s="1"/>
      <c r="C12" s="1"/>
      <c r="D12" s="1"/>
      <c r="E12" s="6"/>
      <c r="F12" s="1" t="s">
        <v>312</v>
      </c>
      <c r="G12" s="1">
        <f>COUNTIF(D22:D5690,"PP")</f>
        <v>0</v>
      </c>
    </row>
    <row r="13" spans="1:12" x14ac:dyDescent="0.25">
      <c r="A13" s="1" t="s">
        <v>313</v>
      </c>
      <c r="B13" s="1"/>
      <c r="C13" s="1"/>
      <c r="D13" s="1"/>
      <c r="E13" s="6"/>
      <c r="F13" s="1" t="s">
        <v>313</v>
      </c>
      <c r="G13" s="1">
        <f>COUNTIF(D22:D5690,"NP")</f>
        <v>0</v>
      </c>
    </row>
    <row r="14" spans="1:12" x14ac:dyDescent="0.25">
      <c r="F14" s="1" t="s">
        <v>323</v>
      </c>
      <c r="G14" s="1">
        <f>SUM(G3:G13)</f>
        <v>150</v>
      </c>
    </row>
    <row r="15" spans="1:12" x14ac:dyDescent="0.25">
      <c r="G15" t="s">
        <v>625</v>
      </c>
    </row>
    <row r="19" spans="1:5" x14ac:dyDescent="0.25">
      <c r="B19" s="4"/>
    </row>
    <row r="21" spans="1:5" x14ac:dyDescent="0.25">
      <c r="A21" s="1" t="s">
        <v>0</v>
      </c>
      <c r="B21" s="1" t="s">
        <v>1</v>
      </c>
      <c r="C21" s="1" t="s">
        <v>2</v>
      </c>
      <c r="D21" s="1" t="s">
        <v>318</v>
      </c>
      <c r="E21" s="1" t="s">
        <v>325</v>
      </c>
    </row>
    <row r="22" spans="1:5" x14ac:dyDescent="0.25">
      <c r="A22" s="1" t="s">
        <v>326</v>
      </c>
      <c r="B22" s="1" t="s">
        <v>476</v>
      </c>
      <c r="C22" s="1">
        <v>91.283333330000005</v>
      </c>
      <c r="D22" s="1" t="s">
        <v>5</v>
      </c>
      <c r="E22" s="5">
        <f>9*((C22-$D$3)/($E$3-$D$3))+$B$3</f>
        <v>100</v>
      </c>
    </row>
    <row r="23" spans="1:5" x14ac:dyDescent="0.25">
      <c r="A23" s="1" t="s">
        <v>327</v>
      </c>
      <c r="B23" s="1" t="s">
        <v>477</v>
      </c>
      <c r="C23" s="1">
        <v>91.120833329999996</v>
      </c>
      <c r="D23" s="1" t="s">
        <v>5</v>
      </c>
      <c r="E23" s="5">
        <f t="shared" ref="E23:E33" si="3">9*((C23-$D$3)/($E$3-$D$3))+$B$3</f>
        <v>99.488338191823104</v>
      </c>
    </row>
    <row r="24" spans="1:5" x14ac:dyDescent="0.25">
      <c r="A24" s="1" t="s">
        <v>328</v>
      </c>
      <c r="B24" s="1" t="s">
        <v>478</v>
      </c>
      <c r="C24" s="1">
        <v>90.658333330000005</v>
      </c>
      <c r="D24" s="1" t="s">
        <v>5</v>
      </c>
      <c r="E24" s="5">
        <f t="shared" si="3"/>
        <v>98.03206996855053</v>
      </c>
    </row>
    <row r="25" spans="1:5" x14ac:dyDescent="0.25">
      <c r="A25" s="1" t="s">
        <v>329</v>
      </c>
      <c r="B25" s="1" t="s">
        <v>479</v>
      </c>
      <c r="C25" s="1">
        <v>90.408333330000005</v>
      </c>
      <c r="D25" s="1" t="s">
        <v>5</v>
      </c>
      <c r="E25" s="5">
        <f t="shared" si="3"/>
        <v>97.244897955970728</v>
      </c>
    </row>
    <row r="26" spans="1:5" x14ac:dyDescent="0.25">
      <c r="A26" s="1" t="s">
        <v>330</v>
      </c>
      <c r="B26" s="1" t="s">
        <v>480</v>
      </c>
      <c r="C26" s="1">
        <v>90.341666669999995</v>
      </c>
      <c r="D26" s="1" t="s">
        <v>5</v>
      </c>
      <c r="E26" s="5">
        <f t="shared" si="3"/>
        <v>97.034985440274014</v>
      </c>
    </row>
    <row r="27" spans="1:5" x14ac:dyDescent="0.25">
      <c r="A27" s="1" t="s">
        <v>331</v>
      </c>
      <c r="B27" s="1" t="s">
        <v>481</v>
      </c>
      <c r="C27" s="1">
        <v>90.158333330000005</v>
      </c>
      <c r="D27" s="1" t="s">
        <v>5</v>
      </c>
      <c r="E27" s="5">
        <f t="shared" si="3"/>
        <v>96.45772594339094</v>
      </c>
    </row>
    <row r="28" spans="1:5" x14ac:dyDescent="0.25">
      <c r="A28" s="1" t="s">
        <v>332</v>
      </c>
      <c r="B28" s="1" t="s">
        <v>482</v>
      </c>
      <c r="C28" s="1">
        <v>90</v>
      </c>
      <c r="D28" s="1" t="s">
        <v>5</v>
      </c>
      <c r="E28" s="5">
        <f t="shared" si="3"/>
        <v>95.959183679252689</v>
      </c>
    </row>
    <row r="29" spans="1:5" x14ac:dyDescent="0.25">
      <c r="A29" s="1" t="s">
        <v>333</v>
      </c>
      <c r="B29" s="1" t="s">
        <v>483</v>
      </c>
      <c r="C29" s="1">
        <v>89.762500000000003</v>
      </c>
      <c r="D29" s="1" t="s">
        <v>5</v>
      </c>
      <c r="E29" s="5">
        <f t="shared" si="3"/>
        <v>95.211370267301902</v>
      </c>
    </row>
    <row r="30" spans="1:5" x14ac:dyDescent="0.25">
      <c r="A30" s="1" t="s">
        <v>334</v>
      </c>
      <c r="B30" s="1" t="s">
        <v>484</v>
      </c>
      <c r="C30" s="1">
        <v>89.358333329999994</v>
      </c>
      <c r="D30" s="1" t="s">
        <v>5</v>
      </c>
      <c r="E30" s="5">
        <f t="shared" si="3"/>
        <v>93.938775503135574</v>
      </c>
    </row>
    <row r="31" spans="1:5" x14ac:dyDescent="0.25">
      <c r="A31" s="1" t="s">
        <v>335</v>
      </c>
      <c r="B31" s="1" t="s">
        <v>485</v>
      </c>
      <c r="C31" s="1">
        <v>88.941666670000004</v>
      </c>
      <c r="D31" s="1" t="s">
        <v>5</v>
      </c>
      <c r="E31" s="5">
        <f t="shared" si="3"/>
        <v>92.626822169827207</v>
      </c>
    </row>
    <row r="32" spans="1:5" x14ac:dyDescent="0.25">
      <c r="A32" s="1" t="s">
        <v>336</v>
      </c>
      <c r="B32" s="1" t="s">
        <v>486</v>
      </c>
      <c r="C32" s="1">
        <v>88.833333330000002</v>
      </c>
      <c r="D32" s="1" t="s">
        <v>5</v>
      </c>
      <c r="E32" s="5">
        <f t="shared" si="3"/>
        <v>92.285714276718039</v>
      </c>
    </row>
    <row r="33" spans="1:5" x14ac:dyDescent="0.25">
      <c r="A33" s="1" t="s">
        <v>337</v>
      </c>
      <c r="B33" s="1" t="s">
        <v>487</v>
      </c>
      <c r="C33" s="1">
        <v>88.424999999999997</v>
      </c>
      <c r="D33" s="1" t="s">
        <v>5</v>
      </c>
      <c r="E33" s="5">
        <f t="shared" si="3"/>
        <v>91</v>
      </c>
    </row>
    <row r="34" spans="1:5" x14ac:dyDescent="0.25">
      <c r="A34" s="1" t="s">
        <v>338</v>
      </c>
      <c r="B34" s="1" t="s">
        <v>488</v>
      </c>
      <c r="C34" s="1">
        <v>88.237499999999997</v>
      </c>
      <c r="D34" s="1" t="s">
        <v>28</v>
      </c>
      <c r="E34" s="5">
        <f>9*((C34-$D$4)/($E$4-$D$4))+$B$4</f>
        <v>90</v>
      </c>
    </row>
    <row r="35" spans="1:5" x14ac:dyDescent="0.25">
      <c r="A35" s="1" t="s">
        <v>339</v>
      </c>
      <c r="B35" s="1" t="s">
        <v>489</v>
      </c>
      <c r="C35" s="1">
        <v>88.066666670000004</v>
      </c>
      <c r="D35" s="1" t="s">
        <v>28</v>
      </c>
      <c r="E35" s="5">
        <f t="shared" ref="E35:E59" si="4">9*((C35-$D$4)/($E$4-$D$4))+$B$4</f>
        <v>89.642095060052071</v>
      </c>
    </row>
    <row r="36" spans="1:5" x14ac:dyDescent="0.25">
      <c r="A36" s="1" t="s">
        <v>340</v>
      </c>
      <c r="B36" s="1" t="s">
        <v>490</v>
      </c>
      <c r="C36" s="1">
        <v>87.65</v>
      </c>
      <c r="D36" s="1" t="s">
        <v>28</v>
      </c>
      <c r="E36" s="5">
        <f t="shared" si="4"/>
        <v>88.769156158113816</v>
      </c>
    </row>
    <row r="37" spans="1:5" x14ac:dyDescent="0.25">
      <c r="A37" s="1" t="s">
        <v>341</v>
      </c>
      <c r="B37" s="1" t="s">
        <v>491</v>
      </c>
      <c r="C37" s="1">
        <v>86.887500000000003</v>
      </c>
      <c r="D37" s="1" t="s">
        <v>28</v>
      </c>
      <c r="E37" s="5">
        <f t="shared" si="4"/>
        <v>87.171677980346601</v>
      </c>
    </row>
    <row r="38" spans="1:5" x14ac:dyDescent="0.25">
      <c r="A38" s="1" t="s">
        <v>342</v>
      </c>
      <c r="B38" s="1" t="s">
        <v>492</v>
      </c>
      <c r="C38" s="1">
        <v>86.533333330000005</v>
      </c>
      <c r="D38" s="1" t="s">
        <v>28</v>
      </c>
      <c r="E38" s="5">
        <f t="shared" si="4"/>
        <v>86.429679912651551</v>
      </c>
    </row>
    <row r="39" spans="1:5" x14ac:dyDescent="0.25">
      <c r="A39" s="1" t="s">
        <v>343</v>
      </c>
      <c r="B39" s="1" t="s">
        <v>493</v>
      </c>
      <c r="C39" s="1">
        <v>86.358333329999994</v>
      </c>
      <c r="D39" s="1" t="s">
        <v>28</v>
      </c>
      <c r="E39" s="5">
        <f t="shared" si="4"/>
        <v>86.063045576770534</v>
      </c>
    </row>
    <row r="40" spans="1:5" x14ac:dyDescent="0.25">
      <c r="A40" s="1" t="s">
        <v>344</v>
      </c>
      <c r="B40" s="1" t="s">
        <v>494</v>
      </c>
      <c r="C40" s="1">
        <v>86.266666670000006</v>
      </c>
      <c r="D40" s="1" t="s">
        <v>28</v>
      </c>
      <c r="E40" s="5">
        <f t="shared" si="4"/>
        <v>85.870999033847539</v>
      </c>
    </row>
    <row r="41" spans="1:5" x14ac:dyDescent="0.25">
      <c r="A41" s="1" t="s">
        <v>345</v>
      </c>
      <c r="B41" s="1" t="s">
        <v>495</v>
      </c>
      <c r="C41" s="1">
        <v>86.258333329999999</v>
      </c>
      <c r="D41" s="1" t="s">
        <v>28</v>
      </c>
      <c r="E41" s="5">
        <f t="shared" si="4"/>
        <v>85.853540241981406</v>
      </c>
    </row>
    <row r="42" spans="1:5" x14ac:dyDescent="0.25">
      <c r="A42" s="1" t="s">
        <v>346</v>
      </c>
      <c r="B42" s="1" t="s">
        <v>496</v>
      </c>
      <c r="C42" s="1">
        <v>85.875</v>
      </c>
      <c r="D42" s="1" t="s">
        <v>28</v>
      </c>
      <c r="E42" s="5">
        <f t="shared" si="4"/>
        <v>85.050436465606538</v>
      </c>
    </row>
    <row r="43" spans="1:5" x14ac:dyDescent="0.25">
      <c r="A43" s="1" t="s">
        <v>347</v>
      </c>
      <c r="B43" s="1" t="s">
        <v>497</v>
      </c>
      <c r="C43" s="1">
        <v>85.825000000000003</v>
      </c>
      <c r="D43" s="1" t="s">
        <v>28</v>
      </c>
      <c r="E43" s="5">
        <f t="shared" si="4"/>
        <v>84.945683798211974</v>
      </c>
    </row>
    <row r="44" spans="1:5" x14ac:dyDescent="0.25">
      <c r="A44" s="1" t="s">
        <v>348</v>
      </c>
      <c r="B44" s="1" t="s">
        <v>498</v>
      </c>
      <c r="C44" s="1">
        <v>85.266666670000006</v>
      </c>
      <c r="D44" s="1" t="s">
        <v>28</v>
      </c>
      <c r="E44" s="5">
        <f t="shared" si="4"/>
        <v>83.775945685956131</v>
      </c>
    </row>
    <row r="45" spans="1:5" x14ac:dyDescent="0.25">
      <c r="A45" s="1" t="s">
        <v>349</v>
      </c>
      <c r="B45" s="1" t="s">
        <v>499</v>
      </c>
      <c r="C45" s="1">
        <v>85.016666670000006</v>
      </c>
      <c r="D45" s="1" t="s">
        <v>28</v>
      </c>
      <c r="E45" s="5">
        <f t="shared" si="4"/>
        <v>83.252182348983268</v>
      </c>
    </row>
    <row r="46" spans="1:5" x14ac:dyDescent="0.25">
      <c r="A46" s="1" t="s">
        <v>350</v>
      </c>
      <c r="B46" s="1" t="s">
        <v>500</v>
      </c>
      <c r="C46" s="1">
        <v>84.995833329999996</v>
      </c>
      <c r="D46" s="1" t="s">
        <v>28</v>
      </c>
      <c r="E46" s="5">
        <f t="shared" si="4"/>
        <v>83.208535390268494</v>
      </c>
    </row>
    <row r="47" spans="1:5" x14ac:dyDescent="0.25">
      <c r="A47" s="1" t="s">
        <v>351</v>
      </c>
      <c r="B47" s="1" t="s">
        <v>501</v>
      </c>
      <c r="C47" s="1">
        <v>84.970833330000005</v>
      </c>
      <c r="D47" s="1" t="s">
        <v>28</v>
      </c>
      <c r="E47" s="5">
        <f t="shared" si="4"/>
        <v>83.156159056571227</v>
      </c>
    </row>
    <row r="48" spans="1:5" x14ac:dyDescent="0.25">
      <c r="A48" s="1" t="s">
        <v>352</v>
      </c>
      <c r="B48" s="1" t="s">
        <v>502</v>
      </c>
      <c r="C48" s="1">
        <v>84.966666669999995</v>
      </c>
      <c r="D48" s="1" t="s">
        <v>28</v>
      </c>
      <c r="E48" s="5">
        <f t="shared" si="4"/>
        <v>83.147429681588676</v>
      </c>
    </row>
    <row r="49" spans="1:5" x14ac:dyDescent="0.25">
      <c r="A49" s="1" t="s">
        <v>353</v>
      </c>
      <c r="B49" s="1" t="s">
        <v>503</v>
      </c>
      <c r="C49" s="1">
        <v>84.841666669999995</v>
      </c>
      <c r="D49" s="1" t="s">
        <v>28</v>
      </c>
      <c r="E49" s="5">
        <f t="shared" si="4"/>
        <v>82.885548013102252</v>
      </c>
    </row>
    <row r="50" spans="1:5" x14ac:dyDescent="0.25">
      <c r="A50" s="1" t="s">
        <v>354</v>
      </c>
      <c r="B50" s="1" t="s">
        <v>504</v>
      </c>
      <c r="C50" s="1">
        <v>84.529166669999995</v>
      </c>
      <c r="D50" s="1" t="s">
        <v>28</v>
      </c>
      <c r="E50" s="5">
        <f t="shared" si="4"/>
        <v>82.230843841886184</v>
      </c>
    </row>
    <row r="51" spans="1:5" x14ac:dyDescent="0.25">
      <c r="A51" s="1" t="s">
        <v>355</v>
      </c>
      <c r="B51" s="1" t="s">
        <v>505</v>
      </c>
      <c r="C51" s="1">
        <v>84.491666670000001</v>
      </c>
      <c r="D51" s="1" t="s">
        <v>28</v>
      </c>
      <c r="E51" s="5">
        <f t="shared" si="4"/>
        <v>82.152279341340275</v>
      </c>
    </row>
    <row r="52" spans="1:5" x14ac:dyDescent="0.25">
      <c r="A52" s="1" t="s">
        <v>356</v>
      </c>
      <c r="B52" s="1" t="s">
        <v>506</v>
      </c>
      <c r="C52" s="1">
        <v>84.466666669999995</v>
      </c>
      <c r="D52" s="1" t="s">
        <v>28</v>
      </c>
      <c r="E52" s="5">
        <f t="shared" si="4"/>
        <v>82.099903007642979</v>
      </c>
    </row>
    <row r="53" spans="1:5" x14ac:dyDescent="0.25">
      <c r="A53" s="1" t="s">
        <v>357</v>
      </c>
      <c r="B53" s="1" t="s">
        <v>507</v>
      </c>
      <c r="C53" s="1">
        <v>84.395833330000002</v>
      </c>
      <c r="D53" s="1" t="s">
        <v>28</v>
      </c>
      <c r="E53" s="5">
        <f t="shared" si="4"/>
        <v>81.951503381533655</v>
      </c>
    </row>
    <row r="54" spans="1:5" x14ac:dyDescent="0.25">
      <c r="A54" s="1" t="s">
        <v>358</v>
      </c>
      <c r="B54" s="1" t="s">
        <v>222</v>
      </c>
      <c r="C54" s="1">
        <v>84.366666670000001</v>
      </c>
      <c r="D54" s="1" t="s">
        <v>28</v>
      </c>
      <c r="E54" s="5">
        <f t="shared" si="4"/>
        <v>81.890397672853851</v>
      </c>
    </row>
    <row r="55" spans="1:5" x14ac:dyDescent="0.25">
      <c r="A55" s="1" t="s">
        <v>359</v>
      </c>
      <c r="B55" s="1" t="s">
        <v>508</v>
      </c>
      <c r="C55" s="1">
        <v>84.233333329999994</v>
      </c>
      <c r="D55" s="1" t="s">
        <v>28</v>
      </c>
      <c r="E55" s="5">
        <f t="shared" si="4"/>
        <v>81.611057212501279</v>
      </c>
    </row>
    <row r="56" spans="1:5" x14ac:dyDescent="0.25">
      <c r="A56" s="1" t="s">
        <v>360</v>
      </c>
      <c r="B56" s="1" t="s">
        <v>509</v>
      </c>
      <c r="C56" s="1">
        <v>84.174999999999997</v>
      </c>
      <c r="D56" s="1" t="s">
        <v>28</v>
      </c>
      <c r="E56" s="5">
        <f t="shared" si="4"/>
        <v>81.488845774191134</v>
      </c>
    </row>
    <row r="57" spans="1:5" x14ac:dyDescent="0.25">
      <c r="A57" s="1" t="s">
        <v>361</v>
      </c>
      <c r="B57" s="1" t="s">
        <v>510</v>
      </c>
      <c r="C57" s="1">
        <v>84.108333329999994</v>
      </c>
      <c r="D57" s="1" t="s">
        <v>28</v>
      </c>
      <c r="E57" s="5">
        <f t="shared" si="4"/>
        <v>81.349175544014855</v>
      </c>
    </row>
    <row r="58" spans="1:5" x14ac:dyDescent="0.25">
      <c r="A58" s="1" t="s">
        <v>362</v>
      </c>
      <c r="B58" s="1" t="s">
        <v>511</v>
      </c>
      <c r="C58" s="1">
        <v>84.016666670000006</v>
      </c>
      <c r="D58" s="1" t="s">
        <v>28</v>
      </c>
      <c r="E58" s="5">
        <f t="shared" si="4"/>
        <v>81.15712900109186</v>
      </c>
    </row>
    <row r="59" spans="1:5" x14ac:dyDescent="0.25">
      <c r="A59" s="1" t="s">
        <v>363</v>
      </c>
      <c r="B59" s="1" t="s">
        <v>512</v>
      </c>
      <c r="C59" s="1">
        <v>83.941666670000004</v>
      </c>
      <c r="D59" s="1" t="s">
        <v>28</v>
      </c>
      <c r="E59" s="5">
        <f t="shared" si="4"/>
        <v>81</v>
      </c>
    </row>
    <row r="60" spans="1:5" x14ac:dyDescent="0.25">
      <c r="A60" s="1" t="s">
        <v>364</v>
      </c>
      <c r="B60" s="1" t="s">
        <v>513</v>
      </c>
      <c r="C60" s="1">
        <v>83.741666670000001</v>
      </c>
      <c r="D60" s="1" t="s">
        <v>83</v>
      </c>
      <c r="E60" s="5">
        <f>9*((C60-$D$5)/($E$5-$D$5))+$B$5</f>
        <v>80</v>
      </c>
    </row>
    <row r="61" spans="1:5" x14ac:dyDescent="0.25">
      <c r="A61" s="1" t="s">
        <v>365</v>
      </c>
      <c r="B61" s="1" t="s">
        <v>514</v>
      </c>
      <c r="C61" s="1">
        <v>83.658333330000005</v>
      </c>
      <c r="D61" s="1" t="s">
        <v>83</v>
      </c>
      <c r="E61" s="5">
        <f t="shared" ref="E61:E98" si="5">9*((C61-$D$5)/($E$5-$D$5))+$B$5</f>
        <v>79.850249572245929</v>
      </c>
    </row>
    <row r="62" spans="1:5" x14ac:dyDescent="0.25">
      <c r="A62" s="1" t="s">
        <v>366</v>
      </c>
      <c r="B62" s="1" t="s">
        <v>515</v>
      </c>
      <c r="C62" s="1">
        <v>83.508333329999999</v>
      </c>
      <c r="D62" s="1" t="s">
        <v>83</v>
      </c>
      <c r="E62" s="5">
        <f t="shared" si="5"/>
        <v>79.580698823852643</v>
      </c>
    </row>
    <row r="63" spans="1:5" x14ac:dyDescent="0.25">
      <c r="A63" s="1" t="s">
        <v>367</v>
      </c>
      <c r="B63" s="1" t="s">
        <v>516</v>
      </c>
      <c r="C63" s="1">
        <v>83.424999999999997</v>
      </c>
      <c r="D63" s="1" t="s">
        <v>83</v>
      </c>
      <c r="E63" s="5">
        <f t="shared" si="5"/>
        <v>79.43094841406861</v>
      </c>
    </row>
    <row r="64" spans="1:5" x14ac:dyDescent="0.25">
      <c r="A64" s="1" t="s">
        <v>368</v>
      </c>
      <c r="B64" s="1" t="s">
        <v>517</v>
      </c>
      <c r="C64" s="1">
        <v>83.4</v>
      </c>
      <c r="D64" s="1" t="s">
        <v>83</v>
      </c>
      <c r="E64" s="5">
        <f t="shared" si="5"/>
        <v>79.386023289336421</v>
      </c>
    </row>
    <row r="65" spans="1:5" x14ac:dyDescent="0.25">
      <c r="A65" s="1" t="s">
        <v>369</v>
      </c>
      <c r="B65" s="1" t="s">
        <v>518</v>
      </c>
      <c r="C65" s="1">
        <v>83.166666669999998</v>
      </c>
      <c r="D65" s="1" t="s">
        <v>83</v>
      </c>
      <c r="E65" s="5">
        <f t="shared" si="5"/>
        <v>78.966722131159102</v>
      </c>
    </row>
    <row r="66" spans="1:5" x14ac:dyDescent="0.25">
      <c r="A66" s="1" t="s">
        <v>370</v>
      </c>
      <c r="B66" s="1" t="s">
        <v>519</v>
      </c>
      <c r="C66" s="1">
        <v>83.15</v>
      </c>
      <c r="D66" s="1" t="s">
        <v>83</v>
      </c>
      <c r="E66" s="5">
        <f t="shared" si="5"/>
        <v>78.936772042014297</v>
      </c>
    </row>
    <row r="67" spans="1:5" x14ac:dyDescent="0.25">
      <c r="A67" s="1" t="s">
        <v>371</v>
      </c>
      <c r="B67" s="1" t="s">
        <v>520</v>
      </c>
      <c r="C67" s="1">
        <v>83.041666669999998</v>
      </c>
      <c r="D67" s="1" t="s">
        <v>83</v>
      </c>
      <c r="E67" s="5">
        <f t="shared" si="5"/>
        <v>78.742096507498033</v>
      </c>
    </row>
    <row r="68" spans="1:5" x14ac:dyDescent="0.25">
      <c r="A68" s="1" t="s">
        <v>372</v>
      </c>
      <c r="B68" s="1" t="s">
        <v>521</v>
      </c>
      <c r="C68" s="1">
        <v>83.008333329999999</v>
      </c>
      <c r="D68" s="1" t="s">
        <v>83</v>
      </c>
      <c r="E68" s="5">
        <f t="shared" si="5"/>
        <v>78.682196329208395</v>
      </c>
    </row>
    <row r="69" spans="1:5" x14ac:dyDescent="0.25">
      <c r="A69" s="1" t="s">
        <v>373</v>
      </c>
      <c r="B69" s="1" t="s">
        <v>222</v>
      </c>
      <c r="C69" s="1">
        <v>82.966666669999995</v>
      </c>
      <c r="D69" s="1" t="s">
        <v>83</v>
      </c>
      <c r="E69" s="5">
        <f t="shared" si="5"/>
        <v>78.607321133301397</v>
      </c>
    </row>
    <row r="70" spans="1:5" x14ac:dyDescent="0.25">
      <c r="A70" s="1" t="s">
        <v>374</v>
      </c>
      <c r="B70" s="1" t="s">
        <v>522</v>
      </c>
      <c r="C70" s="1">
        <v>82.966666669999995</v>
      </c>
      <c r="D70" s="1" t="s">
        <v>83</v>
      </c>
      <c r="E70" s="5">
        <f t="shared" si="5"/>
        <v>78.607321133301397</v>
      </c>
    </row>
    <row r="71" spans="1:5" x14ac:dyDescent="0.25">
      <c r="A71" s="1" t="s">
        <v>375</v>
      </c>
      <c r="B71" s="1" t="s">
        <v>523</v>
      </c>
      <c r="C71" s="1">
        <v>82.854166669999998</v>
      </c>
      <c r="D71" s="1" t="s">
        <v>83</v>
      </c>
      <c r="E71" s="5">
        <f t="shared" si="5"/>
        <v>78.405158072006444</v>
      </c>
    </row>
    <row r="72" spans="1:5" x14ac:dyDescent="0.25">
      <c r="A72" s="1" t="s">
        <v>376</v>
      </c>
      <c r="B72" s="1" t="s">
        <v>524</v>
      </c>
      <c r="C72" s="1">
        <v>82.837500000000006</v>
      </c>
      <c r="D72" s="1" t="s">
        <v>83</v>
      </c>
      <c r="E72" s="5">
        <f t="shared" si="5"/>
        <v>78.375207982861625</v>
      </c>
    </row>
    <row r="73" spans="1:5" x14ac:dyDescent="0.25">
      <c r="A73" s="1" t="s">
        <v>377</v>
      </c>
      <c r="B73" s="1" t="s">
        <v>525</v>
      </c>
      <c r="C73" s="1">
        <v>82.7</v>
      </c>
      <c r="D73" s="1" t="s">
        <v>83</v>
      </c>
      <c r="E73" s="5">
        <f t="shared" si="5"/>
        <v>78.128119796834454</v>
      </c>
    </row>
    <row r="74" spans="1:5" x14ac:dyDescent="0.25">
      <c r="A74" s="1" t="s">
        <v>378</v>
      </c>
      <c r="B74" s="1" t="s">
        <v>526</v>
      </c>
      <c r="C74" s="1">
        <v>82.454166670000006</v>
      </c>
      <c r="D74" s="1" t="s">
        <v>83</v>
      </c>
      <c r="E74" s="5">
        <f t="shared" si="5"/>
        <v>77.686356076291048</v>
      </c>
    </row>
    <row r="75" spans="1:5" x14ac:dyDescent="0.25">
      <c r="A75" s="1" t="s">
        <v>379</v>
      </c>
      <c r="B75" s="1" t="s">
        <v>527</v>
      </c>
      <c r="C75" s="1">
        <v>82.266666670000006</v>
      </c>
      <c r="D75" s="1" t="s">
        <v>83</v>
      </c>
      <c r="E75" s="5">
        <f t="shared" si="5"/>
        <v>77.349417640799459</v>
      </c>
    </row>
    <row r="76" spans="1:5" x14ac:dyDescent="0.25">
      <c r="A76" s="1" t="s">
        <v>380</v>
      </c>
      <c r="B76" s="1" t="s">
        <v>528</v>
      </c>
      <c r="C76" s="1">
        <v>82.091666669999995</v>
      </c>
      <c r="D76" s="1" t="s">
        <v>83</v>
      </c>
      <c r="E76" s="5">
        <f t="shared" si="5"/>
        <v>77.034941767673942</v>
      </c>
    </row>
    <row r="77" spans="1:5" x14ac:dyDescent="0.25">
      <c r="A77" s="1" t="s">
        <v>381</v>
      </c>
      <c r="B77" s="1" t="s">
        <v>518</v>
      </c>
      <c r="C77" s="1">
        <v>82.05</v>
      </c>
      <c r="D77" s="1" t="s">
        <v>83</v>
      </c>
      <c r="E77" s="5">
        <f t="shared" si="5"/>
        <v>76.960066553796906</v>
      </c>
    </row>
    <row r="78" spans="1:5" x14ac:dyDescent="0.25">
      <c r="A78" s="1" t="s">
        <v>382</v>
      </c>
      <c r="B78" s="1" t="s">
        <v>529</v>
      </c>
      <c r="C78" s="1">
        <v>82.041666669999998</v>
      </c>
      <c r="D78" s="1" t="s">
        <v>83</v>
      </c>
      <c r="E78" s="5">
        <f t="shared" si="5"/>
        <v>76.945091518209523</v>
      </c>
    </row>
    <row r="79" spans="1:5" x14ac:dyDescent="0.25">
      <c r="A79" s="1" t="s">
        <v>383</v>
      </c>
      <c r="B79" s="1" t="s">
        <v>530</v>
      </c>
      <c r="C79" s="1">
        <v>81.995833329999996</v>
      </c>
      <c r="D79" s="1" t="s">
        <v>83</v>
      </c>
      <c r="E79" s="5">
        <f t="shared" si="5"/>
        <v>76.86272877755377</v>
      </c>
    </row>
    <row r="80" spans="1:5" x14ac:dyDescent="0.25">
      <c r="A80" s="1" t="s">
        <v>384</v>
      </c>
      <c r="B80" s="1" t="s">
        <v>531</v>
      </c>
      <c r="C80" s="1">
        <v>81.737499999999997</v>
      </c>
      <c r="D80" s="1" t="s">
        <v>83</v>
      </c>
      <c r="E80" s="5">
        <f t="shared" si="5"/>
        <v>76.398502494644248</v>
      </c>
    </row>
    <row r="81" spans="1:5" x14ac:dyDescent="0.25">
      <c r="A81" s="1" t="s">
        <v>385</v>
      </c>
      <c r="B81" s="1" t="s">
        <v>532</v>
      </c>
      <c r="C81" s="1">
        <v>81.525000000000006</v>
      </c>
      <c r="D81" s="1" t="s">
        <v>83</v>
      </c>
      <c r="E81" s="5">
        <f t="shared" si="5"/>
        <v>76.016638934420456</v>
      </c>
    </row>
    <row r="82" spans="1:5" x14ac:dyDescent="0.25">
      <c r="A82" s="1" t="s">
        <v>386</v>
      </c>
      <c r="B82" s="1" t="s">
        <v>533</v>
      </c>
      <c r="C82" s="1">
        <v>81.283333330000005</v>
      </c>
      <c r="D82" s="1" t="s">
        <v>83</v>
      </c>
      <c r="E82" s="5">
        <f t="shared" si="5"/>
        <v>75.582362722685716</v>
      </c>
    </row>
    <row r="83" spans="1:5" x14ac:dyDescent="0.25">
      <c r="A83" s="1" t="s">
        <v>387</v>
      </c>
      <c r="B83" s="1" t="s">
        <v>534</v>
      </c>
      <c r="C83" s="1">
        <v>81.279166669999995</v>
      </c>
      <c r="D83" s="1" t="s">
        <v>83</v>
      </c>
      <c r="E83" s="5">
        <f t="shared" si="5"/>
        <v>75.574875213877036</v>
      </c>
    </row>
    <row r="84" spans="1:5" x14ac:dyDescent="0.25">
      <c r="A84" s="1" t="s">
        <v>388</v>
      </c>
      <c r="B84" s="1" t="s">
        <v>535</v>
      </c>
      <c r="C84" s="1">
        <v>81.125</v>
      </c>
      <c r="D84" s="1" t="s">
        <v>83</v>
      </c>
      <c r="E84" s="5">
        <f t="shared" si="5"/>
        <v>75.297836938705046</v>
      </c>
    </row>
    <row r="85" spans="1:5" x14ac:dyDescent="0.25">
      <c r="A85" s="1" t="s">
        <v>389</v>
      </c>
      <c r="B85" s="1" t="s">
        <v>535</v>
      </c>
      <c r="C85" s="1">
        <v>81.075000000000003</v>
      </c>
      <c r="D85" s="1" t="s">
        <v>83</v>
      </c>
      <c r="E85" s="5">
        <f t="shared" si="5"/>
        <v>75.207986689240627</v>
      </c>
    </row>
    <row r="86" spans="1:5" x14ac:dyDescent="0.25">
      <c r="A86" s="1" t="s">
        <v>390</v>
      </c>
      <c r="B86" s="1" t="s">
        <v>536</v>
      </c>
      <c r="C86" s="1">
        <v>80.941666670000004</v>
      </c>
      <c r="D86" s="1" t="s">
        <v>83</v>
      </c>
      <c r="E86" s="5">
        <f t="shared" si="5"/>
        <v>74.968386029992175</v>
      </c>
    </row>
    <row r="87" spans="1:5" x14ac:dyDescent="0.25">
      <c r="A87" s="1" t="s">
        <v>391</v>
      </c>
      <c r="B87" s="1" t="s">
        <v>537</v>
      </c>
      <c r="C87" s="1">
        <v>80.933333329999996</v>
      </c>
      <c r="D87" s="1" t="s">
        <v>83</v>
      </c>
      <c r="E87" s="5">
        <f t="shared" si="5"/>
        <v>74.953410976434725</v>
      </c>
    </row>
    <row r="88" spans="1:5" x14ac:dyDescent="0.25">
      <c r="A88" s="1" t="s">
        <v>392</v>
      </c>
      <c r="B88" s="1" t="s">
        <v>538</v>
      </c>
      <c r="C88" s="1">
        <v>80.795833329999994</v>
      </c>
      <c r="D88" s="1" t="s">
        <v>83</v>
      </c>
      <c r="E88" s="5">
        <f t="shared" si="5"/>
        <v>74.706322790407555</v>
      </c>
    </row>
    <row r="89" spans="1:5" x14ac:dyDescent="0.25">
      <c r="A89" s="1" t="s">
        <v>393</v>
      </c>
      <c r="B89" s="1" t="s">
        <v>539</v>
      </c>
      <c r="C89" s="1">
        <v>80.625</v>
      </c>
      <c r="D89" s="1" t="s">
        <v>83</v>
      </c>
      <c r="E89" s="5">
        <f t="shared" si="5"/>
        <v>74.399334444060798</v>
      </c>
    </row>
    <row r="90" spans="1:5" x14ac:dyDescent="0.25">
      <c r="A90" s="1" t="s">
        <v>394</v>
      </c>
      <c r="B90" s="1" t="s">
        <v>540</v>
      </c>
      <c r="C90" s="1">
        <v>80.5</v>
      </c>
      <c r="D90" s="1" t="s">
        <v>83</v>
      </c>
      <c r="E90" s="5">
        <f t="shared" si="5"/>
        <v>74.174708820399729</v>
      </c>
    </row>
    <row r="91" spans="1:5" x14ac:dyDescent="0.25">
      <c r="A91" s="1" t="s">
        <v>395</v>
      </c>
      <c r="B91" s="1" t="s">
        <v>541</v>
      </c>
      <c r="C91" s="1">
        <v>80.362499999999997</v>
      </c>
      <c r="D91" s="1" t="s">
        <v>83</v>
      </c>
      <c r="E91" s="5">
        <f t="shared" si="5"/>
        <v>73.927620634372559</v>
      </c>
    </row>
    <row r="92" spans="1:5" x14ac:dyDescent="0.25">
      <c r="A92" s="1" t="s">
        <v>396</v>
      </c>
      <c r="B92" s="1" t="s">
        <v>542</v>
      </c>
      <c r="C92" s="1">
        <v>80.233333329999994</v>
      </c>
      <c r="D92" s="1" t="s">
        <v>83</v>
      </c>
      <c r="E92" s="5">
        <f t="shared" si="5"/>
        <v>73.695507483932772</v>
      </c>
    </row>
    <row r="93" spans="1:5" x14ac:dyDescent="0.25">
      <c r="A93" s="1" t="s">
        <v>397</v>
      </c>
      <c r="B93" s="1" t="s">
        <v>543</v>
      </c>
      <c r="C93" s="1">
        <v>80.108333329999994</v>
      </c>
      <c r="D93" s="1" t="s">
        <v>83</v>
      </c>
      <c r="E93" s="5">
        <f t="shared" si="5"/>
        <v>73.470881860271703</v>
      </c>
    </row>
    <row r="94" spans="1:5" x14ac:dyDescent="0.25">
      <c r="A94" s="1" t="s">
        <v>398</v>
      </c>
      <c r="B94" s="1" t="s">
        <v>544</v>
      </c>
      <c r="C94" s="1">
        <v>79.233333329999994</v>
      </c>
      <c r="D94" s="1" t="s">
        <v>83</v>
      </c>
      <c r="E94" s="5">
        <f t="shared" si="5"/>
        <v>71.898502494644248</v>
      </c>
    </row>
    <row r="95" spans="1:5" x14ac:dyDescent="0.25">
      <c r="A95" s="1" t="s">
        <v>399</v>
      </c>
      <c r="B95" s="1" t="s">
        <v>545</v>
      </c>
      <c r="C95" s="1">
        <v>79.087500000000006</v>
      </c>
      <c r="D95" s="1" t="s">
        <v>83</v>
      </c>
      <c r="E95" s="5">
        <f t="shared" si="5"/>
        <v>71.636439273029723</v>
      </c>
    </row>
    <row r="96" spans="1:5" x14ac:dyDescent="0.25">
      <c r="A96" s="1" t="s">
        <v>400</v>
      </c>
      <c r="B96" s="1" t="s">
        <v>546</v>
      </c>
      <c r="C96" s="1">
        <v>78.941666670000004</v>
      </c>
      <c r="D96" s="1" t="s">
        <v>83</v>
      </c>
      <c r="E96" s="5">
        <f t="shared" si="5"/>
        <v>71.374376051415155</v>
      </c>
    </row>
    <row r="97" spans="1:5" x14ac:dyDescent="0.25">
      <c r="A97" s="1" t="s">
        <v>401</v>
      </c>
      <c r="B97" s="1" t="s">
        <v>547</v>
      </c>
      <c r="C97" s="1">
        <v>78.849999999999994</v>
      </c>
      <c r="D97" s="1" t="s">
        <v>83</v>
      </c>
      <c r="E97" s="5">
        <f t="shared" si="5"/>
        <v>71.209650588073671</v>
      </c>
    </row>
    <row r="98" spans="1:5" x14ac:dyDescent="0.25">
      <c r="A98" s="1" t="s">
        <v>402</v>
      </c>
      <c r="B98" s="1" t="s">
        <v>548</v>
      </c>
      <c r="C98" s="1">
        <v>78.733333329999994</v>
      </c>
      <c r="D98" s="1" t="s">
        <v>83</v>
      </c>
      <c r="E98" s="5">
        <f t="shared" si="5"/>
        <v>71</v>
      </c>
    </row>
    <row r="99" spans="1:5" x14ac:dyDescent="0.25">
      <c r="A99" s="1" t="s">
        <v>403</v>
      </c>
      <c r="B99" s="1" t="s">
        <v>549</v>
      </c>
      <c r="C99" s="1">
        <v>78.716666669999995</v>
      </c>
      <c r="D99" s="1" t="s">
        <v>168</v>
      </c>
      <c r="E99" s="5">
        <f>9*((C99-$D$6)/($E$6-$D$6))+$B$6</f>
        <v>70</v>
      </c>
    </row>
    <row r="100" spans="1:5" x14ac:dyDescent="0.25">
      <c r="A100" s="1" t="s">
        <v>404</v>
      </c>
      <c r="B100" s="1" t="s">
        <v>550</v>
      </c>
      <c r="C100" s="1">
        <v>78.716666669999995</v>
      </c>
      <c r="D100" s="1" t="s">
        <v>168</v>
      </c>
      <c r="E100" s="5">
        <f t="shared" ref="E100:E148" si="6">9*((C100-$D$6)/($E$6-$D$6))+$B$6</f>
        <v>70</v>
      </c>
    </row>
    <row r="101" spans="1:5" x14ac:dyDescent="0.25">
      <c r="A101" s="1" t="s">
        <v>405</v>
      </c>
      <c r="B101" s="1" t="s">
        <v>551</v>
      </c>
      <c r="C101" s="1">
        <v>78.674999999999997</v>
      </c>
      <c r="D101" s="1" t="s">
        <v>168</v>
      </c>
      <c r="E101" s="5">
        <f t="shared" si="6"/>
        <v>69.971518985070503</v>
      </c>
    </row>
    <row r="102" spans="1:5" x14ac:dyDescent="0.25">
      <c r="A102" s="1" t="s">
        <v>406</v>
      </c>
      <c r="B102" s="1" t="s">
        <v>552</v>
      </c>
      <c r="C102" s="1">
        <v>78.666666669999998</v>
      </c>
      <c r="D102" s="1" t="s">
        <v>168</v>
      </c>
      <c r="E102" s="5">
        <f t="shared" si="6"/>
        <v>69.965822784818783</v>
      </c>
    </row>
    <row r="103" spans="1:5" x14ac:dyDescent="0.25">
      <c r="A103" s="1" t="s">
        <v>407</v>
      </c>
      <c r="B103" s="1" t="s">
        <v>553</v>
      </c>
      <c r="C103" s="1">
        <v>78.650000000000006</v>
      </c>
      <c r="D103" s="1" t="s">
        <v>168</v>
      </c>
      <c r="E103" s="5">
        <f t="shared" si="6"/>
        <v>69.954430377479895</v>
      </c>
    </row>
    <row r="104" spans="1:5" x14ac:dyDescent="0.25">
      <c r="A104" s="1" t="s">
        <v>408</v>
      </c>
      <c r="B104" s="1" t="s">
        <v>554</v>
      </c>
      <c r="C104" s="1">
        <v>78.566666670000004</v>
      </c>
      <c r="D104" s="1" t="s">
        <v>168</v>
      </c>
      <c r="E104" s="5">
        <f t="shared" si="6"/>
        <v>69.89746835445635</v>
      </c>
    </row>
    <row r="105" spans="1:5" x14ac:dyDescent="0.25">
      <c r="A105" s="1" t="s">
        <v>409</v>
      </c>
      <c r="B105" s="1" t="s">
        <v>555</v>
      </c>
      <c r="C105" s="1">
        <v>78.104166669999998</v>
      </c>
      <c r="D105" s="1" t="s">
        <v>168</v>
      </c>
      <c r="E105" s="5">
        <f t="shared" si="6"/>
        <v>69.581329114030041</v>
      </c>
    </row>
    <row r="106" spans="1:5" x14ac:dyDescent="0.25">
      <c r="A106" s="1" t="s">
        <v>410</v>
      </c>
      <c r="B106" s="1" t="s">
        <v>556</v>
      </c>
      <c r="C106" s="1">
        <v>78.033333330000005</v>
      </c>
      <c r="D106" s="1" t="s">
        <v>168</v>
      </c>
      <c r="E106" s="5">
        <f t="shared" si="6"/>
        <v>69.532911387966351</v>
      </c>
    </row>
    <row r="107" spans="1:5" x14ac:dyDescent="0.25">
      <c r="A107" s="1" t="s">
        <v>411</v>
      </c>
      <c r="B107" s="1" t="s">
        <v>557</v>
      </c>
      <c r="C107" s="1">
        <v>78.008333329999999</v>
      </c>
      <c r="D107" s="1" t="s">
        <v>168</v>
      </c>
      <c r="E107" s="5">
        <f t="shared" si="6"/>
        <v>69.515822780375743</v>
      </c>
    </row>
    <row r="108" spans="1:5" x14ac:dyDescent="0.25">
      <c r="A108" s="1" t="s">
        <v>412</v>
      </c>
      <c r="B108" s="1" t="s">
        <v>558</v>
      </c>
      <c r="C108" s="1">
        <v>77.941666670000004</v>
      </c>
      <c r="D108" s="1" t="s">
        <v>168</v>
      </c>
      <c r="E108" s="5">
        <f t="shared" si="6"/>
        <v>69.470253164691087</v>
      </c>
    </row>
    <row r="109" spans="1:5" x14ac:dyDescent="0.25">
      <c r="A109" s="1" t="s">
        <v>413</v>
      </c>
      <c r="B109" s="1" t="s">
        <v>559</v>
      </c>
      <c r="C109" s="1">
        <v>77.916666669999998</v>
      </c>
      <c r="D109" s="1" t="s">
        <v>168</v>
      </c>
      <c r="E109" s="5">
        <f t="shared" si="6"/>
        <v>69.453164557100465</v>
      </c>
    </row>
    <row r="110" spans="1:5" x14ac:dyDescent="0.25">
      <c r="A110" s="1" t="s">
        <v>414</v>
      </c>
      <c r="B110" s="1" t="s">
        <v>560</v>
      </c>
      <c r="C110" s="1">
        <v>77.733333329999994</v>
      </c>
      <c r="D110" s="1" t="s">
        <v>168</v>
      </c>
      <c r="E110" s="5">
        <f t="shared" si="6"/>
        <v>69.327848096879023</v>
      </c>
    </row>
    <row r="111" spans="1:5" x14ac:dyDescent="0.25">
      <c r="A111" s="1" t="s">
        <v>415</v>
      </c>
      <c r="B111" s="1" t="s">
        <v>561</v>
      </c>
      <c r="C111" s="1">
        <v>77.466666669999995</v>
      </c>
      <c r="D111" s="1" t="s">
        <v>168</v>
      </c>
      <c r="E111" s="5">
        <f t="shared" si="6"/>
        <v>69.145569620469473</v>
      </c>
    </row>
    <row r="112" spans="1:5" x14ac:dyDescent="0.25">
      <c r="A112" s="1" t="s">
        <v>416</v>
      </c>
      <c r="B112" s="1" t="s">
        <v>562</v>
      </c>
      <c r="C112" s="1">
        <v>77.454166670000006</v>
      </c>
      <c r="D112" s="1" t="s">
        <v>168</v>
      </c>
      <c r="E112" s="5">
        <f t="shared" si="6"/>
        <v>69.137025316674183</v>
      </c>
    </row>
    <row r="113" spans="1:5" x14ac:dyDescent="0.25">
      <c r="A113" s="1" t="s">
        <v>417</v>
      </c>
      <c r="B113" s="1" t="s">
        <v>563</v>
      </c>
      <c r="C113" s="1">
        <v>77.400000000000006</v>
      </c>
      <c r="D113" s="1" t="s">
        <v>168</v>
      </c>
      <c r="E113" s="5">
        <f t="shared" si="6"/>
        <v>69.099999997949368</v>
      </c>
    </row>
    <row r="114" spans="1:5" x14ac:dyDescent="0.25">
      <c r="A114" s="1" t="s">
        <v>418</v>
      </c>
      <c r="B114" s="1" t="s">
        <v>564</v>
      </c>
      <c r="C114" s="1">
        <v>77.320833329999999</v>
      </c>
      <c r="D114" s="1" t="s">
        <v>168</v>
      </c>
      <c r="E114" s="5">
        <f t="shared" si="6"/>
        <v>69.045886071633959</v>
      </c>
    </row>
    <row r="115" spans="1:5" x14ac:dyDescent="0.25">
      <c r="A115" s="1" t="s">
        <v>419</v>
      </c>
      <c r="B115" s="1" t="s">
        <v>565</v>
      </c>
      <c r="C115" s="1">
        <v>77.241666670000001</v>
      </c>
      <c r="D115" s="1" t="s">
        <v>168</v>
      </c>
      <c r="E115" s="5">
        <f t="shared" si="6"/>
        <v>68.991772152153985</v>
      </c>
    </row>
    <row r="116" spans="1:5" x14ac:dyDescent="0.25">
      <c r="A116" s="1" t="s">
        <v>420</v>
      </c>
      <c r="B116" s="1" t="s">
        <v>566</v>
      </c>
      <c r="C116" s="1">
        <v>77.020833330000002</v>
      </c>
      <c r="D116" s="1" t="s">
        <v>168</v>
      </c>
      <c r="E116" s="5">
        <f t="shared" si="6"/>
        <v>68.840822780546631</v>
      </c>
    </row>
    <row r="117" spans="1:5" x14ac:dyDescent="0.25">
      <c r="A117" s="1" t="s">
        <v>421</v>
      </c>
      <c r="B117" s="1" t="s">
        <v>567</v>
      </c>
      <c r="C117" s="1">
        <v>76.962500000000006</v>
      </c>
      <c r="D117" s="1" t="s">
        <v>168</v>
      </c>
      <c r="E117" s="5">
        <f t="shared" si="6"/>
        <v>68.800949365113695</v>
      </c>
    </row>
    <row r="118" spans="1:5" x14ac:dyDescent="0.25">
      <c r="A118" s="1" t="s">
        <v>422</v>
      </c>
      <c r="B118" s="1" t="s">
        <v>568</v>
      </c>
      <c r="C118" s="1">
        <v>76.670833329999994</v>
      </c>
      <c r="D118" s="1" t="s">
        <v>168</v>
      </c>
      <c r="E118" s="5">
        <f t="shared" si="6"/>
        <v>68.601582274278073</v>
      </c>
    </row>
    <row r="119" spans="1:5" x14ac:dyDescent="0.25">
      <c r="A119" s="1" t="s">
        <v>423</v>
      </c>
      <c r="B119" s="1" t="s">
        <v>569</v>
      </c>
      <c r="C119" s="1">
        <v>76.5</v>
      </c>
      <c r="D119" s="1" t="s">
        <v>168</v>
      </c>
      <c r="E119" s="5">
        <f t="shared" si="6"/>
        <v>68.484810124687399</v>
      </c>
    </row>
    <row r="120" spans="1:5" x14ac:dyDescent="0.25">
      <c r="A120" s="1" t="s">
        <v>424</v>
      </c>
      <c r="B120" s="1" t="s">
        <v>570</v>
      </c>
      <c r="C120" s="1">
        <v>76.491666670000001</v>
      </c>
      <c r="D120" s="1" t="s">
        <v>168</v>
      </c>
      <c r="E120" s="5">
        <f t="shared" si="6"/>
        <v>68.479113924435666</v>
      </c>
    </row>
    <row r="121" spans="1:5" x14ac:dyDescent="0.25">
      <c r="A121" s="1" t="s">
        <v>425</v>
      </c>
      <c r="B121" s="1" t="s">
        <v>571</v>
      </c>
      <c r="C121" s="1">
        <v>76.462500000000006</v>
      </c>
      <c r="D121" s="1" t="s">
        <v>168</v>
      </c>
      <c r="E121" s="5">
        <f t="shared" si="6"/>
        <v>68.459177213301487</v>
      </c>
    </row>
    <row r="122" spans="1:5" x14ac:dyDescent="0.25">
      <c r="A122" s="1" t="s">
        <v>426</v>
      </c>
      <c r="B122" s="1" t="s">
        <v>572</v>
      </c>
      <c r="C122" s="1">
        <v>76.054166670000001</v>
      </c>
      <c r="D122" s="1" t="s">
        <v>168</v>
      </c>
      <c r="E122" s="5">
        <f t="shared" si="6"/>
        <v>68.180063291599993</v>
      </c>
    </row>
    <row r="123" spans="1:5" x14ac:dyDescent="0.25">
      <c r="A123" s="1" t="s">
        <v>427</v>
      </c>
      <c r="B123" s="1" t="s">
        <v>573</v>
      </c>
      <c r="C123" s="1">
        <v>75.816666670000004</v>
      </c>
      <c r="D123" s="1" t="s">
        <v>168</v>
      </c>
      <c r="E123" s="5">
        <f t="shared" si="6"/>
        <v>68.017721519489186</v>
      </c>
    </row>
    <row r="124" spans="1:5" x14ac:dyDescent="0.25">
      <c r="A124" s="1" t="s">
        <v>428</v>
      </c>
      <c r="B124" s="1" t="s">
        <v>574</v>
      </c>
      <c r="C124" s="1">
        <v>74.816666670000004</v>
      </c>
      <c r="D124" s="1" t="s">
        <v>168</v>
      </c>
      <c r="E124" s="5">
        <f t="shared" si="6"/>
        <v>67.33417721586477</v>
      </c>
    </row>
    <row r="125" spans="1:5" x14ac:dyDescent="0.25">
      <c r="A125" s="1" t="s">
        <v>429</v>
      </c>
      <c r="B125" s="1" t="s">
        <v>575</v>
      </c>
      <c r="C125" s="1">
        <v>74.683333329999996</v>
      </c>
      <c r="D125" s="1" t="s">
        <v>168</v>
      </c>
      <c r="E125" s="5">
        <f t="shared" si="6"/>
        <v>67.243037970824545</v>
      </c>
    </row>
    <row r="126" spans="1:5" x14ac:dyDescent="0.25">
      <c r="A126" s="1" t="s">
        <v>430</v>
      </c>
      <c r="B126" s="1" t="s">
        <v>576</v>
      </c>
      <c r="C126" s="1">
        <v>74.608333329999994</v>
      </c>
      <c r="D126" s="1" t="s">
        <v>168</v>
      </c>
      <c r="E126" s="5">
        <f t="shared" si="6"/>
        <v>67.191772148052721</v>
      </c>
    </row>
    <row r="127" spans="1:5" x14ac:dyDescent="0.25">
      <c r="A127" s="1" t="s">
        <v>431</v>
      </c>
      <c r="B127" s="1" t="s">
        <v>577</v>
      </c>
      <c r="C127" s="1">
        <v>74.466666669999995</v>
      </c>
      <c r="D127" s="1" t="s">
        <v>168</v>
      </c>
      <c r="E127" s="5">
        <f t="shared" si="6"/>
        <v>67.094936709596212</v>
      </c>
    </row>
    <row r="128" spans="1:5" x14ac:dyDescent="0.25">
      <c r="A128" s="1" t="s">
        <v>432</v>
      </c>
      <c r="B128" s="1" t="s">
        <v>578</v>
      </c>
      <c r="C128" s="1">
        <v>74.383333329999999</v>
      </c>
      <c r="D128" s="1" t="s">
        <v>168</v>
      </c>
      <c r="E128" s="5">
        <f t="shared" si="6"/>
        <v>67.037974679737218</v>
      </c>
    </row>
    <row r="129" spans="1:5" x14ac:dyDescent="0.25">
      <c r="A129" s="1" t="s">
        <v>433</v>
      </c>
      <c r="B129" s="1" t="s">
        <v>579</v>
      </c>
      <c r="C129" s="1">
        <v>74.058333329999996</v>
      </c>
      <c r="D129" s="1" t="s">
        <v>168</v>
      </c>
      <c r="E129" s="5">
        <f t="shared" si="6"/>
        <v>66.815822781059282</v>
      </c>
    </row>
    <row r="130" spans="1:5" x14ac:dyDescent="0.25">
      <c r="A130" s="1" t="s">
        <v>434</v>
      </c>
      <c r="B130" s="1" t="s">
        <v>580</v>
      </c>
      <c r="C130" s="1">
        <v>72.683333329999996</v>
      </c>
      <c r="D130" s="1" t="s">
        <v>168</v>
      </c>
      <c r="E130" s="5">
        <f t="shared" si="6"/>
        <v>65.875949363575714</v>
      </c>
    </row>
    <row r="131" spans="1:5" x14ac:dyDescent="0.25">
      <c r="A131" s="1" t="s">
        <v>435</v>
      </c>
      <c r="B131" s="1" t="s">
        <v>581</v>
      </c>
      <c r="C131" s="1">
        <v>72.216666669999995</v>
      </c>
      <c r="D131" s="1" t="s">
        <v>168</v>
      </c>
      <c r="E131" s="5">
        <f t="shared" si="6"/>
        <v>65.556962026441269</v>
      </c>
    </row>
    <row r="132" spans="1:5" x14ac:dyDescent="0.25">
      <c r="A132" s="1" t="s">
        <v>436</v>
      </c>
      <c r="B132" s="1" t="s">
        <v>582</v>
      </c>
      <c r="C132" s="1">
        <v>71.791666669999998</v>
      </c>
      <c r="D132" s="1" t="s">
        <v>168</v>
      </c>
      <c r="E132" s="5">
        <f t="shared" si="6"/>
        <v>65.2664556974009</v>
      </c>
    </row>
    <row r="133" spans="1:5" x14ac:dyDescent="0.25">
      <c r="A133" s="1" t="s">
        <v>437</v>
      </c>
      <c r="B133" s="1" t="s">
        <v>583</v>
      </c>
      <c r="C133" s="1">
        <v>71.641666670000006</v>
      </c>
      <c r="D133" s="1" t="s">
        <v>168</v>
      </c>
      <c r="E133" s="5">
        <f t="shared" si="6"/>
        <v>65.163924051857236</v>
      </c>
    </row>
    <row r="134" spans="1:5" x14ac:dyDescent="0.25">
      <c r="A134" s="1" t="s">
        <v>438</v>
      </c>
      <c r="B134" s="1" t="s">
        <v>584</v>
      </c>
      <c r="C134" s="1">
        <v>70.558333329999996</v>
      </c>
      <c r="D134" s="1" t="s">
        <v>168</v>
      </c>
      <c r="E134" s="5">
        <f t="shared" si="6"/>
        <v>64.423417718373813</v>
      </c>
    </row>
    <row r="135" spans="1:5" x14ac:dyDescent="0.25">
      <c r="A135" s="1" t="s">
        <v>439</v>
      </c>
      <c r="B135" s="1" t="s">
        <v>585</v>
      </c>
      <c r="C135" s="1">
        <v>70.400000000000006</v>
      </c>
      <c r="D135" s="1" t="s">
        <v>168</v>
      </c>
      <c r="E135" s="5">
        <f t="shared" si="6"/>
        <v>64.315189872578443</v>
      </c>
    </row>
    <row r="136" spans="1:5" x14ac:dyDescent="0.25">
      <c r="A136" s="1" t="s">
        <v>440</v>
      </c>
      <c r="B136" s="1" t="s">
        <v>535</v>
      </c>
      <c r="C136" s="1">
        <v>70.349999999999994</v>
      </c>
      <c r="D136" s="1" t="s">
        <v>168</v>
      </c>
      <c r="E136" s="5">
        <f t="shared" si="6"/>
        <v>64.281012657397213</v>
      </c>
    </row>
    <row r="137" spans="1:5" x14ac:dyDescent="0.25">
      <c r="A137" s="1" t="s">
        <v>441</v>
      </c>
      <c r="B137" s="1" t="s">
        <v>586</v>
      </c>
      <c r="C137" s="1">
        <v>69.883333329999999</v>
      </c>
      <c r="D137" s="1" t="s">
        <v>168</v>
      </c>
      <c r="E137" s="5">
        <f t="shared" si="6"/>
        <v>63.96202531342734</v>
      </c>
    </row>
    <row r="138" spans="1:5" x14ac:dyDescent="0.25">
      <c r="A138" s="1" t="s">
        <v>442</v>
      </c>
      <c r="B138" s="1" t="s">
        <v>587</v>
      </c>
      <c r="C138" s="1">
        <v>69.775000000000006</v>
      </c>
      <c r="D138" s="1" t="s">
        <v>168</v>
      </c>
      <c r="E138" s="5">
        <f t="shared" si="6"/>
        <v>63.88797468281318</v>
      </c>
    </row>
    <row r="139" spans="1:5" x14ac:dyDescent="0.25">
      <c r="A139" s="1" t="s">
        <v>443</v>
      </c>
      <c r="B139" s="1" t="s">
        <v>588</v>
      </c>
      <c r="C139" s="1">
        <v>69.25</v>
      </c>
      <c r="D139" s="1" t="s">
        <v>168</v>
      </c>
      <c r="E139" s="5">
        <f t="shared" si="6"/>
        <v>63.52911392341035</v>
      </c>
    </row>
    <row r="140" spans="1:5" x14ac:dyDescent="0.25">
      <c r="A140" s="1" t="s">
        <v>444</v>
      </c>
      <c r="B140" s="1" t="s">
        <v>589</v>
      </c>
      <c r="C140" s="1">
        <v>69.029166669999995</v>
      </c>
      <c r="D140" s="1" t="s">
        <v>168</v>
      </c>
      <c r="E140" s="5">
        <f t="shared" si="6"/>
        <v>63.378164558638439</v>
      </c>
    </row>
    <row r="141" spans="1:5" x14ac:dyDescent="0.25">
      <c r="A141" s="1" t="s">
        <v>445</v>
      </c>
      <c r="B141" s="1" t="s">
        <v>590</v>
      </c>
      <c r="C141" s="1">
        <v>68.970833330000005</v>
      </c>
      <c r="D141" s="1" t="s">
        <v>168</v>
      </c>
      <c r="E141" s="5">
        <f t="shared" si="6"/>
        <v>63.33829113637006</v>
      </c>
    </row>
    <row r="142" spans="1:5" x14ac:dyDescent="0.25">
      <c r="A142" s="1" t="s">
        <v>446</v>
      </c>
      <c r="B142" s="1" t="s">
        <v>591</v>
      </c>
      <c r="C142" s="1">
        <v>68.758333329999999</v>
      </c>
      <c r="D142" s="1" t="s">
        <v>168</v>
      </c>
      <c r="E142" s="5">
        <f t="shared" si="6"/>
        <v>63.193037971849868</v>
      </c>
    </row>
    <row r="143" spans="1:5" x14ac:dyDescent="0.25">
      <c r="A143" s="1" t="s">
        <v>447</v>
      </c>
      <c r="B143" s="1" t="s">
        <v>592</v>
      </c>
      <c r="C143" s="1">
        <v>68.616666670000001</v>
      </c>
      <c r="D143" s="1" t="s">
        <v>168</v>
      </c>
      <c r="E143" s="5">
        <f t="shared" si="6"/>
        <v>63.096202533393367</v>
      </c>
    </row>
    <row r="144" spans="1:5" x14ac:dyDescent="0.25">
      <c r="A144" s="1" t="s">
        <v>448</v>
      </c>
      <c r="B144" s="1" t="s">
        <v>593</v>
      </c>
      <c r="C144" s="1">
        <v>68.358333329999994</v>
      </c>
      <c r="D144" s="1" t="s">
        <v>168</v>
      </c>
      <c r="E144" s="5">
        <f t="shared" si="6"/>
        <v>62.919620250400094</v>
      </c>
    </row>
    <row r="145" spans="1:5" x14ac:dyDescent="0.25">
      <c r="A145" s="1" t="s">
        <v>449</v>
      </c>
      <c r="B145" s="1" t="s">
        <v>594</v>
      </c>
      <c r="C145" s="1">
        <v>68.316666670000004</v>
      </c>
      <c r="D145" s="1" t="s">
        <v>168</v>
      </c>
      <c r="E145" s="5">
        <f t="shared" si="6"/>
        <v>62.891139242306046</v>
      </c>
    </row>
    <row r="146" spans="1:5" x14ac:dyDescent="0.25">
      <c r="A146" s="1" t="s">
        <v>450</v>
      </c>
      <c r="B146" s="1" t="s">
        <v>595</v>
      </c>
      <c r="C146" s="1">
        <v>67.991666670000001</v>
      </c>
      <c r="D146" s="1" t="s">
        <v>168</v>
      </c>
      <c r="E146" s="5">
        <f t="shared" si="6"/>
        <v>62.66898734362811</v>
      </c>
    </row>
    <row r="147" spans="1:5" x14ac:dyDescent="0.25">
      <c r="A147" s="1" t="s">
        <v>451</v>
      </c>
      <c r="B147" s="1" t="s">
        <v>596</v>
      </c>
      <c r="C147" s="1">
        <v>67.5</v>
      </c>
      <c r="D147" s="1" t="s">
        <v>168</v>
      </c>
      <c r="E147" s="5">
        <f t="shared" si="6"/>
        <v>62.332911392067622</v>
      </c>
    </row>
    <row r="148" spans="1:5" x14ac:dyDescent="0.25">
      <c r="A148" s="1" t="s">
        <v>452</v>
      </c>
      <c r="B148" s="1" t="s">
        <v>597</v>
      </c>
      <c r="C148" s="1">
        <v>65.55</v>
      </c>
      <c r="D148" s="1" t="s">
        <v>168</v>
      </c>
      <c r="E148" s="5">
        <f t="shared" si="6"/>
        <v>61</v>
      </c>
    </row>
    <row r="149" spans="1:5" x14ac:dyDescent="0.25">
      <c r="A149" s="1" t="s">
        <v>453</v>
      </c>
      <c r="B149" s="1" t="s">
        <v>598</v>
      </c>
      <c r="C149" s="1">
        <v>63.958333330000002</v>
      </c>
      <c r="D149" s="1" t="s">
        <v>285</v>
      </c>
      <c r="E149" s="5">
        <f>9*((C149-$D$7)/($E$7-$D$7))+$B$7</f>
        <v>60</v>
      </c>
    </row>
    <row r="150" spans="1:5" x14ac:dyDescent="0.25">
      <c r="A150" s="1" t="s">
        <v>454</v>
      </c>
      <c r="B150" s="1" t="s">
        <v>599</v>
      </c>
      <c r="C150" s="1">
        <v>63.633333329999999</v>
      </c>
      <c r="D150" s="1" t="s">
        <v>285</v>
      </c>
      <c r="E150" s="5">
        <f t="shared" ref="E150:E166" si="7">9*((C150-$D$7)/($E$7-$D$7))+$B$7</f>
        <v>59.842812360025576</v>
      </c>
    </row>
    <row r="151" spans="1:5" x14ac:dyDescent="0.25">
      <c r="A151" s="1" t="s">
        <v>455</v>
      </c>
      <c r="B151" s="1" t="s">
        <v>600</v>
      </c>
      <c r="C151" s="1">
        <v>63.366666670000001</v>
      </c>
      <c r="D151" s="1" t="s">
        <v>285</v>
      </c>
      <c r="E151" s="5">
        <f t="shared" si="7"/>
        <v>59.713837889424781</v>
      </c>
    </row>
    <row r="152" spans="1:5" x14ac:dyDescent="0.25">
      <c r="A152" s="1" t="s">
        <v>456</v>
      </c>
      <c r="B152" s="1" t="s">
        <v>601</v>
      </c>
      <c r="C152" s="1">
        <v>62.683333330000004</v>
      </c>
      <c r="D152" s="1" t="s">
        <v>285</v>
      </c>
      <c r="E152" s="5">
        <f t="shared" si="7"/>
        <v>59.383340797023436</v>
      </c>
    </row>
    <row r="153" spans="1:5" x14ac:dyDescent="0.25">
      <c r="A153" s="1" t="s">
        <v>457</v>
      </c>
      <c r="B153" s="1" t="s">
        <v>602</v>
      </c>
      <c r="C153" s="1">
        <v>62.508333329999999</v>
      </c>
      <c r="D153" s="1" t="s">
        <v>285</v>
      </c>
      <c r="E153" s="5">
        <f t="shared" si="7"/>
        <v>59.298701298575672</v>
      </c>
    </row>
    <row r="154" spans="1:5" x14ac:dyDescent="0.25">
      <c r="A154" s="1" t="s">
        <v>458</v>
      </c>
      <c r="B154" s="1" t="s">
        <v>603</v>
      </c>
      <c r="C154" s="1">
        <v>61.858333330000001</v>
      </c>
      <c r="D154" s="1" t="s">
        <v>285</v>
      </c>
      <c r="E154" s="5">
        <f t="shared" si="7"/>
        <v>58.984326018626838</v>
      </c>
    </row>
    <row r="155" spans="1:5" x14ac:dyDescent="0.25">
      <c r="A155" s="1" t="s">
        <v>459</v>
      </c>
      <c r="B155" s="1" t="s">
        <v>604</v>
      </c>
      <c r="C155" s="1">
        <v>61.716666670000002</v>
      </c>
      <c r="D155" s="1" t="s">
        <v>285</v>
      </c>
      <c r="E155" s="5">
        <f t="shared" si="7"/>
        <v>58.915808332631585</v>
      </c>
    </row>
    <row r="156" spans="1:5" x14ac:dyDescent="0.25">
      <c r="A156" s="1" t="s">
        <v>460</v>
      </c>
      <c r="B156" s="1" t="s">
        <v>605</v>
      </c>
      <c r="C156" s="1">
        <v>61.633333329999999</v>
      </c>
      <c r="D156" s="1" t="s">
        <v>285</v>
      </c>
      <c r="E156" s="5">
        <f t="shared" si="7"/>
        <v>58.875503806336859</v>
      </c>
    </row>
    <row r="157" spans="1:5" x14ac:dyDescent="0.25">
      <c r="A157" s="1" t="s">
        <v>461</v>
      </c>
      <c r="B157" s="1" t="s">
        <v>606</v>
      </c>
      <c r="C157" s="1">
        <v>61.475000000000001</v>
      </c>
      <c r="D157" s="1" t="s">
        <v>285</v>
      </c>
      <c r="E157" s="5">
        <f t="shared" si="7"/>
        <v>58.798925214115343</v>
      </c>
    </row>
    <row r="158" spans="1:5" x14ac:dyDescent="0.25">
      <c r="A158" s="1" t="s">
        <v>462</v>
      </c>
      <c r="B158" s="1" t="s">
        <v>607</v>
      </c>
      <c r="C158" s="1">
        <v>61.4</v>
      </c>
      <c r="D158" s="1" t="s">
        <v>285</v>
      </c>
      <c r="E158" s="5">
        <f t="shared" si="7"/>
        <v>58.762651143352016</v>
      </c>
    </row>
    <row r="159" spans="1:5" x14ac:dyDescent="0.25">
      <c r="A159" s="1" t="s">
        <v>463</v>
      </c>
      <c r="B159" s="1" t="s">
        <v>608</v>
      </c>
      <c r="C159" s="1">
        <v>60.458333330000002</v>
      </c>
      <c r="D159" s="1" t="s">
        <v>285</v>
      </c>
      <c r="E159" s="5">
        <f t="shared" si="7"/>
        <v>58.307210031044733</v>
      </c>
    </row>
    <row r="160" spans="1:5" x14ac:dyDescent="0.25">
      <c r="A160" s="1" t="s">
        <v>464</v>
      </c>
      <c r="B160" s="1" t="s">
        <v>609</v>
      </c>
      <c r="C160" s="1">
        <v>58.133333329999999</v>
      </c>
      <c r="D160" s="1" t="s">
        <v>285</v>
      </c>
      <c r="E160" s="5">
        <f t="shared" si="7"/>
        <v>57.182713837381584</v>
      </c>
    </row>
    <row r="161" spans="1:5" x14ac:dyDescent="0.25">
      <c r="A161" s="1" t="s">
        <v>465</v>
      </c>
      <c r="B161" s="1" t="s">
        <v>610</v>
      </c>
      <c r="C161" s="1">
        <v>54.774999999999999</v>
      </c>
      <c r="D161" s="1" t="s">
        <v>285</v>
      </c>
      <c r="E161" s="5">
        <f t="shared" si="7"/>
        <v>55.558441559258114</v>
      </c>
    </row>
    <row r="162" spans="1:5" x14ac:dyDescent="0.25">
      <c r="A162" s="1" t="s">
        <v>466</v>
      </c>
      <c r="B162" s="1" t="s">
        <v>611</v>
      </c>
      <c r="C162" s="1">
        <v>49.3125</v>
      </c>
      <c r="D162" s="1" t="s">
        <v>285</v>
      </c>
      <c r="E162" s="5">
        <f t="shared" si="7"/>
        <v>52.916480071995785</v>
      </c>
    </row>
    <row r="163" spans="1:5" x14ac:dyDescent="0.25">
      <c r="A163" s="1" t="s">
        <v>467</v>
      </c>
      <c r="B163" s="1" t="s">
        <v>612</v>
      </c>
      <c r="C163" s="1">
        <v>49.024999999999999</v>
      </c>
      <c r="D163" s="1" t="s">
        <v>285</v>
      </c>
      <c r="E163" s="5">
        <f t="shared" si="7"/>
        <v>52.777429467403032</v>
      </c>
    </row>
    <row r="164" spans="1:5" x14ac:dyDescent="0.25">
      <c r="A164" s="1" t="s">
        <v>468</v>
      </c>
      <c r="B164" s="1" t="s">
        <v>613</v>
      </c>
      <c r="C164" s="1">
        <v>48.954166669999999</v>
      </c>
      <c r="D164" s="1" t="s">
        <v>285</v>
      </c>
      <c r="E164" s="5">
        <f t="shared" si="7"/>
        <v>52.743170624405401</v>
      </c>
    </row>
    <row r="165" spans="1:5" x14ac:dyDescent="0.25">
      <c r="A165" s="1" t="s">
        <v>469</v>
      </c>
      <c r="B165" s="1" t="s">
        <v>614</v>
      </c>
      <c r="C165" s="1">
        <v>48.725000000000001</v>
      </c>
      <c r="D165" s="1" t="s">
        <v>285</v>
      </c>
      <c r="E165" s="5">
        <f t="shared" si="7"/>
        <v>52.632333184349726</v>
      </c>
    </row>
    <row r="166" spans="1:5" x14ac:dyDescent="0.25">
      <c r="A166" s="1" t="s">
        <v>470</v>
      </c>
      <c r="B166" s="1" t="s">
        <v>615</v>
      </c>
      <c r="C166" s="1">
        <v>45.35</v>
      </c>
      <c r="D166" s="1" t="s">
        <v>285</v>
      </c>
      <c r="E166" s="5">
        <f t="shared" si="7"/>
        <v>51</v>
      </c>
    </row>
    <row r="167" spans="1:5" x14ac:dyDescent="0.25">
      <c r="A167" s="1" t="s">
        <v>471</v>
      </c>
      <c r="B167" s="1" t="s">
        <v>616</v>
      </c>
      <c r="C167" s="1">
        <v>36.524999999999999</v>
      </c>
      <c r="D167" s="1" t="s">
        <v>302</v>
      </c>
      <c r="E167" s="5">
        <f>9*((C167-$D$8)/($E$8-$D$8))+$B$8</f>
        <v>50</v>
      </c>
    </row>
    <row r="168" spans="1:5" x14ac:dyDescent="0.25">
      <c r="A168" s="1" t="s">
        <v>472</v>
      </c>
      <c r="B168" s="1" t="s">
        <v>617</v>
      </c>
      <c r="C168" s="1">
        <v>32.725000000000001</v>
      </c>
      <c r="D168" s="1" t="s">
        <v>302</v>
      </c>
      <c r="E168" s="5">
        <f t="shared" ref="E168" si="8">9*((C168-$D$8)/($E$8-$D$8))+$B$8</f>
        <v>41</v>
      </c>
    </row>
    <row r="169" spans="1:5" x14ac:dyDescent="0.25">
      <c r="A169" s="1" t="s">
        <v>473</v>
      </c>
      <c r="B169" s="1" t="s">
        <v>618</v>
      </c>
      <c r="C169" s="1">
        <v>23.233333330000001</v>
      </c>
      <c r="D169" s="1" t="s">
        <v>305</v>
      </c>
      <c r="E169" s="5">
        <f>9*((C169-$D$9)/($E$9-$D$9))+$B$9</f>
        <v>40</v>
      </c>
    </row>
    <row r="170" spans="1:5" x14ac:dyDescent="0.25">
      <c r="A170" s="1" t="s">
        <v>474</v>
      </c>
      <c r="B170" s="1" t="s">
        <v>619</v>
      </c>
      <c r="C170" s="1">
        <v>19.158333330000001</v>
      </c>
      <c r="D170" s="1" t="s">
        <v>305</v>
      </c>
      <c r="E170" s="5">
        <f t="shared" ref="E170:E171" si="9">9*((C170-$D$9)/($E$9-$D$9))+$B$9</f>
        <v>37.489446662290803</v>
      </c>
    </row>
    <row r="171" spans="1:5" x14ac:dyDescent="0.25">
      <c r="A171" s="1" t="s">
        <v>475</v>
      </c>
      <c r="B171" s="1" t="s">
        <v>620</v>
      </c>
      <c r="C171" s="1">
        <v>8.625</v>
      </c>
      <c r="D171" s="1" t="s">
        <v>305</v>
      </c>
      <c r="E171" s="5">
        <f t="shared" si="9"/>
        <v>31</v>
      </c>
    </row>
  </sheetData>
  <conditionalFormatting sqref="L3:L10">
    <cfRule type="cellIs" dxfId="2" priority="2" operator="greaterThan">
      <formula>0</formula>
    </cfRule>
  </conditionalFormatting>
  <conditionalFormatting sqref="L7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4DE1-5657-46B1-B6F8-8303951E8D6C}">
  <dimension ref="A1:G181"/>
  <sheetViews>
    <sheetView topLeftCell="A18" workbookViewId="0">
      <selection activeCell="B186" sqref="B186"/>
    </sheetView>
  </sheetViews>
  <sheetFormatPr defaultRowHeight="15" x14ac:dyDescent="0.25"/>
  <cols>
    <col min="1" max="1" width="12.5703125" bestFit="1" customWidth="1"/>
    <col min="2" max="2" width="38.140625" bestFit="1" customWidth="1"/>
    <col min="3" max="3" width="12" bestFit="1" customWidth="1"/>
    <col min="4" max="4" width="7.28515625" bestFit="1" customWidth="1"/>
    <col min="5" max="6" width="12" bestFit="1" customWidth="1"/>
    <col min="7" max="7" width="6.28515625" bestFit="1" customWidth="1"/>
    <col min="8" max="8" width="3.5703125" bestFit="1" customWidth="1"/>
    <col min="9" max="9" width="3" bestFit="1" customWidth="1"/>
    <col min="10" max="10" width="12" bestFit="1" customWidth="1"/>
    <col min="11" max="11" width="3.28515625" bestFit="1" customWidth="1"/>
  </cols>
  <sheetData>
    <row r="1" spans="1:7" x14ac:dyDescent="0.25">
      <c r="A1" s="1" t="s">
        <v>315</v>
      </c>
      <c r="B1" s="1" t="s">
        <v>316</v>
      </c>
      <c r="C1" s="1" t="s">
        <v>317</v>
      </c>
      <c r="D1" s="1"/>
      <c r="E1" s="2">
        <v>45413</v>
      </c>
    </row>
    <row r="2" spans="1:7" x14ac:dyDescent="0.25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318</v>
      </c>
      <c r="G2" s="1" t="s">
        <v>314</v>
      </c>
    </row>
    <row r="3" spans="1:7" x14ac:dyDescent="0.25">
      <c r="A3" s="1" t="s">
        <v>5</v>
      </c>
      <c r="B3" s="3">
        <v>91</v>
      </c>
      <c r="C3" s="3">
        <v>100</v>
      </c>
      <c r="D3" s="1">
        <f>C43</f>
        <v>88.424999999999997</v>
      </c>
      <c r="E3" s="1">
        <f>C32</f>
        <v>91.283333330000005</v>
      </c>
      <c r="F3" s="3" t="s">
        <v>5</v>
      </c>
      <c r="G3" s="3">
        <f>COUNTIF(D32:D5700,"AA")</f>
        <v>12</v>
      </c>
    </row>
    <row r="4" spans="1:7" x14ac:dyDescent="0.25">
      <c r="A4" s="1" t="s">
        <v>28</v>
      </c>
      <c r="B4" s="3">
        <f t="shared" ref="B4:C9" si="0">B3-10</f>
        <v>81</v>
      </c>
      <c r="C4" s="3">
        <f>C3-10</f>
        <v>90</v>
      </c>
      <c r="D4" s="1">
        <f>C69</f>
        <v>83.941666670000004</v>
      </c>
      <c r="E4" s="1">
        <f>C44</f>
        <v>88.237499999999997</v>
      </c>
      <c r="F4" s="3" t="s">
        <v>28</v>
      </c>
      <c r="G4" s="3">
        <f>COUNTIF(D32:D5700,"AB")</f>
        <v>26</v>
      </c>
    </row>
    <row r="5" spans="1:7" x14ac:dyDescent="0.25">
      <c r="A5" s="1" t="s">
        <v>83</v>
      </c>
      <c r="B5" s="3">
        <f t="shared" si="0"/>
        <v>71</v>
      </c>
      <c r="C5" s="3">
        <f t="shared" si="0"/>
        <v>80</v>
      </c>
      <c r="D5" s="1">
        <f>C108</f>
        <v>78.733333329999994</v>
      </c>
      <c r="E5" s="1">
        <f>C70</f>
        <v>83.741666670000001</v>
      </c>
      <c r="F5" s="3" t="s">
        <v>83</v>
      </c>
      <c r="G5" s="3">
        <f>COUNTIF(D32:D5700,"BB")</f>
        <v>39</v>
      </c>
    </row>
    <row r="6" spans="1:7" x14ac:dyDescent="0.25">
      <c r="A6" s="1" t="s">
        <v>168</v>
      </c>
      <c r="B6" s="3">
        <f t="shared" si="0"/>
        <v>61</v>
      </c>
      <c r="C6" s="3">
        <f t="shared" si="0"/>
        <v>70</v>
      </c>
      <c r="D6" s="1">
        <f>C158</f>
        <v>65.55</v>
      </c>
      <c r="E6" s="1">
        <f>C109</f>
        <v>78.716666669999995</v>
      </c>
      <c r="F6" s="3" t="s">
        <v>168</v>
      </c>
      <c r="G6" s="3">
        <f>COUNTIF(D32:D5700,"BC")</f>
        <v>50</v>
      </c>
    </row>
    <row r="7" spans="1:7" x14ac:dyDescent="0.25">
      <c r="A7" s="1" t="s">
        <v>285</v>
      </c>
      <c r="B7" s="3">
        <f t="shared" si="0"/>
        <v>51</v>
      </c>
      <c r="C7" s="3">
        <f t="shared" si="0"/>
        <v>60</v>
      </c>
      <c r="D7" s="1">
        <f>C176</f>
        <v>45.35</v>
      </c>
      <c r="E7" s="1">
        <f>C159</f>
        <v>63.958333330000002</v>
      </c>
      <c r="F7" s="3" t="s">
        <v>285</v>
      </c>
      <c r="G7" s="3">
        <f>COUNTIF(D32:D5700,"CC")</f>
        <v>18</v>
      </c>
    </row>
    <row r="8" spans="1:7" x14ac:dyDescent="0.25">
      <c r="A8" s="1" t="s">
        <v>302</v>
      </c>
      <c r="B8" s="3">
        <f t="shared" si="0"/>
        <v>41</v>
      </c>
      <c r="C8" s="3">
        <f t="shared" si="0"/>
        <v>50</v>
      </c>
      <c r="D8" s="1">
        <f>C178</f>
        <v>32.725000000000001</v>
      </c>
      <c r="E8" s="1">
        <f>C177</f>
        <v>36.524999999999999</v>
      </c>
      <c r="F8" s="3" t="s">
        <v>302</v>
      </c>
      <c r="G8" s="3">
        <f>COUNTIF(D32:D5700,"CD")</f>
        <v>2</v>
      </c>
    </row>
    <row r="9" spans="1:7" x14ac:dyDescent="0.25">
      <c r="A9" s="1" t="s">
        <v>305</v>
      </c>
      <c r="B9" s="3">
        <f t="shared" si="0"/>
        <v>31</v>
      </c>
      <c r="C9" s="3">
        <f t="shared" si="0"/>
        <v>40</v>
      </c>
      <c r="D9" s="1">
        <f>C181</f>
        <v>8.625</v>
      </c>
      <c r="E9" s="1">
        <f>C179</f>
        <v>23.233333330000001</v>
      </c>
      <c r="F9" s="3" t="s">
        <v>305</v>
      </c>
      <c r="G9" s="3">
        <f>COUNTIF(D32:D5700,"DD")</f>
        <v>3</v>
      </c>
    </row>
    <row r="10" spans="1:7" x14ac:dyDescent="0.25">
      <c r="A10" s="1" t="s">
        <v>310</v>
      </c>
      <c r="B10" s="3">
        <v>0</v>
      </c>
      <c r="C10" s="3">
        <v>30</v>
      </c>
      <c r="D10" s="1"/>
      <c r="E10" s="1"/>
      <c r="F10" s="3" t="s">
        <v>310</v>
      </c>
      <c r="G10" s="3">
        <f>COUNTIF(D32:D5700,"F")</f>
        <v>0</v>
      </c>
    </row>
    <row r="11" spans="1:7" x14ac:dyDescent="0.25">
      <c r="A11" s="1" t="s">
        <v>311</v>
      </c>
      <c r="B11" s="1"/>
      <c r="C11" s="1"/>
      <c r="D11" s="1"/>
      <c r="E11" s="1"/>
      <c r="F11" s="3" t="s">
        <v>311</v>
      </c>
      <c r="G11" s="3">
        <f>COUNTIF(D32:D5700,"I")</f>
        <v>0</v>
      </c>
    </row>
    <row r="12" spans="1:7" x14ac:dyDescent="0.25">
      <c r="A12" s="1" t="s">
        <v>312</v>
      </c>
      <c r="B12" s="1"/>
      <c r="C12" s="1"/>
      <c r="D12" s="1"/>
      <c r="E12" s="1"/>
      <c r="F12" s="3" t="s">
        <v>312</v>
      </c>
      <c r="G12" s="3">
        <f>COUNTIF(D32:D5700,"PP")</f>
        <v>0</v>
      </c>
    </row>
    <row r="13" spans="1:7" x14ac:dyDescent="0.25">
      <c r="A13" s="1" t="s">
        <v>313</v>
      </c>
      <c r="B13" s="1"/>
      <c r="C13" s="1"/>
      <c r="D13" s="1"/>
      <c r="E13" s="1"/>
      <c r="F13" s="3" t="s">
        <v>313</v>
      </c>
      <c r="G13" s="3">
        <f>COUNTIF(D32:D5700,"NP")</f>
        <v>0</v>
      </c>
    </row>
    <row r="14" spans="1:7" x14ac:dyDescent="0.25">
      <c r="F14" s="3" t="s">
        <v>323</v>
      </c>
      <c r="G14" s="3">
        <f>SUM(G3:G13)</f>
        <v>150</v>
      </c>
    </row>
    <row r="19" spans="1:5" x14ac:dyDescent="0.25">
      <c r="B19" s="4"/>
    </row>
    <row r="20" spans="1:5" x14ac:dyDescent="0.25">
      <c r="B20" s="4"/>
    </row>
    <row r="21" spans="1:5" x14ac:dyDescent="0.25">
      <c r="B21" s="4"/>
    </row>
    <row r="22" spans="1:5" x14ac:dyDescent="0.25">
      <c r="B22" s="4"/>
    </row>
    <row r="23" spans="1:5" x14ac:dyDescent="0.25">
      <c r="B23" s="4"/>
    </row>
    <row r="24" spans="1:5" x14ac:dyDescent="0.25">
      <c r="B24" s="4"/>
    </row>
    <row r="25" spans="1:5" x14ac:dyDescent="0.25">
      <c r="B25" s="4"/>
    </row>
    <row r="31" spans="1:5" x14ac:dyDescent="0.25">
      <c r="A31" s="1" t="s">
        <v>324</v>
      </c>
      <c r="B31" s="1" t="s">
        <v>1</v>
      </c>
      <c r="C31" s="1" t="s">
        <v>2</v>
      </c>
      <c r="D31" s="1" t="s">
        <v>318</v>
      </c>
      <c r="E31" s="1" t="s">
        <v>325</v>
      </c>
    </row>
    <row r="32" spans="1:5" x14ac:dyDescent="0.25">
      <c r="A32" s="1" t="s">
        <v>326</v>
      </c>
      <c r="B32" s="1" t="s">
        <v>476</v>
      </c>
      <c r="C32" s="1">
        <v>91.283333330000005</v>
      </c>
      <c r="D32" s="1" t="s">
        <v>5</v>
      </c>
      <c r="E32" s="5">
        <f>9*((C32-$D$3)/($E$3-$D$3))+$B$3</f>
        <v>100</v>
      </c>
    </row>
    <row r="33" spans="1:5" x14ac:dyDescent="0.25">
      <c r="A33" s="1" t="s">
        <v>327</v>
      </c>
      <c r="B33" s="1" t="s">
        <v>477</v>
      </c>
      <c r="C33" s="1">
        <v>91.120833329999996</v>
      </c>
      <c r="D33" s="1" t="s">
        <v>5</v>
      </c>
      <c r="E33" s="5">
        <f t="shared" ref="E33:E43" si="1">9*((C33-$D$3)/($E$3-$D$3))+$B$3</f>
        <v>99.488338191823104</v>
      </c>
    </row>
    <row r="34" spans="1:5" x14ac:dyDescent="0.25">
      <c r="A34" s="1" t="s">
        <v>328</v>
      </c>
      <c r="B34" s="1" t="s">
        <v>478</v>
      </c>
      <c r="C34" s="1">
        <v>90.658333330000005</v>
      </c>
      <c r="D34" s="1" t="s">
        <v>5</v>
      </c>
      <c r="E34" s="5">
        <f t="shared" si="1"/>
        <v>98.03206996855053</v>
      </c>
    </row>
    <row r="35" spans="1:5" x14ac:dyDescent="0.25">
      <c r="A35" s="1" t="s">
        <v>329</v>
      </c>
      <c r="B35" s="1" t="s">
        <v>479</v>
      </c>
      <c r="C35" s="1">
        <v>90.408333330000005</v>
      </c>
      <c r="D35" s="1" t="s">
        <v>5</v>
      </c>
      <c r="E35" s="5">
        <f t="shared" si="1"/>
        <v>97.244897955970728</v>
      </c>
    </row>
    <row r="36" spans="1:5" x14ac:dyDescent="0.25">
      <c r="A36" s="1" t="s">
        <v>330</v>
      </c>
      <c r="B36" s="1" t="s">
        <v>480</v>
      </c>
      <c r="C36" s="1">
        <v>90.341666669999995</v>
      </c>
      <c r="D36" s="1" t="s">
        <v>5</v>
      </c>
      <c r="E36" s="5">
        <f t="shared" si="1"/>
        <v>97.034985440274014</v>
      </c>
    </row>
    <row r="37" spans="1:5" x14ac:dyDescent="0.25">
      <c r="A37" s="1" t="s">
        <v>331</v>
      </c>
      <c r="B37" s="1" t="s">
        <v>481</v>
      </c>
      <c r="C37" s="1">
        <v>90.158333330000005</v>
      </c>
      <c r="D37" s="1" t="s">
        <v>5</v>
      </c>
      <c r="E37" s="5">
        <f t="shared" si="1"/>
        <v>96.45772594339094</v>
      </c>
    </row>
    <row r="38" spans="1:5" x14ac:dyDescent="0.25">
      <c r="A38" s="1" t="s">
        <v>332</v>
      </c>
      <c r="B38" s="1" t="s">
        <v>482</v>
      </c>
      <c r="C38" s="1">
        <v>90</v>
      </c>
      <c r="D38" s="1" t="s">
        <v>5</v>
      </c>
      <c r="E38" s="5">
        <f t="shared" si="1"/>
        <v>95.959183679252689</v>
      </c>
    </row>
    <row r="39" spans="1:5" x14ac:dyDescent="0.25">
      <c r="A39" s="1" t="s">
        <v>333</v>
      </c>
      <c r="B39" s="1" t="s">
        <v>483</v>
      </c>
      <c r="C39" s="1">
        <v>89.762500000000003</v>
      </c>
      <c r="D39" s="1" t="s">
        <v>5</v>
      </c>
      <c r="E39" s="5">
        <f t="shared" si="1"/>
        <v>95.211370267301902</v>
      </c>
    </row>
    <row r="40" spans="1:5" x14ac:dyDescent="0.25">
      <c r="A40" s="1" t="s">
        <v>334</v>
      </c>
      <c r="B40" s="1" t="s">
        <v>484</v>
      </c>
      <c r="C40" s="1">
        <v>89.358333329999994</v>
      </c>
      <c r="D40" s="1" t="s">
        <v>5</v>
      </c>
      <c r="E40" s="5">
        <f t="shared" si="1"/>
        <v>93.938775503135574</v>
      </c>
    </row>
    <row r="41" spans="1:5" x14ac:dyDescent="0.25">
      <c r="A41" s="1" t="s">
        <v>335</v>
      </c>
      <c r="B41" s="1" t="s">
        <v>485</v>
      </c>
      <c r="C41" s="1">
        <v>88.941666670000004</v>
      </c>
      <c r="D41" s="1" t="s">
        <v>5</v>
      </c>
      <c r="E41" s="5">
        <f t="shared" si="1"/>
        <v>92.626822169827207</v>
      </c>
    </row>
    <row r="42" spans="1:5" x14ac:dyDescent="0.25">
      <c r="A42" s="1" t="s">
        <v>336</v>
      </c>
      <c r="B42" s="1" t="s">
        <v>486</v>
      </c>
      <c r="C42" s="1">
        <v>88.833333330000002</v>
      </c>
      <c r="D42" s="1" t="s">
        <v>5</v>
      </c>
      <c r="E42" s="5">
        <f t="shared" si="1"/>
        <v>92.285714276718039</v>
      </c>
    </row>
    <row r="43" spans="1:5" x14ac:dyDescent="0.25">
      <c r="A43" s="1" t="s">
        <v>337</v>
      </c>
      <c r="B43" s="1" t="s">
        <v>487</v>
      </c>
      <c r="C43" s="1">
        <v>88.424999999999997</v>
      </c>
      <c r="D43" s="1" t="s">
        <v>5</v>
      </c>
      <c r="E43" s="5">
        <f t="shared" si="1"/>
        <v>91</v>
      </c>
    </row>
    <row r="44" spans="1:5" x14ac:dyDescent="0.25">
      <c r="A44" s="1" t="s">
        <v>338</v>
      </c>
      <c r="B44" s="1" t="s">
        <v>488</v>
      </c>
      <c r="C44" s="1">
        <v>88.237499999999997</v>
      </c>
      <c r="D44" s="1" t="s">
        <v>28</v>
      </c>
      <c r="E44" s="5">
        <f>9*((C44-$D$4)/($E$4-$D$4))+$B$4</f>
        <v>90</v>
      </c>
    </row>
    <row r="45" spans="1:5" x14ac:dyDescent="0.25">
      <c r="A45" s="1" t="s">
        <v>339</v>
      </c>
      <c r="B45" s="1" t="s">
        <v>489</v>
      </c>
      <c r="C45" s="1">
        <v>88.066666670000004</v>
      </c>
      <c r="D45" s="1" t="s">
        <v>28</v>
      </c>
      <c r="E45" s="5">
        <f t="shared" ref="E45:E69" si="2">9*((C45-$D$4)/($E$4-$D$4))+$B$4</f>
        <v>89.642095060052071</v>
      </c>
    </row>
    <row r="46" spans="1:5" x14ac:dyDescent="0.25">
      <c r="A46" s="1" t="s">
        <v>340</v>
      </c>
      <c r="B46" s="1" t="s">
        <v>490</v>
      </c>
      <c r="C46" s="1">
        <v>87.65</v>
      </c>
      <c r="D46" s="1" t="s">
        <v>28</v>
      </c>
      <c r="E46" s="5">
        <f t="shared" si="2"/>
        <v>88.769156158113816</v>
      </c>
    </row>
    <row r="47" spans="1:5" x14ac:dyDescent="0.25">
      <c r="A47" s="1" t="s">
        <v>341</v>
      </c>
      <c r="B47" s="1" t="s">
        <v>491</v>
      </c>
      <c r="C47" s="1">
        <v>86.887500000000003</v>
      </c>
      <c r="D47" s="1" t="s">
        <v>28</v>
      </c>
      <c r="E47" s="5">
        <f t="shared" si="2"/>
        <v>87.171677980346601</v>
      </c>
    </row>
    <row r="48" spans="1:5" x14ac:dyDescent="0.25">
      <c r="A48" s="1" t="s">
        <v>342</v>
      </c>
      <c r="B48" s="1" t="s">
        <v>492</v>
      </c>
      <c r="C48" s="1">
        <v>86.533333330000005</v>
      </c>
      <c r="D48" s="1" t="s">
        <v>28</v>
      </c>
      <c r="E48" s="5">
        <f t="shared" si="2"/>
        <v>86.429679912651551</v>
      </c>
    </row>
    <row r="49" spans="1:5" x14ac:dyDescent="0.25">
      <c r="A49" s="1" t="s">
        <v>343</v>
      </c>
      <c r="B49" s="1" t="s">
        <v>493</v>
      </c>
      <c r="C49" s="1">
        <v>86.358333329999994</v>
      </c>
      <c r="D49" s="1" t="s">
        <v>28</v>
      </c>
      <c r="E49" s="5">
        <f t="shared" si="2"/>
        <v>86.063045576770534</v>
      </c>
    </row>
    <row r="50" spans="1:5" x14ac:dyDescent="0.25">
      <c r="A50" s="1" t="s">
        <v>344</v>
      </c>
      <c r="B50" s="1" t="s">
        <v>494</v>
      </c>
      <c r="C50" s="1">
        <v>86.266666670000006</v>
      </c>
      <c r="D50" s="1" t="s">
        <v>28</v>
      </c>
      <c r="E50" s="5">
        <f t="shared" si="2"/>
        <v>85.870999033847539</v>
      </c>
    </row>
    <row r="51" spans="1:5" x14ac:dyDescent="0.25">
      <c r="A51" s="1" t="s">
        <v>345</v>
      </c>
      <c r="B51" s="1" t="s">
        <v>495</v>
      </c>
      <c r="C51" s="1">
        <v>86.258333329999999</v>
      </c>
      <c r="D51" s="1" t="s">
        <v>28</v>
      </c>
      <c r="E51" s="5">
        <f t="shared" si="2"/>
        <v>85.853540241981406</v>
      </c>
    </row>
    <row r="52" spans="1:5" x14ac:dyDescent="0.25">
      <c r="A52" s="1" t="s">
        <v>346</v>
      </c>
      <c r="B52" s="1" t="s">
        <v>496</v>
      </c>
      <c r="C52" s="1">
        <v>85.875</v>
      </c>
      <c r="D52" s="1" t="s">
        <v>28</v>
      </c>
      <c r="E52" s="5">
        <f t="shared" si="2"/>
        <v>85.050436465606538</v>
      </c>
    </row>
    <row r="53" spans="1:5" x14ac:dyDescent="0.25">
      <c r="A53" s="1" t="s">
        <v>347</v>
      </c>
      <c r="B53" s="1" t="s">
        <v>497</v>
      </c>
      <c r="C53" s="1">
        <v>85.825000000000003</v>
      </c>
      <c r="D53" s="1" t="s">
        <v>28</v>
      </c>
      <c r="E53" s="5">
        <f t="shared" si="2"/>
        <v>84.945683798211974</v>
      </c>
    </row>
    <row r="54" spans="1:5" x14ac:dyDescent="0.25">
      <c r="A54" s="1" t="s">
        <v>348</v>
      </c>
      <c r="B54" s="1" t="s">
        <v>498</v>
      </c>
      <c r="C54" s="1">
        <v>85.266666670000006</v>
      </c>
      <c r="D54" s="1" t="s">
        <v>28</v>
      </c>
      <c r="E54" s="5">
        <f t="shared" si="2"/>
        <v>83.775945685956131</v>
      </c>
    </row>
    <row r="55" spans="1:5" x14ac:dyDescent="0.25">
      <c r="A55" s="1" t="s">
        <v>349</v>
      </c>
      <c r="B55" s="1" t="s">
        <v>499</v>
      </c>
      <c r="C55" s="1">
        <v>85.016666670000006</v>
      </c>
      <c r="D55" s="1" t="s">
        <v>28</v>
      </c>
      <c r="E55" s="5">
        <f t="shared" si="2"/>
        <v>83.252182348983268</v>
      </c>
    </row>
    <row r="56" spans="1:5" x14ac:dyDescent="0.25">
      <c r="A56" s="1" t="s">
        <v>350</v>
      </c>
      <c r="B56" s="1" t="s">
        <v>500</v>
      </c>
      <c r="C56" s="1">
        <v>84.995833329999996</v>
      </c>
      <c r="D56" s="1" t="s">
        <v>28</v>
      </c>
      <c r="E56" s="5">
        <f t="shared" si="2"/>
        <v>83.208535390268494</v>
      </c>
    </row>
    <row r="57" spans="1:5" x14ac:dyDescent="0.25">
      <c r="A57" s="1" t="s">
        <v>351</v>
      </c>
      <c r="B57" s="1" t="s">
        <v>501</v>
      </c>
      <c r="C57" s="1">
        <v>84.970833330000005</v>
      </c>
      <c r="D57" s="1" t="s">
        <v>28</v>
      </c>
      <c r="E57" s="5">
        <f t="shared" si="2"/>
        <v>83.156159056571227</v>
      </c>
    </row>
    <row r="58" spans="1:5" x14ac:dyDescent="0.25">
      <c r="A58" s="1" t="s">
        <v>352</v>
      </c>
      <c r="B58" s="1" t="s">
        <v>502</v>
      </c>
      <c r="C58" s="1">
        <v>84.966666669999995</v>
      </c>
      <c r="D58" s="1" t="s">
        <v>28</v>
      </c>
      <c r="E58" s="5">
        <f t="shared" si="2"/>
        <v>83.147429681588676</v>
      </c>
    </row>
    <row r="59" spans="1:5" x14ac:dyDescent="0.25">
      <c r="A59" s="1" t="s">
        <v>353</v>
      </c>
      <c r="B59" s="1" t="s">
        <v>503</v>
      </c>
      <c r="C59" s="1">
        <v>84.841666669999995</v>
      </c>
      <c r="D59" s="1" t="s">
        <v>28</v>
      </c>
      <c r="E59" s="5">
        <f t="shared" si="2"/>
        <v>82.885548013102252</v>
      </c>
    </row>
    <row r="60" spans="1:5" x14ac:dyDescent="0.25">
      <c r="A60" s="1" t="s">
        <v>354</v>
      </c>
      <c r="B60" s="1" t="s">
        <v>504</v>
      </c>
      <c r="C60" s="1">
        <v>84.529166669999995</v>
      </c>
      <c r="D60" s="1" t="s">
        <v>28</v>
      </c>
      <c r="E60" s="5">
        <f t="shared" si="2"/>
        <v>82.230843841886184</v>
      </c>
    </row>
    <row r="61" spans="1:5" x14ac:dyDescent="0.25">
      <c r="A61" s="1" t="s">
        <v>355</v>
      </c>
      <c r="B61" s="1" t="s">
        <v>505</v>
      </c>
      <c r="C61" s="1">
        <v>84.491666670000001</v>
      </c>
      <c r="D61" s="1" t="s">
        <v>28</v>
      </c>
      <c r="E61" s="5">
        <f t="shared" si="2"/>
        <v>82.152279341340275</v>
      </c>
    </row>
    <row r="62" spans="1:5" x14ac:dyDescent="0.25">
      <c r="A62" s="1" t="s">
        <v>356</v>
      </c>
      <c r="B62" s="1" t="s">
        <v>506</v>
      </c>
      <c r="C62" s="1">
        <v>84.466666669999995</v>
      </c>
      <c r="D62" s="1" t="s">
        <v>28</v>
      </c>
      <c r="E62" s="5">
        <f t="shared" si="2"/>
        <v>82.099903007642979</v>
      </c>
    </row>
    <row r="63" spans="1:5" x14ac:dyDescent="0.25">
      <c r="A63" s="1" t="s">
        <v>357</v>
      </c>
      <c r="B63" s="1" t="s">
        <v>507</v>
      </c>
      <c r="C63" s="1">
        <v>84.395833330000002</v>
      </c>
      <c r="D63" s="1" t="s">
        <v>28</v>
      </c>
      <c r="E63" s="5">
        <f t="shared" si="2"/>
        <v>81.951503381533655</v>
      </c>
    </row>
    <row r="64" spans="1:5" x14ac:dyDescent="0.25">
      <c r="A64" s="1" t="s">
        <v>358</v>
      </c>
      <c r="B64" s="1" t="s">
        <v>222</v>
      </c>
      <c r="C64" s="1">
        <v>84.366666670000001</v>
      </c>
      <c r="D64" s="1" t="s">
        <v>28</v>
      </c>
      <c r="E64" s="5">
        <f t="shared" si="2"/>
        <v>81.890397672853851</v>
      </c>
    </row>
    <row r="65" spans="1:5" x14ac:dyDescent="0.25">
      <c r="A65" s="1" t="s">
        <v>359</v>
      </c>
      <c r="B65" s="1" t="s">
        <v>508</v>
      </c>
      <c r="C65" s="1">
        <v>84.233333329999994</v>
      </c>
      <c r="D65" s="1" t="s">
        <v>28</v>
      </c>
      <c r="E65" s="5">
        <f t="shared" si="2"/>
        <v>81.611057212501279</v>
      </c>
    </row>
    <row r="66" spans="1:5" x14ac:dyDescent="0.25">
      <c r="A66" s="1" t="s">
        <v>360</v>
      </c>
      <c r="B66" s="1" t="s">
        <v>509</v>
      </c>
      <c r="C66" s="1">
        <v>84.174999999999997</v>
      </c>
      <c r="D66" s="1" t="s">
        <v>28</v>
      </c>
      <c r="E66" s="5">
        <f t="shared" si="2"/>
        <v>81.488845774191134</v>
      </c>
    </row>
    <row r="67" spans="1:5" x14ac:dyDescent="0.25">
      <c r="A67" s="1" t="s">
        <v>361</v>
      </c>
      <c r="B67" s="1" t="s">
        <v>510</v>
      </c>
      <c r="C67" s="1">
        <v>84.108333329999994</v>
      </c>
      <c r="D67" s="1" t="s">
        <v>28</v>
      </c>
      <c r="E67" s="5">
        <f t="shared" si="2"/>
        <v>81.349175544014855</v>
      </c>
    </row>
    <row r="68" spans="1:5" x14ac:dyDescent="0.25">
      <c r="A68" s="1" t="s">
        <v>362</v>
      </c>
      <c r="B68" s="1" t="s">
        <v>511</v>
      </c>
      <c r="C68" s="1">
        <v>84.016666670000006</v>
      </c>
      <c r="D68" s="1" t="s">
        <v>28</v>
      </c>
      <c r="E68" s="5">
        <f t="shared" si="2"/>
        <v>81.15712900109186</v>
      </c>
    </row>
    <row r="69" spans="1:5" x14ac:dyDescent="0.25">
      <c r="A69" s="1" t="s">
        <v>363</v>
      </c>
      <c r="B69" s="1" t="s">
        <v>512</v>
      </c>
      <c r="C69" s="1">
        <v>83.941666670000004</v>
      </c>
      <c r="D69" s="1" t="s">
        <v>28</v>
      </c>
      <c r="E69" s="5">
        <f t="shared" si="2"/>
        <v>81</v>
      </c>
    </row>
    <row r="70" spans="1:5" x14ac:dyDescent="0.25">
      <c r="A70" s="1" t="s">
        <v>364</v>
      </c>
      <c r="B70" s="1" t="s">
        <v>513</v>
      </c>
      <c r="C70" s="1">
        <v>83.741666670000001</v>
      </c>
      <c r="D70" s="1" t="s">
        <v>83</v>
      </c>
      <c r="E70" s="5">
        <f>9*((C70-$D$5)/($E$5-$D$5))+$B$5</f>
        <v>80</v>
      </c>
    </row>
    <row r="71" spans="1:5" x14ac:dyDescent="0.25">
      <c r="A71" s="1" t="s">
        <v>365</v>
      </c>
      <c r="B71" s="1" t="s">
        <v>514</v>
      </c>
      <c r="C71" s="1">
        <v>83.658333330000005</v>
      </c>
      <c r="D71" s="1" t="s">
        <v>83</v>
      </c>
      <c r="E71" s="5">
        <f t="shared" ref="E71:E108" si="3">9*((C71-$D$5)/($E$5-$D$5))+$B$5</f>
        <v>79.850249572245929</v>
      </c>
    </row>
    <row r="72" spans="1:5" x14ac:dyDescent="0.25">
      <c r="A72" s="1" t="s">
        <v>366</v>
      </c>
      <c r="B72" s="1" t="s">
        <v>515</v>
      </c>
      <c r="C72" s="1">
        <v>83.508333329999999</v>
      </c>
      <c r="D72" s="1" t="s">
        <v>83</v>
      </c>
      <c r="E72" s="5">
        <f t="shared" si="3"/>
        <v>79.580698823852643</v>
      </c>
    </row>
    <row r="73" spans="1:5" x14ac:dyDescent="0.25">
      <c r="A73" s="1" t="s">
        <v>367</v>
      </c>
      <c r="B73" s="1" t="s">
        <v>516</v>
      </c>
      <c r="C73" s="1">
        <v>83.424999999999997</v>
      </c>
      <c r="D73" s="1" t="s">
        <v>83</v>
      </c>
      <c r="E73" s="5">
        <f t="shared" si="3"/>
        <v>79.43094841406861</v>
      </c>
    </row>
    <row r="74" spans="1:5" x14ac:dyDescent="0.25">
      <c r="A74" s="1" t="s">
        <v>368</v>
      </c>
      <c r="B74" s="1" t="s">
        <v>517</v>
      </c>
      <c r="C74" s="1">
        <v>83.4</v>
      </c>
      <c r="D74" s="1" t="s">
        <v>83</v>
      </c>
      <c r="E74" s="5">
        <f t="shared" si="3"/>
        <v>79.386023289336421</v>
      </c>
    </row>
    <row r="75" spans="1:5" x14ac:dyDescent="0.25">
      <c r="A75" s="1" t="s">
        <v>369</v>
      </c>
      <c r="B75" s="1" t="s">
        <v>518</v>
      </c>
      <c r="C75" s="1">
        <v>83.166666669999998</v>
      </c>
      <c r="D75" s="1" t="s">
        <v>83</v>
      </c>
      <c r="E75" s="5">
        <f t="shared" si="3"/>
        <v>78.966722131159102</v>
      </c>
    </row>
    <row r="76" spans="1:5" x14ac:dyDescent="0.25">
      <c r="A76" s="1" t="s">
        <v>370</v>
      </c>
      <c r="B76" s="1" t="s">
        <v>519</v>
      </c>
      <c r="C76" s="1">
        <v>83.15</v>
      </c>
      <c r="D76" s="1" t="s">
        <v>83</v>
      </c>
      <c r="E76" s="5">
        <f t="shared" si="3"/>
        <v>78.936772042014297</v>
      </c>
    </row>
    <row r="77" spans="1:5" x14ac:dyDescent="0.25">
      <c r="A77" s="1" t="s">
        <v>371</v>
      </c>
      <c r="B77" s="1" t="s">
        <v>520</v>
      </c>
      <c r="C77" s="1">
        <v>83.041666669999998</v>
      </c>
      <c r="D77" s="1" t="s">
        <v>83</v>
      </c>
      <c r="E77" s="5">
        <f t="shared" si="3"/>
        <v>78.742096507498033</v>
      </c>
    </row>
    <row r="78" spans="1:5" x14ac:dyDescent="0.25">
      <c r="A78" s="1" t="s">
        <v>372</v>
      </c>
      <c r="B78" s="1" t="s">
        <v>521</v>
      </c>
      <c r="C78" s="1">
        <v>83.008333329999999</v>
      </c>
      <c r="D78" s="1" t="s">
        <v>83</v>
      </c>
      <c r="E78" s="5">
        <f t="shared" si="3"/>
        <v>78.682196329208395</v>
      </c>
    </row>
    <row r="79" spans="1:5" x14ac:dyDescent="0.25">
      <c r="A79" s="1" t="s">
        <v>373</v>
      </c>
      <c r="B79" s="1" t="s">
        <v>222</v>
      </c>
      <c r="C79" s="1">
        <v>82.966666669999995</v>
      </c>
      <c r="D79" s="1" t="s">
        <v>83</v>
      </c>
      <c r="E79" s="5">
        <f t="shared" si="3"/>
        <v>78.607321133301397</v>
      </c>
    </row>
    <row r="80" spans="1:5" x14ac:dyDescent="0.25">
      <c r="A80" s="1" t="s">
        <v>374</v>
      </c>
      <c r="B80" s="1" t="s">
        <v>522</v>
      </c>
      <c r="C80" s="1">
        <v>82.966666669999995</v>
      </c>
      <c r="D80" s="1" t="s">
        <v>83</v>
      </c>
      <c r="E80" s="5">
        <f t="shared" si="3"/>
        <v>78.607321133301397</v>
      </c>
    </row>
    <row r="81" spans="1:5" x14ac:dyDescent="0.25">
      <c r="A81" s="1" t="s">
        <v>375</v>
      </c>
      <c r="B81" s="1" t="s">
        <v>523</v>
      </c>
      <c r="C81" s="1">
        <v>82.854166669999998</v>
      </c>
      <c r="D81" s="1" t="s">
        <v>83</v>
      </c>
      <c r="E81" s="5">
        <f t="shared" si="3"/>
        <v>78.405158072006444</v>
      </c>
    </row>
    <row r="82" spans="1:5" x14ac:dyDescent="0.25">
      <c r="A82" s="1" t="s">
        <v>376</v>
      </c>
      <c r="B82" s="1" t="s">
        <v>524</v>
      </c>
      <c r="C82" s="1">
        <v>82.837500000000006</v>
      </c>
      <c r="D82" s="1" t="s">
        <v>83</v>
      </c>
      <c r="E82" s="5">
        <f t="shared" si="3"/>
        <v>78.375207982861625</v>
      </c>
    </row>
    <row r="83" spans="1:5" x14ac:dyDescent="0.25">
      <c r="A83" s="1" t="s">
        <v>377</v>
      </c>
      <c r="B83" s="1" t="s">
        <v>525</v>
      </c>
      <c r="C83" s="1">
        <v>82.7</v>
      </c>
      <c r="D83" s="1" t="s">
        <v>83</v>
      </c>
      <c r="E83" s="5">
        <f t="shared" si="3"/>
        <v>78.128119796834454</v>
      </c>
    </row>
    <row r="84" spans="1:5" x14ac:dyDescent="0.25">
      <c r="A84" s="1" t="s">
        <v>378</v>
      </c>
      <c r="B84" s="1" t="s">
        <v>526</v>
      </c>
      <c r="C84" s="1">
        <v>82.454166670000006</v>
      </c>
      <c r="D84" s="1" t="s">
        <v>83</v>
      </c>
      <c r="E84" s="5">
        <f t="shared" si="3"/>
        <v>77.686356076291048</v>
      </c>
    </row>
    <row r="85" spans="1:5" x14ac:dyDescent="0.25">
      <c r="A85" s="1" t="s">
        <v>379</v>
      </c>
      <c r="B85" s="1" t="s">
        <v>527</v>
      </c>
      <c r="C85" s="1">
        <v>82.266666670000006</v>
      </c>
      <c r="D85" s="1" t="s">
        <v>83</v>
      </c>
      <c r="E85" s="5">
        <f t="shared" si="3"/>
        <v>77.349417640799459</v>
      </c>
    </row>
    <row r="86" spans="1:5" x14ac:dyDescent="0.25">
      <c r="A86" s="1" t="s">
        <v>380</v>
      </c>
      <c r="B86" s="1" t="s">
        <v>528</v>
      </c>
      <c r="C86" s="1">
        <v>82.091666669999995</v>
      </c>
      <c r="D86" s="1" t="s">
        <v>83</v>
      </c>
      <c r="E86" s="5">
        <f t="shared" si="3"/>
        <v>77.034941767673942</v>
      </c>
    </row>
    <row r="87" spans="1:5" x14ac:dyDescent="0.25">
      <c r="A87" s="1" t="s">
        <v>381</v>
      </c>
      <c r="B87" s="1" t="s">
        <v>518</v>
      </c>
      <c r="C87" s="1">
        <v>82.05</v>
      </c>
      <c r="D87" s="1" t="s">
        <v>83</v>
      </c>
      <c r="E87" s="5">
        <f t="shared" si="3"/>
        <v>76.960066553796906</v>
      </c>
    </row>
    <row r="88" spans="1:5" x14ac:dyDescent="0.25">
      <c r="A88" s="1" t="s">
        <v>382</v>
      </c>
      <c r="B88" s="1" t="s">
        <v>529</v>
      </c>
      <c r="C88" s="1">
        <v>82.041666669999998</v>
      </c>
      <c r="D88" s="1" t="s">
        <v>83</v>
      </c>
      <c r="E88" s="5">
        <f t="shared" si="3"/>
        <v>76.945091518209523</v>
      </c>
    </row>
    <row r="89" spans="1:5" x14ac:dyDescent="0.25">
      <c r="A89" s="1" t="s">
        <v>383</v>
      </c>
      <c r="B89" s="1" t="s">
        <v>530</v>
      </c>
      <c r="C89" s="1">
        <v>81.995833329999996</v>
      </c>
      <c r="D89" s="1" t="s">
        <v>83</v>
      </c>
      <c r="E89" s="5">
        <f t="shared" si="3"/>
        <v>76.86272877755377</v>
      </c>
    </row>
    <row r="90" spans="1:5" x14ac:dyDescent="0.25">
      <c r="A90" s="1" t="s">
        <v>384</v>
      </c>
      <c r="B90" s="1" t="s">
        <v>531</v>
      </c>
      <c r="C90" s="1">
        <v>81.737499999999997</v>
      </c>
      <c r="D90" s="1" t="s">
        <v>83</v>
      </c>
      <c r="E90" s="5">
        <f t="shared" si="3"/>
        <v>76.398502494644248</v>
      </c>
    </row>
    <row r="91" spans="1:5" x14ac:dyDescent="0.25">
      <c r="A91" s="1" t="s">
        <v>385</v>
      </c>
      <c r="B91" s="1" t="s">
        <v>532</v>
      </c>
      <c r="C91" s="1">
        <v>81.525000000000006</v>
      </c>
      <c r="D91" s="1" t="s">
        <v>83</v>
      </c>
      <c r="E91" s="5">
        <f t="shared" si="3"/>
        <v>76.016638934420456</v>
      </c>
    </row>
    <row r="92" spans="1:5" x14ac:dyDescent="0.25">
      <c r="A92" s="1" t="s">
        <v>386</v>
      </c>
      <c r="B92" s="1" t="s">
        <v>533</v>
      </c>
      <c r="C92" s="1">
        <v>81.283333330000005</v>
      </c>
      <c r="D92" s="1" t="s">
        <v>83</v>
      </c>
      <c r="E92" s="5">
        <f t="shared" si="3"/>
        <v>75.582362722685716</v>
      </c>
    </row>
    <row r="93" spans="1:5" x14ac:dyDescent="0.25">
      <c r="A93" s="1" t="s">
        <v>387</v>
      </c>
      <c r="B93" s="1" t="s">
        <v>534</v>
      </c>
      <c r="C93" s="1">
        <v>81.279166669999995</v>
      </c>
      <c r="D93" s="1" t="s">
        <v>83</v>
      </c>
      <c r="E93" s="5">
        <f t="shared" si="3"/>
        <v>75.574875213877036</v>
      </c>
    </row>
    <row r="94" spans="1:5" x14ac:dyDescent="0.25">
      <c r="A94" s="1" t="s">
        <v>388</v>
      </c>
      <c r="B94" s="1" t="s">
        <v>535</v>
      </c>
      <c r="C94" s="1">
        <v>81.125</v>
      </c>
      <c r="D94" s="1" t="s">
        <v>83</v>
      </c>
      <c r="E94" s="5">
        <f t="shared" si="3"/>
        <v>75.297836938705046</v>
      </c>
    </row>
    <row r="95" spans="1:5" x14ac:dyDescent="0.25">
      <c r="A95" s="1" t="s">
        <v>389</v>
      </c>
      <c r="B95" s="1" t="s">
        <v>535</v>
      </c>
      <c r="C95" s="1">
        <v>81.075000000000003</v>
      </c>
      <c r="D95" s="1" t="s">
        <v>83</v>
      </c>
      <c r="E95" s="5">
        <f t="shared" si="3"/>
        <v>75.207986689240627</v>
      </c>
    </row>
    <row r="96" spans="1:5" x14ac:dyDescent="0.25">
      <c r="A96" s="1" t="s">
        <v>390</v>
      </c>
      <c r="B96" s="1" t="s">
        <v>536</v>
      </c>
      <c r="C96" s="1">
        <v>80.941666670000004</v>
      </c>
      <c r="D96" s="1" t="s">
        <v>83</v>
      </c>
      <c r="E96" s="5">
        <f t="shared" si="3"/>
        <v>74.968386029992175</v>
      </c>
    </row>
    <row r="97" spans="1:5" x14ac:dyDescent="0.25">
      <c r="A97" s="1" t="s">
        <v>391</v>
      </c>
      <c r="B97" s="1" t="s">
        <v>537</v>
      </c>
      <c r="C97" s="1">
        <v>80.933333329999996</v>
      </c>
      <c r="D97" s="1" t="s">
        <v>83</v>
      </c>
      <c r="E97" s="5">
        <f t="shared" si="3"/>
        <v>74.953410976434725</v>
      </c>
    </row>
    <row r="98" spans="1:5" x14ac:dyDescent="0.25">
      <c r="A98" s="1" t="s">
        <v>392</v>
      </c>
      <c r="B98" s="1" t="s">
        <v>538</v>
      </c>
      <c r="C98" s="1">
        <v>80.795833329999994</v>
      </c>
      <c r="D98" s="1" t="s">
        <v>83</v>
      </c>
      <c r="E98" s="5">
        <f t="shared" si="3"/>
        <v>74.706322790407555</v>
      </c>
    </row>
    <row r="99" spans="1:5" x14ac:dyDescent="0.25">
      <c r="A99" s="1" t="s">
        <v>393</v>
      </c>
      <c r="B99" s="1" t="s">
        <v>539</v>
      </c>
      <c r="C99" s="1">
        <v>80.625</v>
      </c>
      <c r="D99" s="1" t="s">
        <v>83</v>
      </c>
      <c r="E99" s="5">
        <f t="shared" si="3"/>
        <v>74.399334444060798</v>
      </c>
    </row>
    <row r="100" spans="1:5" x14ac:dyDescent="0.25">
      <c r="A100" s="1" t="s">
        <v>394</v>
      </c>
      <c r="B100" s="1" t="s">
        <v>540</v>
      </c>
      <c r="C100" s="1">
        <v>80.5</v>
      </c>
      <c r="D100" s="1" t="s">
        <v>83</v>
      </c>
      <c r="E100" s="5">
        <f t="shared" si="3"/>
        <v>74.174708820399729</v>
      </c>
    </row>
    <row r="101" spans="1:5" x14ac:dyDescent="0.25">
      <c r="A101" s="1" t="s">
        <v>395</v>
      </c>
      <c r="B101" s="1" t="s">
        <v>541</v>
      </c>
      <c r="C101" s="1">
        <v>80.362499999999997</v>
      </c>
      <c r="D101" s="1" t="s">
        <v>83</v>
      </c>
      <c r="E101" s="5">
        <f t="shared" si="3"/>
        <v>73.927620634372559</v>
      </c>
    </row>
    <row r="102" spans="1:5" x14ac:dyDescent="0.25">
      <c r="A102" s="1" t="s">
        <v>396</v>
      </c>
      <c r="B102" s="1" t="s">
        <v>542</v>
      </c>
      <c r="C102" s="1">
        <v>80.233333329999994</v>
      </c>
      <c r="D102" s="1" t="s">
        <v>83</v>
      </c>
      <c r="E102" s="5">
        <f t="shared" si="3"/>
        <v>73.695507483932772</v>
      </c>
    </row>
    <row r="103" spans="1:5" x14ac:dyDescent="0.25">
      <c r="A103" s="1" t="s">
        <v>397</v>
      </c>
      <c r="B103" s="1" t="s">
        <v>543</v>
      </c>
      <c r="C103" s="1">
        <v>80.108333329999994</v>
      </c>
      <c r="D103" s="1" t="s">
        <v>83</v>
      </c>
      <c r="E103" s="5">
        <f t="shared" si="3"/>
        <v>73.470881860271703</v>
      </c>
    </row>
    <row r="104" spans="1:5" x14ac:dyDescent="0.25">
      <c r="A104" s="1" t="s">
        <v>398</v>
      </c>
      <c r="B104" s="1" t="s">
        <v>544</v>
      </c>
      <c r="C104" s="1">
        <v>79.233333329999994</v>
      </c>
      <c r="D104" s="1" t="s">
        <v>83</v>
      </c>
      <c r="E104" s="5">
        <f t="shared" si="3"/>
        <v>71.898502494644248</v>
      </c>
    </row>
    <row r="105" spans="1:5" x14ac:dyDescent="0.25">
      <c r="A105" s="1" t="s">
        <v>399</v>
      </c>
      <c r="B105" s="1" t="s">
        <v>545</v>
      </c>
      <c r="C105" s="1">
        <v>79.087500000000006</v>
      </c>
      <c r="D105" s="1" t="s">
        <v>83</v>
      </c>
      <c r="E105" s="5">
        <f t="shared" si="3"/>
        <v>71.636439273029723</v>
      </c>
    </row>
    <row r="106" spans="1:5" x14ac:dyDescent="0.25">
      <c r="A106" s="1" t="s">
        <v>400</v>
      </c>
      <c r="B106" s="1" t="s">
        <v>546</v>
      </c>
      <c r="C106" s="1">
        <v>78.941666670000004</v>
      </c>
      <c r="D106" s="1" t="s">
        <v>83</v>
      </c>
      <c r="E106" s="5">
        <f t="shared" si="3"/>
        <v>71.374376051415155</v>
      </c>
    </row>
    <row r="107" spans="1:5" x14ac:dyDescent="0.25">
      <c r="A107" s="1" t="s">
        <v>401</v>
      </c>
      <c r="B107" s="1" t="s">
        <v>547</v>
      </c>
      <c r="C107" s="1">
        <v>78.849999999999994</v>
      </c>
      <c r="D107" s="1" t="s">
        <v>83</v>
      </c>
      <c r="E107" s="5">
        <f t="shared" si="3"/>
        <v>71.209650588073671</v>
      </c>
    </row>
    <row r="108" spans="1:5" x14ac:dyDescent="0.25">
      <c r="A108" s="1" t="s">
        <v>402</v>
      </c>
      <c r="B108" s="1" t="s">
        <v>548</v>
      </c>
      <c r="C108" s="1">
        <v>78.733333329999994</v>
      </c>
      <c r="D108" s="1" t="s">
        <v>83</v>
      </c>
      <c r="E108" s="5">
        <f t="shared" si="3"/>
        <v>71</v>
      </c>
    </row>
    <row r="109" spans="1:5" x14ac:dyDescent="0.25">
      <c r="A109" s="1" t="s">
        <v>403</v>
      </c>
      <c r="B109" s="1" t="s">
        <v>549</v>
      </c>
      <c r="C109" s="1">
        <v>78.716666669999995</v>
      </c>
      <c r="D109" s="1" t="s">
        <v>168</v>
      </c>
      <c r="E109" s="5">
        <f>9*((C109-$D$6)/($E$6-$D$6))+$B$6</f>
        <v>70</v>
      </c>
    </row>
    <row r="110" spans="1:5" x14ac:dyDescent="0.25">
      <c r="A110" s="1" t="s">
        <v>404</v>
      </c>
      <c r="B110" s="1" t="s">
        <v>550</v>
      </c>
      <c r="C110" s="1">
        <v>78.716666669999995</v>
      </c>
      <c r="D110" s="1" t="s">
        <v>168</v>
      </c>
      <c r="E110" s="5">
        <f t="shared" ref="E110:E158" si="4">9*((C110-$D$6)/($E$6-$D$6))+$B$6</f>
        <v>70</v>
      </c>
    </row>
    <row r="111" spans="1:5" x14ac:dyDescent="0.25">
      <c r="A111" s="1" t="s">
        <v>405</v>
      </c>
      <c r="B111" s="1" t="s">
        <v>551</v>
      </c>
      <c r="C111" s="1">
        <v>78.674999999999997</v>
      </c>
      <c r="D111" s="1" t="s">
        <v>168</v>
      </c>
      <c r="E111" s="5">
        <f t="shared" si="4"/>
        <v>69.971518985070503</v>
      </c>
    </row>
    <row r="112" spans="1:5" x14ac:dyDescent="0.25">
      <c r="A112" s="1" t="s">
        <v>406</v>
      </c>
      <c r="B112" s="1" t="s">
        <v>552</v>
      </c>
      <c r="C112" s="1">
        <v>78.666666669999998</v>
      </c>
      <c r="D112" s="1" t="s">
        <v>168</v>
      </c>
      <c r="E112" s="5">
        <f t="shared" si="4"/>
        <v>69.965822784818783</v>
      </c>
    </row>
    <row r="113" spans="1:5" x14ac:dyDescent="0.25">
      <c r="A113" s="1" t="s">
        <v>407</v>
      </c>
      <c r="B113" s="1" t="s">
        <v>553</v>
      </c>
      <c r="C113" s="1">
        <v>78.650000000000006</v>
      </c>
      <c r="D113" s="1" t="s">
        <v>168</v>
      </c>
      <c r="E113" s="5">
        <f t="shared" si="4"/>
        <v>69.954430377479895</v>
      </c>
    </row>
    <row r="114" spans="1:5" x14ac:dyDescent="0.25">
      <c r="A114" s="1" t="s">
        <v>408</v>
      </c>
      <c r="B114" s="1" t="s">
        <v>554</v>
      </c>
      <c r="C114" s="1">
        <v>78.566666670000004</v>
      </c>
      <c r="D114" s="1" t="s">
        <v>168</v>
      </c>
      <c r="E114" s="5">
        <f t="shared" si="4"/>
        <v>69.89746835445635</v>
      </c>
    </row>
    <row r="115" spans="1:5" x14ac:dyDescent="0.25">
      <c r="A115" s="1" t="s">
        <v>409</v>
      </c>
      <c r="B115" s="1" t="s">
        <v>555</v>
      </c>
      <c r="C115" s="1">
        <v>78.104166669999998</v>
      </c>
      <c r="D115" s="1" t="s">
        <v>168</v>
      </c>
      <c r="E115" s="5">
        <f t="shared" si="4"/>
        <v>69.581329114030041</v>
      </c>
    </row>
    <row r="116" spans="1:5" x14ac:dyDescent="0.25">
      <c r="A116" s="1" t="s">
        <v>410</v>
      </c>
      <c r="B116" s="1" t="s">
        <v>556</v>
      </c>
      <c r="C116" s="1">
        <v>78.033333330000005</v>
      </c>
      <c r="D116" s="1" t="s">
        <v>168</v>
      </c>
      <c r="E116" s="5">
        <f t="shared" si="4"/>
        <v>69.532911387966351</v>
      </c>
    </row>
    <row r="117" spans="1:5" x14ac:dyDescent="0.25">
      <c r="A117" s="1" t="s">
        <v>411</v>
      </c>
      <c r="B117" s="1" t="s">
        <v>557</v>
      </c>
      <c r="C117" s="1">
        <v>78.008333329999999</v>
      </c>
      <c r="D117" s="1" t="s">
        <v>168</v>
      </c>
      <c r="E117" s="5">
        <f t="shared" si="4"/>
        <v>69.515822780375743</v>
      </c>
    </row>
    <row r="118" spans="1:5" x14ac:dyDescent="0.25">
      <c r="A118" s="1" t="s">
        <v>412</v>
      </c>
      <c r="B118" s="1" t="s">
        <v>558</v>
      </c>
      <c r="C118" s="1">
        <v>77.941666670000004</v>
      </c>
      <c r="D118" s="1" t="s">
        <v>168</v>
      </c>
      <c r="E118" s="5">
        <f t="shared" si="4"/>
        <v>69.470253164691087</v>
      </c>
    </row>
    <row r="119" spans="1:5" x14ac:dyDescent="0.25">
      <c r="A119" s="1" t="s">
        <v>413</v>
      </c>
      <c r="B119" s="1" t="s">
        <v>559</v>
      </c>
      <c r="C119" s="1">
        <v>77.916666669999998</v>
      </c>
      <c r="D119" s="1" t="s">
        <v>168</v>
      </c>
      <c r="E119" s="5">
        <f t="shared" si="4"/>
        <v>69.453164557100465</v>
      </c>
    </row>
    <row r="120" spans="1:5" x14ac:dyDescent="0.25">
      <c r="A120" s="1" t="s">
        <v>414</v>
      </c>
      <c r="B120" s="1" t="s">
        <v>560</v>
      </c>
      <c r="C120" s="1">
        <v>77.733333329999994</v>
      </c>
      <c r="D120" s="1" t="s">
        <v>168</v>
      </c>
      <c r="E120" s="5">
        <f t="shared" si="4"/>
        <v>69.327848096879023</v>
      </c>
    </row>
    <row r="121" spans="1:5" x14ac:dyDescent="0.25">
      <c r="A121" s="1" t="s">
        <v>415</v>
      </c>
      <c r="B121" s="1" t="s">
        <v>561</v>
      </c>
      <c r="C121" s="1">
        <v>77.466666669999995</v>
      </c>
      <c r="D121" s="1" t="s">
        <v>168</v>
      </c>
      <c r="E121" s="5">
        <f t="shared" si="4"/>
        <v>69.145569620469473</v>
      </c>
    </row>
    <row r="122" spans="1:5" x14ac:dyDescent="0.25">
      <c r="A122" s="1" t="s">
        <v>416</v>
      </c>
      <c r="B122" s="1" t="s">
        <v>562</v>
      </c>
      <c r="C122" s="1">
        <v>77.454166670000006</v>
      </c>
      <c r="D122" s="1" t="s">
        <v>168</v>
      </c>
      <c r="E122" s="5">
        <f t="shared" si="4"/>
        <v>69.137025316674183</v>
      </c>
    </row>
    <row r="123" spans="1:5" x14ac:dyDescent="0.25">
      <c r="A123" s="1" t="s">
        <v>417</v>
      </c>
      <c r="B123" s="1" t="s">
        <v>563</v>
      </c>
      <c r="C123" s="1">
        <v>77.400000000000006</v>
      </c>
      <c r="D123" s="1" t="s">
        <v>168</v>
      </c>
      <c r="E123" s="5">
        <f t="shared" si="4"/>
        <v>69.099999997949368</v>
      </c>
    </row>
    <row r="124" spans="1:5" x14ac:dyDescent="0.25">
      <c r="A124" s="1" t="s">
        <v>418</v>
      </c>
      <c r="B124" s="1" t="s">
        <v>564</v>
      </c>
      <c r="C124" s="1">
        <v>77.320833329999999</v>
      </c>
      <c r="D124" s="1" t="s">
        <v>168</v>
      </c>
      <c r="E124" s="5">
        <f t="shared" si="4"/>
        <v>69.045886071633959</v>
      </c>
    </row>
    <row r="125" spans="1:5" x14ac:dyDescent="0.25">
      <c r="A125" s="1" t="s">
        <v>419</v>
      </c>
      <c r="B125" s="1" t="s">
        <v>565</v>
      </c>
      <c r="C125" s="1">
        <v>77.241666670000001</v>
      </c>
      <c r="D125" s="1" t="s">
        <v>168</v>
      </c>
      <c r="E125" s="5">
        <f t="shared" si="4"/>
        <v>68.991772152153985</v>
      </c>
    </row>
    <row r="126" spans="1:5" x14ac:dyDescent="0.25">
      <c r="A126" s="1" t="s">
        <v>420</v>
      </c>
      <c r="B126" s="1" t="s">
        <v>566</v>
      </c>
      <c r="C126" s="1">
        <v>77.020833330000002</v>
      </c>
      <c r="D126" s="1" t="s">
        <v>168</v>
      </c>
      <c r="E126" s="5">
        <f t="shared" si="4"/>
        <v>68.840822780546631</v>
      </c>
    </row>
    <row r="127" spans="1:5" x14ac:dyDescent="0.25">
      <c r="A127" s="1" t="s">
        <v>421</v>
      </c>
      <c r="B127" s="1" t="s">
        <v>567</v>
      </c>
      <c r="C127" s="1">
        <v>76.962500000000006</v>
      </c>
      <c r="D127" s="1" t="s">
        <v>168</v>
      </c>
      <c r="E127" s="5">
        <f t="shared" si="4"/>
        <v>68.800949365113695</v>
      </c>
    </row>
    <row r="128" spans="1:5" x14ac:dyDescent="0.25">
      <c r="A128" s="1" t="s">
        <v>422</v>
      </c>
      <c r="B128" s="1" t="s">
        <v>568</v>
      </c>
      <c r="C128" s="1">
        <v>76.670833329999994</v>
      </c>
      <c r="D128" s="1" t="s">
        <v>168</v>
      </c>
      <c r="E128" s="5">
        <f t="shared" si="4"/>
        <v>68.601582274278073</v>
      </c>
    </row>
    <row r="129" spans="1:5" x14ac:dyDescent="0.25">
      <c r="A129" s="1" t="s">
        <v>423</v>
      </c>
      <c r="B129" s="1" t="s">
        <v>569</v>
      </c>
      <c r="C129" s="1">
        <v>76.5</v>
      </c>
      <c r="D129" s="1" t="s">
        <v>168</v>
      </c>
      <c r="E129" s="5">
        <f t="shared" si="4"/>
        <v>68.484810124687399</v>
      </c>
    </row>
    <row r="130" spans="1:5" x14ac:dyDescent="0.25">
      <c r="A130" s="1" t="s">
        <v>424</v>
      </c>
      <c r="B130" s="1" t="s">
        <v>570</v>
      </c>
      <c r="C130" s="1">
        <v>76.491666670000001</v>
      </c>
      <c r="D130" s="1" t="s">
        <v>168</v>
      </c>
      <c r="E130" s="5">
        <f t="shared" si="4"/>
        <v>68.479113924435666</v>
      </c>
    </row>
    <row r="131" spans="1:5" x14ac:dyDescent="0.25">
      <c r="A131" s="1" t="s">
        <v>425</v>
      </c>
      <c r="B131" s="1" t="s">
        <v>571</v>
      </c>
      <c r="C131" s="1">
        <v>76.462500000000006</v>
      </c>
      <c r="D131" s="1" t="s">
        <v>168</v>
      </c>
      <c r="E131" s="5">
        <f t="shared" si="4"/>
        <v>68.459177213301487</v>
      </c>
    </row>
    <row r="132" spans="1:5" x14ac:dyDescent="0.25">
      <c r="A132" s="1" t="s">
        <v>426</v>
      </c>
      <c r="B132" s="1" t="s">
        <v>572</v>
      </c>
      <c r="C132" s="1">
        <v>76.054166670000001</v>
      </c>
      <c r="D132" s="1" t="s">
        <v>168</v>
      </c>
      <c r="E132" s="5">
        <f t="shared" si="4"/>
        <v>68.180063291599993</v>
      </c>
    </row>
    <row r="133" spans="1:5" x14ac:dyDescent="0.25">
      <c r="A133" s="1" t="s">
        <v>427</v>
      </c>
      <c r="B133" s="1" t="s">
        <v>573</v>
      </c>
      <c r="C133" s="1">
        <v>75.816666670000004</v>
      </c>
      <c r="D133" s="1" t="s">
        <v>168</v>
      </c>
      <c r="E133" s="5">
        <f t="shared" si="4"/>
        <v>68.017721519489186</v>
      </c>
    </row>
    <row r="134" spans="1:5" x14ac:dyDescent="0.25">
      <c r="A134" s="1" t="s">
        <v>428</v>
      </c>
      <c r="B134" s="1" t="s">
        <v>574</v>
      </c>
      <c r="C134" s="1">
        <v>74.816666670000004</v>
      </c>
      <c r="D134" s="1" t="s">
        <v>168</v>
      </c>
      <c r="E134" s="5">
        <f t="shared" si="4"/>
        <v>67.33417721586477</v>
      </c>
    </row>
    <row r="135" spans="1:5" x14ac:dyDescent="0.25">
      <c r="A135" s="1" t="s">
        <v>429</v>
      </c>
      <c r="B135" s="1" t="s">
        <v>575</v>
      </c>
      <c r="C135" s="1">
        <v>74.683333329999996</v>
      </c>
      <c r="D135" s="1" t="s">
        <v>168</v>
      </c>
      <c r="E135" s="5">
        <f t="shared" si="4"/>
        <v>67.243037970824545</v>
      </c>
    </row>
    <row r="136" spans="1:5" x14ac:dyDescent="0.25">
      <c r="A136" s="1" t="s">
        <v>430</v>
      </c>
      <c r="B136" s="1" t="s">
        <v>576</v>
      </c>
      <c r="C136" s="1">
        <v>74.608333329999994</v>
      </c>
      <c r="D136" s="1" t="s">
        <v>168</v>
      </c>
      <c r="E136" s="5">
        <f t="shared" si="4"/>
        <v>67.191772148052721</v>
      </c>
    </row>
    <row r="137" spans="1:5" x14ac:dyDescent="0.25">
      <c r="A137" s="1" t="s">
        <v>431</v>
      </c>
      <c r="B137" s="1" t="s">
        <v>577</v>
      </c>
      <c r="C137" s="1">
        <v>74.466666669999995</v>
      </c>
      <c r="D137" s="1" t="s">
        <v>168</v>
      </c>
      <c r="E137" s="5">
        <f t="shared" si="4"/>
        <v>67.094936709596212</v>
      </c>
    </row>
    <row r="138" spans="1:5" x14ac:dyDescent="0.25">
      <c r="A138" s="1" t="s">
        <v>432</v>
      </c>
      <c r="B138" s="1" t="s">
        <v>578</v>
      </c>
      <c r="C138" s="1">
        <v>74.383333329999999</v>
      </c>
      <c r="D138" s="1" t="s">
        <v>168</v>
      </c>
      <c r="E138" s="5">
        <f t="shared" si="4"/>
        <v>67.037974679737218</v>
      </c>
    </row>
    <row r="139" spans="1:5" x14ac:dyDescent="0.25">
      <c r="A139" s="1" t="s">
        <v>433</v>
      </c>
      <c r="B139" s="1" t="s">
        <v>579</v>
      </c>
      <c r="C139" s="1">
        <v>74.058333329999996</v>
      </c>
      <c r="D139" s="1" t="s">
        <v>168</v>
      </c>
      <c r="E139" s="5">
        <f t="shared" si="4"/>
        <v>66.815822781059282</v>
      </c>
    </row>
    <row r="140" spans="1:5" x14ac:dyDescent="0.25">
      <c r="A140" s="1" t="s">
        <v>434</v>
      </c>
      <c r="B140" s="1" t="s">
        <v>580</v>
      </c>
      <c r="C140" s="1">
        <v>72.683333329999996</v>
      </c>
      <c r="D140" s="1" t="s">
        <v>168</v>
      </c>
      <c r="E140" s="5">
        <f t="shared" si="4"/>
        <v>65.875949363575714</v>
      </c>
    </row>
    <row r="141" spans="1:5" x14ac:dyDescent="0.25">
      <c r="A141" s="1" t="s">
        <v>435</v>
      </c>
      <c r="B141" s="1" t="s">
        <v>581</v>
      </c>
      <c r="C141" s="1">
        <v>72.216666669999995</v>
      </c>
      <c r="D141" s="1" t="s">
        <v>168</v>
      </c>
      <c r="E141" s="5">
        <f t="shared" si="4"/>
        <v>65.556962026441269</v>
      </c>
    </row>
    <row r="142" spans="1:5" x14ac:dyDescent="0.25">
      <c r="A142" s="1" t="s">
        <v>436</v>
      </c>
      <c r="B142" s="1" t="s">
        <v>582</v>
      </c>
      <c r="C142" s="1">
        <v>71.791666669999998</v>
      </c>
      <c r="D142" s="1" t="s">
        <v>168</v>
      </c>
      <c r="E142" s="5">
        <f t="shared" si="4"/>
        <v>65.2664556974009</v>
      </c>
    </row>
    <row r="143" spans="1:5" x14ac:dyDescent="0.25">
      <c r="A143" s="1" t="s">
        <v>437</v>
      </c>
      <c r="B143" s="1" t="s">
        <v>583</v>
      </c>
      <c r="C143" s="1">
        <v>71.641666670000006</v>
      </c>
      <c r="D143" s="1" t="s">
        <v>168</v>
      </c>
      <c r="E143" s="5">
        <f t="shared" si="4"/>
        <v>65.163924051857236</v>
      </c>
    </row>
    <row r="144" spans="1:5" x14ac:dyDescent="0.25">
      <c r="A144" s="1" t="s">
        <v>438</v>
      </c>
      <c r="B144" s="1" t="s">
        <v>584</v>
      </c>
      <c r="C144" s="1">
        <v>70.558333329999996</v>
      </c>
      <c r="D144" s="1" t="s">
        <v>168</v>
      </c>
      <c r="E144" s="5">
        <f t="shared" si="4"/>
        <v>64.423417718373813</v>
      </c>
    </row>
    <row r="145" spans="1:5" x14ac:dyDescent="0.25">
      <c r="A145" s="1" t="s">
        <v>439</v>
      </c>
      <c r="B145" s="1" t="s">
        <v>585</v>
      </c>
      <c r="C145" s="1">
        <v>70.400000000000006</v>
      </c>
      <c r="D145" s="1" t="s">
        <v>168</v>
      </c>
      <c r="E145" s="5">
        <f t="shared" si="4"/>
        <v>64.315189872578443</v>
      </c>
    </row>
    <row r="146" spans="1:5" x14ac:dyDescent="0.25">
      <c r="A146" s="1" t="s">
        <v>440</v>
      </c>
      <c r="B146" s="1" t="s">
        <v>535</v>
      </c>
      <c r="C146" s="1">
        <v>70.349999999999994</v>
      </c>
      <c r="D146" s="1" t="s">
        <v>168</v>
      </c>
      <c r="E146" s="5">
        <f t="shared" si="4"/>
        <v>64.281012657397213</v>
      </c>
    </row>
    <row r="147" spans="1:5" x14ac:dyDescent="0.25">
      <c r="A147" s="1" t="s">
        <v>441</v>
      </c>
      <c r="B147" s="1" t="s">
        <v>586</v>
      </c>
      <c r="C147" s="1">
        <v>69.883333329999999</v>
      </c>
      <c r="D147" s="1" t="s">
        <v>168</v>
      </c>
      <c r="E147" s="5">
        <f t="shared" si="4"/>
        <v>63.96202531342734</v>
      </c>
    </row>
    <row r="148" spans="1:5" x14ac:dyDescent="0.25">
      <c r="A148" s="1" t="s">
        <v>442</v>
      </c>
      <c r="B148" s="1" t="s">
        <v>587</v>
      </c>
      <c r="C148" s="1">
        <v>69.775000000000006</v>
      </c>
      <c r="D148" s="1" t="s">
        <v>168</v>
      </c>
      <c r="E148" s="5">
        <f t="shared" si="4"/>
        <v>63.88797468281318</v>
      </c>
    </row>
    <row r="149" spans="1:5" x14ac:dyDescent="0.25">
      <c r="A149" s="1" t="s">
        <v>443</v>
      </c>
      <c r="B149" s="1" t="s">
        <v>588</v>
      </c>
      <c r="C149" s="1">
        <v>69.25</v>
      </c>
      <c r="D149" s="1" t="s">
        <v>168</v>
      </c>
      <c r="E149" s="5">
        <f t="shared" si="4"/>
        <v>63.52911392341035</v>
      </c>
    </row>
    <row r="150" spans="1:5" x14ac:dyDescent="0.25">
      <c r="A150" s="1" t="s">
        <v>444</v>
      </c>
      <c r="B150" s="1" t="s">
        <v>589</v>
      </c>
      <c r="C150" s="1">
        <v>69.029166669999995</v>
      </c>
      <c r="D150" s="1" t="s">
        <v>168</v>
      </c>
      <c r="E150" s="5">
        <f t="shared" si="4"/>
        <v>63.378164558638439</v>
      </c>
    </row>
    <row r="151" spans="1:5" x14ac:dyDescent="0.25">
      <c r="A151" s="1" t="s">
        <v>445</v>
      </c>
      <c r="B151" s="1" t="s">
        <v>590</v>
      </c>
      <c r="C151" s="1">
        <v>68.970833330000005</v>
      </c>
      <c r="D151" s="1" t="s">
        <v>168</v>
      </c>
      <c r="E151" s="5">
        <f t="shared" si="4"/>
        <v>63.33829113637006</v>
      </c>
    </row>
    <row r="152" spans="1:5" x14ac:dyDescent="0.25">
      <c r="A152" s="1" t="s">
        <v>446</v>
      </c>
      <c r="B152" s="1" t="s">
        <v>591</v>
      </c>
      <c r="C152" s="1">
        <v>68.758333329999999</v>
      </c>
      <c r="D152" s="1" t="s">
        <v>168</v>
      </c>
      <c r="E152" s="5">
        <f t="shared" si="4"/>
        <v>63.193037971849868</v>
      </c>
    </row>
    <row r="153" spans="1:5" x14ac:dyDescent="0.25">
      <c r="A153" s="1" t="s">
        <v>447</v>
      </c>
      <c r="B153" s="1" t="s">
        <v>592</v>
      </c>
      <c r="C153" s="1">
        <v>68.616666670000001</v>
      </c>
      <c r="D153" s="1" t="s">
        <v>168</v>
      </c>
      <c r="E153" s="5">
        <f t="shared" si="4"/>
        <v>63.096202533393367</v>
      </c>
    </row>
    <row r="154" spans="1:5" x14ac:dyDescent="0.25">
      <c r="A154" s="1" t="s">
        <v>448</v>
      </c>
      <c r="B154" s="1" t="s">
        <v>593</v>
      </c>
      <c r="C154" s="1">
        <v>68.358333329999994</v>
      </c>
      <c r="D154" s="1" t="s">
        <v>168</v>
      </c>
      <c r="E154" s="5">
        <f t="shared" si="4"/>
        <v>62.919620250400094</v>
      </c>
    </row>
    <row r="155" spans="1:5" x14ac:dyDescent="0.25">
      <c r="A155" s="1" t="s">
        <v>449</v>
      </c>
      <c r="B155" s="1" t="s">
        <v>594</v>
      </c>
      <c r="C155" s="1">
        <v>68.316666670000004</v>
      </c>
      <c r="D155" s="1" t="s">
        <v>168</v>
      </c>
      <c r="E155" s="5">
        <f t="shared" si="4"/>
        <v>62.891139242306046</v>
      </c>
    </row>
    <row r="156" spans="1:5" x14ac:dyDescent="0.25">
      <c r="A156" s="1" t="s">
        <v>450</v>
      </c>
      <c r="B156" s="1" t="s">
        <v>595</v>
      </c>
      <c r="C156" s="1">
        <v>67.991666670000001</v>
      </c>
      <c r="D156" s="1" t="s">
        <v>168</v>
      </c>
      <c r="E156" s="5">
        <f t="shared" si="4"/>
        <v>62.66898734362811</v>
      </c>
    </row>
    <row r="157" spans="1:5" x14ac:dyDescent="0.25">
      <c r="A157" s="1" t="s">
        <v>451</v>
      </c>
      <c r="B157" s="1" t="s">
        <v>596</v>
      </c>
      <c r="C157" s="1">
        <v>67.5</v>
      </c>
      <c r="D157" s="1" t="s">
        <v>168</v>
      </c>
      <c r="E157" s="5">
        <f t="shared" si="4"/>
        <v>62.332911392067622</v>
      </c>
    </row>
    <row r="158" spans="1:5" x14ac:dyDescent="0.25">
      <c r="A158" s="1" t="s">
        <v>452</v>
      </c>
      <c r="B158" s="1" t="s">
        <v>597</v>
      </c>
      <c r="C158" s="1">
        <v>65.55</v>
      </c>
      <c r="D158" s="1" t="s">
        <v>168</v>
      </c>
      <c r="E158" s="5">
        <f t="shared" si="4"/>
        <v>61</v>
      </c>
    </row>
    <row r="159" spans="1:5" x14ac:dyDescent="0.25">
      <c r="A159" s="1" t="s">
        <v>453</v>
      </c>
      <c r="B159" s="1" t="s">
        <v>598</v>
      </c>
      <c r="C159" s="1">
        <v>63.958333330000002</v>
      </c>
      <c r="D159" s="1" t="s">
        <v>285</v>
      </c>
      <c r="E159" s="5">
        <f>9*((C159-$D$7)/($E$7-$D$7))+$B$7</f>
        <v>60</v>
      </c>
    </row>
    <row r="160" spans="1:5" x14ac:dyDescent="0.25">
      <c r="A160" s="1" t="s">
        <v>454</v>
      </c>
      <c r="B160" s="1" t="s">
        <v>599</v>
      </c>
      <c r="C160" s="1">
        <v>63.633333329999999</v>
      </c>
      <c r="D160" s="1" t="s">
        <v>285</v>
      </c>
      <c r="E160" s="5">
        <f t="shared" ref="E160:E176" si="5">9*((C160-$D$7)/($E$7-$D$7))+$B$7</f>
        <v>59.842812360025576</v>
      </c>
    </row>
    <row r="161" spans="1:5" x14ac:dyDescent="0.25">
      <c r="A161" s="1" t="s">
        <v>455</v>
      </c>
      <c r="B161" s="1" t="s">
        <v>600</v>
      </c>
      <c r="C161" s="1">
        <v>63.366666670000001</v>
      </c>
      <c r="D161" s="1" t="s">
        <v>285</v>
      </c>
      <c r="E161" s="5">
        <f t="shared" si="5"/>
        <v>59.713837889424781</v>
      </c>
    </row>
    <row r="162" spans="1:5" x14ac:dyDescent="0.25">
      <c r="A162" s="1" t="s">
        <v>456</v>
      </c>
      <c r="B162" s="1" t="s">
        <v>601</v>
      </c>
      <c r="C162" s="1">
        <v>62.683333330000004</v>
      </c>
      <c r="D162" s="1" t="s">
        <v>285</v>
      </c>
      <c r="E162" s="5">
        <f t="shared" si="5"/>
        <v>59.383340797023436</v>
      </c>
    </row>
    <row r="163" spans="1:5" x14ac:dyDescent="0.25">
      <c r="A163" s="1" t="s">
        <v>457</v>
      </c>
      <c r="B163" s="1" t="s">
        <v>602</v>
      </c>
      <c r="C163" s="1">
        <v>62.508333329999999</v>
      </c>
      <c r="D163" s="1" t="s">
        <v>285</v>
      </c>
      <c r="E163" s="5">
        <f t="shared" si="5"/>
        <v>59.298701298575672</v>
      </c>
    </row>
    <row r="164" spans="1:5" x14ac:dyDescent="0.25">
      <c r="A164" s="1" t="s">
        <v>458</v>
      </c>
      <c r="B164" s="1" t="s">
        <v>603</v>
      </c>
      <c r="C164" s="1">
        <v>61.858333330000001</v>
      </c>
      <c r="D164" s="1" t="s">
        <v>285</v>
      </c>
      <c r="E164" s="5">
        <f t="shared" si="5"/>
        <v>58.984326018626838</v>
      </c>
    </row>
    <row r="165" spans="1:5" x14ac:dyDescent="0.25">
      <c r="A165" s="1" t="s">
        <v>459</v>
      </c>
      <c r="B165" s="1" t="s">
        <v>604</v>
      </c>
      <c r="C165" s="1">
        <v>61.716666670000002</v>
      </c>
      <c r="D165" s="1" t="s">
        <v>285</v>
      </c>
      <c r="E165" s="5">
        <f t="shared" si="5"/>
        <v>58.915808332631585</v>
      </c>
    </row>
    <row r="166" spans="1:5" x14ac:dyDescent="0.25">
      <c r="A166" s="1" t="s">
        <v>460</v>
      </c>
      <c r="B166" s="1" t="s">
        <v>605</v>
      </c>
      <c r="C166" s="1">
        <v>61.633333329999999</v>
      </c>
      <c r="D166" s="1" t="s">
        <v>285</v>
      </c>
      <c r="E166" s="5">
        <f t="shared" si="5"/>
        <v>58.875503806336859</v>
      </c>
    </row>
    <row r="167" spans="1:5" x14ac:dyDescent="0.25">
      <c r="A167" s="1" t="s">
        <v>461</v>
      </c>
      <c r="B167" s="1" t="s">
        <v>606</v>
      </c>
      <c r="C167" s="1">
        <v>61.475000000000001</v>
      </c>
      <c r="D167" s="1" t="s">
        <v>285</v>
      </c>
      <c r="E167" s="5">
        <f t="shared" si="5"/>
        <v>58.798925214115343</v>
      </c>
    </row>
    <row r="168" spans="1:5" x14ac:dyDescent="0.25">
      <c r="A168" s="1" t="s">
        <v>462</v>
      </c>
      <c r="B168" s="1" t="s">
        <v>607</v>
      </c>
      <c r="C168" s="1">
        <v>61.4</v>
      </c>
      <c r="D168" s="1" t="s">
        <v>285</v>
      </c>
      <c r="E168" s="5">
        <f t="shared" si="5"/>
        <v>58.762651143352016</v>
      </c>
    </row>
    <row r="169" spans="1:5" x14ac:dyDescent="0.25">
      <c r="A169" s="1" t="s">
        <v>463</v>
      </c>
      <c r="B169" s="1" t="s">
        <v>608</v>
      </c>
      <c r="C169" s="1">
        <v>60.458333330000002</v>
      </c>
      <c r="D169" s="1" t="s">
        <v>285</v>
      </c>
      <c r="E169" s="5">
        <f t="shared" si="5"/>
        <v>58.307210031044733</v>
      </c>
    </row>
    <row r="170" spans="1:5" x14ac:dyDescent="0.25">
      <c r="A170" s="1" t="s">
        <v>464</v>
      </c>
      <c r="B170" s="1" t="s">
        <v>609</v>
      </c>
      <c r="C170" s="1">
        <v>58.133333329999999</v>
      </c>
      <c r="D170" s="1" t="s">
        <v>285</v>
      </c>
      <c r="E170" s="5">
        <f t="shared" si="5"/>
        <v>57.182713837381584</v>
      </c>
    </row>
    <row r="171" spans="1:5" x14ac:dyDescent="0.25">
      <c r="A171" s="1" t="s">
        <v>465</v>
      </c>
      <c r="B171" s="1" t="s">
        <v>610</v>
      </c>
      <c r="C171" s="1">
        <v>54.774999999999999</v>
      </c>
      <c r="D171" s="1" t="s">
        <v>285</v>
      </c>
      <c r="E171" s="5">
        <f t="shared" si="5"/>
        <v>55.558441559258114</v>
      </c>
    </row>
    <row r="172" spans="1:5" x14ac:dyDescent="0.25">
      <c r="A172" s="1" t="s">
        <v>466</v>
      </c>
      <c r="B172" s="1" t="s">
        <v>611</v>
      </c>
      <c r="C172" s="1">
        <v>49.3125</v>
      </c>
      <c r="D172" s="1" t="s">
        <v>285</v>
      </c>
      <c r="E172" s="5">
        <f t="shared" si="5"/>
        <v>52.916480071995785</v>
      </c>
    </row>
    <row r="173" spans="1:5" x14ac:dyDescent="0.25">
      <c r="A173" s="1" t="s">
        <v>467</v>
      </c>
      <c r="B173" s="1" t="s">
        <v>612</v>
      </c>
      <c r="C173" s="1">
        <v>49.024999999999999</v>
      </c>
      <c r="D173" s="1" t="s">
        <v>285</v>
      </c>
      <c r="E173" s="5">
        <f t="shared" si="5"/>
        <v>52.777429467403032</v>
      </c>
    </row>
    <row r="174" spans="1:5" x14ac:dyDescent="0.25">
      <c r="A174" s="1" t="s">
        <v>468</v>
      </c>
      <c r="B174" s="1" t="s">
        <v>613</v>
      </c>
      <c r="C174" s="1">
        <v>48.954166669999999</v>
      </c>
      <c r="D174" s="1" t="s">
        <v>285</v>
      </c>
      <c r="E174" s="5">
        <f t="shared" si="5"/>
        <v>52.743170624405401</v>
      </c>
    </row>
    <row r="175" spans="1:5" x14ac:dyDescent="0.25">
      <c r="A175" s="1" t="s">
        <v>469</v>
      </c>
      <c r="B175" s="1" t="s">
        <v>614</v>
      </c>
      <c r="C175" s="1">
        <v>48.725000000000001</v>
      </c>
      <c r="D175" s="1" t="s">
        <v>285</v>
      </c>
      <c r="E175" s="5">
        <f t="shared" si="5"/>
        <v>52.632333184349726</v>
      </c>
    </row>
    <row r="176" spans="1:5" x14ac:dyDescent="0.25">
      <c r="A176" s="1" t="s">
        <v>470</v>
      </c>
      <c r="B176" s="1" t="s">
        <v>615</v>
      </c>
      <c r="C176" s="1">
        <v>45.35</v>
      </c>
      <c r="D176" s="1" t="s">
        <v>285</v>
      </c>
      <c r="E176" s="5">
        <f t="shared" si="5"/>
        <v>51</v>
      </c>
    </row>
    <row r="177" spans="1:5" x14ac:dyDescent="0.25">
      <c r="A177" s="1" t="s">
        <v>471</v>
      </c>
      <c r="B177" s="1" t="s">
        <v>616</v>
      </c>
      <c r="C177" s="1">
        <v>36.524999999999999</v>
      </c>
      <c r="D177" s="1" t="s">
        <v>302</v>
      </c>
      <c r="E177" s="5">
        <f>9*((C177-$D$8)/($E$8-$D$8))+$B$8</f>
        <v>50</v>
      </c>
    </row>
    <row r="178" spans="1:5" x14ac:dyDescent="0.25">
      <c r="A178" s="1" t="s">
        <v>472</v>
      </c>
      <c r="B178" s="1" t="s">
        <v>617</v>
      </c>
      <c r="C178" s="1">
        <v>32.725000000000001</v>
      </c>
      <c r="D178" s="1" t="s">
        <v>302</v>
      </c>
      <c r="E178" s="5">
        <f t="shared" ref="E178" si="6">9*((C178-$D$8)/($E$8-$D$8))+$B$8</f>
        <v>41</v>
      </c>
    </row>
    <row r="179" spans="1:5" x14ac:dyDescent="0.25">
      <c r="A179" s="1" t="s">
        <v>473</v>
      </c>
      <c r="B179" s="1" t="s">
        <v>618</v>
      </c>
      <c r="C179" s="1">
        <v>23.233333330000001</v>
      </c>
      <c r="D179" s="1" t="s">
        <v>305</v>
      </c>
      <c r="E179" s="5">
        <f>9*((C179-$D$9)/($E$9-$D$9))+$B$9</f>
        <v>40</v>
      </c>
    </row>
    <row r="180" spans="1:5" x14ac:dyDescent="0.25">
      <c r="A180" s="1" t="s">
        <v>474</v>
      </c>
      <c r="B180" s="1" t="s">
        <v>619</v>
      </c>
      <c r="C180" s="1">
        <v>19.158333330000001</v>
      </c>
      <c r="D180" s="1" t="s">
        <v>305</v>
      </c>
      <c r="E180" s="5">
        <f t="shared" ref="E180:E181" si="7">9*((C180-$D$9)/($E$9-$D$9))+$B$9</f>
        <v>37.489446662290803</v>
      </c>
    </row>
    <row r="181" spans="1:5" x14ac:dyDescent="0.25">
      <c r="A181" s="1" t="s">
        <v>475</v>
      </c>
      <c r="B181" s="1" t="s">
        <v>620</v>
      </c>
      <c r="C181" s="1">
        <v>8.625</v>
      </c>
      <c r="D181" s="1" t="s">
        <v>305</v>
      </c>
      <c r="E181" s="5">
        <f t="shared" si="7"/>
        <v>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Op1 (2)</vt:lpstr>
      <vt:lpstr>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Agarwal</cp:lastModifiedBy>
  <dcterms:created xsi:type="dcterms:W3CDTF">2024-10-19T08:32:37Z</dcterms:created>
  <dcterms:modified xsi:type="dcterms:W3CDTF">2024-10-19T09:08:07Z</dcterms:modified>
</cp:coreProperties>
</file>