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ain3\Google Drive\DRM\Apollo\"/>
    </mc:Choice>
  </mc:AlternateContent>
  <xr:revisionPtr revIDLastSave="0" documentId="13_ncr:1_{AA688A9B-604D-492C-99B2-F1B87DDA5B2E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Daily" sheetId="1" r:id="rId1"/>
    <sheet name="Weekly" sheetId="2" r:id="rId2"/>
    <sheet name="Month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3" l="1"/>
  <c r="N5" i="3"/>
  <c r="P4" i="3"/>
  <c r="N4" i="3"/>
  <c r="P3" i="3"/>
  <c r="N3" i="3"/>
  <c r="P2" i="3"/>
  <c r="N2" i="3"/>
  <c r="P5" i="2"/>
  <c r="N5" i="2"/>
  <c r="P4" i="2"/>
  <c r="N4" i="2"/>
  <c r="P3" i="2"/>
  <c r="N3" i="2"/>
  <c r="P2" i="2"/>
  <c r="N2" i="2"/>
  <c r="P5" i="1"/>
  <c r="P4" i="1"/>
  <c r="P3" i="1"/>
  <c r="P2" i="1"/>
  <c r="N5" i="1"/>
  <c r="N4" i="1"/>
  <c r="N3" i="1"/>
  <c r="J3" i="3" l="1"/>
  <c r="J4" i="3"/>
  <c r="J5" i="3"/>
  <c r="J6" i="3"/>
  <c r="J7" i="3"/>
  <c r="J8" i="3"/>
  <c r="J9" i="3"/>
  <c r="J10" i="3"/>
  <c r="J11" i="3"/>
  <c r="J12" i="3"/>
  <c r="J13" i="3"/>
  <c r="J2" i="3"/>
  <c r="I13" i="3"/>
  <c r="I12" i="3"/>
  <c r="I11" i="3"/>
  <c r="I10" i="3"/>
  <c r="I9" i="3"/>
  <c r="I8" i="3"/>
  <c r="I7" i="3"/>
  <c r="I6" i="3"/>
  <c r="I5" i="3"/>
  <c r="I4" i="3"/>
  <c r="I3" i="3"/>
  <c r="I2" i="3"/>
  <c r="K54" i="2"/>
  <c r="J54" i="2"/>
  <c r="I54" i="2"/>
  <c r="J53" i="2"/>
  <c r="I53" i="2"/>
  <c r="I52" i="2"/>
  <c r="J52" i="2" s="1"/>
  <c r="I51" i="2"/>
  <c r="J51" i="2" s="1"/>
  <c r="J50" i="2"/>
  <c r="I50" i="2"/>
  <c r="J49" i="2"/>
  <c r="I49" i="2"/>
  <c r="I48" i="2"/>
  <c r="J48" i="2" s="1"/>
  <c r="I47" i="2"/>
  <c r="J47" i="2" s="1"/>
  <c r="J46" i="2"/>
  <c r="I46" i="2"/>
  <c r="J45" i="2"/>
  <c r="I45" i="2"/>
  <c r="I44" i="2"/>
  <c r="J44" i="2" s="1"/>
  <c r="K44" i="2" s="1"/>
  <c r="I43" i="2"/>
  <c r="J43" i="2" s="1"/>
  <c r="J42" i="2"/>
  <c r="I42" i="2"/>
  <c r="J41" i="2"/>
  <c r="I41" i="2"/>
  <c r="I40" i="2"/>
  <c r="J40" i="2" s="1"/>
  <c r="I39" i="2"/>
  <c r="J39" i="2" s="1"/>
  <c r="J38" i="2"/>
  <c r="I38" i="2"/>
  <c r="J37" i="2"/>
  <c r="I37" i="2"/>
  <c r="I36" i="2"/>
  <c r="J36" i="2" s="1"/>
  <c r="I35" i="2"/>
  <c r="J35" i="2" s="1"/>
  <c r="J34" i="2"/>
  <c r="I34" i="2"/>
  <c r="J33" i="2"/>
  <c r="I33" i="2"/>
  <c r="I32" i="2"/>
  <c r="J32" i="2" s="1"/>
  <c r="I31" i="2"/>
  <c r="J31" i="2" s="1"/>
  <c r="J30" i="2"/>
  <c r="I30" i="2"/>
  <c r="J29" i="2"/>
  <c r="I29" i="2"/>
  <c r="I28" i="2"/>
  <c r="J28" i="2" s="1"/>
  <c r="I27" i="2"/>
  <c r="J27" i="2" s="1"/>
  <c r="J26" i="2"/>
  <c r="I26" i="2"/>
  <c r="J25" i="2"/>
  <c r="I25" i="2"/>
  <c r="I24" i="2"/>
  <c r="J24" i="2" s="1"/>
  <c r="K24" i="2" s="1"/>
  <c r="I23" i="2"/>
  <c r="J23" i="2" s="1"/>
  <c r="J22" i="2"/>
  <c r="I22" i="2"/>
  <c r="J21" i="2"/>
  <c r="K21" i="2" s="1"/>
  <c r="I21" i="2"/>
  <c r="I20" i="2"/>
  <c r="J20" i="2" s="1"/>
  <c r="I19" i="2"/>
  <c r="J19" i="2" s="1"/>
  <c r="K18" i="2"/>
  <c r="J18" i="2"/>
  <c r="I18" i="2"/>
  <c r="J17" i="2"/>
  <c r="I17" i="2"/>
  <c r="I16" i="2"/>
  <c r="J16" i="2" s="1"/>
  <c r="I15" i="2"/>
  <c r="J15" i="2" s="1"/>
  <c r="J14" i="2"/>
  <c r="I14" i="2"/>
  <c r="J13" i="2"/>
  <c r="I13" i="2"/>
  <c r="I12" i="2"/>
  <c r="J12" i="2" s="1"/>
  <c r="K12" i="2" s="1"/>
  <c r="I11" i="2"/>
  <c r="J11" i="2" s="1"/>
  <c r="J10" i="2"/>
  <c r="I10" i="2"/>
  <c r="J9" i="2"/>
  <c r="I9" i="2"/>
  <c r="I8" i="2"/>
  <c r="J8" i="2" s="1"/>
  <c r="I7" i="2"/>
  <c r="J7" i="2" s="1"/>
  <c r="J6" i="2"/>
  <c r="I6" i="2"/>
  <c r="J5" i="2"/>
  <c r="I5" i="2"/>
  <c r="I4" i="2"/>
  <c r="J4" i="2" s="1"/>
  <c r="I3" i="2"/>
  <c r="J3" i="2" s="1"/>
  <c r="J2" i="2"/>
  <c r="I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3" i="1"/>
  <c r="K3" i="3" l="1"/>
  <c r="K7" i="2"/>
  <c r="K14" i="2"/>
  <c r="K17" i="2"/>
  <c r="K19" i="2"/>
  <c r="K39" i="2"/>
  <c r="K46" i="2"/>
  <c r="K49" i="2"/>
  <c r="K51" i="2"/>
  <c r="K50" i="2"/>
  <c r="K53" i="2"/>
  <c r="K2" i="2"/>
  <c r="K5" i="2"/>
  <c r="K8" i="2"/>
  <c r="K28" i="2"/>
  <c r="K34" i="2"/>
  <c r="K37" i="2"/>
  <c r="K40" i="2"/>
  <c r="K3" i="2"/>
  <c r="K23" i="2"/>
  <c r="K30" i="2"/>
  <c r="K33" i="2"/>
  <c r="K35" i="2"/>
  <c r="K4" i="2"/>
  <c r="K10" i="2"/>
  <c r="K13" i="2"/>
  <c r="K15" i="2"/>
  <c r="K20" i="2"/>
  <c r="K26" i="2"/>
  <c r="K29" i="2"/>
  <c r="K31" i="2"/>
  <c r="K36" i="2"/>
  <c r="K42" i="2"/>
  <c r="K45" i="2"/>
  <c r="K47" i="2"/>
  <c r="K52" i="2"/>
  <c r="K6" i="2"/>
  <c r="K9" i="2"/>
  <c r="K11" i="2"/>
  <c r="K16" i="2"/>
  <c r="K22" i="2"/>
  <c r="K25" i="2"/>
  <c r="K27" i="2"/>
  <c r="K32" i="2"/>
  <c r="K38" i="2"/>
  <c r="K41" i="2"/>
  <c r="K43" i="2"/>
  <c r="K48" i="2"/>
  <c r="K6" i="3" l="1"/>
  <c r="K11" i="3"/>
  <c r="K10" i="3"/>
  <c r="K12" i="3"/>
  <c r="K4" i="3"/>
  <c r="K7" i="3"/>
  <c r="K8" i="3"/>
  <c r="K2" i="3"/>
  <c r="K9" i="3"/>
  <c r="K13" i="3"/>
  <c r="K5" i="3"/>
</calcChain>
</file>

<file path=xl/sharedStrings.xml><?xml version="1.0" encoding="utf-8"?>
<sst xmlns="http://schemas.openxmlformats.org/spreadsheetml/2006/main" count="64" uniqueCount="17">
  <si>
    <t>Date</t>
  </si>
  <si>
    <t>Open</t>
  </si>
  <si>
    <t>High</t>
  </si>
  <si>
    <t>Low</t>
  </si>
  <si>
    <t>Close</t>
  </si>
  <si>
    <t>Adj Close</t>
  </si>
  <si>
    <t>Volume</t>
  </si>
  <si>
    <t>c</t>
  </si>
  <si>
    <t>T-Bill %</t>
  </si>
  <si>
    <t>Adjusted Returns</t>
  </si>
  <si>
    <t>Returns %</t>
  </si>
  <si>
    <t>Sharpe Ratio</t>
  </si>
  <si>
    <t>Standard Deviation</t>
  </si>
  <si>
    <t>Mean</t>
  </si>
  <si>
    <t>Max</t>
  </si>
  <si>
    <t>Min</t>
  </si>
  <si>
    <t>Sample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</si>
</sst>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164" fontId="0" fillId="0" borderId="0" xfId="1" applyNumberFormat="1" applyFont="1" applyAlignment="1">
      <alignment horizontal="left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Daily!$J$1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Daily!$J$2:$J$244</c:f>
              <c:numCache>
                <c:formatCode>0.00%</c:formatCode>
                <c:ptCount val="243"/>
                <c:pt idx="0">
                  <c:v>9.7600323313640561E-3</c:v>
                </c:pt>
                <c:pt idx="1">
                  <c:v>-3.4658377310812644E-2</c:v>
                </c:pt>
                <c:pt idx="2">
                  <c:v>-1.3475919256345194E-2</c:v>
                </c:pt>
                <c:pt idx="3">
                  <c:v>-2.6957554932890569E-2</c:v>
                </c:pt>
                <c:pt idx="4">
                  <c:v>3.513346203260307E-2</c:v>
                </c:pt>
                <c:pt idx="5">
                  <c:v>-1.9304436232189987E-2</c:v>
                </c:pt>
                <c:pt idx="6">
                  <c:v>6.0225674021691315E-2</c:v>
                </c:pt>
                <c:pt idx="7">
                  <c:v>-4.0724146695039265E-2</c:v>
                </c:pt>
                <c:pt idx="8">
                  <c:v>5.0721174582633449E-2</c:v>
                </c:pt>
                <c:pt idx="9">
                  <c:v>-2.2668634873976089E-3</c:v>
                </c:pt>
                <c:pt idx="10">
                  <c:v>1.6605402304568279E-2</c:v>
                </c:pt>
                <c:pt idx="11">
                  <c:v>-5.2745727800444113E-2</c:v>
                </c:pt>
                <c:pt idx="12">
                  <c:v>-1.4732339976714156E-2</c:v>
                </c:pt>
                <c:pt idx="13">
                  <c:v>-1.9041095890410959E-4</c:v>
                </c:pt>
                <c:pt idx="14">
                  <c:v>-5.1400891300933615E-2</c:v>
                </c:pt>
                <c:pt idx="15">
                  <c:v>4.2725964906742686E-2</c:v>
                </c:pt>
                <c:pt idx="16">
                  <c:v>9.4688174641535845E-3</c:v>
                </c:pt>
                <c:pt idx="17">
                  <c:v>2.2186470645737316E-3</c:v>
                </c:pt>
                <c:pt idx="18">
                  <c:v>3.4236172447840447E-2</c:v>
                </c:pt>
                <c:pt idx="19">
                  <c:v>2.7435110013648704E-4</c:v>
                </c:pt>
                <c:pt idx="20">
                  <c:v>1.694852847703365E-2</c:v>
                </c:pt>
                <c:pt idx="21">
                  <c:v>-2.0214061043088405E-3</c:v>
                </c:pt>
                <c:pt idx="22">
                  <c:v>1.0230715300773189E-2</c:v>
                </c:pt>
                <c:pt idx="23">
                  <c:v>-2.5747210215226298E-2</c:v>
                </c:pt>
                <c:pt idx="24">
                  <c:v>-1.1705986575020505E-2</c:v>
                </c:pt>
                <c:pt idx="25">
                  <c:v>3.386180243496649E-2</c:v>
                </c:pt>
                <c:pt idx="26">
                  <c:v>3.4295151848380209E-3</c:v>
                </c:pt>
                <c:pt idx="27">
                  <c:v>-3.0245766180821542E-2</c:v>
                </c:pt>
                <c:pt idx="28">
                  <c:v>3.5749587826235434E-2</c:v>
                </c:pt>
                <c:pt idx="29">
                  <c:v>3.1705610108352746E-3</c:v>
                </c:pt>
                <c:pt idx="30">
                  <c:v>2.8726168076235823E-2</c:v>
                </c:pt>
                <c:pt idx="31">
                  <c:v>-1.6762256868235827E-2</c:v>
                </c:pt>
                <c:pt idx="32">
                  <c:v>1.2468316712034778E-2</c:v>
                </c:pt>
                <c:pt idx="33">
                  <c:v>-1.727403992592309E-2</c:v>
                </c:pt>
                <c:pt idx="34">
                  <c:v>4.7873404762482365E-4</c:v>
                </c:pt>
                <c:pt idx="35">
                  <c:v>-3.0814037166340492E-2</c:v>
                </c:pt>
                <c:pt idx="36">
                  <c:v>2.4123708425915699E-2</c:v>
                </c:pt>
                <c:pt idx="37">
                  <c:v>2.5455858606395952E-2</c:v>
                </c:pt>
                <c:pt idx="38">
                  <c:v>2.6052888727118247E-2</c:v>
                </c:pt>
                <c:pt idx="39">
                  <c:v>-1.4566786045971834E-3</c:v>
                </c:pt>
                <c:pt idx="40">
                  <c:v>1.25736439734802E-2</c:v>
                </c:pt>
                <c:pt idx="41">
                  <c:v>-1.7634656736739113E-2</c:v>
                </c:pt>
                <c:pt idx="42">
                  <c:v>-1.0069943758783735E-2</c:v>
                </c:pt>
                <c:pt idx="43">
                  <c:v>-2.0130626032986293E-2</c:v>
                </c:pt>
                <c:pt idx="44">
                  <c:v>-1.3286265457053919E-2</c:v>
                </c:pt>
                <c:pt idx="45">
                  <c:v>5.337365943310802E-3</c:v>
                </c:pt>
                <c:pt idx="46">
                  <c:v>-6.4057571993911379E-3</c:v>
                </c:pt>
                <c:pt idx="47">
                  <c:v>3.704364037448532E-2</c:v>
                </c:pt>
                <c:pt idx="48">
                  <c:v>1.7264995110753755E-2</c:v>
                </c:pt>
                <c:pt idx="49">
                  <c:v>-1.4685900208062179E-2</c:v>
                </c:pt>
                <c:pt idx="50">
                  <c:v>2.5812575114646662E-3</c:v>
                </c:pt>
                <c:pt idx="51">
                  <c:v>-1.4598876759109982E-3</c:v>
                </c:pt>
                <c:pt idx="52">
                  <c:v>3.0023934832028695E-3</c:v>
                </c:pt>
                <c:pt idx="53">
                  <c:v>1.6926601950527784E-2</c:v>
                </c:pt>
                <c:pt idx="54">
                  <c:v>-5.9987756201473549E-4</c:v>
                </c:pt>
                <c:pt idx="55">
                  <c:v>-2.6532119387091897E-2</c:v>
                </c:pt>
                <c:pt idx="56">
                  <c:v>-1.9174186759538189E-2</c:v>
                </c:pt>
                <c:pt idx="57">
                  <c:v>1.8244527852444421E-2</c:v>
                </c:pt>
                <c:pt idx="58">
                  <c:v>-1.0137307872040379E-2</c:v>
                </c:pt>
                <c:pt idx="59">
                  <c:v>1.4529400998919282E-2</c:v>
                </c:pt>
                <c:pt idx="60">
                  <c:v>5.9650831727079941E-3</c:v>
                </c:pt>
                <c:pt idx="61">
                  <c:v>-6.7942847898649437E-3</c:v>
                </c:pt>
                <c:pt idx="62">
                  <c:v>-1.555899455938472E-2</c:v>
                </c:pt>
                <c:pt idx="63">
                  <c:v>-1.3347926461656053E-2</c:v>
                </c:pt>
                <c:pt idx="64">
                  <c:v>2.3597225670267032E-2</c:v>
                </c:pt>
                <c:pt idx="65">
                  <c:v>-1.4302595519009155E-2</c:v>
                </c:pt>
                <c:pt idx="66">
                  <c:v>-6.0822280455402359E-3</c:v>
                </c:pt>
                <c:pt idx="67">
                  <c:v>-2.4353573759661164E-2</c:v>
                </c:pt>
                <c:pt idx="68">
                  <c:v>1.675980276383806E-2</c:v>
                </c:pt>
                <c:pt idx="69">
                  <c:v>-5.9351424736359109E-3</c:v>
                </c:pt>
                <c:pt idx="70">
                  <c:v>-1.1596982622212057E-2</c:v>
                </c:pt>
                <c:pt idx="71">
                  <c:v>-1.0779617270727979E-3</c:v>
                </c:pt>
                <c:pt idx="72">
                  <c:v>-2.0057408076092301E-2</c:v>
                </c:pt>
                <c:pt idx="73">
                  <c:v>-2.2402205894988285E-3</c:v>
                </c:pt>
                <c:pt idx="74">
                  <c:v>-2.4743566550603337E-3</c:v>
                </c:pt>
                <c:pt idx="75">
                  <c:v>-6.1820651267543453E-3</c:v>
                </c:pt>
                <c:pt idx="76">
                  <c:v>1.0778876712328732E-2</c:v>
                </c:pt>
                <c:pt idx="77">
                  <c:v>-2.9275542678577275E-3</c:v>
                </c:pt>
                <c:pt idx="78">
                  <c:v>-7.5600321857006089E-3</c:v>
                </c:pt>
                <c:pt idx="79">
                  <c:v>-2.8886739076033102E-2</c:v>
                </c:pt>
                <c:pt idx="80">
                  <c:v>-5.4268687406688288E-3</c:v>
                </c:pt>
                <c:pt idx="81">
                  <c:v>-3.2684538451731998E-2</c:v>
                </c:pt>
                <c:pt idx="82">
                  <c:v>1.050257715549162E-3</c:v>
                </c:pt>
                <c:pt idx="83">
                  <c:v>4.9579837674043918E-3</c:v>
                </c:pt>
                <c:pt idx="84">
                  <c:v>1.6659066148499414E-2</c:v>
                </c:pt>
                <c:pt idx="85">
                  <c:v>-3.8650385830516852E-2</c:v>
                </c:pt>
                <c:pt idx="86">
                  <c:v>1.1427707627262002E-2</c:v>
                </c:pt>
                <c:pt idx="87">
                  <c:v>-1.6996316493579022E-2</c:v>
                </c:pt>
                <c:pt idx="88">
                  <c:v>3.9835135369282904E-2</c:v>
                </c:pt>
                <c:pt idx="89">
                  <c:v>-2.1342257476996824E-2</c:v>
                </c:pt>
                <c:pt idx="90">
                  <c:v>-7.3636741515178761E-3</c:v>
                </c:pt>
                <c:pt idx="91">
                  <c:v>-4.157438154616431E-3</c:v>
                </c:pt>
                <c:pt idx="92">
                  <c:v>8.7056127852585628E-3</c:v>
                </c:pt>
                <c:pt idx="93">
                  <c:v>-1.1652403687621543E-2</c:v>
                </c:pt>
                <c:pt idx="94">
                  <c:v>1.1171216487349325E-2</c:v>
                </c:pt>
                <c:pt idx="95">
                  <c:v>-1.6583926883708021E-3</c:v>
                </c:pt>
                <c:pt idx="96">
                  <c:v>3.186597721255105E-2</c:v>
                </c:pt>
                <c:pt idx="97">
                  <c:v>-8.9326063830076088E-4</c:v>
                </c:pt>
                <c:pt idx="98">
                  <c:v>5.5348504167645552E-3</c:v>
                </c:pt>
                <c:pt idx="99">
                  <c:v>5.0320605009321912E-3</c:v>
                </c:pt>
                <c:pt idx="100">
                  <c:v>-7.8076864796008498E-3</c:v>
                </c:pt>
                <c:pt idx="101">
                  <c:v>1.9464099685651218E-2</c:v>
                </c:pt>
                <c:pt idx="102">
                  <c:v>1.6380146380723722E-2</c:v>
                </c:pt>
                <c:pt idx="103">
                  <c:v>1.0965524172253846E-2</c:v>
                </c:pt>
                <c:pt idx="104">
                  <c:v>1.4167506782853879E-2</c:v>
                </c:pt>
                <c:pt idx="105">
                  <c:v>-1.6808147994052707E-2</c:v>
                </c:pt>
                <c:pt idx="106">
                  <c:v>-1.3801468632351528E-2</c:v>
                </c:pt>
                <c:pt idx="107">
                  <c:v>-1.9958927510659804E-2</c:v>
                </c:pt>
                <c:pt idx="108">
                  <c:v>2.4405091797270937E-2</c:v>
                </c:pt>
                <c:pt idx="109">
                  <c:v>4.0170255862667897E-2</c:v>
                </c:pt>
                <c:pt idx="110">
                  <c:v>-6.1612013301484483E-3</c:v>
                </c:pt>
                <c:pt idx="111">
                  <c:v>-1.1159958289821224E-2</c:v>
                </c:pt>
                <c:pt idx="112">
                  <c:v>-3.5466329722483318E-3</c:v>
                </c:pt>
                <c:pt idx="113">
                  <c:v>-1.9902186458545482E-2</c:v>
                </c:pt>
                <c:pt idx="114">
                  <c:v>1.3628863757515668E-2</c:v>
                </c:pt>
                <c:pt idx="115">
                  <c:v>-2.2121208531079065E-3</c:v>
                </c:pt>
                <c:pt idx="116">
                  <c:v>-2.2420314862140685E-2</c:v>
                </c:pt>
                <c:pt idx="117">
                  <c:v>-1.59444855215157E-2</c:v>
                </c:pt>
                <c:pt idx="118">
                  <c:v>4.7487879858492312E-3</c:v>
                </c:pt>
                <c:pt idx="119">
                  <c:v>2.4024362437588195E-3</c:v>
                </c:pt>
                <c:pt idx="120">
                  <c:v>1.5696387610730139E-2</c:v>
                </c:pt>
                <c:pt idx="121">
                  <c:v>3.7022455000107687E-2</c:v>
                </c:pt>
                <c:pt idx="122">
                  <c:v>-2.096139852952561E-2</c:v>
                </c:pt>
                <c:pt idx="123">
                  <c:v>-6.5380876881084571E-3</c:v>
                </c:pt>
                <c:pt idx="124">
                  <c:v>1.3513349557406172E-2</c:v>
                </c:pt>
                <c:pt idx="125">
                  <c:v>4.9629599481471297E-3</c:v>
                </c:pt>
                <c:pt idx="126">
                  <c:v>-1.8116784844963867E-2</c:v>
                </c:pt>
                <c:pt idx="127">
                  <c:v>-1.9154659944190803E-2</c:v>
                </c:pt>
                <c:pt idx="128">
                  <c:v>2.8989976718696037E-4</c:v>
                </c:pt>
                <c:pt idx="129">
                  <c:v>-1.2350890763851052E-2</c:v>
                </c:pt>
                <c:pt idx="130">
                  <c:v>6.8030455559095256E-3</c:v>
                </c:pt>
                <c:pt idx="131">
                  <c:v>1.3587769259771272E-2</c:v>
                </c:pt>
                <c:pt idx="132">
                  <c:v>-7.8004757422866335E-3</c:v>
                </c:pt>
                <c:pt idx="133">
                  <c:v>1.2377373470705839E-2</c:v>
                </c:pt>
                <c:pt idx="134">
                  <c:v>-4.5249430312290319E-2</c:v>
                </c:pt>
                <c:pt idx="135">
                  <c:v>1.0676561761885382E-2</c:v>
                </c:pt>
                <c:pt idx="136">
                  <c:v>-1.428988667496885E-2</c:v>
                </c:pt>
                <c:pt idx="137">
                  <c:v>6.3849111775535189E-5</c:v>
                </c:pt>
                <c:pt idx="138">
                  <c:v>1.970148821394692E-3</c:v>
                </c:pt>
                <c:pt idx="139">
                  <c:v>-1.6920754327695069E-2</c:v>
                </c:pt>
                <c:pt idx="140">
                  <c:v>-2.022650610335008E-2</c:v>
                </c:pt>
                <c:pt idx="141">
                  <c:v>-1.9124227697007719E-3</c:v>
                </c:pt>
                <c:pt idx="142">
                  <c:v>-2.3521269122821983E-2</c:v>
                </c:pt>
                <c:pt idx="143">
                  <c:v>-9.6542022285236676E-3</c:v>
                </c:pt>
                <c:pt idx="144">
                  <c:v>-1.8168873997606739E-2</c:v>
                </c:pt>
                <c:pt idx="145">
                  <c:v>-3.4985114355614341E-2</c:v>
                </c:pt>
                <c:pt idx="146">
                  <c:v>2.9414072139659402E-2</c:v>
                </c:pt>
                <c:pt idx="147">
                  <c:v>-2.5685272985796301E-2</c:v>
                </c:pt>
                <c:pt idx="148">
                  <c:v>-3.6634595348595866E-2</c:v>
                </c:pt>
                <c:pt idx="149">
                  <c:v>-1.4572549190026712E-2</c:v>
                </c:pt>
                <c:pt idx="150">
                  <c:v>-6.1360124726267474E-3</c:v>
                </c:pt>
                <c:pt idx="151">
                  <c:v>7.9963944433725422E-3</c:v>
                </c:pt>
                <c:pt idx="152">
                  <c:v>2.7755960762103685E-2</c:v>
                </c:pt>
                <c:pt idx="153">
                  <c:v>-4.0203891710462293E-3</c:v>
                </c:pt>
                <c:pt idx="154">
                  <c:v>6.9248534840314641E-3</c:v>
                </c:pt>
                <c:pt idx="155">
                  <c:v>2.0088351721827546E-3</c:v>
                </c:pt>
                <c:pt idx="156">
                  <c:v>5.6355794903597246E-2</c:v>
                </c:pt>
                <c:pt idx="157">
                  <c:v>2.2431570017163012E-2</c:v>
                </c:pt>
                <c:pt idx="158">
                  <c:v>-6.2341402988858744E-3</c:v>
                </c:pt>
                <c:pt idx="159">
                  <c:v>-1.9482634487524044E-2</c:v>
                </c:pt>
                <c:pt idx="160">
                  <c:v>1.4801328818861094E-2</c:v>
                </c:pt>
                <c:pt idx="161">
                  <c:v>-1.3533941472690816E-2</c:v>
                </c:pt>
                <c:pt idx="162">
                  <c:v>9.2608849777740289E-3</c:v>
                </c:pt>
                <c:pt idx="163">
                  <c:v>4.6527954749055762E-3</c:v>
                </c:pt>
                <c:pt idx="164">
                  <c:v>1.0864814158684365E-2</c:v>
                </c:pt>
                <c:pt idx="165">
                  <c:v>-3.8144847356342701E-2</c:v>
                </c:pt>
                <c:pt idx="166">
                  <c:v>1.0135099689305394E-2</c:v>
                </c:pt>
                <c:pt idx="167">
                  <c:v>6.2324839692465221E-3</c:v>
                </c:pt>
                <c:pt idx="168">
                  <c:v>-1.9459778250075884E-2</c:v>
                </c:pt>
                <c:pt idx="169">
                  <c:v>-1.9568375135698087E-2</c:v>
                </c:pt>
                <c:pt idx="170">
                  <c:v>-1.8296479730105515E-2</c:v>
                </c:pt>
                <c:pt idx="171">
                  <c:v>7.5855155271568483E-2</c:v>
                </c:pt>
                <c:pt idx="172">
                  <c:v>-3.136468047124491E-2</c:v>
                </c:pt>
                <c:pt idx="173">
                  <c:v>-2.4734203651761599E-2</c:v>
                </c:pt>
                <c:pt idx="174">
                  <c:v>3.1063020663508596E-2</c:v>
                </c:pt>
                <c:pt idx="175">
                  <c:v>1.0973118132820673E-2</c:v>
                </c:pt>
                <c:pt idx="176">
                  <c:v>9.3623314859857792E-3</c:v>
                </c:pt>
                <c:pt idx="177">
                  <c:v>4.5763945449061143E-3</c:v>
                </c:pt>
                <c:pt idx="178">
                  <c:v>5.8333048747392978E-4</c:v>
                </c:pt>
                <c:pt idx="179">
                  <c:v>1.1418180497371823E-2</c:v>
                </c:pt>
                <c:pt idx="180">
                  <c:v>-1.1376843949734435E-2</c:v>
                </c:pt>
                <c:pt idx="181">
                  <c:v>-1.9106216440635641E-3</c:v>
                </c:pt>
                <c:pt idx="182">
                  <c:v>-6.6336609345433529E-4</c:v>
                </c:pt>
                <c:pt idx="183">
                  <c:v>3.3229358657360804E-3</c:v>
                </c:pt>
                <c:pt idx="184">
                  <c:v>-7.6836638198763928E-3</c:v>
                </c:pt>
                <c:pt idx="185">
                  <c:v>-2.1154941004178123E-2</c:v>
                </c:pt>
                <c:pt idx="186">
                  <c:v>-4.2038962658261632E-2</c:v>
                </c:pt>
                <c:pt idx="187">
                  <c:v>-6.0630964281061144E-3</c:v>
                </c:pt>
                <c:pt idx="188">
                  <c:v>3.3156297707127276E-3</c:v>
                </c:pt>
                <c:pt idx="189">
                  <c:v>5.6885328729678296E-3</c:v>
                </c:pt>
                <c:pt idx="190">
                  <c:v>-5.2362064144122564E-3</c:v>
                </c:pt>
                <c:pt idx="191">
                  <c:v>-1.2053994867552103E-2</c:v>
                </c:pt>
                <c:pt idx="192">
                  <c:v>1.1070812180560665E-2</c:v>
                </c:pt>
                <c:pt idx="193">
                  <c:v>-1.3428908946919485E-2</c:v>
                </c:pt>
                <c:pt idx="194">
                  <c:v>-3.000469864924251E-2</c:v>
                </c:pt>
                <c:pt idx="195">
                  <c:v>-2.5615456523680663E-2</c:v>
                </c:pt>
                <c:pt idx="196">
                  <c:v>9.8475780821915648E-4</c:v>
                </c:pt>
                <c:pt idx="197">
                  <c:v>-4.4933379676957673E-2</c:v>
                </c:pt>
                <c:pt idx="198">
                  <c:v>-1.808492327134123E-2</c:v>
                </c:pt>
                <c:pt idx="199">
                  <c:v>-1.9990176831044759E-2</c:v>
                </c:pt>
                <c:pt idx="200">
                  <c:v>1.6301117968178333E-2</c:v>
                </c:pt>
                <c:pt idx="201">
                  <c:v>-6.3001149715266949E-2</c:v>
                </c:pt>
                <c:pt idx="202">
                  <c:v>-3.1217253484376914E-2</c:v>
                </c:pt>
                <c:pt idx="203">
                  <c:v>4.9369034050880653E-2</c:v>
                </c:pt>
                <c:pt idx="204">
                  <c:v>-2.1884995625028873E-2</c:v>
                </c:pt>
                <c:pt idx="205">
                  <c:v>-2.542852558002694E-2</c:v>
                </c:pt>
                <c:pt idx="206">
                  <c:v>-2.2593421218702149E-2</c:v>
                </c:pt>
                <c:pt idx="207">
                  <c:v>3.0503797754482184E-2</c:v>
                </c:pt>
                <c:pt idx="208">
                  <c:v>-1.1481806484018239E-2</c:v>
                </c:pt>
                <c:pt idx="209">
                  <c:v>4.5045413200295557E-2</c:v>
                </c:pt>
                <c:pt idx="210">
                  <c:v>3.3972139095676139E-2</c:v>
                </c:pt>
                <c:pt idx="211">
                  <c:v>-2.5039847601733809E-2</c:v>
                </c:pt>
                <c:pt idx="212">
                  <c:v>2.5931757595352378E-2</c:v>
                </c:pt>
                <c:pt idx="213">
                  <c:v>7.7654672754946964E-3</c:v>
                </c:pt>
                <c:pt idx="214">
                  <c:v>-3.8157130030999041E-3</c:v>
                </c:pt>
                <c:pt idx="215">
                  <c:v>9.2340917654637287E-3</c:v>
                </c:pt>
                <c:pt idx="216">
                  <c:v>-1.7076505117047152E-2</c:v>
                </c:pt>
                <c:pt idx="217">
                  <c:v>5.055591512391348E-3</c:v>
                </c:pt>
                <c:pt idx="218">
                  <c:v>1.374013937832202E-2</c:v>
                </c:pt>
                <c:pt idx="219">
                  <c:v>4.9578175286783405E-3</c:v>
                </c:pt>
                <c:pt idx="220">
                  <c:v>3.2119240124243408E-2</c:v>
                </c:pt>
                <c:pt idx="221">
                  <c:v>-2.0617178636261554E-2</c:v>
                </c:pt>
                <c:pt idx="222">
                  <c:v>6.0425620548202131E-3</c:v>
                </c:pt>
                <c:pt idx="223">
                  <c:v>9.4867822817717787E-3</c:v>
                </c:pt>
                <c:pt idx="224">
                  <c:v>-6.0211123850904191E-3</c:v>
                </c:pt>
                <c:pt idx="225">
                  <c:v>3.1974736585137421E-2</c:v>
                </c:pt>
                <c:pt idx="226">
                  <c:v>-1.2519819611707851E-2</c:v>
                </c:pt>
                <c:pt idx="227">
                  <c:v>8.4134477165692841E-3</c:v>
                </c:pt>
                <c:pt idx="228">
                  <c:v>8.0594066870641971E-3</c:v>
                </c:pt>
                <c:pt idx="229">
                  <c:v>1.3252987550433467E-2</c:v>
                </c:pt>
                <c:pt idx="230">
                  <c:v>-1.143825986816845E-2</c:v>
                </c:pt>
                <c:pt idx="231">
                  <c:v>1.9233816920131389E-2</c:v>
                </c:pt>
                <c:pt idx="232">
                  <c:v>-1.4602739726027398E-4</c:v>
                </c:pt>
                <c:pt idx="233">
                  <c:v>-1.6179816426796181E-2</c:v>
                </c:pt>
                <c:pt idx="234">
                  <c:v>1.1530950517038492E-2</c:v>
                </c:pt>
                <c:pt idx="235">
                  <c:v>-2.668662716680054E-2</c:v>
                </c:pt>
                <c:pt idx="236">
                  <c:v>5.3849927795574883E-2</c:v>
                </c:pt>
                <c:pt idx="237">
                  <c:v>2.0995348013989779E-2</c:v>
                </c:pt>
                <c:pt idx="238">
                  <c:v>-1.5987129245196265E-2</c:v>
                </c:pt>
                <c:pt idx="239">
                  <c:v>-7.177436222254723E-3</c:v>
                </c:pt>
                <c:pt idx="240">
                  <c:v>-3.1308819649367497E-3</c:v>
                </c:pt>
                <c:pt idx="241">
                  <c:v>-1.4170698781409698E-2</c:v>
                </c:pt>
                <c:pt idx="242">
                  <c:v>-1.2473859093979568E-3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0-487E-A239-66A9D440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57864"/>
        <c:axId val="448858192"/>
      </c:lineChart>
      <c:dateAx>
        <c:axId val="448857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8192"/>
        <c:crosses val="autoZero"/>
        <c:auto val="1"/>
        <c:lblOffset val="100"/>
        <c:baseTimeUnit val="days"/>
      </c:dateAx>
      <c:valAx>
        <c:axId val="4488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Daily!$I$1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Daily!$I$2:$I$244</c:f>
              <c:numCache>
                <c:formatCode>0.00%</c:formatCode>
                <c:ptCount val="243"/>
                <c:pt idx="0">
                  <c:v>9.9526350710900831E-3</c:v>
                </c:pt>
                <c:pt idx="1">
                  <c:v>-3.4466048543689357E-2</c:v>
                </c:pt>
                <c:pt idx="2">
                  <c:v>-1.328085076319451E-2</c:v>
                </c:pt>
                <c:pt idx="3">
                  <c:v>-2.6767691919191938E-2</c:v>
                </c:pt>
                <c:pt idx="4">
                  <c:v>3.5322777101096221E-2</c:v>
                </c:pt>
                <c:pt idx="5">
                  <c:v>-1.9116217054107796E-2</c:v>
                </c:pt>
                <c:pt idx="6">
                  <c:v>6.0415263062787203E-2</c:v>
                </c:pt>
                <c:pt idx="7">
                  <c:v>-4.0534009708737898E-2</c:v>
                </c:pt>
                <c:pt idx="8">
                  <c:v>5.090994170592112E-2</c:v>
                </c:pt>
                <c:pt idx="9">
                  <c:v>-2.0775484189044582E-3</c:v>
                </c:pt>
                <c:pt idx="10">
                  <c:v>1.679526531826691E-2</c:v>
                </c:pt>
                <c:pt idx="11">
                  <c:v>-5.2556138759348225E-2</c:v>
                </c:pt>
                <c:pt idx="12">
                  <c:v>-1.4541929017810047E-2</c:v>
                </c:pt>
                <c:pt idx="13">
                  <c:v>0</c:v>
                </c:pt>
                <c:pt idx="14">
                  <c:v>-5.1210206369426768E-2</c:v>
                </c:pt>
                <c:pt idx="15">
                  <c:v>4.2916375865646797E-2</c:v>
                </c:pt>
                <c:pt idx="16">
                  <c:v>9.6595023956604336E-3</c:v>
                </c:pt>
                <c:pt idx="17">
                  <c:v>2.4090580234778411E-3</c:v>
                </c:pt>
                <c:pt idx="18">
                  <c:v>3.4426583406744558E-2</c:v>
                </c:pt>
                <c:pt idx="19">
                  <c:v>4.6503603164333639E-4</c:v>
                </c:pt>
                <c:pt idx="20">
                  <c:v>1.713893943593776E-2</c:v>
                </c:pt>
                <c:pt idx="21">
                  <c:v>-1.8315430906102105E-3</c:v>
                </c:pt>
                <c:pt idx="22">
                  <c:v>1.0421400232280038E-2</c:v>
                </c:pt>
                <c:pt idx="23">
                  <c:v>-2.5557621174130407E-2</c:v>
                </c:pt>
                <c:pt idx="24">
                  <c:v>-1.1515849588719136E-2</c:v>
                </c:pt>
                <c:pt idx="25">
                  <c:v>3.4052213393870601E-2</c:v>
                </c:pt>
                <c:pt idx="26">
                  <c:v>3.6191042259339115E-3</c:v>
                </c:pt>
                <c:pt idx="27">
                  <c:v>-3.0055903167122911E-2</c:v>
                </c:pt>
                <c:pt idx="28">
                  <c:v>3.5938902894728585E-2</c:v>
                </c:pt>
                <c:pt idx="29">
                  <c:v>3.3579582711092473E-3</c:v>
                </c:pt>
                <c:pt idx="30">
                  <c:v>2.8913017391304315E-2</c:v>
                </c:pt>
                <c:pt idx="31">
                  <c:v>-1.6574585635359115E-2</c:v>
                </c:pt>
                <c:pt idx="32">
                  <c:v>1.2655439999706012E-2</c:v>
                </c:pt>
                <c:pt idx="33">
                  <c:v>-1.7088286501265555E-2</c:v>
                </c:pt>
                <c:pt idx="34">
                  <c:v>6.6530939009057702E-4</c:v>
                </c:pt>
                <c:pt idx="35">
                  <c:v>-3.0628557714285697E-2</c:v>
                </c:pt>
                <c:pt idx="36">
                  <c:v>2.4308639932765014E-2</c:v>
                </c:pt>
                <c:pt idx="37">
                  <c:v>2.5641064085848007E-2</c:v>
                </c:pt>
                <c:pt idx="38">
                  <c:v>2.6237820233967563E-2</c:v>
                </c:pt>
                <c:pt idx="39">
                  <c:v>-1.2711991525423889E-3</c:v>
                </c:pt>
                <c:pt idx="40">
                  <c:v>1.2758849452932255E-2</c:v>
                </c:pt>
                <c:pt idx="41">
                  <c:v>-1.7450547147698017E-2</c:v>
                </c:pt>
                <c:pt idx="42">
                  <c:v>-9.8861081423453796E-3</c:v>
                </c:pt>
                <c:pt idx="43">
                  <c:v>-1.9947338361753417E-2</c:v>
                </c:pt>
                <c:pt idx="44">
                  <c:v>-1.3102429840615564E-2</c:v>
                </c:pt>
                <c:pt idx="45">
                  <c:v>5.5212015597491584E-3</c:v>
                </c:pt>
                <c:pt idx="46">
                  <c:v>-6.2221955555555215E-3</c:v>
                </c:pt>
                <c:pt idx="47">
                  <c:v>3.7227202018320936E-2</c:v>
                </c:pt>
                <c:pt idx="48">
                  <c:v>1.7448008809383891E-2</c:v>
                </c:pt>
                <c:pt idx="49">
                  <c:v>-1.4502064591623823E-2</c:v>
                </c:pt>
                <c:pt idx="50">
                  <c:v>2.7648191553002826E-3</c:v>
                </c:pt>
                <c:pt idx="51">
                  <c:v>-1.2776958950890805E-3</c:v>
                </c:pt>
                <c:pt idx="52">
                  <c:v>3.184037318819308E-3</c:v>
                </c:pt>
                <c:pt idx="53">
                  <c:v>1.7108245786144224E-2</c:v>
                </c:pt>
                <c:pt idx="54">
                  <c:v>-4.17411808590078E-4</c:v>
                </c:pt>
                <c:pt idx="55">
                  <c:v>-2.6349653633667237E-2</c:v>
                </c:pt>
                <c:pt idx="56">
                  <c:v>-1.8991447033510793E-2</c:v>
                </c:pt>
                <c:pt idx="57">
                  <c:v>1.8427267578471816E-2</c:v>
                </c:pt>
                <c:pt idx="58">
                  <c:v>-9.9545681460129817E-3</c:v>
                </c:pt>
                <c:pt idx="59">
                  <c:v>1.4712140724946679E-2</c:v>
                </c:pt>
                <c:pt idx="60">
                  <c:v>6.1453571453107337E-3</c:v>
                </c:pt>
                <c:pt idx="61">
                  <c:v>-6.6126409542485052E-3</c:v>
                </c:pt>
                <c:pt idx="62">
                  <c:v>-1.5377898668973761E-2</c:v>
                </c:pt>
                <c:pt idx="63">
                  <c:v>-1.3166556598642354E-2</c:v>
                </c:pt>
                <c:pt idx="64">
                  <c:v>2.3778869505883472E-2</c:v>
                </c:pt>
                <c:pt idx="65">
                  <c:v>-1.4121225655995455E-2</c:v>
                </c:pt>
                <c:pt idx="66">
                  <c:v>-5.9003102373210575E-3</c:v>
                </c:pt>
                <c:pt idx="67">
                  <c:v>-2.4171929924044724E-2</c:v>
                </c:pt>
                <c:pt idx="68">
                  <c:v>1.6941720572057239E-2</c:v>
                </c:pt>
                <c:pt idx="69">
                  <c:v>-5.7534986380194724E-3</c:v>
                </c:pt>
                <c:pt idx="70">
                  <c:v>-1.1414516868787399E-2</c:v>
                </c:pt>
                <c:pt idx="71">
                  <c:v>-8.9604391885361994E-4</c:v>
                </c:pt>
                <c:pt idx="72">
                  <c:v>-1.9876586158284082E-2</c:v>
                </c:pt>
                <c:pt idx="73">
                  <c:v>-2.0604945621015684E-3</c:v>
                </c:pt>
                <c:pt idx="74">
                  <c:v>-2.2946306276630736E-3</c:v>
                </c:pt>
                <c:pt idx="75">
                  <c:v>-6.0017911541516058E-3</c:v>
                </c:pt>
                <c:pt idx="76">
                  <c:v>1.0958876712328732E-2</c:v>
                </c:pt>
                <c:pt idx="77">
                  <c:v>-2.7472802952549879E-3</c:v>
                </c:pt>
                <c:pt idx="78">
                  <c:v>-7.3800321857006093E-3</c:v>
                </c:pt>
                <c:pt idx="79">
                  <c:v>-2.8707013048635842E-2</c:v>
                </c:pt>
                <c:pt idx="80">
                  <c:v>-5.2468687406688292E-3</c:v>
                </c:pt>
                <c:pt idx="81">
                  <c:v>-3.2504264479129255E-2</c:v>
                </c:pt>
                <c:pt idx="82">
                  <c:v>1.2297097703436826E-3</c:v>
                </c:pt>
                <c:pt idx="83">
                  <c:v>5.1382577400071313E-3</c:v>
                </c:pt>
                <c:pt idx="84">
                  <c:v>1.6839066148499414E-2</c:v>
                </c:pt>
                <c:pt idx="85">
                  <c:v>-3.8471207748325069E-2</c:v>
                </c:pt>
                <c:pt idx="86">
                  <c:v>1.1604967901234605E-2</c:v>
                </c:pt>
                <c:pt idx="87">
                  <c:v>-1.6821521973031078E-2</c:v>
                </c:pt>
                <c:pt idx="88">
                  <c:v>4.0009655917228111E-2</c:v>
                </c:pt>
                <c:pt idx="89">
                  <c:v>-2.116664103864066E-2</c:v>
                </c:pt>
                <c:pt idx="90">
                  <c:v>-7.1888796309699313E-3</c:v>
                </c:pt>
                <c:pt idx="91">
                  <c:v>-3.9820956888630063E-3</c:v>
                </c:pt>
                <c:pt idx="92">
                  <c:v>8.8801333332037685E-3</c:v>
                </c:pt>
                <c:pt idx="93">
                  <c:v>-1.147706122186812E-2</c:v>
                </c:pt>
                <c:pt idx="94">
                  <c:v>1.1346832925705489E-2</c:v>
                </c:pt>
                <c:pt idx="95">
                  <c:v>-1.4822283048091583E-3</c:v>
                </c:pt>
                <c:pt idx="96">
                  <c:v>3.2042141596112697E-2</c:v>
                </c:pt>
                <c:pt idx="97">
                  <c:v>-7.1791817254733623E-4</c:v>
                </c:pt>
                <c:pt idx="98">
                  <c:v>5.7101928825179799E-3</c:v>
                </c:pt>
                <c:pt idx="99">
                  <c:v>5.207128994082876E-3</c:v>
                </c:pt>
                <c:pt idx="100">
                  <c:v>-7.631796068641946E-3</c:v>
                </c:pt>
                <c:pt idx="101">
                  <c:v>1.9639990096610122E-2</c:v>
                </c:pt>
                <c:pt idx="102">
                  <c:v>1.6555488846477145E-2</c:v>
                </c:pt>
                <c:pt idx="103">
                  <c:v>1.1141414583212749E-2</c:v>
                </c:pt>
                <c:pt idx="104">
                  <c:v>1.4343397193812783E-2</c:v>
                </c:pt>
                <c:pt idx="105">
                  <c:v>-1.6632531555696543E-2</c:v>
                </c:pt>
                <c:pt idx="106">
                  <c:v>-1.3625852193995364E-2</c:v>
                </c:pt>
                <c:pt idx="107">
                  <c:v>-1.978331107230364E-2</c:v>
                </c:pt>
                <c:pt idx="108">
                  <c:v>2.4580708235627101E-2</c:v>
                </c:pt>
                <c:pt idx="109">
                  <c:v>4.0343954492804882E-2</c:v>
                </c:pt>
                <c:pt idx="110">
                  <c:v>-5.9880506452169415E-3</c:v>
                </c:pt>
                <c:pt idx="111">
                  <c:v>-1.0986533632286978E-2</c:v>
                </c:pt>
                <c:pt idx="112">
                  <c:v>-3.3745781777277839E-3</c:v>
                </c:pt>
                <c:pt idx="113">
                  <c:v>-1.9729309746216714E-2</c:v>
                </c:pt>
                <c:pt idx="114">
                  <c:v>1.3800918552036216E-2</c:v>
                </c:pt>
                <c:pt idx="115">
                  <c:v>-2.0403400311900981E-3</c:v>
                </c:pt>
                <c:pt idx="116">
                  <c:v>-2.2247986095017398E-2</c:v>
                </c:pt>
                <c:pt idx="117">
                  <c:v>-1.5772156754392412E-2</c:v>
                </c:pt>
                <c:pt idx="118">
                  <c:v>4.9191989447533412E-3</c:v>
                </c:pt>
                <c:pt idx="119">
                  <c:v>2.5701074766355317E-3</c:v>
                </c:pt>
                <c:pt idx="120">
                  <c:v>1.5865702679223291E-2</c:v>
                </c:pt>
                <c:pt idx="121">
                  <c:v>3.7192865959011799E-2</c:v>
                </c:pt>
                <c:pt idx="122">
                  <c:v>-2.0790987570621502E-2</c:v>
                </c:pt>
                <c:pt idx="123">
                  <c:v>-6.3679507018070871E-3</c:v>
                </c:pt>
                <c:pt idx="124">
                  <c:v>1.3683212571104802E-2</c:v>
                </c:pt>
                <c:pt idx="125">
                  <c:v>5.1328229618457597E-3</c:v>
                </c:pt>
                <c:pt idx="126">
                  <c:v>-1.7946373886059758E-2</c:v>
                </c:pt>
                <c:pt idx="127">
                  <c:v>-1.8981509259259295E-2</c:v>
                </c:pt>
                <c:pt idx="128">
                  <c:v>4.627764795157275E-4</c:v>
                </c:pt>
                <c:pt idx="129">
                  <c:v>-1.2178014051522284E-2</c:v>
                </c:pt>
                <c:pt idx="130">
                  <c:v>6.9767441860465115E-3</c:v>
                </c:pt>
                <c:pt idx="131">
                  <c:v>1.3761467889908258E-2</c:v>
                </c:pt>
                <c:pt idx="132">
                  <c:v>-7.6265031395469076E-3</c:v>
                </c:pt>
                <c:pt idx="133">
                  <c:v>1.2551346073445565E-2</c:v>
                </c:pt>
                <c:pt idx="134">
                  <c:v>-4.5075183736947855E-2</c:v>
                </c:pt>
                <c:pt idx="135">
                  <c:v>1.0851630255036068E-2</c:v>
                </c:pt>
                <c:pt idx="136">
                  <c:v>-1.4114818181818164E-2</c:v>
                </c:pt>
                <c:pt idx="137">
                  <c:v>2.3919157752895986E-4</c:v>
                </c:pt>
                <c:pt idx="138">
                  <c:v>2.1479570405727741E-3</c:v>
                </c:pt>
                <c:pt idx="139">
                  <c:v>-1.6743494053722465E-2</c:v>
                </c:pt>
                <c:pt idx="140">
                  <c:v>-2.0049519801980217E-2</c:v>
                </c:pt>
                <c:pt idx="141">
                  <c:v>-1.7357104409336487E-3</c:v>
                </c:pt>
                <c:pt idx="142">
                  <c:v>-2.3344282821452119E-2</c:v>
                </c:pt>
                <c:pt idx="143">
                  <c:v>-9.477489899756544E-3</c:v>
                </c:pt>
                <c:pt idx="144">
                  <c:v>-1.7992161668839615E-2</c:v>
                </c:pt>
                <c:pt idx="145">
                  <c:v>-3.4808402026847221E-2</c:v>
                </c:pt>
                <c:pt idx="146">
                  <c:v>2.9588866660207346E-2</c:v>
                </c:pt>
                <c:pt idx="147">
                  <c:v>-2.5510204492645617E-2</c:v>
                </c:pt>
                <c:pt idx="148">
                  <c:v>-3.6459800828047922E-2</c:v>
                </c:pt>
                <c:pt idx="149">
                  <c:v>-1.4398576587286986E-2</c:v>
                </c:pt>
                <c:pt idx="150">
                  <c:v>-5.9642316507089394E-3</c:v>
                </c:pt>
                <c:pt idx="151">
                  <c:v>8.1689971830985701E-3</c:v>
                </c:pt>
                <c:pt idx="152">
                  <c:v>2.7929933364843413E-2</c:v>
                </c:pt>
                <c:pt idx="153">
                  <c:v>-3.8483343765256814E-3</c:v>
                </c:pt>
                <c:pt idx="154">
                  <c:v>7.0960863607437931E-3</c:v>
                </c:pt>
                <c:pt idx="155">
                  <c:v>2.1786981858813847E-3</c:v>
                </c:pt>
                <c:pt idx="156">
                  <c:v>5.6526205862501358E-2</c:v>
                </c:pt>
                <c:pt idx="157">
                  <c:v>2.260170700346438E-2</c:v>
                </c:pt>
                <c:pt idx="158">
                  <c:v>-6.0637293399817644E-3</c:v>
                </c:pt>
                <c:pt idx="159">
                  <c:v>-1.9314963254647332E-2</c:v>
                </c:pt>
                <c:pt idx="160">
                  <c:v>1.4967082243518628E-2</c:v>
                </c:pt>
                <c:pt idx="161">
                  <c:v>-1.3367640102827802E-2</c:v>
                </c:pt>
                <c:pt idx="162">
                  <c:v>9.4219808681849874E-3</c:v>
                </c:pt>
                <c:pt idx="163">
                  <c:v>4.8149872557274936E-3</c:v>
                </c:pt>
                <c:pt idx="164">
                  <c:v>1.1027553884711761E-2</c:v>
                </c:pt>
                <c:pt idx="165">
                  <c:v>-3.7981285712507085E-2</c:v>
                </c:pt>
                <c:pt idx="166">
                  <c:v>1.029866133314101E-2</c:v>
                </c:pt>
                <c:pt idx="167">
                  <c:v>6.3954976678766593E-3</c:v>
                </c:pt>
                <c:pt idx="168">
                  <c:v>-1.9295942633637528E-2</c:v>
                </c:pt>
                <c:pt idx="169">
                  <c:v>-1.9404539519259731E-2</c:v>
                </c:pt>
                <c:pt idx="170">
                  <c:v>-1.8132644113667159E-2</c:v>
                </c:pt>
                <c:pt idx="171">
                  <c:v>7.6018990888006843E-2</c:v>
                </c:pt>
                <c:pt idx="172">
                  <c:v>-3.1201666772614774E-2</c:v>
                </c:pt>
                <c:pt idx="173">
                  <c:v>-2.4570642007925983E-2</c:v>
                </c:pt>
                <c:pt idx="174">
                  <c:v>3.1226034362138732E-2</c:v>
                </c:pt>
                <c:pt idx="175">
                  <c:v>1.113640580405355E-2</c:v>
                </c:pt>
                <c:pt idx="176">
                  <c:v>9.5261671024241355E-3</c:v>
                </c:pt>
                <c:pt idx="177">
                  <c:v>4.7405041339472105E-3</c:v>
                </c:pt>
                <c:pt idx="178">
                  <c:v>7.4798802172050516E-4</c:v>
                </c:pt>
                <c:pt idx="179">
                  <c:v>1.1582016113810179E-2</c:v>
                </c:pt>
                <c:pt idx="180">
                  <c:v>-1.1213556278501558E-2</c:v>
                </c:pt>
                <c:pt idx="181">
                  <c:v>-1.7473339728306873E-3</c:v>
                </c:pt>
                <c:pt idx="182">
                  <c:v>-4.9953047701597911E-4</c:v>
                </c:pt>
                <c:pt idx="183">
                  <c:v>3.4843057287497789E-3</c:v>
                </c:pt>
                <c:pt idx="184">
                  <c:v>-7.5225679294654343E-3</c:v>
                </c:pt>
                <c:pt idx="185">
                  <c:v>-2.0993297168561686E-2</c:v>
                </c:pt>
                <c:pt idx="186">
                  <c:v>-4.1877866767850672E-2</c:v>
                </c:pt>
                <c:pt idx="187">
                  <c:v>-5.9028224555033749E-3</c:v>
                </c:pt>
                <c:pt idx="188">
                  <c:v>3.4759037433154676E-3</c:v>
                </c:pt>
                <c:pt idx="189">
                  <c:v>5.8479849277623501E-3</c:v>
                </c:pt>
                <c:pt idx="190">
                  <c:v>-5.076206414412256E-3</c:v>
                </c:pt>
                <c:pt idx="191">
                  <c:v>-1.1895090757963063E-2</c:v>
                </c:pt>
                <c:pt idx="192">
                  <c:v>1.1226976564122309E-2</c:v>
                </c:pt>
                <c:pt idx="193">
                  <c:v>-1.3271922645549623E-2</c:v>
                </c:pt>
                <c:pt idx="194">
                  <c:v>-2.9846616457461689E-2</c:v>
                </c:pt>
                <c:pt idx="195">
                  <c:v>-2.5457648304502582E-2</c:v>
                </c:pt>
                <c:pt idx="196">
                  <c:v>1.1428399999999783E-3</c:v>
                </c:pt>
                <c:pt idx="197">
                  <c:v>-4.4776119402985072E-2</c:v>
                </c:pt>
                <c:pt idx="198">
                  <c:v>-1.7927662997368626E-2</c:v>
                </c:pt>
                <c:pt idx="199">
                  <c:v>-1.9832642584469418E-2</c:v>
                </c:pt>
                <c:pt idx="200">
                  <c:v>1.6458378242150937E-2</c:v>
                </c:pt>
                <c:pt idx="201">
                  <c:v>-6.2844163413897092E-2</c:v>
                </c:pt>
                <c:pt idx="202">
                  <c:v>-3.1062184991226229E-2</c:v>
                </c:pt>
                <c:pt idx="203">
                  <c:v>4.9523828571428598E-2</c:v>
                </c:pt>
                <c:pt idx="204">
                  <c:v>-2.1732118912700105E-2</c:v>
                </c:pt>
                <c:pt idx="205">
                  <c:v>-2.5274279004684475E-2</c:v>
                </c:pt>
                <c:pt idx="206">
                  <c:v>-2.24413664241816E-2</c:v>
                </c:pt>
                <c:pt idx="207">
                  <c:v>3.0652564877769857E-2</c:v>
                </c:pt>
                <c:pt idx="208">
                  <c:v>-1.1333313333333308E-2</c:v>
                </c:pt>
                <c:pt idx="209">
                  <c:v>4.519418032358323E-2</c:v>
                </c:pt>
                <c:pt idx="210">
                  <c:v>3.4122276081977508E-2</c:v>
                </c:pt>
                <c:pt idx="211">
                  <c:v>-2.488971061543244E-2</c:v>
                </c:pt>
                <c:pt idx="212">
                  <c:v>2.6081620609051007E-2</c:v>
                </c:pt>
                <c:pt idx="213">
                  <c:v>7.9147823439878473E-3</c:v>
                </c:pt>
                <c:pt idx="214">
                  <c:v>-3.6663979346067536E-3</c:v>
                </c:pt>
                <c:pt idx="215">
                  <c:v>9.3825849161486598E-3</c:v>
                </c:pt>
                <c:pt idx="216">
                  <c:v>-1.6928285938964959E-2</c:v>
                </c:pt>
                <c:pt idx="217">
                  <c:v>5.205180553487238E-3</c:v>
                </c:pt>
                <c:pt idx="218">
                  <c:v>1.3888906501609691E-2</c:v>
                </c:pt>
                <c:pt idx="219">
                  <c:v>5.1065846519660115E-3</c:v>
                </c:pt>
                <c:pt idx="220">
                  <c:v>3.22674593023256E-2</c:v>
                </c:pt>
                <c:pt idx="221">
                  <c:v>-2.0468685485576621E-2</c:v>
                </c:pt>
                <c:pt idx="222">
                  <c:v>6.1910552055051441E-3</c:v>
                </c:pt>
                <c:pt idx="223">
                  <c:v>9.6350014598539698E-3</c:v>
                </c:pt>
                <c:pt idx="224">
                  <c:v>-5.8737151248164461E-3</c:v>
                </c:pt>
                <c:pt idx="225">
                  <c:v>3.2120490009794958E-2</c:v>
                </c:pt>
                <c:pt idx="226">
                  <c:v>-1.2374066187050316E-2</c:v>
                </c:pt>
                <c:pt idx="227">
                  <c:v>8.5592011412268191E-3</c:v>
                </c:pt>
                <c:pt idx="228">
                  <c:v>8.2059820295299502E-3</c:v>
                </c:pt>
                <c:pt idx="229">
                  <c:v>1.340038481070744E-2</c:v>
                </c:pt>
                <c:pt idx="230">
                  <c:v>-1.1293054388716394E-2</c:v>
                </c:pt>
                <c:pt idx="231">
                  <c:v>1.9379844317391662E-2</c:v>
                </c:pt>
                <c:pt idx="232">
                  <c:v>0</c:v>
                </c:pt>
                <c:pt idx="233">
                  <c:v>-1.6033789029535908E-2</c:v>
                </c:pt>
                <c:pt idx="234">
                  <c:v>1.1676429969093287E-2</c:v>
                </c:pt>
                <c:pt idx="235">
                  <c:v>-2.6541147714745746E-2</c:v>
                </c:pt>
                <c:pt idx="236">
                  <c:v>5.3995681220232419E-2</c:v>
                </c:pt>
                <c:pt idx="237">
                  <c:v>2.1141649383852792E-2</c:v>
                </c:pt>
                <c:pt idx="238">
                  <c:v>-1.5838910067114072E-2</c:v>
                </c:pt>
                <c:pt idx="239">
                  <c:v>-7.0289430715697919E-3</c:v>
                </c:pt>
                <c:pt idx="240">
                  <c:v>-2.9826627868545581E-3</c:v>
                </c:pt>
                <c:pt idx="241">
                  <c:v>-1.4022479603327507E-2</c:v>
                </c:pt>
                <c:pt idx="242">
                  <c:v>-1.1010845395349432E-3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B-4C46-BB07-3B2D9961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34512"/>
        <c:axId val="436595192"/>
      </c:lineChart>
      <c:dateAx>
        <c:axId val="436334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5192"/>
        <c:crosses val="autoZero"/>
        <c:auto val="1"/>
        <c:lblOffset val="100"/>
        <c:baseTimeUnit val="days"/>
      </c:dateAx>
      <c:valAx>
        <c:axId val="4365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Weekly!$J$1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43395</c:v>
                </c:pt>
                <c:pt idx="4">
                  <c:v>43402</c:v>
                </c:pt>
                <c:pt idx="5">
                  <c:v>43409</c:v>
                </c:pt>
                <c:pt idx="6">
                  <c:v>43416</c:v>
                </c:pt>
                <c:pt idx="7">
                  <c:v>43423</c:v>
                </c:pt>
                <c:pt idx="8">
                  <c:v>43430</c:v>
                </c:pt>
                <c:pt idx="9">
                  <c:v>43437</c:v>
                </c:pt>
                <c:pt idx="10">
                  <c:v>43444</c:v>
                </c:pt>
                <c:pt idx="11">
                  <c:v>43451</c:v>
                </c:pt>
                <c:pt idx="12">
                  <c:v>43458</c:v>
                </c:pt>
                <c:pt idx="13">
                  <c:v>43465</c:v>
                </c:pt>
                <c:pt idx="14">
                  <c:v>43472</c:v>
                </c:pt>
                <c:pt idx="15">
                  <c:v>43479</c:v>
                </c:pt>
                <c:pt idx="16">
                  <c:v>43486</c:v>
                </c:pt>
                <c:pt idx="17">
                  <c:v>43493</c:v>
                </c:pt>
                <c:pt idx="18">
                  <c:v>43500</c:v>
                </c:pt>
                <c:pt idx="19">
                  <c:v>43507</c:v>
                </c:pt>
                <c:pt idx="20">
                  <c:v>43514</c:v>
                </c:pt>
                <c:pt idx="21">
                  <c:v>43521</c:v>
                </c:pt>
                <c:pt idx="22">
                  <c:v>43528</c:v>
                </c:pt>
                <c:pt idx="23">
                  <c:v>43535</c:v>
                </c:pt>
                <c:pt idx="24">
                  <c:v>43542</c:v>
                </c:pt>
                <c:pt idx="25">
                  <c:v>43549</c:v>
                </c:pt>
                <c:pt idx="26">
                  <c:v>43556</c:v>
                </c:pt>
                <c:pt idx="27">
                  <c:v>43563</c:v>
                </c:pt>
                <c:pt idx="28">
                  <c:v>43570</c:v>
                </c:pt>
                <c:pt idx="29">
                  <c:v>43577</c:v>
                </c:pt>
                <c:pt idx="30">
                  <c:v>43584</c:v>
                </c:pt>
                <c:pt idx="31">
                  <c:v>43591</c:v>
                </c:pt>
                <c:pt idx="32">
                  <c:v>43598</c:v>
                </c:pt>
                <c:pt idx="33">
                  <c:v>43605</c:v>
                </c:pt>
                <c:pt idx="34">
                  <c:v>43612</c:v>
                </c:pt>
                <c:pt idx="35">
                  <c:v>43619</c:v>
                </c:pt>
                <c:pt idx="36">
                  <c:v>43626</c:v>
                </c:pt>
                <c:pt idx="37">
                  <c:v>43633</c:v>
                </c:pt>
                <c:pt idx="38">
                  <c:v>43640</c:v>
                </c:pt>
                <c:pt idx="39">
                  <c:v>43647</c:v>
                </c:pt>
                <c:pt idx="40">
                  <c:v>43654</c:v>
                </c:pt>
                <c:pt idx="41">
                  <c:v>43661</c:v>
                </c:pt>
                <c:pt idx="42">
                  <c:v>43668</c:v>
                </c:pt>
                <c:pt idx="43">
                  <c:v>43675</c:v>
                </c:pt>
                <c:pt idx="44">
                  <c:v>43682</c:v>
                </c:pt>
                <c:pt idx="45">
                  <c:v>43689</c:v>
                </c:pt>
                <c:pt idx="46">
                  <c:v>43696</c:v>
                </c:pt>
                <c:pt idx="47">
                  <c:v>43703</c:v>
                </c:pt>
                <c:pt idx="48">
                  <c:v>43710</c:v>
                </c:pt>
                <c:pt idx="49">
                  <c:v>43717</c:v>
                </c:pt>
                <c:pt idx="50">
                  <c:v>43724</c:v>
                </c:pt>
                <c:pt idx="51">
                  <c:v>43731</c:v>
                </c:pt>
                <c:pt idx="52">
                  <c:v>43738</c:v>
                </c:pt>
              </c:numCache>
            </c:numRef>
          </c:cat>
          <c:val>
            <c:numRef>
              <c:f>Weekly!$J$2:$J$244</c:f>
              <c:numCache>
                <c:formatCode>0.00%</c:formatCode>
                <c:ptCount val="243"/>
                <c:pt idx="0">
                  <c:v>-6.2936374407582943E-2</c:v>
                </c:pt>
                <c:pt idx="1">
                  <c:v>8.6431269585900292E-2</c:v>
                </c:pt>
                <c:pt idx="2">
                  <c:v>-5.3445117442024466E-2</c:v>
                </c:pt>
                <c:pt idx="3">
                  <c:v>4.6841835202330647E-3</c:v>
                </c:pt>
                <c:pt idx="4">
                  <c:v>5.8246579702255594E-2</c:v>
                </c:pt>
                <c:pt idx="5">
                  <c:v>2.7184084291695431E-4</c:v>
                </c:pt>
                <c:pt idx="6">
                  <c:v>2.1679566000849963E-2</c:v>
                </c:pt>
                <c:pt idx="7">
                  <c:v>-3.558379120879121E-2</c:v>
                </c:pt>
                <c:pt idx="8">
                  <c:v>8.3632945936041744E-2</c:v>
                </c:pt>
                <c:pt idx="9">
                  <c:v>-5.7159214921928145E-2</c:v>
                </c:pt>
                <c:pt idx="10">
                  <c:v>3.5730579659576933E-2</c:v>
                </c:pt>
                <c:pt idx="11">
                  <c:v>-8.5663771564589083E-3</c:v>
                </c:pt>
                <c:pt idx="12">
                  <c:v>3.4197032967033291E-3</c:v>
                </c:pt>
                <c:pt idx="13">
                  <c:v>-5.9879649883367502E-3</c:v>
                </c:pt>
                <c:pt idx="14">
                  <c:v>-3.4241114366998629E-2</c:v>
                </c:pt>
                <c:pt idx="15">
                  <c:v>-3.8208951488543884E-2</c:v>
                </c:pt>
                <c:pt idx="16">
                  <c:v>-3.5186040058399454E-2</c:v>
                </c:pt>
                <c:pt idx="17">
                  <c:v>-1.5179263304423441E-2</c:v>
                </c:pt>
                <c:pt idx="18">
                  <c:v>-2.4360673831228443E-2</c:v>
                </c:pt>
                <c:pt idx="19">
                  <c:v>-1.4959093762612971E-2</c:v>
                </c:pt>
                <c:pt idx="20">
                  <c:v>4.5160817774426251E-2</c:v>
                </c:pt>
                <c:pt idx="21">
                  <c:v>4.3105644509179093E-2</c:v>
                </c:pt>
                <c:pt idx="22">
                  <c:v>-3.7013740209378594E-2</c:v>
                </c:pt>
                <c:pt idx="23">
                  <c:v>4.3561698018516899E-2</c:v>
                </c:pt>
                <c:pt idx="24">
                  <c:v>-3.130438541759515E-2</c:v>
                </c:pt>
                <c:pt idx="25">
                  <c:v>3.0231133989467324E-2</c:v>
                </c:pt>
                <c:pt idx="26">
                  <c:v>4.5888280513315212E-3</c:v>
                </c:pt>
                <c:pt idx="27">
                  <c:v>-4.3312267978533117E-2</c:v>
                </c:pt>
                <c:pt idx="28">
                  <c:v>1.7484097194955067E-2</c:v>
                </c:pt>
                <c:pt idx="29">
                  <c:v>-4.7067648430328658E-2</c:v>
                </c:pt>
                <c:pt idx="30">
                  <c:v>-4.0167329545271434E-2</c:v>
                </c:pt>
                <c:pt idx="31">
                  <c:v>-5.7256750432206668E-2</c:v>
                </c:pt>
                <c:pt idx="32">
                  <c:v>-7.6976554062838543E-2</c:v>
                </c:pt>
                <c:pt idx="33">
                  <c:v>8.6695664141805004E-2</c:v>
                </c:pt>
                <c:pt idx="34">
                  <c:v>-1.6526312042713463E-3</c:v>
                </c:pt>
                <c:pt idx="35">
                  <c:v>-1.3116717148283847E-2</c:v>
                </c:pt>
                <c:pt idx="36">
                  <c:v>-4.1472823878421966E-2</c:v>
                </c:pt>
                <c:pt idx="37">
                  <c:v>6.3637968079373983E-2</c:v>
                </c:pt>
                <c:pt idx="38">
                  <c:v>1.4317051488462448E-2</c:v>
                </c:pt>
                <c:pt idx="39">
                  <c:v>-2.8518706696461182E-2</c:v>
                </c:pt>
                <c:pt idx="40">
                  <c:v>-4.4649928747711461E-2</c:v>
                </c:pt>
                <c:pt idx="41">
                  <c:v>-7.1755967366910367E-2</c:v>
                </c:pt>
                <c:pt idx="42">
                  <c:v>-6.6615339457659128E-2</c:v>
                </c:pt>
                <c:pt idx="43">
                  <c:v>-9.2163002426433577E-2</c:v>
                </c:pt>
                <c:pt idx="44">
                  <c:v>7.4568585163304613E-2</c:v>
                </c:pt>
                <c:pt idx="45">
                  <c:v>8.7009000117082777E-3</c:v>
                </c:pt>
                <c:pt idx="46">
                  <c:v>7.1099021572499669E-3</c:v>
                </c:pt>
                <c:pt idx="47">
                  <c:v>3.1969588770353691E-2</c:v>
                </c:pt>
                <c:pt idx="48">
                  <c:v>2.1799536376604849E-2</c:v>
                </c:pt>
                <c:pt idx="49">
                  <c:v>2.860043261324063E-2</c:v>
                </c:pt>
                <c:pt idx="50">
                  <c:v>2.3797580149809136E-2</c:v>
                </c:pt>
                <c:pt idx="51">
                  <c:v>-1.9429418397709529E-2</c:v>
                </c:pt>
                <c:pt idx="52">
                  <c:v>-1.1010845395349432E-3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8-424A-BD67-04A793D9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9728"/>
        <c:axId val="445671040"/>
      </c:lineChart>
      <c:dateAx>
        <c:axId val="44566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040"/>
        <c:crosses val="autoZero"/>
        <c:auto val="1"/>
        <c:lblOffset val="100"/>
        <c:baseTimeUnit val="days"/>
      </c:dateAx>
      <c:valAx>
        <c:axId val="4456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Weekly!$I$1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43395</c:v>
                </c:pt>
                <c:pt idx="4">
                  <c:v>43402</c:v>
                </c:pt>
                <c:pt idx="5">
                  <c:v>43409</c:v>
                </c:pt>
                <c:pt idx="6">
                  <c:v>43416</c:v>
                </c:pt>
                <c:pt idx="7">
                  <c:v>43423</c:v>
                </c:pt>
                <c:pt idx="8">
                  <c:v>43430</c:v>
                </c:pt>
                <c:pt idx="9">
                  <c:v>43437</c:v>
                </c:pt>
                <c:pt idx="10">
                  <c:v>43444</c:v>
                </c:pt>
                <c:pt idx="11">
                  <c:v>43451</c:v>
                </c:pt>
                <c:pt idx="12">
                  <c:v>43458</c:v>
                </c:pt>
                <c:pt idx="13">
                  <c:v>43465</c:v>
                </c:pt>
                <c:pt idx="14">
                  <c:v>43472</c:v>
                </c:pt>
                <c:pt idx="15">
                  <c:v>43479</c:v>
                </c:pt>
                <c:pt idx="16">
                  <c:v>43486</c:v>
                </c:pt>
                <c:pt idx="17">
                  <c:v>43493</c:v>
                </c:pt>
                <c:pt idx="18">
                  <c:v>43500</c:v>
                </c:pt>
                <c:pt idx="19">
                  <c:v>43507</c:v>
                </c:pt>
                <c:pt idx="20">
                  <c:v>43514</c:v>
                </c:pt>
                <c:pt idx="21">
                  <c:v>43521</c:v>
                </c:pt>
                <c:pt idx="22">
                  <c:v>43528</c:v>
                </c:pt>
                <c:pt idx="23">
                  <c:v>43535</c:v>
                </c:pt>
                <c:pt idx="24">
                  <c:v>43542</c:v>
                </c:pt>
                <c:pt idx="25">
                  <c:v>43549</c:v>
                </c:pt>
                <c:pt idx="26">
                  <c:v>43556</c:v>
                </c:pt>
                <c:pt idx="27">
                  <c:v>43563</c:v>
                </c:pt>
                <c:pt idx="28">
                  <c:v>43570</c:v>
                </c:pt>
                <c:pt idx="29">
                  <c:v>43577</c:v>
                </c:pt>
                <c:pt idx="30">
                  <c:v>43584</c:v>
                </c:pt>
                <c:pt idx="31">
                  <c:v>43591</c:v>
                </c:pt>
                <c:pt idx="32">
                  <c:v>43598</c:v>
                </c:pt>
                <c:pt idx="33">
                  <c:v>43605</c:v>
                </c:pt>
                <c:pt idx="34">
                  <c:v>43612</c:v>
                </c:pt>
                <c:pt idx="35">
                  <c:v>43619</c:v>
                </c:pt>
                <c:pt idx="36">
                  <c:v>43626</c:v>
                </c:pt>
                <c:pt idx="37">
                  <c:v>43633</c:v>
                </c:pt>
                <c:pt idx="38">
                  <c:v>43640</c:v>
                </c:pt>
                <c:pt idx="39">
                  <c:v>43647</c:v>
                </c:pt>
                <c:pt idx="40">
                  <c:v>43654</c:v>
                </c:pt>
                <c:pt idx="41">
                  <c:v>43661</c:v>
                </c:pt>
                <c:pt idx="42">
                  <c:v>43668</c:v>
                </c:pt>
                <c:pt idx="43">
                  <c:v>43675</c:v>
                </c:pt>
                <c:pt idx="44">
                  <c:v>43682</c:v>
                </c:pt>
                <c:pt idx="45">
                  <c:v>43689</c:v>
                </c:pt>
                <c:pt idx="46">
                  <c:v>43696</c:v>
                </c:pt>
                <c:pt idx="47">
                  <c:v>43703</c:v>
                </c:pt>
                <c:pt idx="48">
                  <c:v>43710</c:v>
                </c:pt>
                <c:pt idx="49">
                  <c:v>43717</c:v>
                </c:pt>
                <c:pt idx="50">
                  <c:v>43724</c:v>
                </c:pt>
                <c:pt idx="51">
                  <c:v>43731</c:v>
                </c:pt>
                <c:pt idx="52">
                  <c:v>43738</c:v>
                </c:pt>
              </c:numCache>
            </c:numRef>
          </c:cat>
          <c:val>
            <c:numRef>
              <c:f>Weekly!$I$2:$I$244</c:f>
              <c:numCache>
                <c:formatCode>0.00%</c:formatCode>
                <c:ptCount val="243"/>
                <c:pt idx="0">
                  <c:v>-6.1611374407582936E-2</c:v>
                </c:pt>
                <c:pt idx="1">
                  <c:v>8.776780804743875E-2</c:v>
                </c:pt>
                <c:pt idx="2">
                  <c:v>-5.2108578980486008E-2</c:v>
                </c:pt>
                <c:pt idx="3">
                  <c:v>6.0226450586946031E-3</c:v>
                </c:pt>
                <c:pt idx="4">
                  <c:v>5.9583118163794052E-2</c:v>
                </c:pt>
                <c:pt idx="5">
                  <c:v>1.5833793044554157E-3</c:v>
                </c:pt>
                <c:pt idx="6">
                  <c:v>2.2983412154696115E-2</c:v>
                </c:pt>
                <c:pt idx="7">
                  <c:v>-3.4285714285714287E-2</c:v>
                </c:pt>
                <c:pt idx="8">
                  <c:v>8.4919484397580208E-2</c:v>
                </c:pt>
                <c:pt idx="9">
                  <c:v>-5.5874599537312761E-2</c:v>
                </c:pt>
                <c:pt idx="10">
                  <c:v>3.7005579659576932E-2</c:v>
                </c:pt>
                <c:pt idx="11">
                  <c:v>-7.2836848487665999E-3</c:v>
                </c:pt>
                <c:pt idx="12">
                  <c:v>4.6908571428571754E-3</c:v>
                </c:pt>
                <c:pt idx="13">
                  <c:v>-4.7129649883367502E-3</c:v>
                </c:pt>
                <c:pt idx="14">
                  <c:v>-3.2971883597767856E-2</c:v>
                </c:pt>
                <c:pt idx="15">
                  <c:v>-3.6943566873159271E-2</c:v>
                </c:pt>
                <c:pt idx="16">
                  <c:v>-3.3926424673784067E-2</c:v>
                </c:pt>
                <c:pt idx="17">
                  <c:v>-1.3952340227500365E-2</c:v>
                </c:pt>
                <c:pt idx="18">
                  <c:v>-2.3135673831228443E-2</c:v>
                </c:pt>
                <c:pt idx="19">
                  <c:v>-1.372255530107451E-2</c:v>
                </c:pt>
                <c:pt idx="20">
                  <c:v>4.6395433159041634E-2</c:v>
                </c:pt>
                <c:pt idx="21">
                  <c:v>4.4338336816871403E-2</c:v>
                </c:pt>
                <c:pt idx="22">
                  <c:v>-3.5798355593993976E-2</c:v>
                </c:pt>
                <c:pt idx="23">
                  <c:v>4.4769390326209205E-2</c:v>
                </c:pt>
                <c:pt idx="24">
                  <c:v>-3.0127462340672075E-2</c:v>
                </c:pt>
                <c:pt idx="25">
                  <c:v>3.1425364758698095E-2</c:v>
                </c:pt>
                <c:pt idx="26">
                  <c:v>5.8022895897930594E-3</c:v>
                </c:pt>
                <c:pt idx="27">
                  <c:v>-4.2093037209302346E-2</c:v>
                </c:pt>
                <c:pt idx="28">
                  <c:v>1.871294334880122E-2</c:v>
                </c:pt>
                <c:pt idx="29">
                  <c:v>-4.582341766109789E-2</c:v>
                </c:pt>
                <c:pt idx="30">
                  <c:v>-3.8928868006809898E-2</c:v>
                </c:pt>
                <c:pt idx="31">
                  <c:v>-5.6035596586052824E-2</c:v>
                </c:pt>
                <c:pt idx="32">
                  <c:v>-7.577463098591547E-2</c:v>
                </c:pt>
                <c:pt idx="33">
                  <c:v>8.7872587218728079E-2</c:v>
                </c:pt>
                <c:pt idx="34">
                  <c:v>-5.1416966580980765E-4</c:v>
                </c:pt>
                <c:pt idx="35">
                  <c:v>-1.1966717148283847E-2</c:v>
                </c:pt>
                <c:pt idx="36">
                  <c:v>-4.0324746955345041E-2</c:v>
                </c:pt>
                <c:pt idx="37">
                  <c:v>6.4793737310143207E-2</c:v>
                </c:pt>
                <c:pt idx="38">
                  <c:v>1.5449743796154755E-2</c:v>
                </c:pt>
                <c:pt idx="39">
                  <c:v>-2.7393706696461181E-2</c:v>
                </c:pt>
                <c:pt idx="40">
                  <c:v>-4.3548005670788384E-2</c:v>
                </c:pt>
                <c:pt idx="41">
                  <c:v>-7.0652121213064217E-2</c:v>
                </c:pt>
                <c:pt idx="42">
                  <c:v>-6.552880099612067E-2</c:v>
                </c:pt>
                <c:pt idx="43">
                  <c:v>-9.1120694734125887E-2</c:v>
                </c:pt>
                <c:pt idx="44">
                  <c:v>7.5622431317150768E-2</c:v>
                </c:pt>
                <c:pt idx="45">
                  <c:v>9.7412846270928926E-3</c:v>
                </c:pt>
                <c:pt idx="46">
                  <c:v>8.1522098495576591E-3</c:v>
                </c:pt>
                <c:pt idx="47">
                  <c:v>3.2992665693430616E-2</c:v>
                </c:pt>
                <c:pt idx="48">
                  <c:v>2.2824536376604851E-2</c:v>
                </c:pt>
                <c:pt idx="49">
                  <c:v>2.9623509536317552E-2</c:v>
                </c:pt>
                <c:pt idx="50">
                  <c:v>2.4837964765193753E-2</c:v>
                </c:pt>
                <c:pt idx="51">
                  <c:v>-1.8421726090017222E-2</c:v>
                </c:pt>
                <c:pt idx="52">
                  <c:v>-1.1010845395349432E-3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3-4A18-B18B-93F659D4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64424"/>
        <c:axId val="448859176"/>
      </c:lineChart>
      <c:dateAx>
        <c:axId val="448864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9176"/>
        <c:crosses val="autoZero"/>
        <c:auto val="1"/>
        <c:lblOffset val="100"/>
        <c:baseTimeUnit val="days"/>
      </c:dateAx>
      <c:valAx>
        <c:axId val="4488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Monthly!$J$1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</c:numCache>
            </c:numRef>
          </c:cat>
          <c:val>
            <c:numRef>
              <c:f>Monthly!$J$2:$J$244</c:f>
              <c:numCache>
                <c:formatCode>0.00%</c:formatCode>
                <c:ptCount val="243"/>
                <c:pt idx="0">
                  <c:v>3.1175172195892595E-2</c:v>
                </c:pt>
                <c:pt idx="1">
                  <c:v>7.9085310587195423E-2</c:v>
                </c:pt>
                <c:pt idx="2">
                  <c:v>-1.8696735704239097E-2</c:v>
                </c:pt>
                <c:pt idx="3">
                  <c:v>-0.16011993755246895</c:v>
                </c:pt>
                <c:pt idx="4">
                  <c:v>5.4893693634081718E-2</c:v>
                </c:pt>
                <c:pt idx="5">
                  <c:v>1.869350392817061E-2</c:v>
                </c:pt>
                <c:pt idx="6">
                  <c:v>-8.6381606843914133E-2</c:v>
                </c:pt>
                <c:pt idx="7">
                  <c:v>-6.4483048843187674E-2</c:v>
                </c:pt>
                <c:pt idx="8">
                  <c:v>2.5642023925087479E-2</c:v>
                </c:pt>
                <c:pt idx="9">
                  <c:v>-0.27874321587301581</c:v>
                </c:pt>
                <c:pt idx="10">
                  <c:v>7.5775304136253038E-2</c:v>
                </c:pt>
                <c:pt idx="11">
                  <c:v>5.280292784760561E-2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1-464F-A581-AFCDE7B0A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742832"/>
        <c:axId val="435742176"/>
      </c:lineChart>
      <c:dateAx>
        <c:axId val="435742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42176"/>
        <c:crosses val="autoZero"/>
        <c:auto val="1"/>
        <c:lblOffset val="100"/>
        <c:baseTimeUnit val="months"/>
      </c:dateAx>
      <c:valAx>
        <c:axId val="4357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Monthly!$I$1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</c:numCache>
            </c:numRef>
          </c:cat>
          <c:val>
            <c:numRef>
              <c:f>Monthly!$I$2:$I$244</c:f>
              <c:numCache>
                <c:formatCode>0.00%</c:formatCode>
                <c:ptCount val="243"/>
                <c:pt idx="0">
                  <c:v>3.6966838862559262E-2</c:v>
                </c:pt>
                <c:pt idx="1">
                  <c:v>8.4710310587195428E-2</c:v>
                </c:pt>
                <c:pt idx="2">
                  <c:v>-1.3138402370905763E-2</c:v>
                </c:pt>
                <c:pt idx="3">
                  <c:v>-0.15463660421913561</c:v>
                </c:pt>
                <c:pt idx="4">
                  <c:v>6.0243693634081719E-2</c:v>
                </c:pt>
                <c:pt idx="5">
                  <c:v>2.379350392817061E-2</c:v>
                </c:pt>
                <c:pt idx="6">
                  <c:v>-8.1048273510580804E-2</c:v>
                </c:pt>
                <c:pt idx="7">
                  <c:v>-5.938304884318768E-2</c:v>
                </c:pt>
                <c:pt idx="8">
                  <c:v>3.0650357258420812E-2</c:v>
                </c:pt>
                <c:pt idx="9">
                  <c:v>-0.27396821587301584</c:v>
                </c:pt>
                <c:pt idx="10">
                  <c:v>8.0291970802919707E-2</c:v>
                </c:pt>
                <c:pt idx="11">
                  <c:v>5.7252927847605613E-2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986-9911-CEB42EA0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63440"/>
        <c:axId val="448863768"/>
      </c:lineChart>
      <c:dateAx>
        <c:axId val="448863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3768"/>
        <c:crosses val="autoZero"/>
        <c:auto val="1"/>
        <c:lblOffset val="100"/>
        <c:baseTimeUnit val="months"/>
      </c:dateAx>
      <c:valAx>
        <c:axId val="4488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606425</xdr:colOff>
      <xdr:row>6</xdr:row>
      <xdr:rowOff>3175</xdr:rowOff>
    </xdr:from>
    <xdr:to>
      <xdr:col>18</xdr:col>
      <xdr:colOff>346075</xdr:colOff>
      <xdr:row>20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07CD8-F8EC-4BFC-9F53-E585F0A6C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606425</xdr:colOff>
      <xdr:row>21</xdr:row>
      <xdr:rowOff>60325</xdr:rowOff>
    </xdr:from>
    <xdr:to>
      <xdr:col>18</xdr:col>
      <xdr:colOff>346075</xdr:colOff>
      <xdr:row>36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E7BD7-D1AB-4F58-B42E-1A9CCBDB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5</xdr:row>
      <xdr:rowOff>168275</xdr:rowOff>
    </xdr:from>
    <xdr:to>
      <xdr:col>18</xdr:col>
      <xdr:colOff>339725</xdr:colOff>
      <xdr:row>20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5F2DF-B24A-4006-B890-5B61E8DE6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</xdr:colOff>
      <xdr:row>21</xdr:row>
      <xdr:rowOff>155575</xdr:rowOff>
    </xdr:from>
    <xdr:to>
      <xdr:col>18</xdr:col>
      <xdr:colOff>352425</xdr:colOff>
      <xdr:row>36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718A1-6406-4DA2-B7BB-E34EB419A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6</xdr:row>
      <xdr:rowOff>9525</xdr:rowOff>
    </xdr:from>
    <xdr:to>
      <xdr:col>18</xdr:col>
      <xdr:colOff>365125</xdr:colOff>
      <xdr:row>20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6CA0C-23CC-40C0-80C4-17C9CE06E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606425</xdr:colOff>
      <xdr:row>21</xdr:row>
      <xdr:rowOff>73025</xdr:rowOff>
    </xdr:from>
    <xdr:to>
      <xdr:col>18</xdr:col>
      <xdr:colOff>346075</xdr:colOff>
      <xdr:row>36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4A238-7CB8-44B4-BB1A-1075ACE1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topLeftCell="C222" workbookViewId="0">
      <selection activeCell="K2" sqref="K2:K244"/>
    </sheetView>
  </sheetViews>
  <sheetFormatPr defaultRowHeight="14.5" x14ac:dyDescent="0.35"/>
  <cols>
    <col min="1" max="1" width="10.08984375" bestFit="1" customWidth="1"/>
    <col min="10" max="10" width="15.1796875" bestFit="1" customWidth="1"/>
    <col min="13" max="13" width="16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9</v>
      </c>
      <c r="K1" t="s">
        <v>11</v>
      </c>
      <c r="M1" t="s">
        <v>16</v>
      </c>
      <c r="O1" t="s">
        <v>9</v>
      </c>
    </row>
    <row r="2" spans="1:16" x14ac:dyDescent="0.35">
      <c r="A2" s="1">
        <v>43374</v>
      </c>
      <c r="B2">
        <v>211</v>
      </c>
      <c r="C2">
        <v>215.39999399999999</v>
      </c>
      <c r="D2">
        <v>202.800003</v>
      </c>
      <c r="E2">
        <v>213.10000600000001</v>
      </c>
      <c r="F2">
        <v>205.084442</v>
      </c>
      <c r="G2">
        <v>4267809</v>
      </c>
      <c r="H2" s="4">
        <v>1.9260273972602739E-4</v>
      </c>
      <c r="I2" s="2">
        <f>(E2-B2)/B2</f>
        <v>9.9526350710900831E-3</v>
      </c>
      <c r="J2" s="3">
        <f>I2-H2</f>
        <v>9.7600323313640561E-3</v>
      </c>
      <c r="K2">
        <f>J2/$N$2</f>
        <v>0.45530674412063155</v>
      </c>
      <c r="M2" t="s">
        <v>12</v>
      </c>
      <c r="N2">
        <f>STDEV(I2:I244)</f>
        <v>2.1436169038555199E-2</v>
      </c>
      <c r="O2" t="s">
        <v>12</v>
      </c>
      <c r="P2">
        <f>STDEV(J2:J244)</f>
        <v>2.1436451754800315E-2</v>
      </c>
    </row>
    <row r="3" spans="1:16" x14ac:dyDescent="0.35">
      <c r="A3" s="1">
        <v>43376</v>
      </c>
      <c r="B3">
        <v>210</v>
      </c>
      <c r="C3">
        <v>214.449997</v>
      </c>
      <c r="D3">
        <v>205.25</v>
      </c>
      <c r="E3">
        <v>206</v>
      </c>
      <c r="F3">
        <v>198.25149500000001</v>
      </c>
      <c r="G3">
        <v>3624093</v>
      </c>
      <c r="H3" s="4">
        <v>1.9232876712328766E-4</v>
      </c>
      <c r="I3" s="2">
        <f t="shared" ref="I3:I66" si="0">(E3-E2)/E3</f>
        <v>-3.4466048543689357E-2</v>
      </c>
      <c r="J3" s="3">
        <f t="shared" ref="J3:J66" si="1">I3-H3</f>
        <v>-3.4658377310812644E-2</v>
      </c>
      <c r="K3">
        <f t="shared" ref="K3:K66" si="2">J3/$N$2</f>
        <v>-1.6168176901607707</v>
      </c>
      <c r="M3" t="s">
        <v>13</v>
      </c>
      <c r="N3" s="6">
        <f>AVERAGE(I2:I244)</f>
        <v>-8.4610208279233792E-4</v>
      </c>
      <c r="O3" s="6" t="s">
        <v>13</v>
      </c>
      <c r="P3" s="6">
        <f>AVERAGE(J2:J244)</f>
        <v>-1.0175097156915997E-3</v>
      </c>
    </row>
    <row r="4" spans="1:16" x14ac:dyDescent="0.35">
      <c r="A4" s="1">
        <v>43377</v>
      </c>
      <c r="B4">
        <v>200.800003</v>
      </c>
      <c r="C4">
        <v>205.449997</v>
      </c>
      <c r="D4">
        <v>198.5</v>
      </c>
      <c r="E4">
        <v>203.300003</v>
      </c>
      <c r="F4">
        <v>195.65306100000001</v>
      </c>
      <c r="G4">
        <v>2991297</v>
      </c>
      <c r="H4" s="4">
        <v>1.9506849315068493E-4</v>
      </c>
      <c r="I4" s="2">
        <f t="shared" si="0"/>
        <v>-1.328085076319451E-2</v>
      </c>
      <c r="J4" s="3">
        <f t="shared" si="1"/>
        <v>-1.3475919256345194E-2</v>
      </c>
      <c r="K4">
        <f t="shared" si="2"/>
        <v>-0.62865333969457604</v>
      </c>
      <c r="M4" t="s">
        <v>14</v>
      </c>
      <c r="N4" s="6">
        <f>MAX(I2:I244)</f>
        <v>7.6018990888006843E-2</v>
      </c>
      <c r="O4" s="6" t="s">
        <v>14</v>
      </c>
      <c r="P4" s="6">
        <f>MAX(J2:J244)</f>
        <v>7.5855155271568483E-2</v>
      </c>
    </row>
    <row r="5" spans="1:16" x14ac:dyDescent="0.35">
      <c r="A5" s="1">
        <v>43378</v>
      </c>
      <c r="B5">
        <v>201.25</v>
      </c>
      <c r="C5">
        <v>204.199997</v>
      </c>
      <c r="D5">
        <v>194</v>
      </c>
      <c r="E5">
        <v>198</v>
      </c>
      <c r="F5">
        <v>190.552414</v>
      </c>
      <c r="G5">
        <v>2951857</v>
      </c>
      <c r="H5" s="4">
        <v>1.8986301369863012E-4</v>
      </c>
      <c r="I5" s="2">
        <f t="shared" si="0"/>
        <v>-2.6767691919191938E-2</v>
      </c>
      <c r="J5" s="3">
        <f t="shared" si="1"/>
        <v>-2.6957554932890569E-2</v>
      </c>
      <c r="K5">
        <f t="shared" si="2"/>
        <v>-1.2575733511153313</v>
      </c>
      <c r="M5" t="s">
        <v>15</v>
      </c>
      <c r="N5" s="6">
        <f>MIN(I2:I244)</f>
        <v>-6.2844163413897092E-2</v>
      </c>
      <c r="O5" s="6" t="s">
        <v>15</v>
      </c>
      <c r="P5" s="6">
        <f>MIN(J2:J244)</f>
        <v>-6.3001149715266949E-2</v>
      </c>
    </row>
    <row r="6" spans="1:16" x14ac:dyDescent="0.35">
      <c r="A6" s="1">
        <v>43381</v>
      </c>
      <c r="B6">
        <v>195.89999399999999</v>
      </c>
      <c r="C6">
        <v>207.449997</v>
      </c>
      <c r="D6">
        <v>193.89999399999999</v>
      </c>
      <c r="E6">
        <v>205.25</v>
      </c>
      <c r="F6">
        <v>197.529709</v>
      </c>
      <c r="G6">
        <v>3261159</v>
      </c>
      <c r="H6" s="4">
        <v>1.893150684931507E-4</v>
      </c>
      <c r="I6" s="2">
        <f t="shared" si="0"/>
        <v>3.5322777101096221E-2</v>
      </c>
      <c r="J6" s="3">
        <f t="shared" si="1"/>
        <v>3.513346203260307E-2</v>
      </c>
      <c r="K6">
        <f t="shared" si="2"/>
        <v>1.6389804525898193</v>
      </c>
    </row>
    <row r="7" spans="1:16" x14ac:dyDescent="0.35">
      <c r="A7" s="1">
        <v>43382</v>
      </c>
      <c r="B7">
        <v>206.199997</v>
      </c>
      <c r="C7">
        <v>208</v>
      </c>
      <c r="D7">
        <v>199.64999399999999</v>
      </c>
      <c r="E7">
        <v>201.39999399999999</v>
      </c>
      <c r="F7">
        <v>193.824524</v>
      </c>
      <c r="G7">
        <v>3482398</v>
      </c>
      <c r="H7" s="4">
        <v>1.8821917808219178E-4</v>
      </c>
      <c r="I7" s="2">
        <f t="shared" si="0"/>
        <v>-1.9116217054107796E-2</v>
      </c>
      <c r="J7" s="3">
        <f t="shared" si="1"/>
        <v>-1.9304436232189987E-2</v>
      </c>
      <c r="K7">
        <f t="shared" si="2"/>
        <v>-0.90055439465274478</v>
      </c>
    </row>
    <row r="8" spans="1:16" x14ac:dyDescent="0.35">
      <c r="A8" s="1">
        <v>43383</v>
      </c>
      <c r="B8">
        <v>201.60000600000001</v>
      </c>
      <c r="C8">
        <v>215.64999399999999</v>
      </c>
      <c r="D8" t="s">
        <v>7</v>
      </c>
      <c r="E8">
        <v>214.35000600000001</v>
      </c>
      <c r="F8">
        <v>206.28743</v>
      </c>
      <c r="G8">
        <v>3138955</v>
      </c>
      <c r="H8" s="4">
        <v>1.8958904109589041E-4</v>
      </c>
      <c r="I8" s="2">
        <f t="shared" si="0"/>
        <v>6.0415263062787203E-2</v>
      </c>
      <c r="J8" s="3">
        <f t="shared" si="1"/>
        <v>6.0225674021691315E-2</v>
      </c>
      <c r="K8">
        <f t="shared" si="2"/>
        <v>2.8095353191780266</v>
      </c>
    </row>
    <row r="9" spans="1:16" x14ac:dyDescent="0.35">
      <c r="A9" s="1">
        <v>43384</v>
      </c>
      <c r="B9">
        <v>208</v>
      </c>
      <c r="C9">
        <v>211.64999399999999</v>
      </c>
      <c r="D9">
        <v>204.949997</v>
      </c>
      <c r="E9">
        <v>206</v>
      </c>
      <c r="F9">
        <v>198.25149500000001</v>
      </c>
      <c r="G9">
        <v>1980808</v>
      </c>
      <c r="H9" s="4">
        <v>1.9013698630136988E-4</v>
      </c>
      <c r="I9" s="2">
        <f t="shared" si="0"/>
        <v>-4.0534009708737898E-2</v>
      </c>
      <c r="J9" s="3">
        <f t="shared" si="1"/>
        <v>-4.0724146695039265E-2</v>
      </c>
      <c r="K9">
        <f t="shared" si="2"/>
        <v>-1.8997866000119992</v>
      </c>
    </row>
    <row r="10" spans="1:16" x14ac:dyDescent="0.35">
      <c r="A10" s="1">
        <v>43385</v>
      </c>
      <c r="B10">
        <v>209</v>
      </c>
      <c r="C10">
        <v>219</v>
      </c>
      <c r="D10">
        <v>209</v>
      </c>
      <c r="E10">
        <v>217.050003</v>
      </c>
      <c r="F10">
        <v>208.885864</v>
      </c>
      <c r="G10">
        <v>3747478</v>
      </c>
      <c r="H10" s="4">
        <v>1.8876712328767123E-4</v>
      </c>
      <c r="I10" s="2">
        <f t="shared" si="0"/>
        <v>5.090994170592112E-2</v>
      </c>
      <c r="J10" s="3">
        <f t="shared" si="1"/>
        <v>5.0721174582633449E-2</v>
      </c>
      <c r="K10">
        <f t="shared" si="2"/>
        <v>2.3661492168402898</v>
      </c>
    </row>
    <row r="11" spans="1:16" x14ac:dyDescent="0.35">
      <c r="A11" s="1">
        <v>43388</v>
      </c>
      <c r="B11">
        <v>219.699997</v>
      </c>
      <c r="C11">
        <v>219.699997</v>
      </c>
      <c r="D11">
        <v>212.89999399999999</v>
      </c>
      <c r="E11">
        <v>216.60000600000001</v>
      </c>
      <c r="F11">
        <v>208.45280500000001</v>
      </c>
      <c r="G11">
        <v>1811281</v>
      </c>
      <c r="H11" s="4">
        <v>1.893150684931507E-4</v>
      </c>
      <c r="I11" s="2">
        <f t="shared" si="0"/>
        <v>-2.0775484189044582E-3</v>
      </c>
      <c r="J11" s="3">
        <f t="shared" si="1"/>
        <v>-2.2668634873976089E-3</v>
      </c>
      <c r="K11">
        <f t="shared" si="2"/>
        <v>-0.10574946872831695</v>
      </c>
    </row>
    <row r="12" spans="1:16" x14ac:dyDescent="0.35">
      <c r="A12" s="1">
        <v>43389</v>
      </c>
      <c r="B12">
        <v>218.800003</v>
      </c>
      <c r="C12">
        <v>222.800003</v>
      </c>
      <c r="D12">
        <v>216.949997</v>
      </c>
      <c r="E12">
        <v>220.300003</v>
      </c>
      <c r="F12">
        <v>212.013611</v>
      </c>
      <c r="G12">
        <v>2053978</v>
      </c>
      <c r="H12" s="4">
        <v>1.8986301369863012E-4</v>
      </c>
      <c r="I12" s="2">
        <f t="shared" si="0"/>
        <v>1.679526531826691E-2</v>
      </c>
      <c r="J12" s="3">
        <f t="shared" si="1"/>
        <v>1.6605402304568279E-2</v>
      </c>
      <c r="K12">
        <f t="shared" si="2"/>
        <v>0.77464412016446227</v>
      </c>
    </row>
    <row r="13" spans="1:16" x14ac:dyDescent="0.35">
      <c r="A13" s="1">
        <v>43390</v>
      </c>
      <c r="B13">
        <v>222.300003</v>
      </c>
      <c r="C13">
        <v>223.949997</v>
      </c>
      <c r="D13">
        <v>208</v>
      </c>
      <c r="E13">
        <v>209.300003</v>
      </c>
      <c r="F13">
        <v>201.427368</v>
      </c>
      <c r="G13">
        <v>2346918</v>
      </c>
      <c r="H13" s="4">
        <v>1.8958904109589041E-4</v>
      </c>
      <c r="I13" s="2">
        <f t="shared" si="0"/>
        <v>-5.2556138759348225E-2</v>
      </c>
      <c r="J13" s="3">
        <f t="shared" si="1"/>
        <v>-5.2745727800444113E-2</v>
      </c>
      <c r="K13">
        <f t="shared" si="2"/>
        <v>-2.4605948808098774</v>
      </c>
    </row>
    <row r="14" spans="1:16" x14ac:dyDescent="0.35">
      <c r="A14" s="1">
        <v>43392</v>
      </c>
      <c r="B14">
        <v>209.5</v>
      </c>
      <c r="C14">
        <v>211.89999399999999</v>
      </c>
      <c r="D14">
        <v>204.5</v>
      </c>
      <c r="E14">
        <v>206.300003</v>
      </c>
      <c r="F14">
        <v>198.540222</v>
      </c>
      <c r="G14">
        <v>2104200</v>
      </c>
      <c r="H14" s="4">
        <v>1.9041095890410959E-4</v>
      </c>
      <c r="I14" s="2">
        <f t="shared" si="0"/>
        <v>-1.4541929017810047E-2</v>
      </c>
      <c r="J14" s="3">
        <f t="shared" si="1"/>
        <v>-1.4732339976714156E-2</v>
      </c>
      <c r="K14">
        <f t="shared" si="2"/>
        <v>-0.68726552539385644</v>
      </c>
    </row>
    <row r="15" spans="1:16" x14ac:dyDescent="0.35">
      <c r="A15" s="1">
        <v>43395</v>
      </c>
      <c r="B15">
        <v>208.64999399999999</v>
      </c>
      <c r="C15">
        <v>209.550003</v>
      </c>
      <c r="D15">
        <v>205.64999399999999</v>
      </c>
      <c r="E15">
        <v>206.300003</v>
      </c>
      <c r="F15">
        <v>198.540222</v>
      </c>
      <c r="G15">
        <v>1467975</v>
      </c>
      <c r="H15" s="4">
        <v>1.9041095890410959E-4</v>
      </c>
      <c r="I15" s="2">
        <f t="shared" si="0"/>
        <v>0</v>
      </c>
      <c r="J15" s="3">
        <f t="shared" si="1"/>
        <v>-1.9041095890410959E-4</v>
      </c>
      <c r="K15">
        <f t="shared" si="2"/>
        <v>-8.8826953436332533E-3</v>
      </c>
    </row>
    <row r="16" spans="1:16" x14ac:dyDescent="0.35">
      <c r="A16" s="1">
        <v>43396</v>
      </c>
      <c r="B16">
        <v>204.10000600000001</v>
      </c>
      <c r="C16">
        <v>208</v>
      </c>
      <c r="D16">
        <v>192.050003</v>
      </c>
      <c r="E16">
        <v>196.25</v>
      </c>
      <c r="F16">
        <v>188.86823999999999</v>
      </c>
      <c r="G16">
        <v>6821891</v>
      </c>
      <c r="H16" s="4">
        <v>1.9068493150684932E-4</v>
      </c>
      <c r="I16" s="2">
        <f t="shared" si="0"/>
        <v>-5.1210206369426768E-2</v>
      </c>
      <c r="J16" s="3">
        <f t="shared" si="1"/>
        <v>-5.1400891300933615E-2</v>
      </c>
      <c r="K16">
        <f t="shared" si="2"/>
        <v>-2.3978580878180109</v>
      </c>
    </row>
    <row r="17" spans="1:11" x14ac:dyDescent="0.35">
      <c r="A17" s="1">
        <v>43397</v>
      </c>
      <c r="B17">
        <v>201.10000600000001</v>
      </c>
      <c r="C17">
        <v>206.60000600000001</v>
      </c>
      <c r="D17">
        <v>200</v>
      </c>
      <c r="E17">
        <v>205.050003</v>
      </c>
      <c r="F17">
        <v>197.337234</v>
      </c>
      <c r="G17">
        <v>3257357</v>
      </c>
      <c r="H17" s="4">
        <v>1.9041095890410959E-4</v>
      </c>
      <c r="I17" s="2">
        <f t="shared" si="0"/>
        <v>4.2916375865646797E-2</v>
      </c>
      <c r="J17" s="3">
        <f t="shared" si="1"/>
        <v>4.2725964906742686E-2</v>
      </c>
      <c r="K17">
        <f t="shared" si="2"/>
        <v>1.9931716730678675</v>
      </c>
    </row>
    <row r="18" spans="1:11" x14ac:dyDescent="0.35">
      <c r="A18" s="1">
        <v>43398</v>
      </c>
      <c r="B18">
        <v>201.5</v>
      </c>
      <c r="C18">
        <v>208.85000600000001</v>
      </c>
      <c r="D18">
        <v>199.199997</v>
      </c>
      <c r="E18">
        <v>207.050003</v>
      </c>
      <c r="F18">
        <v>199.26200900000001</v>
      </c>
      <c r="G18">
        <v>3043270</v>
      </c>
      <c r="H18" s="4">
        <v>1.9068493150684932E-4</v>
      </c>
      <c r="I18" s="2">
        <f t="shared" si="0"/>
        <v>9.6595023956604336E-3</v>
      </c>
      <c r="J18" s="3">
        <f t="shared" si="1"/>
        <v>9.4688174641535845E-3</v>
      </c>
      <c r="K18">
        <f t="shared" si="2"/>
        <v>0.4417215336902281</v>
      </c>
    </row>
    <row r="19" spans="1:11" x14ac:dyDescent="0.35">
      <c r="A19" s="1">
        <v>43399</v>
      </c>
      <c r="B19">
        <v>202.89999399999999</v>
      </c>
      <c r="C19">
        <v>213.449997</v>
      </c>
      <c r="D19">
        <v>200.39999399999999</v>
      </c>
      <c r="E19">
        <v>207.550003</v>
      </c>
      <c r="F19">
        <v>199.74319499999999</v>
      </c>
      <c r="G19">
        <v>3171759</v>
      </c>
      <c r="H19" s="4">
        <v>1.9041095890410959E-4</v>
      </c>
      <c r="I19" s="2">
        <f t="shared" si="0"/>
        <v>2.4090580234778411E-3</v>
      </c>
      <c r="J19" s="3">
        <f t="shared" si="1"/>
        <v>2.2186470645737316E-3</v>
      </c>
      <c r="K19">
        <f t="shared" si="2"/>
        <v>0.10350016649818641</v>
      </c>
    </row>
    <row r="20" spans="1:11" x14ac:dyDescent="0.35">
      <c r="A20" s="1">
        <v>43402</v>
      </c>
      <c r="B20">
        <v>208</v>
      </c>
      <c r="C20">
        <v>216</v>
      </c>
      <c r="D20">
        <v>204.949997</v>
      </c>
      <c r="E20">
        <v>214.949997</v>
      </c>
      <c r="F20">
        <v>206.86485300000001</v>
      </c>
      <c r="G20">
        <v>1684170</v>
      </c>
      <c r="H20" s="4">
        <v>1.9041095890410959E-4</v>
      </c>
      <c r="I20" s="2">
        <f t="shared" si="0"/>
        <v>3.4426583406744558E-2</v>
      </c>
      <c r="J20" s="3">
        <f t="shared" si="1"/>
        <v>3.4236172447840447E-2</v>
      </c>
      <c r="K20">
        <f t="shared" si="2"/>
        <v>1.5971217798414958</v>
      </c>
    </row>
    <row r="21" spans="1:11" x14ac:dyDescent="0.35">
      <c r="A21" s="1">
        <v>43403</v>
      </c>
      <c r="B21">
        <v>215.199997</v>
      </c>
      <c r="C21">
        <v>219.699997</v>
      </c>
      <c r="D21">
        <v>213.60000600000001</v>
      </c>
      <c r="E21">
        <v>215.050003</v>
      </c>
      <c r="F21">
        <v>206.96109000000001</v>
      </c>
      <c r="G21">
        <v>2383136</v>
      </c>
      <c r="H21" s="4">
        <v>1.9068493150684932E-4</v>
      </c>
      <c r="I21" s="2">
        <f t="shared" si="0"/>
        <v>4.6503603164333639E-4</v>
      </c>
      <c r="J21" s="3">
        <f t="shared" si="1"/>
        <v>2.7435110013648704E-4</v>
      </c>
      <c r="K21">
        <f t="shared" si="2"/>
        <v>1.2798513561030322E-2</v>
      </c>
    </row>
    <row r="22" spans="1:11" x14ac:dyDescent="0.35">
      <c r="A22" s="1">
        <v>43404</v>
      </c>
      <c r="B22">
        <v>216.050003</v>
      </c>
      <c r="C22">
        <v>219.89999399999999</v>
      </c>
      <c r="D22">
        <v>209.60000600000001</v>
      </c>
      <c r="E22">
        <v>218.800003</v>
      </c>
      <c r="F22">
        <v>210.57003800000001</v>
      </c>
      <c r="G22">
        <v>1582761</v>
      </c>
      <c r="H22" s="4">
        <v>1.9041095890410959E-4</v>
      </c>
      <c r="I22" s="2">
        <f t="shared" si="0"/>
        <v>1.713893943593776E-2</v>
      </c>
      <c r="J22" s="3">
        <f t="shared" si="1"/>
        <v>1.694852847703365E-2</v>
      </c>
      <c r="K22">
        <f t="shared" si="2"/>
        <v>0.79065099955826734</v>
      </c>
    </row>
    <row r="23" spans="1:11" x14ac:dyDescent="0.35">
      <c r="A23" s="1">
        <v>43405</v>
      </c>
      <c r="B23">
        <v>220</v>
      </c>
      <c r="C23">
        <v>223.39999399999999</v>
      </c>
      <c r="D23">
        <v>216.800003</v>
      </c>
      <c r="E23">
        <v>218.39999399999999</v>
      </c>
      <c r="F23">
        <v>210.185089</v>
      </c>
      <c r="G23">
        <v>1269156</v>
      </c>
      <c r="H23" s="4">
        <v>1.8986301369863012E-4</v>
      </c>
      <c r="I23" s="2">
        <f t="shared" si="0"/>
        <v>-1.8315430906102105E-3</v>
      </c>
      <c r="J23" s="3">
        <f t="shared" si="1"/>
        <v>-2.0214061043088405E-3</v>
      </c>
      <c r="K23">
        <f t="shared" si="2"/>
        <v>-9.4298850726224903E-2</v>
      </c>
    </row>
    <row r="24" spans="1:11" x14ac:dyDescent="0.35">
      <c r="A24" s="1">
        <v>43406</v>
      </c>
      <c r="B24">
        <v>222</v>
      </c>
      <c r="C24">
        <v>229.5</v>
      </c>
      <c r="D24">
        <v>219.10000600000001</v>
      </c>
      <c r="E24">
        <v>220.699997</v>
      </c>
      <c r="F24">
        <v>212.39857499999999</v>
      </c>
      <c r="G24">
        <v>4362130</v>
      </c>
      <c r="H24" s="4">
        <v>1.9068493150684932E-4</v>
      </c>
      <c r="I24" s="2">
        <f t="shared" si="0"/>
        <v>1.0421400232280038E-2</v>
      </c>
      <c r="J24" s="3">
        <f t="shared" si="1"/>
        <v>1.0230715300773189E-2</v>
      </c>
      <c r="K24">
        <f t="shared" si="2"/>
        <v>0.47726416424372164</v>
      </c>
    </row>
    <row r="25" spans="1:11" x14ac:dyDescent="0.35">
      <c r="A25" s="1">
        <v>43409</v>
      </c>
      <c r="B25">
        <v>220.5</v>
      </c>
      <c r="C25">
        <v>222.050003</v>
      </c>
      <c r="D25">
        <v>213.85000600000001</v>
      </c>
      <c r="E25">
        <v>215.199997</v>
      </c>
      <c r="F25">
        <v>207.10545300000001</v>
      </c>
      <c r="G25">
        <v>1515633</v>
      </c>
      <c r="H25" s="4">
        <v>1.8958904109589041E-4</v>
      </c>
      <c r="I25" s="2">
        <f t="shared" si="0"/>
        <v>-2.5557621174130407E-2</v>
      </c>
      <c r="J25" s="3">
        <f t="shared" si="1"/>
        <v>-2.5747210215226298E-2</v>
      </c>
      <c r="K25">
        <f t="shared" si="2"/>
        <v>-1.201110616776591</v>
      </c>
    </row>
    <row r="26" spans="1:11" x14ac:dyDescent="0.35">
      <c r="A26" s="1">
        <v>43410</v>
      </c>
      <c r="B26">
        <v>216.75</v>
      </c>
      <c r="C26">
        <v>219.89999399999999</v>
      </c>
      <c r="D26">
        <v>211.89999399999999</v>
      </c>
      <c r="E26">
        <v>212.75</v>
      </c>
      <c r="F26">
        <v>204.747604</v>
      </c>
      <c r="G26">
        <v>2272040</v>
      </c>
      <c r="H26" s="4">
        <v>1.9013698630136988E-4</v>
      </c>
      <c r="I26" s="2">
        <f t="shared" si="0"/>
        <v>-1.1515849588719136E-2</v>
      </c>
      <c r="J26" s="3">
        <f t="shared" si="1"/>
        <v>-1.1705986575020505E-2</v>
      </c>
      <c r="K26">
        <f t="shared" si="2"/>
        <v>-0.54608575599334286</v>
      </c>
    </row>
    <row r="27" spans="1:11" x14ac:dyDescent="0.35">
      <c r="A27" s="1">
        <v>43411</v>
      </c>
      <c r="B27">
        <v>214.85000600000001</v>
      </c>
      <c r="C27">
        <v>221.199997</v>
      </c>
      <c r="D27">
        <v>213.199997</v>
      </c>
      <c r="E27">
        <v>220.25</v>
      </c>
      <c r="F27">
        <v>211.96549999999999</v>
      </c>
      <c r="G27">
        <v>1142635</v>
      </c>
      <c r="H27" s="4">
        <v>1.9041095890410959E-4</v>
      </c>
      <c r="I27" s="2">
        <f t="shared" si="0"/>
        <v>3.4052213393870601E-2</v>
      </c>
      <c r="J27" s="3">
        <f t="shared" si="1"/>
        <v>3.386180243496649E-2</v>
      </c>
      <c r="K27">
        <f t="shared" si="2"/>
        <v>1.5796573713363842</v>
      </c>
    </row>
    <row r="28" spans="1:11" x14ac:dyDescent="0.35">
      <c r="A28" s="1">
        <v>43413</v>
      </c>
      <c r="B28">
        <v>220.800003</v>
      </c>
      <c r="C28">
        <v>224.300003</v>
      </c>
      <c r="D28">
        <v>218.699997</v>
      </c>
      <c r="E28">
        <v>221.050003</v>
      </c>
      <c r="F28">
        <v>212.73541299999999</v>
      </c>
      <c r="G28">
        <v>2660337</v>
      </c>
      <c r="H28" s="4">
        <v>1.8958904109589041E-4</v>
      </c>
      <c r="I28" s="2">
        <f t="shared" si="0"/>
        <v>3.6191042259339115E-3</v>
      </c>
      <c r="J28" s="3">
        <f t="shared" si="1"/>
        <v>3.4295151848380209E-3</v>
      </c>
      <c r="K28">
        <f t="shared" si="2"/>
        <v>0.15998731763449328</v>
      </c>
    </row>
    <row r="29" spans="1:11" x14ac:dyDescent="0.35">
      <c r="A29" s="1">
        <v>43416</v>
      </c>
      <c r="B29">
        <v>221.10000600000001</v>
      </c>
      <c r="C29">
        <v>222.199997</v>
      </c>
      <c r="D29">
        <v>213.800003</v>
      </c>
      <c r="E29">
        <v>214.60000600000001</v>
      </c>
      <c r="F29">
        <v>206.52803</v>
      </c>
      <c r="G29">
        <v>2200263</v>
      </c>
      <c r="H29" s="4">
        <v>1.8986301369863012E-4</v>
      </c>
      <c r="I29" s="2">
        <f t="shared" si="0"/>
        <v>-3.0055903167122911E-2</v>
      </c>
      <c r="J29" s="3">
        <f t="shared" si="1"/>
        <v>-3.0245766180821542E-2</v>
      </c>
      <c r="K29">
        <f t="shared" si="2"/>
        <v>-1.4109688222005228</v>
      </c>
    </row>
    <row r="30" spans="1:11" x14ac:dyDescent="0.35">
      <c r="A30" s="1">
        <v>43417</v>
      </c>
      <c r="B30">
        <v>214.89999399999999</v>
      </c>
      <c r="C30">
        <v>224.5</v>
      </c>
      <c r="D30">
        <v>212</v>
      </c>
      <c r="E30">
        <v>222.60000600000001</v>
      </c>
      <c r="F30">
        <v>214.22711200000001</v>
      </c>
      <c r="G30">
        <v>10096359</v>
      </c>
      <c r="H30" s="4">
        <v>1.893150684931507E-4</v>
      </c>
      <c r="I30" s="2">
        <f t="shared" si="0"/>
        <v>3.5938902894728585E-2</v>
      </c>
      <c r="J30" s="3">
        <f t="shared" si="1"/>
        <v>3.5749587826235434E-2</v>
      </c>
      <c r="K30">
        <f t="shared" si="2"/>
        <v>1.6677227988795968</v>
      </c>
    </row>
    <row r="31" spans="1:11" x14ac:dyDescent="0.35">
      <c r="A31" s="1">
        <v>43418</v>
      </c>
      <c r="B31">
        <v>226</v>
      </c>
      <c r="C31">
        <v>230.5</v>
      </c>
      <c r="D31">
        <v>221</v>
      </c>
      <c r="E31">
        <v>223.35000600000001</v>
      </c>
      <c r="F31">
        <v>214.94889800000001</v>
      </c>
      <c r="G31">
        <v>7305882</v>
      </c>
      <c r="H31" s="4">
        <v>1.873972602739726E-4</v>
      </c>
      <c r="I31" s="2">
        <f t="shared" si="0"/>
        <v>3.3579582711092473E-3</v>
      </c>
      <c r="J31" s="3">
        <f t="shared" si="1"/>
        <v>3.1705610108352746E-3</v>
      </c>
      <c r="K31">
        <f t="shared" si="2"/>
        <v>0.14790707262723521</v>
      </c>
    </row>
    <row r="32" spans="1:11" x14ac:dyDescent="0.35">
      <c r="A32" s="1">
        <v>43419</v>
      </c>
      <c r="B32">
        <v>223.75</v>
      </c>
      <c r="C32">
        <v>231.199997</v>
      </c>
      <c r="D32">
        <v>219.14999399999999</v>
      </c>
      <c r="E32">
        <v>230</v>
      </c>
      <c r="F32">
        <v>221.34877</v>
      </c>
      <c r="G32">
        <v>3354365</v>
      </c>
      <c r="H32" s="4">
        <v>1.8684931506849313E-4</v>
      </c>
      <c r="I32" s="2">
        <f t="shared" si="0"/>
        <v>2.8913017391304315E-2</v>
      </c>
      <c r="J32" s="3">
        <f t="shared" si="1"/>
        <v>2.8726168076235823E-2</v>
      </c>
      <c r="K32">
        <f t="shared" si="2"/>
        <v>1.3400793782027374</v>
      </c>
    </row>
    <row r="33" spans="1:11" x14ac:dyDescent="0.35">
      <c r="A33" s="1">
        <v>43420</v>
      </c>
      <c r="B33">
        <v>229</v>
      </c>
      <c r="C33">
        <v>231.39999399999999</v>
      </c>
      <c r="D33">
        <v>224.10000600000001</v>
      </c>
      <c r="E33">
        <v>226.25</v>
      </c>
      <c r="F33">
        <v>217.739822</v>
      </c>
      <c r="G33">
        <v>2715552</v>
      </c>
      <c r="H33" s="4">
        <v>1.8767123287671231E-4</v>
      </c>
      <c r="I33" s="2">
        <f t="shared" si="0"/>
        <v>-1.6574585635359115E-2</v>
      </c>
      <c r="J33" s="3">
        <f t="shared" si="1"/>
        <v>-1.6762256868235827E-2</v>
      </c>
      <c r="K33">
        <f t="shared" si="2"/>
        <v>-0.78196140542123682</v>
      </c>
    </row>
    <row r="34" spans="1:11" x14ac:dyDescent="0.35">
      <c r="A34" s="1">
        <v>43423</v>
      </c>
      <c r="B34">
        <v>226.60000600000001</v>
      </c>
      <c r="C34">
        <v>229.89999399999999</v>
      </c>
      <c r="D34">
        <v>222.89999399999999</v>
      </c>
      <c r="E34">
        <v>229.14999399999999</v>
      </c>
      <c r="F34">
        <v>220.530731</v>
      </c>
      <c r="G34">
        <v>2500442</v>
      </c>
      <c r="H34" s="4">
        <v>1.8712328767123289E-4</v>
      </c>
      <c r="I34" s="2">
        <f t="shared" si="0"/>
        <v>1.2655439999706012E-2</v>
      </c>
      <c r="J34" s="3">
        <f t="shared" si="1"/>
        <v>1.2468316712034778E-2</v>
      </c>
      <c r="K34">
        <f t="shared" si="2"/>
        <v>0.58164855341498767</v>
      </c>
    </row>
    <row r="35" spans="1:11" x14ac:dyDescent="0.35">
      <c r="A35" s="1">
        <v>43424</v>
      </c>
      <c r="B35">
        <v>229</v>
      </c>
      <c r="C35">
        <v>229.800003</v>
      </c>
      <c r="D35">
        <v>224.64999399999999</v>
      </c>
      <c r="E35">
        <v>225.300003</v>
      </c>
      <c r="F35">
        <v>216.825546</v>
      </c>
      <c r="G35">
        <v>2820381</v>
      </c>
      <c r="H35" s="4">
        <v>1.8575342465753427E-4</v>
      </c>
      <c r="I35" s="2">
        <f t="shared" si="0"/>
        <v>-1.7088286501265555E-2</v>
      </c>
      <c r="J35" s="3">
        <f t="shared" si="1"/>
        <v>-1.727403992592309E-2</v>
      </c>
      <c r="K35">
        <f t="shared" si="2"/>
        <v>-0.80583614986679364</v>
      </c>
    </row>
    <row r="36" spans="1:11" x14ac:dyDescent="0.35">
      <c r="A36" s="1">
        <v>43425</v>
      </c>
      <c r="B36">
        <v>227.949997</v>
      </c>
      <c r="C36">
        <v>231.75</v>
      </c>
      <c r="D36">
        <v>224.800003</v>
      </c>
      <c r="E36">
        <v>225.449997</v>
      </c>
      <c r="F36">
        <v>216.96989400000001</v>
      </c>
      <c r="G36">
        <v>6062909</v>
      </c>
      <c r="H36" s="4">
        <v>1.865753424657534E-4</v>
      </c>
      <c r="I36" s="2">
        <f t="shared" si="0"/>
        <v>6.6530939009057702E-4</v>
      </c>
      <c r="J36" s="3">
        <f t="shared" si="1"/>
        <v>4.7873404762482365E-4</v>
      </c>
      <c r="K36">
        <f t="shared" si="2"/>
        <v>2.2333003941318538E-2</v>
      </c>
    </row>
    <row r="37" spans="1:11" x14ac:dyDescent="0.35">
      <c r="A37" s="1">
        <v>43426</v>
      </c>
      <c r="B37">
        <v>227.949997</v>
      </c>
      <c r="C37">
        <v>227.949997</v>
      </c>
      <c r="D37">
        <v>216.699997</v>
      </c>
      <c r="E37">
        <v>218.75</v>
      </c>
      <c r="F37">
        <v>210.52192700000001</v>
      </c>
      <c r="G37">
        <v>3826219</v>
      </c>
      <c r="H37" s="4">
        <v>1.8547945205479453E-4</v>
      </c>
      <c r="I37" s="2">
        <f t="shared" si="0"/>
        <v>-3.0628557714285697E-2</v>
      </c>
      <c r="J37" s="3">
        <f t="shared" si="1"/>
        <v>-3.0814037166340492E-2</v>
      </c>
      <c r="K37">
        <f t="shared" si="2"/>
        <v>-1.4374787356322025</v>
      </c>
    </row>
    <row r="38" spans="1:11" x14ac:dyDescent="0.35">
      <c r="A38" s="1">
        <v>43430</v>
      </c>
      <c r="B38">
        <v>219.949997</v>
      </c>
      <c r="C38">
        <v>225</v>
      </c>
      <c r="D38">
        <v>218.60000600000001</v>
      </c>
      <c r="E38">
        <v>224.199997</v>
      </c>
      <c r="F38">
        <v>215.76692199999999</v>
      </c>
      <c r="G38">
        <v>3812986</v>
      </c>
      <c r="H38" s="4">
        <v>1.8493150684931506E-4</v>
      </c>
      <c r="I38" s="2">
        <f t="shared" si="0"/>
        <v>2.4308639932765014E-2</v>
      </c>
      <c r="J38" s="3">
        <f t="shared" si="1"/>
        <v>2.4123708425915699E-2</v>
      </c>
      <c r="K38">
        <f t="shared" si="2"/>
        <v>1.125374052729603</v>
      </c>
    </row>
    <row r="39" spans="1:11" x14ac:dyDescent="0.35">
      <c r="A39" s="1">
        <v>43431</v>
      </c>
      <c r="B39">
        <v>223.25</v>
      </c>
      <c r="C39">
        <v>231</v>
      </c>
      <c r="D39">
        <v>222.14999399999999</v>
      </c>
      <c r="E39">
        <v>230.10000600000001</v>
      </c>
      <c r="F39">
        <v>221.445007</v>
      </c>
      <c r="G39">
        <v>4816417</v>
      </c>
      <c r="H39" s="4">
        <v>1.8520547945205477E-4</v>
      </c>
      <c r="I39" s="2">
        <f t="shared" si="0"/>
        <v>2.5641064085848007E-2</v>
      </c>
      <c r="J39" s="3">
        <f t="shared" si="1"/>
        <v>2.5455858606395952E-2</v>
      </c>
      <c r="K39">
        <f t="shared" si="2"/>
        <v>1.1875190273323055</v>
      </c>
    </row>
    <row r="40" spans="1:11" x14ac:dyDescent="0.35">
      <c r="A40" s="1">
        <v>43432</v>
      </c>
      <c r="B40">
        <v>230.10000600000001</v>
      </c>
      <c r="C40">
        <v>237.35000600000001</v>
      </c>
      <c r="D40">
        <v>230.10000600000001</v>
      </c>
      <c r="E40">
        <v>236.300003</v>
      </c>
      <c r="F40">
        <v>227.41180399999999</v>
      </c>
      <c r="G40">
        <v>8415614</v>
      </c>
      <c r="H40" s="4">
        <v>1.8493150684931506E-4</v>
      </c>
      <c r="I40" s="2">
        <f t="shared" si="0"/>
        <v>2.6237820233967563E-2</v>
      </c>
      <c r="J40" s="3">
        <f t="shared" si="1"/>
        <v>2.6052888727118247E-2</v>
      </c>
      <c r="K40">
        <f t="shared" si="2"/>
        <v>1.215370558062842</v>
      </c>
    </row>
    <row r="41" spans="1:11" x14ac:dyDescent="0.35">
      <c r="A41" s="1">
        <v>43433</v>
      </c>
      <c r="B41">
        <v>238.14999399999999</v>
      </c>
      <c r="C41">
        <v>241</v>
      </c>
      <c r="D41">
        <v>234.5</v>
      </c>
      <c r="E41">
        <v>236</v>
      </c>
      <c r="F41">
        <v>227.12307699999999</v>
      </c>
      <c r="G41">
        <v>8069235</v>
      </c>
      <c r="H41" s="4">
        <v>1.8547945205479453E-4</v>
      </c>
      <c r="I41" s="2">
        <f t="shared" si="0"/>
        <v>-1.2711991525423889E-3</v>
      </c>
      <c r="J41" s="3">
        <f t="shared" si="1"/>
        <v>-1.4566786045971834E-3</v>
      </c>
      <c r="K41">
        <f t="shared" si="2"/>
        <v>-6.7954241356148762E-2</v>
      </c>
    </row>
    <row r="42" spans="1:11" x14ac:dyDescent="0.35">
      <c r="A42" s="1">
        <v>43434</v>
      </c>
      <c r="B42">
        <v>236.949997</v>
      </c>
      <c r="C42">
        <v>240.300003</v>
      </c>
      <c r="D42">
        <v>234.35000600000001</v>
      </c>
      <c r="E42">
        <v>239.050003</v>
      </c>
      <c r="F42">
        <v>230.05836500000001</v>
      </c>
      <c r="G42">
        <v>2180338</v>
      </c>
      <c r="H42" s="4">
        <v>1.8520547945205477E-4</v>
      </c>
      <c r="I42" s="2">
        <f t="shared" si="0"/>
        <v>1.2758849452932255E-2</v>
      </c>
      <c r="J42" s="3">
        <f t="shared" si="1"/>
        <v>1.25736439734802E-2</v>
      </c>
      <c r="K42">
        <f t="shared" si="2"/>
        <v>0.58656208349846384</v>
      </c>
    </row>
    <row r="43" spans="1:11" x14ac:dyDescent="0.35">
      <c r="A43" s="1">
        <v>43437</v>
      </c>
      <c r="B43">
        <v>242.35000600000001</v>
      </c>
      <c r="C43">
        <v>242.35000600000001</v>
      </c>
      <c r="D43">
        <v>233.5</v>
      </c>
      <c r="E43">
        <v>234.949997</v>
      </c>
      <c r="F43">
        <v>226.11256399999999</v>
      </c>
      <c r="G43">
        <v>2285274</v>
      </c>
      <c r="H43" s="4">
        <v>1.8410958904109588E-4</v>
      </c>
      <c r="I43" s="2">
        <f t="shared" si="0"/>
        <v>-1.7450547147698017E-2</v>
      </c>
      <c r="J43" s="3">
        <f t="shared" si="1"/>
        <v>-1.7634656736739113E-2</v>
      </c>
      <c r="K43">
        <f t="shared" si="2"/>
        <v>-0.82265896975440589</v>
      </c>
    </row>
    <row r="44" spans="1:11" x14ac:dyDescent="0.35">
      <c r="A44" s="1">
        <v>43438</v>
      </c>
      <c r="B44">
        <v>234.550003</v>
      </c>
      <c r="C44">
        <v>236.85000600000001</v>
      </c>
      <c r="D44">
        <v>230.39999399999999</v>
      </c>
      <c r="E44">
        <v>232.64999399999999</v>
      </c>
      <c r="F44">
        <v>223.899078</v>
      </c>
      <c r="G44">
        <v>1822163</v>
      </c>
      <c r="H44" s="4">
        <v>1.8383561643835618E-4</v>
      </c>
      <c r="I44" s="2">
        <f t="shared" si="0"/>
        <v>-9.8861081423453796E-3</v>
      </c>
      <c r="J44" s="3">
        <f t="shared" si="1"/>
        <v>-1.0069943758783735E-2</v>
      </c>
      <c r="K44">
        <f t="shared" si="2"/>
        <v>-0.46976415145224337</v>
      </c>
    </row>
    <row r="45" spans="1:11" x14ac:dyDescent="0.35">
      <c r="A45" s="1">
        <v>43439</v>
      </c>
      <c r="B45">
        <v>232.800003</v>
      </c>
      <c r="C45">
        <v>235.35000600000001</v>
      </c>
      <c r="D45">
        <v>226.10000600000001</v>
      </c>
      <c r="E45">
        <v>228.10000600000001</v>
      </c>
      <c r="F45">
        <v>219.52023299999999</v>
      </c>
      <c r="G45">
        <v>2123955</v>
      </c>
      <c r="H45" s="4">
        <v>1.832876712328767E-4</v>
      </c>
      <c r="I45" s="2">
        <f t="shared" si="0"/>
        <v>-1.9947338361753417E-2</v>
      </c>
      <c r="J45" s="3">
        <f t="shared" si="1"/>
        <v>-2.0130626032986293E-2</v>
      </c>
      <c r="K45">
        <f t="shared" si="2"/>
        <v>-0.93909625347604087</v>
      </c>
    </row>
    <row r="46" spans="1:11" x14ac:dyDescent="0.35">
      <c r="A46" s="1">
        <v>43440</v>
      </c>
      <c r="B46">
        <v>226</v>
      </c>
      <c r="C46">
        <v>226.949997</v>
      </c>
      <c r="D46">
        <v>222.449997</v>
      </c>
      <c r="E46">
        <v>225.14999399999999</v>
      </c>
      <c r="F46">
        <v>216.681183</v>
      </c>
      <c r="G46">
        <v>1153486</v>
      </c>
      <c r="H46" s="4">
        <v>1.8383561643835618E-4</v>
      </c>
      <c r="I46" s="2">
        <f t="shared" si="0"/>
        <v>-1.3102429840615564E-2</v>
      </c>
      <c r="J46" s="3">
        <f t="shared" si="1"/>
        <v>-1.3286265457053919E-2</v>
      </c>
      <c r="K46">
        <f t="shared" si="2"/>
        <v>-0.61980596594275672</v>
      </c>
    </row>
    <row r="47" spans="1:11" x14ac:dyDescent="0.35">
      <c r="A47" s="1">
        <v>43441</v>
      </c>
      <c r="B47">
        <v>226.89999399999999</v>
      </c>
      <c r="C47">
        <v>228.14999399999999</v>
      </c>
      <c r="D47">
        <v>222.550003</v>
      </c>
      <c r="E47">
        <v>226.39999399999999</v>
      </c>
      <c r="F47">
        <v>217.88417100000001</v>
      </c>
      <c r="G47">
        <v>2388836</v>
      </c>
      <c r="H47" s="4">
        <v>1.8383561643835618E-4</v>
      </c>
      <c r="I47" s="2">
        <f t="shared" si="0"/>
        <v>5.5212015597491584E-3</v>
      </c>
      <c r="J47" s="3">
        <f t="shared" si="1"/>
        <v>5.337365943310802E-3</v>
      </c>
      <c r="K47">
        <f t="shared" si="2"/>
        <v>0.24898879709853891</v>
      </c>
    </row>
    <row r="48" spans="1:11" x14ac:dyDescent="0.35">
      <c r="A48" s="1">
        <v>43444</v>
      </c>
      <c r="B48">
        <v>223.60000600000001</v>
      </c>
      <c r="C48">
        <v>226.25</v>
      </c>
      <c r="D48">
        <v>220.75</v>
      </c>
      <c r="E48">
        <v>225</v>
      </c>
      <c r="F48">
        <v>216.536835</v>
      </c>
      <c r="G48">
        <v>1835010</v>
      </c>
      <c r="H48" s="4">
        <v>1.8356164383561647E-4</v>
      </c>
      <c r="I48" s="2">
        <f t="shared" si="0"/>
        <v>-6.2221955555555215E-3</v>
      </c>
      <c r="J48" s="3">
        <f t="shared" si="1"/>
        <v>-6.4057571993911379E-3</v>
      </c>
      <c r="K48">
        <f t="shared" si="2"/>
        <v>-0.2988293844795547</v>
      </c>
    </row>
    <row r="49" spans="1:11" x14ac:dyDescent="0.35">
      <c r="A49" s="1">
        <v>43445</v>
      </c>
      <c r="B49">
        <v>221.050003</v>
      </c>
      <c r="C49">
        <v>234.949997</v>
      </c>
      <c r="D49">
        <v>221.050003</v>
      </c>
      <c r="E49">
        <v>233.699997</v>
      </c>
      <c r="F49">
        <v>224.90957599999999</v>
      </c>
      <c r="G49">
        <v>1980032</v>
      </c>
      <c r="H49" s="4">
        <v>1.8356164383561647E-4</v>
      </c>
      <c r="I49" s="2">
        <f t="shared" si="0"/>
        <v>3.7227202018320936E-2</v>
      </c>
      <c r="J49" s="3">
        <f t="shared" si="1"/>
        <v>3.704364037448532E-2</v>
      </c>
      <c r="K49">
        <f t="shared" si="2"/>
        <v>1.7280905141146465</v>
      </c>
    </row>
    <row r="50" spans="1:11" x14ac:dyDescent="0.35">
      <c r="A50" s="1">
        <v>43446</v>
      </c>
      <c r="B50">
        <v>233.39999399999999</v>
      </c>
      <c r="C50">
        <v>240</v>
      </c>
      <c r="D50">
        <v>232.5</v>
      </c>
      <c r="E50">
        <v>237.85000600000001</v>
      </c>
      <c r="F50">
        <v>228.90348800000001</v>
      </c>
      <c r="G50">
        <v>1755281</v>
      </c>
      <c r="H50" s="4">
        <v>1.8301369863013697E-4</v>
      </c>
      <c r="I50" s="2">
        <f t="shared" si="0"/>
        <v>1.7448008809383891E-2</v>
      </c>
      <c r="J50" s="3">
        <f t="shared" si="1"/>
        <v>1.7264995110753755E-2</v>
      </c>
      <c r="K50">
        <f t="shared" si="2"/>
        <v>0.80541420809384601</v>
      </c>
    </row>
    <row r="51" spans="1:11" x14ac:dyDescent="0.35">
      <c r="A51" s="1">
        <v>43447</v>
      </c>
      <c r="B51">
        <v>239.699997</v>
      </c>
      <c r="C51">
        <v>239.699997</v>
      </c>
      <c r="D51">
        <v>233</v>
      </c>
      <c r="E51">
        <v>234.449997</v>
      </c>
      <c r="F51">
        <v>225.63136299999999</v>
      </c>
      <c r="G51">
        <v>1430472</v>
      </c>
      <c r="H51" s="4">
        <v>1.8383561643835618E-4</v>
      </c>
      <c r="I51" s="2">
        <f t="shared" si="0"/>
        <v>-1.4502064591623823E-2</v>
      </c>
      <c r="J51" s="3">
        <f t="shared" si="1"/>
        <v>-1.4685900208062179E-2</v>
      </c>
      <c r="K51">
        <f t="shared" si="2"/>
        <v>-0.68509910430581356</v>
      </c>
    </row>
    <row r="52" spans="1:11" x14ac:dyDescent="0.35">
      <c r="A52" s="1">
        <v>43448</v>
      </c>
      <c r="B52">
        <v>235</v>
      </c>
      <c r="C52">
        <v>237.35000600000001</v>
      </c>
      <c r="D52">
        <v>230.5</v>
      </c>
      <c r="E52">
        <v>235.10000600000001</v>
      </c>
      <c r="F52">
        <v>226.25692699999999</v>
      </c>
      <c r="G52">
        <v>2118894</v>
      </c>
      <c r="H52" s="4">
        <v>1.8356164383561647E-4</v>
      </c>
      <c r="I52" s="2">
        <f t="shared" si="0"/>
        <v>2.7648191553002826E-3</v>
      </c>
      <c r="J52" s="3">
        <f t="shared" si="1"/>
        <v>2.5812575114646662E-3</v>
      </c>
      <c r="K52">
        <f t="shared" si="2"/>
        <v>0.12041598976113707</v>
      </c>
    </row>
    <row r="53" spans="1:11" x14ac:dyDescent="0.35">
      <c r="A53" s="1">
        <v>43451</v>
      </c>
      <c r="B53">
        <v>235</v>
      </c>
      <c r="C53">
        <v>236.60000600000001</v>
      </c>
      <c r="D53">
        <v>231.699997</v>
      </c>
      <c r="E53">
        <v>234.800003</v>
      </c>
      <c r="F53">
        <v>225.96821600000001</v>
      </c>
      <c r="G53">
        <v>1484694</v>
      </c>
      <c r="H53" s="4">
        <v>1.8219178082191782E-4</v>
      </c>
      <c r="I53" s="2">
        <f t="shared" si="0"/>
        <v>-1.2776958950890805E-3</v>
      </c>
      <c r="J53" s="3">
        <f t="shared" si="1"/>
        <v>-1.4598876759109982E-3</v>
      </c>
      <c r="K53">
        <f t="shared" si="2"/>
        <v>-6.8103944939286357E-2</v>
      </c>
    </row>
    <row r="54" spans="1:11" x14ac:dyDescent="0.35">
      <c r="A54" s="1">
        <v>43452</v>
      </c>
      <c r="B54">
        <v>234.699997</v>
      </c>
      <c r="C54">
        <v>242.300003</v>
      </c>
      <c r="D54">
        <v>233.199997</v>
      </c>
      <c r="E54">
        <v>235.550003</v>
      </c>
      <c r="F54">
        <v>226.69001800000001</v>
      </c>
      <c r="G54">
        <v>4136850</v>
      </c>
      <c r="H54" s="4">
        <v>1.8164383561643834E-4</v>
      </c>
      <c r="I54" s="2">
        <f t="shared" si="0"/>
        <v>3.184037318819308E-3</v>
      </c>
      <c r="J54" s="3">
        <f t="shared" si="1"/>
        <v>3.0023934832028695E-3</v>
      </c>
      <c r="K54">
        <f t="shared" si="2"/>
        <v>0.14006203616899782</v>
      </c>
    </row>
    <row r="55" spans="1:11" x14ac:dyDescent="0.35">
      <c r="A55" s="1">
        <v>43453</v>
      </c>
      <c r="B55">
        <v>237.10000600000001</v>
      </c>
      <c r="C55">
        <v>240.199997</v>
      </c>
      <c r="D55">
        <v>236.800003</v>
      </c>
      <c r="E55">
        <v>239.64999399999999</v>
      </c>
      <c r="F55">
        <v>230.63578799999999</v>
      </c>
      <c r="G55">
        <v>2910445</v>
      </c>
      <c r="H55" s="4">
        <v>1.8164383561643834E-4</v>
      </c>
      <c r="I55" s="2">
        <f t="shared" si="0"/>
        <v>1.7108245786144224E-2</v>
      </c>
      <c r="J55" s="3">
        <f t="shared" si="1"/>
        <v>1.6926601950527784E-2</v>
      </c>
      <c r="K55">
        <f t="shared" si="2"/>
        <v>0.78962812432032581</v>
      </c>
    </row>
    <row r="56" spans="1:11" x14ac:dyDescent="0.35">
      <c r="A56" s="1">
        <v>43454</v>
      </c>
      <c r="B56">
        <v>241.35000600000001</v>
      </c>
      <c r="C56">
        <v>244.85000600000001</v>
      </c>
      <c r="D56">
        <v>238.199997</v>
      </c>
      <c r="E56">
        <v>239.550003</v>
      </c>
      <c r="F56">
        <v>230.53955099999999</v>
      </c>
      <c r="G56">
        <v>6293860</v>
      </c>
      <c r="H56" s="4">
        <v>1.8246575342465755E-4</v>
      </c>
      <c r="I56" s="2">
        <f t="shared" si="0"/>
        <v>-4.17411808590078E-4</v>
      </c>
      <c r="J56" s="3">
        <f t="shared" si="1"/>
        <v>-5.9987756201473549E-4</v>
      </c>
      <c r="K56">
        <f t="shared" si="2"/>
        <v>-2.7984364227385629E-2</v>
      </c>
    </row>
    <row r="57" spans="1:11" x14ac:dyDescent="0.35">
      <c r="A57" s="1">
        <v>43455</v>
      </c>
      <c r="B57">
        <v>243</v>
      </c>
      <c r="C57">
        <v>243</v>
      </c>
      <c r="D57">
        <v>232.10000600000001</v>
      </c>
      <c r="E57">
        <v>233.39999399999999</v>
      </c>
      <c r="F57">
        <v>224.62086500000001</v>
      </c>
      <c r="G57">
        <v>3965309</v>
      </c>
      <c r="H57" s="4">
        <v>1.8246575342465755E-4</v>
      </c>
      <c r="I57" s="2">
        <f t="shared" si="0"/>
        <v>-2.6349653633667237E-2</v>
      </c>
      <c r="J57" s="3">
        <f t="shared" si="1"/>
        <v>-2.6532119387091897E-2</v>
      </c>
      <c r="K57">
        <f t="shared" si="2"/>
        <v>-1.2377267290331166</v>
      </c>
    </row>
    <row r="58" spans="1:11" x14ac:dyDescent="0.35">
      <c r="A58" s="1">
        <v>43458</v>
      </c>
      <c r="B58">
        <v>230.25</v>
      </c>
      <c r="C58">
        <v>233.5</v>
      </c>
      <c r="D58">
        <v>225.300003</v>
      </c>
      <c r="E58">
        <v>229.050003</v>
      </c>
      <c r="F58">
        <v>220.43450899999999</v>
      </c>
      <c r="G58">
        <v>4165981</v>
      </c>
      <c r="H58" s="4">
        <v>1.8273972602739726E-4</v>
      </c>
      <c r="I58" s="2">
        <f t="shared" si="0"/>
        <v>-1.8991447033510793E-2</v>
      </c>
      <c r="J58" s="3">
        <f t="shared" si="1"/>
        <v>-1.9174186759538189E-2</v>
      </c>
      <c r="K58">
        <f t="shared" si="2"/>
        <v>-0.8944782402607202</v>
      </c>
    </row>
    <row r="59" spans="1:11" x14ac:dyDescent="0.35">
      <c r="A59" s="1">
        <v>43460</v>
      </c>
      <c r="B59">
        <v>227</v>
      </c>
      <c r="C59">
        <v>235.25</v>
      </c>
      <c r="D59">
        <v>225.60000600000001</v>
      </c>
      <c r="E59">
        <v>233.35000600000001</v>
      </c>
      <c r="F59">
        <v>224.572754</v>
      </c>
      <c r="G59">
        <v>2417738</v>
      </c>
      <c r="H59" s="4">
        <v>1.8273972602739726E-4</v>
      </c>
      <c r="I59" s="2">
        <f t="shared" si="0"/>
        <v>1.8427267578471816E-2</v>
      </c>
      <c r="J59" s="3">
        <f t="shared" si="1"/>
        <v>1.8244527852444421E-2</v>
      </c>
      <c r="K59">
        <f t="shared" si="2"/>
        <v>0.85110953452688876</v>
      </c>
    </row>
    <row r="60" spans="1:11" x14ac:dyDescent="0.35">
      <c r="A60" s="1">
        <v>43461</v>
      </c>
      <c r="B60">
        <v>234.449997</v>
      </c>
      <c r="C60">
        <v>235.300003</v>
      </c>
      <c r="D60">
        <v>230.10000600000001</v>
      </c>
      <c r="E60">
        <v>231.050003</v>
      </c>
      <c r="F60">
        <v>222.359283</v>
      </c>
      <c r="G60">
        <v>1916532</v>
      </c>
      <c r="H60" s="4">
        <v>1.8273972602739726E-4</v>
      </c>
      <c r="I60" s="2">
        <f t="shared" si="0"/>
        <v>-9.9545681460129817E-3</v>
      </c>
      <c r="J60" s="3">
        <f t="shared" si="1"/>
        <v>-1.0137307872040379E-2</v>
      </c>
      <c r="K60">
        <f t="shared" si="2"/>
        <v>-0.47290669586563566</v>
      </c>
    </row>
    <row r="61" spans="1:11" x14ac:dyDescent="0.35">
      <c r="A61" s="1">
        <v>43462</v>
      </c>
      <c r="B61">
        <v>232.5</v>
      </c>
      <c r="C61">
        <v>236.5</v>
      </c>
      <c r="D61">
        <v>231.800003</v>
      </c>
      <c r="E61">
        <v>234.5</v>
      </c>
      <c r="F61">
        <v>225.67950400000001</v>
      </c>
      <c r="G61">
        <v>1568629</v>
      </c>
      <c r="H61" s="4">
        <v>1.8273972602739726E-4</v>
      </c>
      <c r="I61" s="2">
        <f t="shared" si="0"/>
        <v>1.4712140724946679E-2</v>
      </c>
      <c r="J61" s="3">
        <f t="shared" si="1"/>
        <v>1.4529400998919282E-2</v>
      </c>
      <c r="K61">
        <f t="shared" si="2"/>
        <v>0.67779839638261064</v>
      </c>
    </row>
    <row r="62" spans="1:11" x14ac:dyDescent="0.35">
      <c r="A62" s="1">
        <v>43465</v>
      </c>
      <c r="B62">
        <v>235.10000600000001</v>
      </c>
      <c r="C62">
        <v>237.5</v>
      </c>
      <c r="D62">
        <v>233.800003</v>
      </c>
      <c r="E62">
        <v>235.949997</v>
      </c>
      <c r="F62">
        <v>227.074951</v>
      </c>
      <c r="G62">
        <v>1888044</v>
      </c>
      <c r="H62" s="4">
        <v>1.8027397260273972E-4</v>
      </c>
      <c r="I62" s="2">
        <f t="shared" si="0"/>
        <v>6.1453571453107337E-3</v>
      </c>
      <c r="J62" s="3">
        <f t="shared" si="1"/>
        <v>5.9650831727079941E-3</v>
      </c>
      <c r="K62">
        <f t="shared" si="2"/>
        <v>0.27827188533450947</v>
      </c>
    </row>
    <row r="63" spans="1:11" x14ac:dyDescent="0.35">
      <c r="A63" s="1">
        <v>43466</v>
      </c>
      <c r="B63">
        <v>236.5</v>
      </c>
      <c r="C63">
        <v>236.5</v>
      </c>
      <c r="D63">
        <v>232.60000600000001</v>
      </c>
      <c r="E63">
        <v>234.39999399999999</v>
      </c>
      <c r="F63">
        <v>225.58325199999999</v>
      </c>
      <c r="G63">
        <v>1125991</v>
      </c>
      <c r="H63" s="4">
        <v>1.8164383561643834E-4</v>
      </c>
      <c r="I63" s="2">
        <f t="shared" si="0"/>
        <v>-6.6126409542485052E-3</v>
      </c>
      <c r="J63" s="3">
        <f t="shared" si="1"/>
        <v>-6.7942847898649437E-3</v>
      </c>
      <c r="K63">
        <f t="shared" si="2"/>
        <v>-0.31695424577240039</v>
      </c>
    </row>
    <row r="64" spans="1:11" x14ac:dyDescent="0.35">
      <c r="A64" s="1">
        <v>43467</v>
      </c>
      <c r="B64">
        <v>233</v>
      </c>
      <c r="C64">
        <v>235.25</v>
      </c>
      <c r="D64">
        <v>229.25</v>
      </c>
      <c r="E64">
        <v>230.85000600000001</v>
      </c>
      <c r="F64">
        <v>222.16679400000001</v>
      </c>
      <c r="G64">
        <v>1983510</v>
      </c>
      <c r="H64" s="4">
        <v>1.8109589041095893E-4</v>
      </c>
      <c r="I64" s="2">
        <f t="shared" si="0"/>
        <v>-1.5377898668973761E-2</v>
      </c>
      <c r="J64" s="3">
        <f t="shared" si="1"/>
        <v>-1.555899455938472E-2</v>
      </c>
      <c r="K64">
        <f t="shared" si="2"/>
        <v>-0.72582906635043964</v>
      </c>
    </row>
    <row r="65" spans="1:11" x14ac:dyDescent="0.35">
      <c r="A65" s="1">
        <v>43468</v>
      </c>
      <c r="B65">
        <v>230</v>
      </c>
      <c r="C65">
        <v>232.550003</v>
      </c>
      <c r="D65">
        <v>227.35000600000001</v>
      </c>
      <c r="E65">
        <v>227.85000600000001</v>
      </c>
      <c r="F65">
        <v>219.27963299999999</v>
      </c>
      <c r="G65">
        <v>1183802</v>
      </c>
      <c r="H65" s="4">
        <v>1.8136986301369864E-4</v>
      </c>
      <c r="I65" s="2">
        <f t="shared" si="0"/>
        <v>-1.3166556598642354E-2</v>
      </c>
      <c r="J65" s="3">
        <f t="shared" si="1"/>
        <v>-1.3347926461656053E-2</v>
      </c>
      <c r="K65">
        <f t="shared" si="2"/>
        <v>-0.62268245961526092</v>
      </c>
    </row>
    <row r="66" spans="1:11" x14ac:dyDescent="0.35">
      <c r="A66" s="1">
        <v>43469</v>
      </c>
      <c r="B66">
        <v>228</v>
      </c>
      <c r="C66">
        <v>234.25</v>
      </c>
      <c r="D66">
        <v>226.14999399999999</v>
      </c>
      <c r="E66">
        <v>233.39999399999999</v>
      </c>
      <c r="F66">
        <v>224.62086500000001</v>
      </c>
      <c r="G66">
        <v>1540427</v>
      </c>
      <c r="H66" s="4">
        <v>1.8164383561643834E-4</v>
      </c>
      <c r="I66" s="2">
        <f t="shared" si="0"/>
        <v>2.3778869505883472E-2</v>
      </c>
      <c r="J66" s="3">
        <f t="shared" si="1"/>
        <v>2.3597225670267032E-2</v>
      </c>
      <c r="K66">
        <f t="shared" si="2"/>
        <v>1.1008135655127997</v>
      </c>
    </row>
    <row r="67" spans="1:11" x14ac:dyDescent="0.35">
      <c r="A67" s="1">
        <v>43472</v>
      </c>
      <c r="B67">
        <v>234.85000600000001</v>
      </c>
      <c r="C67">
        <v>234.89999399999999</v>
      </c>
      <c r="D67">
        <v>229.449997</v>
      </c>
      <c r="E67">
        <v>230.14999399999999</v>
      </c>
      <c r="F67">
        <v>221.49311800000001</v>
      </c>
      <c r="G67">
        <v>929054</v>
      </c>
      <c r="H67" s="4">
        <v>1.8136986301369864E-4</v>
      </c>
      <c r="I67" s="2">
        <f t="shared" ref="I67:I130" si="3">(E67-E66)/E67</f>
        <v>-1.4121225655995455E-2</v>
      </c>
      <c r="J67" s="3">
        <f t="shared" ref="J67:J130" si="4">I67-H67</f>
        <v>-1.4302595519009155E-2</v>
      </c>
      <c r="K67">
        <f t="shared" ref="K67:K130" si="5">J67/$N$2</f>
        <v>-0.66721789202559634</v>
      </c>
    </row>
    <row r="68" spans="1:11" x14ac:dyDescent="0.35">
      <c r="A68" s="1">
        <v>43473</v>
      </c>
      <c r="B68">
        <v>230</v>
      </c>
      <c r="C68">
        <v>232.35000600000001</v>
      </c>
      <c r="D68">
        <v>228.050003</v>
      </c>
      <c r="E68">
        <v>228.800003</v>
      </c>
      <c r="F68">
        <v>220.19390899999999</v>
      </c>
      <c r="G68">
        <v>1285634</v>
      </c>
      <c r="H68" s="4">
        <v>1.8191780821917805E-4</v>
      </c>
      <c r="I68" s="2">
        <f t="shared" si="3"/>
        <v>-5.9003102373210575E-3</v>
      </c>
      <c r="J68" s="3">
        <f t="shared" si="4"/>
        <v>-6.0822280455402359E-3</v>
      </c>
      <c r="K68">
        <f t="shared" si="5"/>
        <v>-0.28373670848558391</v>
      </c>
    </row>
    <row r="69" spans="1:11" x14ac:dyDescent="0.35">
      <c r="A69" s="1">
        <v>43474</v>
      </c>
      <c r="B69">
        <v>230.300003</v>
      </c>
      <c r="C69">
        <v>230.300003</v>
      </c>
      <c r="D69">
        <v>223</v>
      </c>
      <c r="E69">
        <v>223.39999399999999</v>
      </c>
      <c r="F69">
        <v>214.99700899999999</v>
      </c>
      <c r="G69">
        <v>1830077</v>
      </c>
      <c r="H69" s="4">
        <v>1.8164383561643834E-4</v>
      </c>
      <c r="I69" s="2">
        <f t="shared" si="3"/>
        <v>-2.4171929924044724E-2</v>
      </c>
      <c r="J69" s="3">
        <f t="shared" si="4"/>
        <v>-2.4353573759661164E-2</v>
      </c>
      <c r="K69">
        <f t="shared" si="5"/>
        <v>-1.1360972996554892</v>
      </c>
    </row>
    <row r="70" spans="1:11" x14ac:dyDescent="0.35">
      <c r="A70" s="1">
        <v>43475</v>
      </c>
      <c r="B70">
        <v>223</v>
      </c>
      <c r="C70">
        <v>228.199997</v>
      </c>
      <c r="D70">
        <v>222</v>
      </c>
      <c r="E70">
        <v>227.25</v>
      </c>
      <c r="F70">
        <v>218.70220900000001</v>
      </c>
      <c r="G70">
        <v>1371920</v>
      </c>
      <c r="H70" s="4">
        <v>1.8191780821917805E-4</v>
      </c>
      <c r="I70" s="2">
        <f t="shared" si="3"/>
        <v>1.6941720572057239E-2</v>
      </c>
      <c r="J70" s="3">
        <f t="shared" si="4"/>
        <v>1.675980276383806E-2</v>
      </c>
      <c r="K70">
        <f t="shared" si="5"/>
        <v>0.7818469211403305</v>
      </c>
    </row>
    <row r="71" spans="1:11" x14ac:dyDescent="0.35">
      <c r="A71" s="1">
        <v>43476</v>
      </c>
      <c r="B71">
        <v>227</v>
      </c>
      <c r="C71">
        <v>227.449997</v>
      </c>
      <c r="D71">
        <v>224.699997</v>
      </c>
      <c r="E71">
        <v>225.949997</v>
      </c>
      <c r="F71">
        <v>217.45109600000001</v>
      </c>
      <c r="G71">
        <v>870820</v>
      </c>
      <c r="H71" s="4">
        <v>1.8164383561643834E-4</v>
      </c>
      <c r="I71" s="2">
        <f t="shared" si="3"/>
        <v>-5.7534986380194724E-3</v>
      </c>
      <c r="J71" s="3">
        <f t="shared" si="4"/>
        <v>-5.9351424736359109E-3</v>
      </c>
      <c r="K71">
        <f t="shared" si="5"/>
        <v>-0.27687514793156065</v>
      </c>
    </row>
    <row r="72" spans="1:11" x14ac:dyDescent="0.35">
      <c r="A72" s="1">
        <v>43479</v>
      </c>
      <c r="B72">
        <v>225.5</v>
      </c>
      <c r="C72">
        <v>225.5</v>
      </c>
      <c r="D72">
        <v>222</v>
      </c>
      <c r="E72">
        <v>223.39999399999999</v>
      </c>
      <c r="F72">
        <v>214.99700899999999</v>
      </c>
      <c r="G72">
        <v>1067341</v>
      </c>
      <c r="H72" s="4">
        <v>1.8246575342465755E-4</v>
      </c>
      <c r="I72" s="2">
        <f t="shared" si="3"/>
        <v>-1.1414516868787399E-2</v>
      </c>
      <c r="J72" s="3">
        <f t="shared" si="4"/>
        <v>-1.1596982622212057E-2</v>
      </c>
      <c r="K72">
        <f t="shared" si="5"/>
        <v>-0.54100070779222098</v>
      </c>
    </row>
    <row r="73" spans="1:11" x14ac:dyDescent="0.35">
      <c r="A73" s="1">
        <v>43480</v>
      </c>
      <c r="B73">
        <v>224</v>
      </c>
      <c r="C73">
        <v>225.5</v>
      </c>
      <c r="D73">
        <v>222.60000600000001</v>
      </c>
      <c r="E73">
        <v>223.199997</v>
      </c>
      <c r="F73">
        <v>214.80453499999999</v>
      </c>
      <c r="G73">
        <v>2219716</v>
      </c>
      <c r="H73" s="4">
        <v>1.8191780821917805E-4</v>
      </c>
      <c r="I73" s="2">
        <f t="shared" si="3"/>
        <v>-8.9604391885361994E-4</v>
      </c>
      <c r="J73" s="3">
        <f t="shared" si="4"/>
        <v>-1.0779617270727979E-3</v>
      </c>
      <c r="K73">
        <f t="shared" si="5"/>
        <v>-5.0287051064673481E-2</v>
      </c>
    </row>
    <row r="74" spans="1:11" x14ac:dyDescent="0.35">
      <c r="A74" s="1">
        <v>43481</v>
      </c>
      <c r="B74">
        <v>222.300003</v>
      </c>
      <c r="C74">
        <v>227.39999399999999</v>
      </c>
      <c r="D74">
        <v>217.25</v>
      </c>
      <c r="E74">
        <v>218.85000600000001</v>
      </c>
      <c r="F74">
        <v>210.61816400000001</v>
      </c>
      <c r="G74">
        <v>3263101</v>
      </c>
      <c r="H74" s="4">
        <v>1.8082191780821919E-4</v>
      </c>
      <c r="I74" s="2">
        <f t="shared" si="3"/>
        <v>-1.9876586158284082E-2</v>
      </c>
      <c r="J74" s="3">
        <f t="shared" si="4"/>
        <v>-2.0057408076092301E-2</v>
      </c>
      <c r="K74">
        <f t="shared" si="5"/>
        <v>-0.93568062651572437</v>
      </c>
    </row>
    <row r="75" spans="1:11" x14ac:dyDescent="0.35">
      <c r="A75" s="1">
        <v>43482</v>
      </c>
      <c r="B75">
        <v>218.85000600000001</v>
      </c>
      <c r="C75">
        <v>221.85000600000001</v>
      </c>
      <c r="D75">
        <v>217.699997</v>
      </c>
      <c r="E75">
        <v>218.39999399999999</v>
      </c>
      <c r="F75">
        <v>210.185089</v>
      </c>
      <c r="G75">
        <v>2694921</v>
      </c>
      <c r="H75" s="4">
        <v>1.7972602739726028E-4</v>
      </c>
      <c r="I75" s="2">
        <f t="shared" si="3"/>
        <v>-2.0604945621015684E-3</v>
      </c>
      <c r="J75" s="3">
        <f t="shared" si="4"/>
        <v>-2.2402205894988285E-3</v>
      </c>
      <c r="K75">
        <f t="shared" si="5"/>
        <v>-0.10450657416768624</v>
      </c>
    </row>
    <row r="76" spans="1:11" x14ac:dyDescent="0.35">
      <c r="A76" s="1">
        <v>43483</v>
      </c>
      <c r="B76">
        <v>219.5</v>
      </c>
      <c r="C76">
        <v>221</v>
      </c>
      <c r="D76">
        <v>217.5</v>
      </c>
      <c r="E76">
        <v>217.89999399999999</v>
      </c>
      <c r="F76">
        <v>209.70388800000001</v>
      </c>
      <c r="G76">
        <v>1519378</v>
      </c>
      <c r="H76" s="4">
        <v>1.7972602739726028E-4</v>
      </c>
      <c r="I76" s="2">
        <f t="shared" si="3"/>
        <v>-2.2946306276630736E-3</v>
      </c>
      <c r="J76" s="3">
        <f t="shared" si="4"/>
        <v>-2.4743566550603337E-3</v>
      </c>
      <c r="K76">
        <f t="shared" si="5"/>
        <v>-0.11542905127357149</v>
      </c>
    </row>
    <row r="77" spans="1:11" x14ac:dyDescent="0.35">
      <c r="A77" s="1">
        <v>43486</v>
      </c>
      <c r="B77">
        <v>217.800003</v>
      </c>
      <c r="C77">
        <v>219.60000600000001</v>
      </c>
      <c r="D77">
        <v>215.5</v>
      </c>
      <c r="E77">
        <v>216.60000600000001</v>
      </c>
      <c r="F77">
        <v>208.45280500000001</v>
      </c>
      <c r="G77">
        <v>915690</v>
      </c>
      <c r="H77" s="4">
        <v>1.8027397260273972E-4</v>
      </c>
      <c r="I77" s="2">
        <f t="shared" si="3"/>
        <v>-6.0017911541516058E-3</v>
      </c>
      <c r="J77" s="3">
        <f t="shared" si="4"/>
        <v>-6.1820651267543453E-3</v>
      </c>
      <c r="K77">
        <f t="shared" si="5"/>
        <v>-0.2883941209660762</v>
      </c>
    </row>
    <row r="78" spans="1:11" x14ac:dyDescent="0.35">
      <c r="A78" s="1">
        <v>43487</v>
      </c>
      <c r="B78">
        <v>215.60000600000001</v>
      </c>
      <c r="C78">
        <v>220.300003</v>
      </c>
      <c r="D78">
        <v>214.550003</v>
      </c>
      <c r="E78">
        <v>219</v>
      </c>
      <c r="F78">
        <v>210.76252700000001</v>
      </c>
      <c r="G78">
        <v>1885675</v>
      </c>
      <c r="H78" s="4">
        <v>1.8000000000000001E-4</v>
      </c>
      <c r="I78" s="2">
        <f t="shared" si="3"/>
        <v>1.0958876712328732E-2</v>
      </c>
      <c r="J78" s="3">
        <f t="shared" si="4"/>
        <v>1.0778876712328732E-2</v>
      </c>
      <c r="K78">
        <f t="shared" si="5"/>
        <v>0.50283596350363691</v>
      </c>
    </row>
    <row r="79" spans="1:11" x14ac:dyDescent="0.35">
      <c r="A79" s="1">
        <v>43488</v>
      </c>
      <c r="B79">
        <v>219.050003</v>
      </c>
      <c r="C79">
        <v>219.89999399999999</v>
      </c>
      <c r="D79">
        <v>217</v>
      </c>
      <c r="E79">
        <v>218.39999399999999</v>
      </c>
      <c r="F79">
        <v>210.185089</v>
      </c>
      <c r="G79">
        <v>995406</v>
      </c>
      <c r="H79" s="4">
        <v>1.8027397260273972E-4</v>
      </c>
      <c r="I79" s="2">
        <f t="shared" si="3"/>
        <v>-2.7472802952549879E-3</v>
      </c>
      <c r="J79" s="3">
        <f t="shared" si="4"/>
        <v>-2.9275542678577275E-3</v>
      </c>
      <c r="K79">
        <f t="shared" si="5"/>
        <v>-0.13657077729664355</v>
      </c>
    </row>
    <row r="80" spans="1:11" x14ac:dyDescent="0.35">
      <c r="A80" s="1">
        <v>43489</v>
      </c>
      <c r="B80">
        <v>218.800003</v>
      </c>
      <c r="C80">
        <v>219.050003</v>
      </c>
      <c r="D80">
        <v>216</v>
      </c>
      <c r="E80">
        <v>216.800003</v>
      </c>
      <c r="F80">
        <v>208.645264</v>
      </c>
      <c r="G80">
        <v>802132</v>
      </c>
      <c r="H80" s="4">
        <v>1.8000000000000001E-4</v>
      </c>
      <c r="I80" s="2">
        <f t="shared" si="3"/>
        <v>-7.3800321857006093E-3</v>
      </c>
      <c r="J80" s="3">
        <f t="shared" si="4"/>
        <v>-7.5600321857006089E-3</v>
      </c>
      <c r="K80">
        <f t="shared" si="5"/>
        <v>-0.35267645875077297</v>
      </c>
    </row>
    <row r="81" spans="1:11" x14ac:dyDescent="0.35">
      <c r="A81" s="1">
        <v>43490</v>
      </c>
      <c r="B81">
        <v>217.5</v>
      </c>
      <c r="C81">
        <v>218.699997</v>
      </c>
      <c r="D81">
        <v>208.75</v>
      </c>
      <c r="E81">
        <v>210.75</v>
      </c>
      <c r="F81">
        <v>202.822845</v>
      </c>
      <c r="G81">
        <v>2218748</v>
      </c>
      <c r="H81" s="4">
        <v>1.7972602739726028E-4</v>
      </c>
      <c r="I81" s="2">
        <f t="shared" si="3"/>
        <v>-2.8707013048635842E-2</v>
      </c>
      <c r="J81" s="3">
        <f t="shared" si="4"/>
        <v>-2.8886739076033102E-2</v>
      </c>
      <c r="K81">
        <f t="shared" si="5"/>
        <v>-1.3475700356755571</v>
      </c>
    </row>
    <row r="82" spans="1:11" x14ac:dyDescent="0.35">
      <c r="A82" s="1">
        <v>43493</v>
      </c>
      <c r="B82">
        <v>208.35000600000001</v>
      </c>
      <c r="C82">
        <v>212.39999399999999</v>
      </c>
      <c r="D82">
        <v>207.800003</v>
      </c>
      <c r="E82">
        <v>209.64999399999999</v>
      </c>
      <c r="F82">
        <v>201.76419100000001</v>
      </c>
      <c r="G82">
        <v>1887429</v>
      </c>
      <c r="H82" s="4">
        <v>1.8000000000000001E-4</v>
      </c>
      <c r="I82" s="2">
        <f t="shared" si="3"/>
        <v>-5.2468687406688292E-3</v>
      </c>
      <c r="J82" s="3">
        <f t="shared" si="4"/>
        <v>-5.4268687406688288E-3</v>
      </c>
      <c r="K82">
        <f t="shared" si="5"/>
        <v>-0.25316411392856791</v>
      </c>
    </row>
    <row r="83" spans="1:11" x14ac:dyDescent="0.35">
      <c r="A83" s="1">
        <v>43494</v>
      </c>
      <c r="B83">
        <v>207</v>
      </c>
      <c r="C83">
        <v>208.75</v>
      </c>
      <c r="D83">
        <v>199.64999399999999</v>
      </c>
      <c r="E83">
        <v>203.050003</v>
      </c>
      <c r="F83">
        <v>195.41246000000001</v>
      </c>
      <c r="G83">
        <v>3260886</v>
      </c>
      <c r="H83" s="4">
        <v>1.8027397260273972E-4</v>
      </c>
      <c r="I83" s="2">
        <f t="shared" si="3"/>
        <v>-3.2504264479129255E-2</v>
      </c>
      <c r="J83" s="3">
        <f t="shared" si="4"/>
        <v>-3.2684538451731998E-2</v>
      </c>
      <c r="K83">
        <f t="shared" si="5"/>
        <v>-1.5247378574476358</v>
      </c>
    </row>
    <row r="84" spans="1:11" x14ac:dyDescent="0.35">
      <c r="A84" s="1">
        <v>43495</v>
      </c>
      <c r="B84">
        <v>202.89999399999999</v>
      </c>
      <c r="C84">
        <v>206.60000600000001</v>
      </c>
      <c r="D84">
        <v>201.300003</v>
      </c>
      <c r="E84">
        <v>203.300003</v>
      </c>
      <c r="F84">
        <v>195.65306100000001</v>
      </c>
      <c r="G84">
        <v>1409006</v>
      </c>
      <c r="H84" s="4">
        <v>1.7945205479452054E-4</v>
      </c>
      <c r="I84" s="2">
        <f t="shared" si="3"/>
        <v>1.2297097703436826E-3</v>
      </c>
      <c r="J84" s="3">
        <f t="shared" si="4"/>
        <v>1.050257715549162E-3</v>
      </c>
      <c r="K84">
        <f t="shared" si="5"/>
        <v>4.8994655419079935E-2</v>
      </c>
    </row>
    <row r="85" spans="1:11" x14ac:dyDescent="0.35">
      <c r="A85" s="1">
        <v>43496</v>
      </c>
      <c r="B85">
        <v>205.300003</v>
      </c>
      <c r="C85">
        <v>205.300003</v>
      </c>
      <c r="D85">
        <v>199.300003</v>
      </c>
      <c r="E85">
        <v>204.35000600000001</v>
      </c>
      <c r="F85">
        <v>196.66357400000001</v>
      </c>
      <c r="G85">
        <v>1795751</v>
      </c>
      <c r="H85" s="4">
        <v>1.8027397260273972E-4</v>
      </c>
      <c r="I85" s="2">
        <f t="shared" si="3"/>
        <v>5.1382577400071313E-3</v>
      </c>
      <c r="J85" s="3">
        <f t="shared" si="4"/>
        <v>4.9579837674043918E-3</v>
      </c>
      <c r="K85">
        <f t="shared" si="5"/>
        <v>0.23129057055329885</v>
      </c>
    </row>
    <row r="86" spans="1:11" x14ac:dyDescent="0.35">
      <c r="A86" s="1">
        <v>43497</v>
      </c>
      <c r="B86">
        <v>204.64999399999999</v>
      </c>
      <c r="C86">
        <v>210.75</v>
      </c>
      <c r="D86">
        <v>203.60000600000001</v>
      </c>
      <c r="E86">
        <v>207.85000600000001</v>
      </c>
      <c r="F86">
        <v>200.03192100000001</v>
      </c>
      <c r="G86">
        <v>1670882</v>
      </c>
      <c r="H86" s="4">
        <v>1.8000000000000001E-4</v>
      </c>
      <c r="I86" s="2">
        <f t="shared" si="3"/>
        <v>1.6839066148499414E-2</v>
      </c>
      <c r="J86" s="3">
        <f t="shared" si="4"/>
        <v>1.6659066148499414E-2</v>
      </c>
      <c r="K86">
        <f t="shared" si="5"/>
        <v>0.77714754527902519</v>
      </c>
    </row>
    <row r="87" spans="1:11" x14ac:dyDescent="0.35">
      <c r="A87" s="1">
        <v>43500</v>
      </c>
      <c r="B87">
        <v>208</v>
      </c>
      <c r="C87">
        <v>208.050003</v>
      </c>
      <c r="D87">
        <v>197.300003</v>
      </c>
      <c r="E87">
        <v>200.14999399999999</v>
      </c>
      <c r="F87">
        <v>192.62153599999999</v>
      </c>
      <c r="G87">
        <v>2328060</v>
      </c>
      <c r="H87" s="4">
        <v>1.7917808219178083E-4</v>
      </c>
      <c r="I87" s="2">
        <f t="shared" si="3"/>
        <v>-3.8471207748325069E-2</v>
      </c>
      <c r="J87" s="3">
        <f t="shared" si="4"/>
        <v>-3.8650385830516852E-2</v>
      </c>
      <c r="K87">
        <f t="shared" si="5"/>
        <v>-1.8030453930923982</v>
      </c>
    </row>
    <row r="88" spans="1:11" x14ac:dyDescent="0.35">
      <c r="A88" s="1">
        <v>43501</v>
      </c>
      <c r="B88">
        <v>200.14999399999999</v>
      </c>
      <c r="C88">
        <v>205.39999399999999</v>
      </c>
      <c r="D88">
        <v>196.35000600000001</v>
      </c>
      <c r="E88">
        <v>202.5</v>
      </c>
      <c r="F88">
        <v>194.88314800000001</v>
      </c>
      <c r="G88">
        <v>6299857</v>
      </c>
      <c r="H88" s="4">
        <v>1.7726027397260271E-4</v>
      </c>
      <c r="I88" s="2">
        <f t="shared" si="3"/>
        <v>1.1604967901234605E-2</v>
      </c>
      <c r="J88" s="3">
        <f t="shared" si="4"/>
        <v>1.1427707627262002E-2</v>
      </c>
      <c r="K88">
        <f t="shared" si="5"/>
        <v>0.53310400784338241</v>
      </c>
    </row>
    <row r="89" spans="1:11" x14ac:dyDescent="0.35">
      <c r="A89" s="1">
        <v>43502</v>
      </c>
      <c r="B89">
        <v>201.89999399999999</v>
      </c>
      <c r="C89">
        <v>202.85000600000001</v>
      </c>
      <c r="D89">
        <v>193.800003</v>
      </c>
      <c r="E89">
        <v>199.14999399999999</v>
      </c>
      <c r="F89">
        <v>191.65914900000001</v>
      </c>
      <c r="G89">
        <v>3309459</v>
      </c>
      <c r="H89" s="4">
        <v>1.747945205479452E-4</v>
      </c>
      <c r="I89" s="2">
        <f t="shared" si="3"/>
        <v>-1.6821521973031078E-2</v>
      </c>
      <c r="J89" s="3">
        <f t="shared" si="4"/>
        <v>-1.6996316493579022E-2</v>
      </c>
      <c r="K89">
        <f t="shared" si="5"/>
        <v>-0.79288031658125868</v>
      </c>
    </row>
    <row r="90" spans="1:11" x14ac:dyDescent="0.35">
      <c r="A90" s="1">
        <v>43503</v>
      </c>
      <c r="B90">
        <v>199.800003</v>
      </c>
      <c r="C90">
        <v>208.60000600000001</v>
      </c>
      <c r="D90">
        <v>197.5</v>
      </c>
      <c r="E90">
        <v>207.449997</v>
      </c>
      <c r="F90">
        <v>199.64695699999999</v>
      </c>
      <c r="G90">
        <v>3735779</v>
      </c>
      <c r="H90" s="4">
        <v>1.7452054794520549E-4</v>
      </c>
      <c r="I90" s="2">
        <f t="shared" si="3"/>
        <v>4.0009655917228111E-2</v>
      </c>
      <c r="J90" s="3">
        <f t="shared" si="4"/>
        <v>3.9835135369282904E-2</v>
      </c>
      <c r="K90">
        <f t="shared" si="5"/>
        <v>1.858314109094551</v>
      </c>
    </row>
    <row r="91" spans="1:11" x14ac:dyDescent="0.35">
      <c r="A91" s="1">
        <v>43504</v>
      </c>
      <c r="B91">
        <v>206.199997</v>
      </c>
      <c r="C91">
        <v>209.89999399999999</v>
      </c>
      <c r="D91">
        <v>202</v>
      </c>
      <c r="E91">
        <v>203.14999399999999</v>
      </c>
      <c r="F91">
        <v>195.50869800000001</v>
      </c>
      <c r="G91">
        <v>2519281</v>
      </c>
      <c r="H91" s="4">
        <v>1.7561643835616438E-4</v>
      </c>
      <c r="I91" s="2">
        <f t="shared" si="3"/>
        <v>-2.116664103864066E-2</v>
      </c>
      <c r="J91" s="3">
        <f t="shared" si="4"/>
        <v>-2.1342257476996824E-2</v>
      </c>
      <c r="K91">
        <f t="shared" si="5"/>
        <v>-0.99561901376176565</v>
      </c>
    </row>
    <row r="92" spans="1:11" x14ac:dyDescent="0.35">
      <c r="A92" s="1">
        <v>43507</v>
      </c>
      <c r="B92">
        <v>202.14999399999999</v>
      </c>
      <c r="C92">
        <v>204.85000600000001</v>
      </c>
      <c r="D92">
        <v>200.199997</v>
      </c>
      <c r="E92">
        <v>201.699997</v>
      </c>
      <c r="F92">
        <v>194.113235</v>
      </c>
      <c r="G92">
        <v>1741712</v>
      </c>
      <c r="H92" s="4">
        <v>1.747945205479452E-4</v>
      </c>
      <c r="I92" s="2">
        <f t="shared" si="3"/>
        <v>-7.1888796309699313E-3</v>
      </c>
      <c r="J92" s="3">
        <f t="shared" si="4"/>
        <v>-7.3636741515178761E-3</v>
      </c>
      <c r="K92">
        <f t="shared" si="5"/>
        <v>-0.34351633159234451</v>
      </c>
    </row>
    <row r="93" spans="1:11" x14ac:dyDescent="0.35">
      <c r="A93" s="1">
        <v>43508</v>
      </c>
      <c r="B93">
        <v>202</v>
      </c>
      <c r="C93">
        <v>205.14999399999999</v>
      </c>
      <c r="D93">
        <v>199.25</v>
      </c>
      <c r="E93">
        <v>200.89999399999999</v>
      </c>
      <c r="F93">
        <v>193.343323</v>
      </c>
      <c r="G93">
        <v>1566055</v>
      </c>
      <c r="H93" s="4">
        <v>1.7534246575342467E-4</v>
      </c>
      <c r="I93" s="2">
        <f t="shared" si="3"/>
        <v>-3.9820956888630063E-3</v>
      </c>
      <c r="J93" s="3">
        <f t="shared" si="4"/>
        <v>-4.157438154616431E-3</v>
      </c>
      <c r="K93">
        <f t="shared" si="5"/>
        <v>-0.19394501634778316</v>
      </c>
    </row>
    <row r="94" spans="1:11" x14ac:dyDescent="0.35">
      <c r="A94" s="1">
        <v>43510</v>
      </c>
      <c r="B94">
        <v>198.199997</v>
      </c>
      <c r="C94">
        <v>204.35000600000001</v>
      </c>
      <c r="D94">
        <v>197.449997</v>
      </c>
      <c r="E94">
        <v>202.699997</v>
      </c>
      <c r="F94">
        <v>195.07562300000001</v>
      </c>
      <c r="G94">
        <v>2090637</v>
      </c>
      <c r="H94" s="4">
        <v>1.7452054794520549E-4</v>
      </c>
      <c r="I94" s="2">
        <f t="shared" si="3"/>
        <v>8.8801333332037685E-3</v>
      </c>
      <c r="J94" s="3">
        <f t="shared" si="4"/>
        <v>8.7056127852585628E-3</v>
      </c>
      <c r="K94">
        <f t="shared" si="5"/>
        <v>0.40611793877910762</v>
      </c>
    </row>
    <row r="95" spans="1:11" x14ac:dyDescent="0.35">
      <c r="A95" s="1">
        <v>43511</v>
      </c>
      <c r="B95">
        <v>202.800003</v>
      </c>
      <c r="C95">
        <v>202.89999399999999</v>
      </c>
      <c r="D95">
        <v>196.699997</v>
      </c>
      <c r="E95">
        <v>200.39999399999999</v>
      </c>
      <c r="F95">
        <v>192.86213699999999</v>
      </c>
      <c r="G95">
        <v>2385065</v>
      </c>
      <c r="H95" s="4">
        <v>1.7534246575342467E-4</v>
      </c>
      <c r="I95" s="2">
        <f t="shared" si="3"/>
        <v>-1.147706122186812E-2</v>
      </c>
      <c r="J95" s="3">
        <f t="shared" si="4"/>
        <v>-1.1652403687621543E-2</v>
      </c>
      <c r="K95">
        <f t="shared" si="5"/>
        <v>-0.54358610751125691</v>
      </c>
    </row>
    <row r="96" spans="1:11" x14ac:dyDescent="0.35">
      <c r="A96" s="1">
        <v>43514</v>
      </c>
      <c r="B96">
        <v>200.5</v>
      </c>
      <c r="C96">
        <v>203.800003</v>
      </c>
      <c r="D96">
        <v>199.64999399999999</v>
      </c>
      <c r="E96">
        <v>202.699997</v>
      </c>
      <c r="F96">
        <v>195.07562300000001</v>
      </c>
      <c r="G96">
        <v>1647484</v>
      </c>
      <c r="H96" s="4">
        <v>1.7561643835616438E-4</v>
      </c>
      <c r="I96" s="2">
        <f t="shared" si="3"/>
        <v>1.1346832925705489E-2</v>
      </c>
      <c r="J96" s="3">
        <f t="shared" si="4"/>
        <v>1.1171216487349325E-2</v>
      </c>
      <c r="K96">
        <f t="shared" si="5"/>
        <v>0.52113866368830741</v>
      </c>
    </row>
    <row r="97" spans="1:11" x14ac:dyDescent="0.35">
      <c r="A97" s="1">
        <v>43515</v>
      </c>
      <c r="B97">
        <v>202.5</v>
      </c>
      <c r="C97">
        <v>208.949997</v>
      </c>
      <c r="D97">
        <v>201.550003</v>
      </c>
      <c r="E97">
        <v>202.39999399999999</v>
      </c>
      <c r="F97">
        <v>194.78689600000001</v>
      </c>
      <c r="G97">
        <v>2764354</v>
      </c>
      <c r="H97" s="4">
        <v>1.7616438356164385E-4</v>
      </c>
      <c r="I97" s="2">
        <f t="shared" si="3"/>
        <v>-1.4822283048091583E-3</v>
      </c>
      <c r="J97" s="3">
        <f t="shared" si="4"/>
        <v>-1.6583926883708021E-3</v>
      </c>
      <c r="K97">
        <f t="shared" si="5"/>
        <v>-7.7364228906200955E-2</v>
      </c>
    </row>
    <row r="98" spans="1:11" x14ac:dyDescent="0.35">
      <c r="A98" s="1">
        <v>43516</v>
      </c>
      <c r="B98">
        <v>203.199997</v>
      </c>
      <c r="C98">
        <v>210.89999399999999</v>
      </c>
      <c r="D98">
        <v>203.199997</v>
      </c>
      <c r="E98">
        <v>209.10000600000001</v>
      </c>
      <c r="F98">
        <v>201.23490899999999</v>
      </c>
      <c r="G98">
        <v>3626848</v>
      </c>
      <c r="H98" s="4">
        <v>1.7616438356164385E-4</v>
      </c>
      <c r="I98" s="2">
        <f t="shared" si="3"/>
        <v>3.2042141596112697E-2</v>
      </c>
      <c r="J98" s="3">
        <f t="shared" si="4"/>
        <v>3.186597721255105E-2</v>
      </c>
      <c r="K98">
        <f t="shared" si="5"/>
        <v>1.4865518719896613</v>
      </c>
    </row>
    <row r="99" spans="1:11" x14ac:dyDescent="0.35">
      <c r="A99" s="1">
        <v>43517</v>
      </c>
      <c r="B99">
        <v>209.949997</v>
      </c>
      <c r="C99">
        <v>211.5</v>
      </c>
      <c r="D99">
        <v>207</v>
      </c>
      <c r="E99">
        <v>208.949997</v>
      </c>
      <c r="F99">
        <v>201.09053</v>
      </c>
      <c r="G99">
        <v>2324645</v>
      </c>
      <c r="H99" s="4">
        <v>1.7534246575342467E-4</v>
      </c>
      <c r="I99" s="2">
        <f t="shared" si="3"/>
        <v>-7.1791817254733623E-4</v>
      </c>
      <c r="J99" s="3">
        <f t="shared" si="4"/>
        <v>-8.9326063830076088E-4</v>
      </c>
      <c r="K99">
        <f t="shared" si="5"/>
        <v>-4.1670721885712782E-2</v>
      </c>
    </row>
    <row r="100" spans="1:11" x14ac:dyDescent="0.35">
      <c r="A100" s="1">
        <v>43518</v>
      </c>
      <c r="B100">
        <v>210</v>
      </c>
      <c r="C100">
        <v>211.14999399999999</v>
      </c>
      <c r="D100">
        <v>206.199997</v>
      </c>
      <c r="E100">
        <v>210.14999399999999</v>
      </c>
      <c r="F100">
        <v>202.24539200000001</v>
      </c>
      <c r="G100">
        <v>2463708</v>
      </c>
      <c r="H100" s="4">
        <v>1.7534246575342467E-4</v>
      </c>
      <c r="I100" s="2">
        <f t="shared" si="3"/>
        <v>5.7101928825179799E-3</v>
      </c>
      <c r="J100" s="3">
        <f t="shared" si="4"/>
        <v>5.5348504167645552E-3</v>
      </c>
      <c r="K100">
        <f t="shared" si="5"/>
        <v>0.25820147279159567</v>
      </c>
    </row>
    <row r="101" spans="1:11" x14ac:dyDescent="0.35">
      <c r="A101" s="1">
        <v>43521</v>
      </c>
      <c r="B101">
        <v>211.050003</v>
      </c>
      <c r="C101">
        <v>214.39999399999999</v>
      </c>
      <c r="D101">
        <v>210.25</v>
      </c>
      <c r="E101">
        <v>211.25</v>
      </c>
      <c r="F101">
        <v>203.30403100000001</v>
      </c>
      <c r="G101">
        <v>2445738</v>
      </c>
      <c r="H101" s="4">
        <v>1.7506849315068493E-4</v>
      </c>
      <c r="I101" s="2">
        <f t="shared" si="3"/>
        <v>5.207128994082876E-3</v>
      </c>
      <c r="J101" s="3">
        <f t="shared" si="4"/>
        <v>5.0320605009321912E-3</v>
      </c>
      <c r="K101">
        <f t="shared" si="5"/>
        <v>0.23474625955232498</v>
      </c>
    </row>
    <row r="102" spans="1:11" x14ac:dyDescent="0.35">
      <c r="A102" s="1">
        <v>43522</v>
      </c>
      <c r="B102">
        <v>211</v>
      </c>
      <c r="C102">
        <v>211.5</v>
      </c>
      <c r="D102">
        <v>206.449997</v>
      </c>
      <c r="E102">
        <v>209.64999399999999</v>
      </c>
      <c r="F102">
        <v>201.76419100000001</v>
      </c>
      <c r="G102">
        <v>3339902</v>
      </c>
      <c r="H102" s="4">
        <v>1.7589041095890411E-4</v>
      </c>
      <c r="I102" s="2">
        <f t="shared" si="3"/>
        <v>-7.631796068641946E-3</v>
      </c>
      <c r="J102" s="3">
        <f t="shared" si="4"/>
        <v>-7.8076864796008498E-3</v>
      </c>
      <c r="K102">
        <f t="shared" si="5"/>
        <v>-0.36422956292040365</v>
      </c>
    </row>
    <row r="103" spans="1:11" x14ac:dyDescent="0.35">
      <c r="A103" s="1">
        <v>43523</v>
      </c>
      <c r="B103">
        <v>210.949997</v>
      </c>
      <c r="C103">
        <v>216.5</v>
      </c>
      <c r="D103">
        <v>210.64999399999999</v>
      </c>
      <c r="E103">
        <v>213.85000600000001</v>
      </c>
      <c r="F103">
        <v>205.80624399999999</v>
      </c>
      <c r="G103">
        <v>2532635</v>
      </c>
      <c r="H103" s="4">
        <v>1.7589041095890411E-4</v>
      </c>
      <c r="I103" s="2">
        <f t="shared" si="3"/>
        <v>1.9639990096610122E-2</v>
      </c>
      <c r="J103" s="3">
        <f t="shared" si="4"/>
        <v>1.9464099685651218E-2</v>
      </c>
      <c r="K103">
        <f t="shared" si="5"/>
        <v>0.90800271497406992</v>
      </c>
    </row>
    <row r="104" spans="1:11" x14ac:dyDescent="0.35">
      <c r="A104" s="1">
        <v>43524</v>
      </c>
      <c r="B104">
        <v>215.14999399999999</v>
      </c>
      <c r="C104">
        <v>218</v>
      </c>
      <c r="D104">
        <v>212.64999399999999</v>
      </c>
      <c r="E104">
        <v>217.449997</v>
      </c>
      <c r="F104">
        <v>209.270813</v>
      </c>
      <c r="G104">
        <v>3454722</v>
      </c>
      <c r="H104" s="4">
        <v>1.7534246575342467E-4</v>
      </c>
      <c r="I104" s="2">
        <f t="shared" si="3"/>
        <v>1.6555488846477145E-2</v>
      </c>
      <c r="J104" s="3">
        <f t="shared" si="4"/>
        <v>1.6380146380723722E-2</v>
      </c>
      <c r="K104">
        <f t="shared" si="5"/>
        <v>0.76413590279411914</v>
      </c>
    </row>
    <row r="105" spans="1:11" x14ac:dyDescent="0.35">
      <c r="A105" s="1">
        <v>43525</v>
      </c>
      <c r="B105">
        <v>218.5</v>
      </c>
      <c r="C105">
        <v>220.35000600000001</v>
      </c>
      <c r="D105">
        <v>217.300003</v>
      </c>
      <c r="E105">
        <v>219.89999399999999</v>
      </c>
      <c r="F105">
        <v>211.62866199999999</v>
      </c>
      <c r="G105">
        <v>1763953</v>
      </c>
      <c r="H105" s="4">
        <v>1.7589041095890411E-4</v>
      </c>
      <c r="I105" s="2">
        <f t="shared" si="3"/>
        <v>1.1141414583212749E-2</v>
      </c>
      <c r="J105" s="3">
        <f t="shared" si="4"/>
        <v>1.0965524172253846E-2</v>
      </c>
      <c r="K105">
        <f t="shared" si="5"/>
        <v>0.51154309114334751</v>
      </c>
    </row>
    <row r="106" spans="1:11" x14ac:dyDescent="0.35">
      <c r="A106" s="1">
        <v>43529</v>
      </c>
      <c r="B106">
        <v>220</v>
      </c>
      <c r="C106">
        <v>224.39999399999999</v>
      </c>
      <c r="D106">
        <v>219</v>
      </c>
      <c r="E106">
        <v>223.10000600000001</v>
      </c>
      <c r="F106">
        <v>214.708313</v>
      </c>
      <c r="G106">
        <v>2949672</v>
      </c>
      <c r="H106" s="4">
        <v>1.7589041095890411E-4</v>
      </c>
      <c r="I106" s="2">
        <f t="shared" si="3"/>
        <v>1.4343397193812783E-2</v>
      </c>
      <c r="J106" s="3">
        <f t="shared" si="4"/>
        <v>1.4167506782853879E-2</v>
      </c>
      <c r="K106">
        <f t="shared" si="5"/>
        <v>0.6609159853783636</v>
      </c>
    </row>
    <row r="107" spans="1:11" x14ac:dyDescent="0.35">
      <c r="A107" s="1">
        <v>43530</v>
      </c>
      <c r="B107">
        <v>224.199997</v>
      </c>
      <c r="C107">
        <v>225</v>
      </c>
      <c r="D107">
        <v>218.64999399999999</v>
      </c>
      <c r="E107">
        <v>219.449997</v>
      </c>
      <c r="F107">
        <v>211.19558699999999</v>
      </c>
      <c r="G107">
        <v>2297209</v>
      </c>
      <c r="H107" s="4">
        <v>1.7561643835616438E-4</v>
      </c>
      <c r="I107" s="2">
        <f t="shared" si="3"/>
        <v>-1.6632531555696543E-2</v>
      </c>
      <c r="J107" s="3">
        <f t="shared" si="4"/>
        <v>-1.6808147994052707E-2</v>
      </c>
      <c r="K107">
        <f t="shared" si="5"/>
        <v>-0.78410223225155062</v>
      </c>
    </row>
    <row r="108" spans="1:11" x14ac:dyDescent="0.35">
      <c r="A108" s="1">
        <v>43531</v>
      </c>
      <c r="B108">
        <v>219.85000600000001</v>
      </c>
      <c r="C108">
        <v>220</v>
      </c>
      <c r="D108">
        <v>216</v>
      </c>
      <c r="E108">
        <v>216.5</v>
      </c>
      <c r="F108">
        <v>208.35655199999999</v>
      </c>
      <c r="G108">
        <v>1750522</v>
      </c>
      <c r="H108" s="4">
        <v>1.7561643835616438E-4</v>
      </c>
      <c r="I108" s="2">
        <f t="shared" si="3"/>
        <v>-1.3625852193995364E-2</v>
      </c>
      <c r="J108" s="3">
        <f t="shared" si="4"/>
        <v>-1.3801468632351528E-2</v>
      </c>
      <c r="K108">
        <f t="shared" si="5"/>
        <v>-0.643840259307908</v>
      </c>
    </row>
    <row r="109" spans="1:11" x14ac:dyDescent="0.35">
      <c r="A109" s="1">
        <v>43532</v>
      </c>
      <c r="B109">
        <v>215.39999399999999</v>
      </c>
      <c r="C109">
        <v>216.85000600000001</v>
      </c>
      <c r="D109">
        <v>211.5</v>
      </c>
      <c r="E109">
        <v>212.300003</v>
      </c>
      <c r="F109">
        <v>204.31452899999999</v>
      </c>
      <c r="G109">
        <v>1554812</v>
      </c>
      <c r="H109" s="4">
        <v>1.7561643835616438E-4</v>
      </c>
      <c r="I109" s="2">
        <f t="shared" si="3"/>
        <v>-1.978331107230364E-2</v>
      </c>
      <c r="J109" s="3">
        <f t="shared" si="4"/>
        <v>-1.9958927510659804E-2</v>
      </c>
      <c r="K109">
        <f t="shared" si="5"/>
        <v>-0.93108649566821289</v>
      </c>
    </row>
    <row r="110" spans="1:11" x14ac:dyDescent="0.35">
      <c r="A110" s="1">
        <v>43535</v>
      </c>
      <c r="B110">
        <v>212.800003</v>
      </c>
      <c r="C110">
        <v>219.050003</v>
      </c>
      <c r="D110">
        <v>212.35000600000001</v>
      </c>
      <c r="E110">
        <v>217.64999399999999</v>
      </c>
      <c r="F110">
        <v>209.46328700000001</v>
      </c>
      <c r="G110">
        <v>4214398</v>
      </c>
      <c r="H110" s="4">
        <v>1.7561643835616438E-4</v>
      </c>
      <c r="I110" s="2">
        <f t="shared" si="3"/>
        <v>2.4580708235627101E-2</v>
      </c>
      <c r="J110" s="3">
        <f t="shared" si="4"/>
        <v>2.4405091797270937E-2</v>
      </c>
      <c r="K110">
        <f t="shared" si="5"/>
        <v>1.1385006226334482</v>
      </c>
    </row>
    <row r="111" spans="1:11" x14ac:dyDescent="0.35">
      <c r="A111" s="1">
        <v>43536</v>
      </c>
      <c r="B111">
        <v>219.25</v>
      </c>
      <c r="C111">
        <v>228.199997</v>
      </c>
      <c r="D111">
        <v>219</v>
      </c>
      <c r="E111">
        <v>226.800003</v>
      </c>
      <c r="F111">
        <v>218.26911899999999</v>
      </c>
      <c r="G111">
        <v>3085459</v>
      </c>
      <c r="H111" s="4">
        <v>1.7369863013698628E-4</v>
      </c>
      <c r="I111" s="2">
        <f t="shared" si="3"/>
        <v>4.0343954492804882E-2</v>
      </c>
      <c r="J111" s="3">
        <f t="shared" si="4"/>
        <v>4.0170255862667897E-2</v>
      </c>
      <c r="K111">
        <f t="shared" si="5"/>
        <v>1.8739475225455386</v>
      </c>
    </row>
    <row r="112" spans="1:11" x14ac:dyDescent="0.35">
      <c r="A112" s="1">
        <v>43537</v>
      </c>
      <c r="B112">
        <v>235</v>
      </c>
      <c r="C112">
        <v>235</v>
      </c>
      <c r="D112">
        <v>224.5</v>
      </c>
      <c r="E112">
        <v>225.449997</v>
      </c>
      <c r="F112">
        <v>216.96989400000001</v>
      </c>
      <c r="G112">
        <v>9846829</v>
      </c>
      <c r="H112" s="4">
        <v>1.7315068493150686E-4</v>
      </c>
      <c r="I112" s="2">
        <f t="shared" si="3"/>
        <v>-5.9880506452169415E-3</v>
      </c>
      <c r="J112" s="3">
        <f t="shared" si="4"/>
        <v>-6.1612013301484483E-3</v>
      </c>
      <c r="K112">
        <f t="shared" si="5"/>
        <v>-0.28742082221253629</v>
      </c>
    </row>
    <row r="113" spans="1:11" x14ac:dyDescent="0.35">
      <c r="A113" s="1">
        <v>43538</v>
      </c>
      <c r="B113">
        <v>226.60000600000001</v>
      </c>
      <c r="C113">
        <v>226.85000600000001</v>
      </c>
      <c r="D113">
        <v>220.050003</v>
      </c>
      <c r="E113">
        <v>223</v>
      </c>
      <c r="F113">
        <v>214.61206100000001</v>
      </c>
      <c r="G113">
        <v>2363806</v>
      </c>
      <c r="H113" s="4">
        <v>1.7342465753424657E-4</v>
      </c>
      <c r="I113" s="2">
        <f t="shared" si="3"/>
        <v>-1.0986533632286978E-2</v>
      </c>
      <c r="J113" s="3">
        <f t="shared" si="4"/>
        <v>-1.1159958289821224E-2</v>
      </c>
      <c r="K113">
        <f t="shared" si="5"/>
        <v>-0.52061346734805403</v>
      </c>
    </row>
    <row r="114" spans="1:11" x14ac:dyDescent="0.35">
      <c r="A114" s="1">
        <v>43539</v>
      </c>
      <c r="B114">
        <v>223.199997</v>
      </c>
      <c r="C114">
        <v>225.14999399999999</v>
      </c>
      <c r="D114">
        <v>221.10000600000001</v>
      </c>
      <c r="E114">
        <v>222.25</v>
      </c>
      <c r="F114">
        <v>213.89027400000001</v>
      </c>
      <c r="G114">
        <v>2591655</v>
      </c>
      <c r="H114" s="4">
        <v>1.7205479452054795E-4</v>
      </c>
      <c r="I114" s="2">
        <f t="shared" si="3"/>
        <v>-3.3745781777277839E-3</v>
      </c>
      <c r="J114" s="3">
        <f t="shared" si="4"/>
        <v>-3.5466329722483318E-3</v>
      </c>
      <c r="K114">
        <f t="shared" si="5"/>
        <v>-0.16545087724720497</v>
      </c>
    </row>
    <row r="115" spans="1:11" x14ac:dyDescent="0.35">
      <c r="A115" s="1">
        <v>43542</v>
      </c>
      <c r="B115">
        <v>222.39999399999999</v>
      </c>
      <c r="C115">
        <v>224</v>
      </c>
      <c r="D115">
        <v>217.050003</v>
      </c>
      <c r="E115">
        <v>217.949997</v>
      </c>
      <c r="F115">
        <v>209.752014</v>
      </c>
      <c r="G115">
        <v>2014211</v>
      </c>
      <c r="H115" s="4">
        <v>1.7287671232876713E-4</v>
      </c>
      <c r="I115" s="2">
        <f t="shared" si="3"/>
        <v>-1.9729309746216714E-2</v>
      </c>
      <c r="J115" s="3">
        <f t="shared" si="4"/>
        <v>-1.9902186458545482E-2</v>
      </c>
      <c r="K115">
        <f t="shared" si="5"/>
        <v>-0.92843951840225325</v>
      </c>
    </row>
    <row r="116" spans="1:11" x14ac:dyDescent="0.35">
      <c r="A116" s="1">
        <v>43543</v>
      </c>
      <c r="B116">
        <v>218.050003</v>
      </c>
      <c r="C116">
        <v>222.449997</v>
      </c>
      <c r="D116">
        <v>215</v>
      </c>
      <c r="E116">
        <v>221</v>
      </c>
      <c r="F116">
        <v>212.687286</v>
      </c>
      <c r="G116">
        <v>2939295</v>
      </c>
      <c r="H116" s="4">
        <v>1.7205479452054795E-4</v>
      </c>
      <c r="I116" s="2">
        <f t="shared" si="3"/>
        <v>1.3800918552036216E-2</v>
      </c>
      <c r="J116" s="3">
        <f t="shared" si="4"/>
        <v>1.3628863757515668E-2</v>
      </c>
      <c r="K116">
        <f t="shared" si="5"/>
        <v>0.63578822004075108</v>
      </c>
    </row>
    <row r="117" spans="1:11" x14ac:dyDescent="0.35">
      <c r="A117" s="1">
        <v>43544</v>
      </c>
      <c r="B117">
        <v>221.14999399999999</v>
      </c>
      <c r="C117">
        <v>223.75</v>
      </c>
      <c r="D117">
        <v>219.60000600000001</v>
      </c>
      <c r="E117">
        <v>220.550003</v>
      </c>
      <c r="F117">
        <v>212.254211</v>
      </c>
      <c r="G117">
        <v>1930121</v>
      </c>
      <c r="H117" s="4">
        <v>1.7178082191780821E-4</v>
      </c>
      <c r="I117" s="2">
        <f t="shared" si="3"/>
        <v>-2.0403400311900981E-3</v>
      </c>
      <c r="J117" s="3">
        <f t="shared" si="4"/>
        <v>-2.2121208531079065E-3</v>
      </c>
      <c r="K117">
        <f t="shared" si="5"/>
        <v>-0.10319571790692521</v>
      </c>
    </row>
    <row r="118" spans="1:11" x14ac:dyDescent="0.35">
      <c r="A118" s="1">
        <v>43546</v>
      </c>
      <c r="B118">
        <v>221</v>
      </c>
      <c r="C118">
        <v>222.800003</v>
      </c>
      <c r="D118">
        <v>215</v>
      </c>
      <c r="E118">
        <v>215.75</v>
      </c>
      <c r="F118">
        <v>207.63476600000001</v>
      </c>
      <c r="G118">
        <v>1498576</v>
      </c>
      <c r="H118" s="4">
        <v>1.7232876712328766E-4</v>
      </c>
      <c r="I118" s="2">
        <f t="shared" si="3"/>
        <v>-2.2247986095017398E-2</v>
      </c>
      <c r="J118" s="3">
        <f t="shared" si="4"/>
        <v>-2.2420314862140685E-2</v>
      </c>
      <c r="K118">
        <f t="shared" si="5"/>
        <v>-1.0459105272875671</v>
      </c>
    </row>
    <row r="119" spans="1:11" x14ac:dyDescent="0.35">
      <c r="A119" s="1">
        <v>43549</v>
      </c>
      <c r="B119">
        <v>214.89999399999999</v>
      </c>
      <c r="C119">
        <v>215.39999399999999</v>
      </c>
      <c r="D119">
        <v>211.39999399999999</v>
      </c>
      <c r="E119">
        <v>212.39999399999999</v>
      </c>
      <c r="F119">
        <v>204.410751</v>
      </c>
      <c r="G119">
        <v>1824816</v>
      </c>
      <c r="H119" s="4">
        <v>1.7232876712328766E-4</v>
      </c>
      <c r="I119" s="2">
        <f t="shared" si="3"/>
        <v>-1.5772156754392412E-2</v>
      </c>
      <c r="J119" s="3">
        <f t="shared" si="4"/>
        <v>-1.59444855215157E-2</v>
      </c>
      <c r="K119">
        <f t="shared" si="5"/>
        <v>-0.74381226854657989</v>
      </c>
    </row>
    <row r="120" spans="1:11" x14ac:dyDescent="0.35">
      <c r="A120" s="1">
        <v>43550</v>
      </c>
      <c r="B120">
        <v>212.949997</v>
      </c>
      <c r="C120">
        <v>214.39999399999999</v>
      </c>
      <c r="D120">
        <v>210</v>
      </c>
      <c r="E120">
        <v>213.449997</v>
      </c>
      <c r="F120">
        <v>205.42128</v>
      </c>
      <c r="G120">
        <v>2734381</v>
      </c>
      <c r="H120" s="4">
        <v>1.7041095890410959E-4</v>
      </c>
      <c r="I120" s="2">
        <f t="shared" si="3"/>
        <v>4.9191989447533412E-3</v>
      </c>
      <c r="J120" s="3">
        <f t="shared" si="4"/>
        <v>4.7487879858492312E-3</v>
      </c>
      <c r="K120">
        <f t="shared" si="5"/>
        <v>0.22153156085436898</v>
      </c>
    </row>
    <row r="121" spans="1:11" x14ac:dyDescent="0.35">
      <c r="A121" s="1">
        <v>43551</v>
      </c>
      <c r="B121">
        <v>214.800003</v>
      </c>
      <c r="C121">
        <v>217.5</v>
      </c>
      <c r="D121">
        <v>213.050003</v>
      </c>
      <c r="E121">
        <v>214</v>
      </c>
      <c r="F121">
        <v>205.950592</v>
      </c>
      <c r="G121">
        <v>1548540</v>
      </c>
      <c r="H121" s="4">
        <v>1.6767123287671231E-4</v>
      </c>
      <c r="I121" s="2">
        <f t="shared" si="3"/>
        <v>2.5701074766355317E-3</v>
      </c>
      <c r="J121" s="3">
        <f t="shared" si="4"/>
        <v>2.4024362437588195E-3</v>
      </c>
      <c r="K121">
        <f t="shared" si="5"/>
        <v>0.11207395497944553</v>
      </c>
    </row>
    <row r="122" spans="1:11" x14ac:dyDescent="0.35">
      <c r="A122" s="1">
        <v>43552</v>
      </c>
      <c r="B122">
        <v>213.300003</v>
      </c>
      <c r="C122">
        <v>219.89999399999999</v>
      </c>
      <c r="D122">
        <v>212.75</v>
      </c>
      <c r="E122">
        <v>217.449997</v>
      </c>
      <c r="F122">
        <v>209.270813</v>
      </c>
      <c r="G122">
        <v>1865135</v>
      </c>
      <c r="H122" s="4">
        <v>1.6931506849315067E-4</v>
      </c>
      <c r="I122" s="2">
        <f t="shared" si="3"/>
        <v>1.5865702679223291E-2</v>
      </c>
      <c r="J122" s="3">
        <f t="shared" si="4"/>
        <v>1.5696387610730139E-2</v>
      </c>
      <c r="K122">
        <f t="shared" si="5"/>
        <v>0.73223846959307604</v>
      </c>
    </row>
    <row r="123" spans="1:11" x14ac:dyDescent="0.35">
      <c r="A123" s="1">
        <v>43556</v>
      </c>
      <c r="B123">
        <v>223.89999399999999</v>
      </c>
      <c r="C123">
        <v>227.64999399999999</v>
      </c>
      <c r="D123">
        <v>222.050003</v>
      </c>
      <c r="E123">
        <v>225.85000600000001</v>
      </c>
      <c r="F123">
        <v>217.35485800000001</v>
      </c>
      <c r="G123">
        <v>3023752</v>
      </c>
      <c r="H123" s="4">
        <v>1.7041095890410959E-4</v>
      </c>
      <c r="I123" s="2">
        <f t="shared" si="3"/>
        <v>3.7192865959011799E-2</v>
      </c>
      <c r="J123" s="3">
        <f t="shared" si="4"/>
        <v>3.7022455000107687E-2</v>
      </c>
      <c r="K123">
        <f t="shared" si="5"/>
        <v>1.7271022137173353</v>
      </c>
    </row>
    <row r="124" spans="1:11" x14ac:dyDescent="0.35">
      <c r="A124" s="1">
        <v>43557</v>
      </c>
      <c r="B124">
        <v>226.10000600000001</v>
      </c>
      <c r="C124">
        <v>226.5</v>
      </c>
      <c r="D124">
        <v>219.75</v>
      </c>
      <c r="E124">
        <v>221.25</v>
      </c>
      <c r="F124">
        <v>212.927887</v>
      </c>
      <c r="G124">
        <v>2392936</v>
      </c>
      <c r="H124" s="4">
        <v>1.7041095890410959E-4</v>
      </c>
      <c r="I124" s="2">
        <f t="shared" si="3"/>
        <v>-2.0790987570621502E-2</v>
      </c>
      <c r="J124" s="3">
        <f t="shared" si="4"/>
        <v>-2.096139852952561E-2</v>
      </c>
      <c r="K124">
        <f t="shared" si="5"/>
        <v>-0.97785189563603159</v>
      </c>
    </row>
    <row r="125" spans="1:11" x14ac:dyDescent="0.35">
      <c r="A125" s="1">
        <v>43558</v>
      </c>
      <c r="B125">
        <v>220.10000600000001</v>
      </c>
      <c r="C125">
        <v>225</v>
      </c>
      <c r="D125">
        <v>218.449997</v>
      </c>
      <c r="E125">
        <v>219.85000600000001</v>
      </c>
      <c r="F125">
        <v>211.58055100000001</v>
      </c>
      <c r="G125">
        <v>2602557</v>
      </c>
      <c r="H125" s="4">
        <v>1.7013698630136985E-4</v>
      </c>
      <c r="I125" s="2">
        <f t="shared" si="3"/>
        <v>-6.3679507018070871E-3</v>
      </c>
      <c r="J125" s="3">
        <f t="shared" si="4"/>
        <v>-6.5380876881084571E-3</v>
      </c>
      <c r="K125">
        <f t="shared" si="5"/>
        <v>-0.30500261853454413</v>
      </c>
    </row>
    <row r="126" spans="1:11" x14ac:dyDescent="0.35">
      <c r="A126" s="1">
        <v>43559</v>
      </c>
      <c r="B126">
        <v>220.10000600000001</v>
      </c>
      <c r="C126">
        <v>223.550003</v>
      </c>
      <c r="D126">
        <v>217</v>
      </c>
      <c r="E126">
        <v>222.89999399999999</v>
      </c>
      <c r="F126">
        <v>214.51582300000001</v>
      </c>
      <c r="G126">
        <v>2344897</v>
      </c>
      <c r="H126" s="4">
        <v>1.6986301369863014E-4</v>
      </c>
      <c r="I126" s="2">
        <f t="shared" si="3"/>
        <v>1.3683212571104802E-2</v>
      </c>
      <c r="J126" s="3">
        <f t="shared" si="4"/>
        <v>1.3513349557406172E-2</v>
      </c>
      <c r="K126">
        <f t="shared" si="5"/>
        <v>0.63039946797867641</v>
      </c>
    </row>
    <row r="127" spans="1:11" x14ac:dyDescent="0.35">
      <c r="A127" s="1">
        <v>43560</v>
      </c>
      <c r="B127">
        <v>223.449997</v>
      </c>
      <c r="C127">
        <v>224.60000600000001</v>
      </c>
      <c r="D127">
        <v>220.800003</v>
      </c>
      <c r="E127">
        <v>224.050003</v>
      </c>
      <c r="F127">
        <v>215.622559</v>
      </c>
      <c r="G127">
        <v>1464673</v>
      </c>
      <c r="H127" s="4">
        <v>1.6986301369863014E-4</v>
      </c>
      <c r="I127" s="2">
        <f t="shared" si="3"/>
        <v>5.1328229618457597E-3</v>
      </c>
      <c r="J127" s="3">
        <f t="shared" si="4"/>
        <v>4.9629599481471297E-3</v>
      </c>
      <c r="K127">
        <f t="shared" si="5"/>
        <v>0.23152271001505564</v>
      </c>
    </row>
    <row r="128" spans="1:11" x14ac:dyDescent="0.35">
      <c r="A128" s="1">
        <v>43563</v>
      </c>
      <c r="B128">
        <v>225</v>
      </c>
      <c r="C128">
        <v>225</v>
      </c>
      <c r="D128">
        <v>219.5</v>
      </c>
      <c r="E128">
        <v>220.10000600000001</v>
      </c>
      <c r="F128">
        <v>211.82115200000001</v>
      </c>
      <c r="G128">
        <v>1752415</v>
      </c>
      <c r="H128" s="4">
        <v>1.7041095890410959E-4</v>
      </c>
      <c r="I128" s="2">
        <f t="shared" si="3"/>
        <v>-1.7946373886059758E-2</v>
      </c>
      <c r="J128" s="3">
        <f t="shared" si="4"/>
        <v>-1.8116784844963867E-2</v>
      </c>
      <c r="K128">
        <f t="shared" si="5"/>
        <v>-0.84515030705248351</v>
      </c>
    </row>
    <row r="129" spans="1:11" x14ac:dyDescent="0.35">
      <c r="A129" s="1">
        <v>43564</v>
      </c>
      <c r="B129">
        <v>219</v>
      </c>
      <c r="C129">
        <v>219</v>
      </c>
      <c r="D129">
        <v>214.25</v>
      </c>
      <c r="E129">
        <v>216</v>
      </c>
      <c r="F129">
        <v>207.87536600000001</v>
      </c>
      <c r="G129">
        <v>2335176</v>
      </c>
      <c r="H129" s="4">
        <v>1.7315068493150686E-4</v>
      </c>
      <c r="I129" s="2">
        <f t="shared" si="3"/>
        <v>-1.8981509259259295E-2</v>
      </c>
      <c r="J129" s="3">
        <f t="shared" si="4"/>
        <v>-1.9154659944190803E-2</v>
      </c>
      <c r="K129">
        <f t="shared" si="5"/>
        <v>-0.89356731185218485</v>
      </c>
    </row>
    <row r="130" spans="1:11" x14ac:dyDescent="0.35">
      <c r="A130" s="1">
        <v>43565</v>
      </c>
      <c r="B130">
        <v>216.5</v>
      </c>
      <c r="C130">
        <v>219.25</v>
      </c>
      <c r="D130">
        <v>215.5</v>
      </c>
      <c r="E130">
        <v>216.10000600000001</v>
      </c>
      <c r="F130">
        <v>207.97160299999999</v>
      </c>
      <c r="G130">
        <v>1582070</v>
      </c>
      <c r="H130" s="4">
        <v>1.7287671232876713E-4</v>
      </c>
      <c r="I130" s="2">
        <f t="shared" si="3"/>
        <v>4.627764795157275E-4</v>
      </c>
      <c r="J130" s="3">
        <f t="shared" si="4"/>
        <v>2.8989976718696037E-4</v>
      </c>
      <c r="K130">
        <f t="shared" si="5"/>
        <v>1.3523860847782327E-2</v>
      </c>
    </row>
    <row r="131" spans="1:11" x14ac:dyDescent="0.35">
      <c r="A131" s="1">
        <v>43566</v>
      </c>
      <c r="B131">
        <v>215.75</v>
      </c>
      <c r="C131">
        <v>216.5</v>
      </c>
      <c r="D131">
        <v>212.5</v>
      </c>
      <c r="E131">
        <v>213.5</v>
      </c>
      <c r="F131">
        <v>205.46940599999999</v>
      </c>
      <c r="G131">
        <v>2456854</v>
      </c>
      <c r="H131" s="4">
        <v>1.7287671232876713E-4</v>
      </c>
      <c r="I131" s="2">
        <f t="shared" ref="I131:I194" si="6">(E131-E130)/E131</f>
        <v>-1.2178014051522284E-2</v>
      </c>
      <c r="J131" s="3">
        <f t="shared" ref="J131:J194" si="7">I131-H131</f>
        <v>-1.2350890763851052E-2</v>
      </c>
      <c r="K131">
        <f t="shared" ref="K131:K194" si="8">J131/$N$2</f>
        <v>-0.57617061806317538</v>
      </c>
    </row>
    <row r="132" spans="1:11" x14ac:dyDescent="0.35">
      <c r="A132" s="1">
        <v>43567</v>
      </c>
      <c r="B132">
        <v>214</v>
      </c>
      <c r="C132">
        <v>216</v>
      </c>
      <c r="D132">
        <v>212.800003</v>
      </c>
      <c r="E132">
        <v>215</v>
      </c>
      <c r="F132">
        <v>206.91297900000001</v>
      </c>
      <c r="G132">
        <v>2332414</v>
      </c>
      <c r="H132" s="4">
        <v>1.7369863013698628E-4</v>
      </c>
      <c r="I132" s="2">
        <f t="shared" si="6"/>
        <v>6.9767441860465115E-3</v>
      </c>
      <c r="J132" s="3">
        <f t="shared" si="7"/>
        <v>6.8030455559095256E-3</v>
      </c>
      <c r="K132">
        <f t="shared" si="8"/>
        <v>0.3173629366177107</v>
      </c>
    </row>
    <row r="133" spans="1:11" x14ac:dyDescent="0.35">
      <c r="A133" s="1">
        <v>43570</v>
      </c>
      <c r="B133">
        <v>215.39999399999999</v>
      </c>
      <c r="C133">
        <v>219.75</v>
      </c>
      <c r="D133">
        <v>214.949997</v>
      </c>
      <c r="E133">
        <v>218</v>
      </c>
      <c r="F133">
        <v>209.80014</v>
      </c>
      <c r="G133">
        <v>1155929</v>
      </c>
      <c r="H133" s="4">
        <v>1.7369863013698628E-4</v>
      </c>
      <c r="I133" s="2">
        <f t="shared" si="6"/>
        <v>1.3761467889908258E-2</v>
      </c>
      <c r="J133" s="3">
        <f t="shared" si="7"/>
        <v>1.3587769259771272E-2</v>
      </c>
      <c r="K133">
        <f t="shared" si="8"/>
        <v>0.6338711565173909</v>
      </c>
    </row>
    <row r="134" spans="1:11" x14ac:dyDescent="0.35">
      <c r="A134" s="1">
        <v>43571</v>
      </c>
      <c r="B134">
        <v>218.199997</v>
      </c>
      <c r="C134">
        <v>219.449997</v>
      </c>
      <c r="D134">
        <v>215.199997</v>
      </c>
      <c r="E134">
        <v>216.35000600000001</v>
      </c>
      <c r="F134">
        <v>208.21220400000001</v>
      </c>
      <c r="G134">
        <v>2450298</v>
      </c>
      <c r="H134" s="4">
        <v>1.7397260273972602E-4</v>
      </c>
      <c r="I134" s="2">
        <f t="shared" si="6"/>
        <v>-7.6265031395469076E-3</v>
      </c>
      <c r="J134" s="3">
        <f t="shared" si="7"/>
        <v>-7.8004757422866335E-3</v>
      </c>
      <c r="K134">
        <f t="shared" si="8"/>
        <v>-0.36389318111163704</v>
      </c>
    </row>
    <row r="135" spans="1:11" x14ac:dyDescent="0.35">
      <c r="A135" s="1">
        <v>43573</v>
      </c>
      <c r="B135">
        <v>217</v>
      </c>
      <c r="C135">
        <v>221.25</v>
      </c>
      <c r="D135">
        <v>214.35000600000001</v>
      </c>
      <c r="E135">
        <v>219.10000600000001</v>
      </c>
      <c r="F135">
        <v>210.85876500000001</v>
      </c>
      <c r="G135">
        <v>2590365</v>
      </c>
      <c r="H135" s="4">
        <v>1.7397260273972602E-4</v>
      </c>
      <c r="I135" s="2">
        <f t="shared" si="6"/>
        <v>1.2551346073445565E-2</v>
      </c>
      <c r="J135" s="3">
        <f t="shared" si="7"/>
        <v>1.2377373470705839E-2</v>
      </c>
      <c r="K135">
        <f t="shared" si="8"/>
        <v>0.57740603969131965</v>
      </c>
    </row>
    <row r="136" spans="1:11" x14ac:dyDescent="0.35">
      <c r="A136" s="1">
        <v>43577</v>
      </c>
      <c r="B136">
        <v>216.949997</v>
      </c>
      <c r="C136">
        <v>217.5</v>
      </c>
      <c r="D136">
        <v>208.800003</v>
      </c>
      <c r="E136">
        <v>209.64999399999999</v>
      </c>
      <c r="F136">
        <v>201.76419100000001</v>
      </c>
      <c r="G136">
        <v>2367067</v>
      </c>
      <c r="H136" s="4">
        <v>1.7424657534246578E-4</v>
      </c>
      <c r="I136" s="2">
        <f t="shared" si="6"/>
        <v>-4.5075183736947855E-2</v>
      </c>
      <c r="J136" s="3">
        <f t="shared" si="7"/>
        <v>-4.5249430312290319E-2</v>
      </c>
      <c r="K136">
        <f t="shared" si="8"/>
        <v>-2.1108916537700591</v>
      </c>
    </row>
    <row r="137" spans="1:11" x14ac:dyDescent="0.35">
      <c r="A137" s="1">
        <v>43578</v>
      </c>
      <c r="B137">
        <v>210</v>
      </c>
      <c r="C137">
        <v>213.5</v>
      </c>
      <c r="D137">
        <v>207.300003</v>
      </c>
      <c r="E137">
        <v>211.949997</v>
      </c>
      <c r="F137">
        <v>203.97769199999999</v>
      </c>
      <c r="G137">
        <v>2093535</v>
      </c>
      <c r="H137" s="4">
        <v>1.7506849315068493E-4</v>
      </c>
      <c r="I137" s="2">
        <f t="shared" si="6"/>
        <v>1.0851630255036068E-2</v>
      </c>
      <c r="J137" s="3">
        <f t="shared" si="7"/>
        <v>1.0676561761885382E-2</v>
      </c>
      <c r="K137">
        <f t="shared" si="8"/>
        <v>0.49806295810984069</v>
      </c>
    </row>
    <row r="138" spans="1:11" x14ac:dyDescent="0.35">
      <c r="A138" s="1">
        <v>43579</v>
      </c>
      <c r="B138">
        <v>211</v>
      </c>
      <c r="C138">
        <v>211.89999399999999</v>
      </c>
      <c r="D138">
        <v>207.75</v>
      </c>
      <c r="E138">
        <v>209</v>
      </c>
      <c r="F138">
        <v>201.13867200000001</v>
      </c>
      <c r="G138">
        <v>2273549</v>
      </c>
      <c r="H138" s="4">
        <v>1.7506849315068493E-4</v>
      </c>
      <c r="I138" s="2">
        <f t="shared" si="6"/>
        <v>-1.4114818181818164E-2</v>
      </c>
      <c r="J138" s="3">
        <f t="shared" si="7"/>
        <v>-1.428988667496885E-2</v>
      </c>
      <c r="K138">
        <f t="shared" si="8"/>
        <v>-0.66662502284186087</v>
      </c>
    </row>
    <row r="139" spans="1:11" x14ac:dyDescent="0.35">
      <c r="A139" s="1">
        <v>43580</v>
      </c>
      <c r="B139">
        <v>209.449997</v>
      </c>
      <c r="C139">
        <v>211.300003</v>
      </c>
      <c r="D139">
        <v>207.550003</v>
      </c>
      <c r="E139">
        <v>209.050003</v>
      </c>
      <c r="F139">
        <v>201.18678299999999</v>
      </c>
      <c r="G139">
        <v>3218763</v>
      </c>
      <c r="H139" s="4">
        <v>1.7534246575342467E-4</v>
      </c>
      <c r="I139" s="2">
        <f t="shared" si="6"/>
        <v>2.3919157752895986E-4</v>
      </c>
      <c r="J139" s="3">
        <f t="shared" si="7"/>
        <v>6.3849111775535189E-5</v>
      </c>
      <c r="K139">
        <f t="shared" si="8"/>
        <v>2.9785691492120567E-3</v>
      </c>
    </row>
    <row r="140" spans="1:11" x14ac:dyDescent="0.35">
      <c r="A140" s="1">
        <v>43581</v>
      </c>
      <c r="B140">
        <v>208</v>
      </c>
      <c r="C140">
        <v>210.10000600000001</v>
      </c>
      <c r="D140">
        <v>205.25</v>
      </c>
      <c r="E140">
        <v>209.5</v>
      </c>
      <c r="F140">
        <v>201.61985799999999</v>
      </c>
      <c r="G140">
        <v>3470828</v>
      </c>
      <c r="H140" s="4">
        <v>1.7780821917808221E-4</v>
      </c>
      <c r="I140" s="2">
        <f t="shared" si="6"/>
        <v>2.1479570405727741E-3</v>
      </c>
      <c r="J140" s="3">
        <f t="shared" si="7"/>
        <v>1.970148821394692E-3</v>
      </c>
      <c r="K140">
        <f t="shared" si="8"/>
        <v>9.19076919878348E-2</v>
      </c>
    </row>
    <row r="141" spans="1:11" x14ac:dyDescent="0.35">
      <c r="A141" s="1">
        <v>43585</v>
      </c>
      <c r="B141">
        <v>209.949997</v>
      </c>
      <c r="C141">
        <v>209.949997</v>
      </c>
      <c r="D141">
        <v>204.300003</v>
      </c>
      <c r="E141">
        <v>206.050003</v>
      </c>
      <c r="F141">
        <v>198.299622</v>
      </c>
      <c r="G141">
        <v>2755508</v>
      </c>
      <c r="H141" s="4">
        <v>1.7726027397260271E-4</v>
      </c>
      <c r="I141" s="2">
        <f t="shared" si="6"/>
        <v>-1.6743494053722465E-2</v>
      </c>
      <c r="J141" s="3">
        <f t="shared" si="7"/>
        <v>-1.6920754327695069E-2</v>
      </c>
      <c r="K141">
        <f t="shared" si="8"/>
        <v>-0.7893553319747254</v>
      </c>
    </row>
    <row r="142" spans="1:11" x14ac:dyDescent="0.35">
      <c r="A142" s="1">
        <v>43587</v>
      </c>
      <c r="B142">
        <v>203</v>
      </c>
      <c r="C142">
        <v>206.60000600000001</v>
      </c>
      <c r="D142">
        <v>201.10000600000001</v>
      </c>
      <c r="E142">
        <v>202</v>
      </c>
      <c r="F142">
        <v>194.40194700000001</v>
      </c>
      <c r="G142">
        <v>2632924</v>
      </c>
      <c r="H142" s="4">
        <v>1.76986301369863E-4</v>
      </c>
      <c r="I142" s="2">
        <f t="shared" si="6"/>
        <v>-2.0049519801980217E-2</v>
      </c>
      <c r="J142" s="3">
        <f t="shared" si="7"/>
        <v>-2.022650610335008E-2</v>
      </c>
      <c r="K142">
        <f t="shared" si="8"/>
        <v>-0.94356907089930986</v>
      </c>
    </row>
    <row r="143" spans="1:11" x14ac:dyDescent="0.35">
      <c r="A143" s="1">
        <v>43588</v>
      </c>
      <c r="B143">
        <v>204</v>
      </c>
      <c r="C143">
        <v>204.39999399999999</v>
      </c>
      <c r="D143">
        <v>201.25</v>
      </c>
      <c r="E143">
        <v>201.64999399999999</v>
      </c>
      <c r="F143">
        <v>194.06510900000001</v>
      </c>
      <c r="G143">
        <v>1646418</v>
      </c>
      <c r="H143" s="4">
        <v>1.7671232876712329E-4</v>
      </c>
      <c r="I143" s="2">
        <f t="shared" si="6"/>
        <v>-1.7357104409336487E-3</v>
      </c>
      <c r="J143" s="3">
        <f t="shared" si="7"/>
        <v>-1.9124227697007719E-3</v>
      </c>
      <c r="K143">
        <f t="shared" si="8"/>
        <v>-8.9214764366761568E-2</v>
      </c>
    </row>
    <row r="144" spans="1:11" x14ac:dyDescent="0.35">
      <c r="A144" s="1">
        <v>43591</v>
      </c>
      <c r="B144">
        <v>201</v>
      </c>
      <c r="C144">
        <v>202.5</v>
      </c>
      <c r="D144">
        <v>196.5</v>
      </c>
      <c r="E144">
        <v>197.050003</v>
      </c>
      <c r="F144">
        <v>189.63815299999999</v>
      </c>
      <c r="G144">
        <v>1990897</v>
      </c>
      <c r="H144" s="4">
        <v>1.76986301369863E-4</v>
      </c>
      <c r="I144" s="2">
        <f t="shared" si="6"/>
        <v>-2.3344282821452119E-2</v>
      </c>
      <c r="J144" s="3">
        <f t="shared" si="7"/>
        <v>-2.3521269122821983E-2</v>
      </c>
      <c r="K144">
        <f t="shared" si="8"/>
        <v>-1.0972701829565028</v>
      </c>
    </row>
    <row r="145" spans="1:11" x14ac:dyDescent="0.35">
      <c r="A145" s="1">
        <v>43592</v>
      </c>
      <c r="B145">
        <v>197.800003</v>
      </c>
      <c r="C145">
        <v>199.10000600000001</v>
      </c>
      <c r="D145">
        <v>194.550003</v>
      </c>
      <c r="E145">
        <v>195.199997</v>
      </c>
      <c r="F145">
        <v>187.857742</v>
      </c>
      <c r="G145">
        <v>1273921</v>
      </c>
      <c r="H145" s="4">
        <v>1.7671232876712329E-4</v>
      </c>
      <c r="I145" s="2">
        <f t="shared" si="6"/>
        <v>-9.477489899756544E-3</v>
      </c>
      <c r="J145" s="3">
        <f t="shared" si="7"/>
        <v>-9.6542022285236676E-3</v>
      </c>
      <c r="K145">
        <f t="shared" si="8"/>
        <v>-0.45036975642240795</v>
      </c>
    </row>
    <row r="146" spans="1:11" x14ac:dyDescent="0.35">
      <c r="A146" s="1">
        <v>43593</v>
      </c>
      <c r="B146">
        <v>195.89999399999999</v>
      </c>
      <c r="C146">
        <v>197.199997</v>
      </c>
      <c r="D146">
        <v>191</v>
      </c>
      <c r="E146">
        <v>191.75</v>
      </c>
      <c r="F146">
        <v>184.53750600000001</v>
      </c>
      <c r="G146">
        <v>2511215</v>
      </c>
      <c r="H146" s="4">
        <v>1.7671232876712329E-4</v>
      </c>
      <c r="I146" s="2">
        <f t="shared" si="6"/>
        <v>-1.7992161668839615E-2</v>
      </c>
      <c r="J146" s="3">
        <f t="shared" si="7"/>
        <v>-1.8168873997606739E-2</v>
      </c>
      <c r="K146">
        <f t="shared" si="8"/>
        <v>-0.847580272619054</v>
      </c>
    </row>
    <row r="147" spans="1:11" x14ac:dyDescent="0.35">
      <c r="A147" s="1">
        <v>43594</v>
      </c>
      <c r="B147">
        <v>191.699997</v>
      </c>
      <c r="C147">
        <v>192.5</v>
      </c>
      <c r="D147">
        <v>182.199997</v>
      </c>
      <c r="E147">
        <v>185.300003</v>
      </c>
      <c r="F147">
        <v>178.33012400000001</v>
      </c>
      <c r="G147">
        <v>9156401</v>
      </c>
      <c r="H147" s="4">
        <v>1.7671232876712329E-4</v>
      </c>
      <c r="I147" s="2">
        <f t="shared" si="6"/>
        <v>-3.4808402026847221E-2</v>
      </c>
      <c r="J147" s="3">
        <f t="shared" si="7"/>
        <v>-3.4985114355614341E-2</v>
      </c>
      <c r="K147">
        <f t="shared" si="8"/>
        <v>-1.6320600146737947</v>
      </c>
    </row>
    <row r="148" spans="1:11" x14ac:dyDescent="0.35">
      <c r="A148" s="1">
        <v>43595</v>
      </c>
      <c r="B148">
        <v>184.89999399999999</v>
      </c>
      <c r="C148">
        <v>191.800003</v>
      </c>
      <c r="D148">
        <v>183.449997</v>
      </c>
      <c r="E148">
        <v>190.949997</v>
      </c>
      <c r="F148">
        <v>183.76759300000001</v>
      </c>
      <c r="G148">
        <v>4279032</v>
      </c>
      <c r="H148" s="4">
        <v>1.747945205479452E-4</v>
      </c>
      <c r="I148" s="2">
        <f t="shared" si="6"/>
        <v>2.9588866660207346E-2</v>
      </c>
      <c r="J148" s="3">
        <f t="shared" si="7"/>
        <v>2.9414072139659402E-2</v>
      </c>
      <c r="K148">
        <f t="shared" si="8"/>
        <v>1.372170189867187</v>
      </c>
    </row>
    <row r="149" spans="1:11" x14ac:dyDescent="0.35">
      <c r="A149" s="1">
        <v>43598</v>
      </c>
      <c r="B149">
        <v>190.10000600000001</v>
      </c>
      <c r="C149">
        <v>190.60000600000001</v>
      </c>
      <c r="D149">
        <v>185.550003</v>
      </c>
      <c r="E149">
        <v>186.199997</v>
      </c>
      <c r="F149">
        <v>179.19624300000001</v>
      </c>
      <c r="G149">
        <v>2297813</v>
      </c>
      <c r="H149" s="4">
        <v>1.7506849315068493E-4</v>
      </c>
      <c r="I149" s="2">
        <f t="shared" si="6"/>
        <v>-2.5510204492645617E-2</v>
      </c>
      <c r="J149" s="3">
        <f t="shared" si="7"/>
        <v>-2.5685272985796301E-2</v>
      </c>
      <c r="K149">
        <f t="shared" si="8"/>
        <v>-1.19822123718089</v>
      </c>
    </row>
    <row r="150" spans="1:11" x14ac:dyDescent="0.35">
      <c r="A150" s="1">
        <v>43599</v>
      </c>
      <c r="B150">
        <v>184.949997</v>
      </c>
      <c r="C150">
        <v>186</v>
      </c>
      <c r="D150">
        <v>178.35000600000001</v>
      </c>
      <c r="E150">
        <v>179.64999399999999</v>
      </c>
      <c r="F150">
        <v>172.89262400000001</v>
      </c>
      <c r="G150">
        <v>6485545</v>
      </c>
      <c r="H150" s="4">
        <v>1.747945205479452E-4</v>
      </c>
      <c r="I150" s="2">
        <f t="shared" si="6"/>
        <v>-3.6459800828047922E-2</v>
      </c>
      <c r="J150" s="3">
        <f t="shared" si="7"/>
        <v>-3.6634595348595866E-2</v>
      </c>
      <c r="K150">
        <f t="shared" si="8"/>
        <v>-1.7090085118616438</v>
      </c>
    </row>
    <row r="151" spans="1:11" x14ac:dyDescent="0.35">
      <c r="A151" s="1">
        <v>43600</v>
      </c>
      <c r="B151">
        <v>179.800003</v>
      </c>
      <c r="C151">
        <v>182.800003</v>
      </c>
      <c r="D151">
        <v>176.050003</v>
      </c>
      <c r="E151">
        <v>177.10000600000001</v>
      </c>
      <c r="F151">
        <v>170.43855300000001</v>
      </c>
      <c r="G151">
        <v>2285495</v>
      </c>
      <c r="H151" s="4">
        <v>1.7397260273972602E-4</v>
      </c>
      <c r="I151" s="2">
        <f t="shared" si="6"/>
        <v>-1.4398576587286986E-2</v>
      </c>
      <c r="J151" s="3">
        <f t="shared" si="7"/>
        <v>-1.4572549190026712E-2</v>
      </c>
      <c r="K151">
        <f t="shared" si="8"/>
        <v>-0.67981126496140487</v>
      </c>
    </row>
    <row r="152" spans="1:11" x14ac:dyDescent="0.35">
      <c r="A152" s="1">
        <v>43601</v>
      </c>
      <c r="B152">
        <v>177.5</v>
      </c>
      <c r="C152">
        <v>177.75</v>
      </c>
      <c r="D152">
        <v>174</v>
      </c>
      <c r="E152">
        <v>176.050003</v>
      </c>
      <c r="F152">
        <v>169.42804000000001</v>
      </c>
      <c r="G152">
        <v>1886278</v>
      </c>
      <c r="H152" s="4">
        <v>1.7178082191780821E-4</v>
      </c>
      <c r="I152" s="2">
        <f t="shared" si="6"/>
        <v>-5.9642316507089394E-3</v>
      </c>
      <c r="J152" s="3">
        <f t="shared" si="7"/>
        <v>-6.1360124726267474E-3</v>
      </c>
      <c r="K152">
        <f t="shared" si="8"/>
        <v>-0.28624575881961395</v>
      </c>
    </row>
    <row r="153" spans="1:11" x14ac:dyDescent="0.35">
      <c r="A153" s="1">
        <v>43602</v>
      </c>
      <c r="B153">
        <v>176.449997</v>
      </c>
      <c r="C153">
        <v>178.85000600000001</v>
      </c>
      <c r="D153">
        <v>175.14999399999999</v>
      </c>
      <c r="E153">
        <v>177.5</v>
      </c>
      <c r="F153">
        <v>170.82350199999999</v>
      </c>
      <c r="G153">
        <v>1880591</v>
      </c>
      <c r="H153" s="4">
        <v>1.7260273972602737E-4</v>
      </c>
      <c r="I153" s="2">
        <f t="shared" si="6"/>
        <v>8.1689971830985701E-3</v>
      </c>
      <c r="J153" s="3">
        <f t="shared" si="7"/>
        <v>7.9963944433725422E-3</v>
      </c>
      <c r="K153">
        <f t="shared" si="8"/>
        <v>0.37303281332546817</v>
      </c>
    </row>
    <row r="154" spans="1:11" x14ac:dyDescent="0.35">
      <c r="A154" s="1">
        <v>43605</v>
      </c>
      <c r="B154">
        <v>180.39999399999999</v>
      </c>
      <c r="C154">
        <v>187.75</v>
      </c>
      <c r="D154">
        <v>180.39999399999999</v>
      </c>
      <c r="E154">
        <v>182.60000600000001</v>
      </c>
      <c r="F154">
        <v>175.731674</v>
      </c>
      <c r="G154">
        <v>1960620</v>
      </c>
      <c r="H154" s="4">
        <v>1.7397260273972602E-4</v>
      </c>
      <c r="I154" s="2">
        <f t="shared" si="6"/>
        <v>2.7929933364843413E-2</v>
      </c>
      <c r="J154" s="3">
        <f t="shared" si="7"/>
        <v>2.7755960762103685E-2</v>
      </c>
      <c r="K154">
        <f t="shared" si="8"/>
        <v>1.2948190841461307</v>
      </c>
    </row>
    <row r="155" spans="1:11" x14ac:dyDescent="0.35">
      <c r="A155" s="1">
        <v>43606</v>
      </c>
      <c r="B155">
        <v>183.85000600000001</v>
      </c>
      <c r="C155">
        <v>184.5</v>
      </c>
      <c r="D155">
        <v>181.10000600000001</v>
      </c>
      <c r="E155">
        <v>181.89999399999999</v>
      </c>
      <c r="F155">
        <v>175.057999</v>
      </c>
      <c r="G155">
        <v>1808112</v>
      </c>
      <c r="H155" s="4">
        <v>1.7205479452054795E-4</v>
      </c>
      <c r="I155" s="2">
        <f t="shared" si="6"/>
        <v>-3.8483343765256814E-3</v>
      </c>
      <c r="J155" s="3">
        <f t="shared" si="7"/>
        <v>-4.0203891710462293E-3</v>
      </c>
      <c r="K155">
        <f t="shared" si="8"/>
        <v>-0.1875516639104281</v>
      </c>
    </row>
    <row r="156" spans="1:11" x14ac:dyDescent="0.35">
      <c r="A156" s="1">
        <v>43607</v>
      </c>
      <c r="B156">
        <v>182.89999399999999</v>
      </c>
      <c r="C156">
        <v>184.39999399999999</v>
      </c>
      <c r="D156">
        <v>179.35000600000001</v>
      </c>
      <c r="E156">
        <v>183.199997</v>
      </c>
      <c r="F156">
        <v>176.30909700000001</v>
      </c>
      <c r="G156">
        <v>1077368</v>
      </c>
      <c r="H156" s="4">
        <v>1.7123287671232877E-4</v>
      </c>
      <c r="I156" s="2">
        <f t="shared" si="6"/>
        <v>7.0960863607437931E-3</v>
      </c>
      <c r="J156" s="3">
        <f t="shared" si="7"/>
        <v>6.9248534840314641E-3</v>
      </c>
      <c r="K156">
        <f t="shared" si="8"/>
        <v>0.32304529188850811</v>
      </c>
    </row>
    <row r="157" spans="1:11" x14ac:dyDescent="0.35">
      <c r="A157" s="1">
        <v>43608</v>
      </c>
      <c r="B157">
        <v>185</v>
      </c>
      <c r="C157">
        <v>189.85000600000001</v>
      </c>
      <c r="D157">
        <v>182.60000600000001</v>
      </c>
      <c r="E157">
        <v>183.60000600000001</v>
      </c>
      <c r="F157">
        <v>176.694061</v>
      </c>
      <c r="G157">
        <v>2515235</v>
      </c>
      <c r="H157" s="4">
        <v>1.6986301369863014E-4</v>
      </c>
      <c r="I157" s="2">
        <f t="shared" si="6"/>
        <v>2.1786981858813847E-3</v>
      </c>
      <c r="J157" s="3">
        <f t="shared" si="7"/>
        <v>2.0088351721827546E-3</v>
      </c>
      <c r="K157">
        <f t="shared" si="8"/>
        <v>9.3712415150750766E-2</v>
      </c>
    </row>
    <row r="158" spans="1:11" x14ac:dyDescent="0.35">
      <c r="A158" s="1">
        <v>43609</v>
      </c>
      <c r="B158">
        <v>185.5</v>
      </c>
      <c r="C158">
        <v>197</v>
      </c>
      <c r="D158">
        <v>184.449997</v>
      </c>
      <c r="E158">
        <v>194.60000600000001</v>
      </c>
      <c r="F158">
        <v>187.280304</v>
      </c>
      <c r="G158">
        <v>2673882</v>
      </c>
      <c r="H158" s="4">
        <v>1.7041095890410959E-4</v>
      </c>
      <c r="I158" s="2">
        <f t="shared" si="6"/>
        <v>5.6526205862501358E-2</v>
      </c>
      <c r="J158" s="3">
        <f t="shared" si="7"/>
        <v>5.6355794903597246E-2</v>
      </c>
      <c r="K158">
        <f t="shared" si="8"/>
        <v>2.6290049682961278</v>
      </c>
    </row>
    <row r="159" spans="1:11" x14ac:dyDescent="0.35">
      <c r="A159" s="1">
        <v>43612</v>
      </c>
      <c r="B159">
        <v>195</v>
      </c>
      <c r="C159">
        <v>200.89999399999999</v>
      </c>
      <c r="D159">
        <v>194.5</v>
      </c>
      <c r="E159">
        <v>199.10000600000001</v>
      </c>
      <c r="F159">
        <v>191.61103800000001</v>
      </c>
      <c r="G159">
        <v>3074229</v>
      </c>
      <c r="H159" s="4">
        <v>1.7013698630136985E-4</v>
      </c>
      <c r="I159" s="2">
        <f t="shared" si="6"/>
        <v>2.260170700346438E-2</v>
      </c>
      <c r="J159" s="3">
        <f t="shared" si="7"/>
        <v>2.2431570017163012E-2</v>
      </c>
      <c r="K159">
        <f t="shared" si="8"/>
        <v>1.0464355816945408</v>
      </c>
    </row>
    <row r="160" spans="1:11" x14ac:dyDescent="0.35">
      <c r="A160" s="1">
        <v>43613</v>
      </c>
      <c r="B160">
        <v>199</v>
      </c>
      <c r="C160">
        <v>199.800003</v>
      </c>
      <c r="D160">
        <v>194</v>
      </c>
      <c r="E160">
        <v>197.89999399999999</v>
      </c>
      <c r="F160">
        <v>190.45616100000001</v>
      </c>
      <c r="G160">
        <v>2772492</v>
      </c>
      <c r="H160" s="4">
        <v>1.7041095890410959E-4</v>
      </c>
      <c r="I160" s="2">
        <f t="shared" si="6"/>
        <v>-6.0637293399817644E-3</v>
      </c>
      <c r="J160" s="3">
        <f t="shared" si="7"/>
        <v>-6.2341402988858744E-3</v>
      </c>
      <c r="K160">
        <f t="shared" si="8"/>
        <v>-0.29082343434002217</v>
      </c>
    </row>
    <row r="161" spans="1:11" x14ac:dyDescent="0.35">
      <c r="A161" s="1">
        <v>43614</v>
      </c>
      <c r="B161">
        <v>197.5</v>
      </c>
      <c r="C161">
        <v>197.800003</v>
      </c>
      <c r="D161">
        <v>192.64999399999999</v>
      </c>
      <c r="E161">
        <v>194.14999399999999</v>
      </c>
      <c r="F161">
        <v>186.84721400000001</v>
      </c>
      <c r="G161">
        <v>1319186</v>
      </c>
      <c r="H161" s="4">
        <v>1.6767123287671231E-4</v>
      </c>
      <c r="I161" s="2">
        <f t="shared" si="6"/>
        <v>-1.9314963254647332E-2</v>
      </c>
      <c r="J161" s="3">
        <f t="shared" si="7"/>
        <v>-1.9482634487524044E-2</v>
      </c>
      <c r="K161">
        <f t="shared" si="8"/>
        <v>-0.90886736582840344</v>
      </c>
    </row>
    <row r="162" spans="1:11" x14ac:dyDescent="0.35">
      <c r="A162" s="1">
        <v>43615</v>
      </c>
      <c r="B162">
        <v>194</v>
      </c>
      <c r="C162">
        <v>198.25</v>
      </c>
      <c r="D162">
        <v>193.800003</v>
      </c>
      <c r="E162">
        <v>197.10000600000001</v>
      </c>
      <c r="F162">
        <v>189.68626399999999</v>
      </c>
      <c r="G162">
        <v>1367906</v>
      </c>
      <c r="H162" s="4">
        <v>1.6575342465753425E-4</v>
      </c>
      <c r="I162" s="2">
        <f t="shared" si="6"/>
        <v>1.4967082243518628E-2</v>
      </c>
      <c r="J162" s="3">
        <f t="shared" si="7"/>
        <v>1.4801328818861094E-2</v>
      </c>
      <c r="K162">
        <f t="shared" si="8"/>
        <v>0.6904838636157119</v>
      </c>
    </row>
    <row r="163" spans="1:11" x14ac:dyDescent="0.35">
      <c r="A163" s="1">
        <v>43616</v>
      </c>
      <c r="B163">
        <v>198.050003</v>
      </c>
      <c r="C163">
        <v>198.5</v>
      </c>
      <c r="D163">
        <v>190.699997</v>
      </c>
      <c r="E163">
        <v>194.5</v>
      </c>
      <c r="F163">
        <v>187.184067</v>
      </c>
      <c r="G163">
        <v>3370473</v>
      </c>
      <c r="H163" s="4">
        <v>1.6630136986301372E-4</v>
      </c>
      <c r="I163" s="2">
        <f t="shared" si="6"/>
        <v>-1.3367640102827802E-2</v>
      </c>
      <c r="J163" s="3">
        <f t="shared" si="7"/>
        <v>-1.3533941472690816E-2</v>
      </c>
      <c r="K163">
        <f t="shared" si="8"/>
        <v>-0.63136008343415295</v>
      </c>
    </row>
    <row r="164" spans="1:11" x14ac:dyDescent="0.35">
      <c r="A164" s="1">
        <v>43619</v>
      </c>
      <c r="B164">
        <v>192.550003</v>
      </c>
      <c r="C164">
        <v>198</v>
      </c>
      <c r="D164">
        <v>192.199997</v>
      </c>
      <c r="E164">
        <v>196.35000600000001</v>
      </c>
      <c r="F164">
        <v>188.96447800000001</v>
      </c>
      <c r="G164">
        <v>2324600</v>
      </c>
      <c r="H164" s="4">
        <v>1.610958904109589E-4</v>
      </c>
      <c r="I164" s="2">
        <f t="shared" si="6"/>
        <v>9.4219808681849874E-3</v>
      </c>
      <c r="J164" s="3">
        <f t="shared" si="7"/>
        <v>9.2608849777740289E-3</v>
      </c>
      <c r="K164">
        <f t="shared" si="8"/>
        <v>0.43202145687120475</v>
      </c>
    </row>
    <row r="165" spans="1:11" x14ac:dyDescent="0.35">
      <c r="A165" s="1">
        <v>43620</v>
      </c>
      <c r="B165">
        <v>194.75</v>
      </c>
      <c r="C165">
        <v>202.5</v>
      </c>
      <c r="D165">
        <v>194.300003</v>
      </c>
      <c r="E165">
        <v>197.300003</v>
      </c>
      <c r="F165">
        <v>189.87875399999999</v>
      </c>
      <c r="G165">
        <v>4667323</v>
      </c>
      <c r="H165" s="4">
        <v>1.6219178082191782E-4</v>
      </c>
      <c r="I165" s="2">
        <f t="shared" si="6"/>
        <v>4.8149872557274936E-3</v>
      </c>
      <c r="J165" s="3">
        <f t="shared" si="7"/>
        <v>4.6527954749055762E-3</v>
      </c>
      <c r="K165">
        <f t="shared" si="8"/>
        <v>0.21705349806381147</v>
      </c>
    </row>
    <row r="166" spans="1:11" x14ac:dyDescent="0.35">
      <c r="A166" s="1">
        <v>43622</v>
      </c>
      <c r="B166">
        <v>199.699997</v>
      </c>
      <c r="C166">
        <v>200.75</v>
      </c>
      <c r="D166">
        <v>195.800003</v>
      </c>
      <c r="E166">
        <v>199.5</v>
      </c>
      <c r="F166">
        <v>191.99598700000001</v>
      </c>
      <c r="G166">
        <v>2810121</v>
      </c>
      <c r="H166" s="4">
        <v>1.6273972602739726E-4</v>
      </c>
      <c r="I166" s="2">
        <f t="shared" si="6"/>
        <v>1.1027553884711761E-2</v>
      </c>
      <c r="J166" s="3">
        <f t="shared" si="7"/>
        <v>1.0864814158684365E-2</v>
      </c>
      <c r="K166">
        <f t="shared" si="8"/>
        <v>0.50684495625794224</v>
      </c>
    </row>
    <row r="167" spans="1:11" x14ac:dyDescent="0.35">
      <c r="A167" s="1">
        <v>43623</v>
      </c>
      <c r="B167">
        <v>198.949997</v>
      </c>
      <c r="C167">
        <v>199.949997</v>
      </c>
      <c r="D167">
        <v>191.449997</v>
      </c>
      <c r="E167">
        <v>192.199997</v>
      </c>
      <c r="F167">
        <v>184.97058100000001</v>
      </c>
      <c r="G167">
        <v>2645450</v>
      </c>
      <c r="H167" s="4">
        <v>1.6356164383561644E-4</v>
      </c>
      <c r="I167" s="2">
        <f t="shared" si="6"/>
        <v>-3.7981285712507085E-2</v>
      </c>
      <c r="J167" s="3">
        <f t="shared" si="7"/>
        <v>-3.8144847356342701E-2</v>
      </c>
      <c r="K167">
        <f t="shared" si="8"/>
        <v>-1.7794619592584473</v>
      </c>
    </row>
    <row r="168" spans="1:11" x14ac:dyDescent="0.35">
      <c r="A168" s="1">
        <v>43626</v>
      </c>
      <c r="B168">
        <v>193</v>
      </c>
      <c r="C168">
        <v>195</v>
      </c>
      <c r="D168">
        <v>190.800003</v>
      </c>
      <c r="E168">
        <v>194.199997</v>
      </c>
      <c r="F168">
        <v>186.895355</v>
      </c>
      <c r="G168">
        <v>1857605</v>
      </c>
      <c r="H168" s="4">
        <v>1.6356164383561644E-4</v>
      </c>
      <c r="I168" s="2">
        <f t="shared" si="6"/>
        <v>1.029866133314101E-2</v>
      </c>
      <c r="J168" s="3">
        <f t="shared" si="7"/>
        <v>1.0135099689305394E-2</v>
      </c>
      <c r="K168">
        <f t="shared" si="8"/>
        <v>0.47280368386143784</v>
      </c>
    </row>
    <row r="169" spans="1:11" x14ac:dyDescent="0.35">
      <c r="A169" s="1">
        <v>43627</v>
      </c>
      <c r="B169">
        <v>194.89999399999999</v>
      </c>
      <c r="C169">
        <v>196.35000600000001</v>
      </c>
      <c r="D169">
        <v>191.050003</v>
      </c>
      <c r="E169">
        <v>195.449997</v>
      </c>
      <c r="F169">
        <v>188.09832800000001</v>
      </c>
      <c r="G169">
        <v>1713021</v>
      </c>
      <c r="H169" s="4">
        <v>1.6301369863013697E-4</v>
      </c>
      <c r="I169" s="2">
        <f t="shared" si="6"/>
        <v>6.3954976678766593E-3</v>
      </c>
      <c r="J169" s="3">
        <f t="shared" si="7"/>
        <v>6.2324839692465221E-3</v>
      </c>
      <c r="K169">
        <f t="shared" si="8"/>
        <v>0.29074616635261391</v>
      </c>
    </row>
    <row r="170" spans="1:11" x14ac:dyDescent="0.35">
      <c r="A170" s="1">
        <v>43628</v>
      </c>
      <c r="B170">
        <v>195</v>
      </c>
      <c r="C170">
        <v>198</v>
      </c>
      <c r="D170">
        <v>191.10000600000001</v>
      </c>
      <c r="E170">
        <v>191.75</v>
      </c>
      <c r="F170">
        <v>184.53750600000001</v>
      </c>
      <c r="G170">
        <v>1166390</v>
      </c>
      <c r="H170" s="4">
        <v>1.6383561643835618E-4</v>
      </c>
      <c r="I170" s="2">
        <f t="shared" si="6"/>
        <v>-1.9295942633637528E-2</v>
      </c>
      <c r="J170" s="3">
        <f t="shared" si="7"/>
        <v>-1.9459778250075884E-2</v>
      </c>
      <c r="K170">
        <f t="shared" si="8"/>
        <v>-0.90780111945727948</v>
      </c>
    </row>
    <row r="171" spans="1:11" x14ac:dyDescent="0.35">
      <c r="A171" s="1">
        <v>43629</v>
      </c>
      <c r="B171">
        <v>191.550003</v>
      </c>
      <c r="C171">
        <v>191.800003</v>
      </c>
      <c r="D171">
        <v>185.800003</v>
      </c>
      <c r="E171">
        <v>188.10000600000001</v>
      </c>
      <c r="F171">
        <v>181.02479600000001</v>
      </c>
      <c r="G171">
        <v>2430739</v>
      </c>
      <c r="H171" s="4">
        <v>1.6383561643835618E-4</v>
      </c>
      <c r="I171" s="2">
        <f t="shared" si="6"/>
        <v>-1.9404539519259731E-2</v>
      </c>
      <c r="J171" s="3">
        <f t="shared" si="7"/>
        <v>-1.9568375135698087E-2</v>
      </c>
      <c r="K171">
        <f t="shared" si="8"/>
        <v>-0.91286717792261818</v>
      </c>
    </row>
    <row r="172" spans="1:11" x14ac:dyDescent="0.35">
      <c r="A172" s="1">
        <v>43630</v>
      </c>
      <c r="B172">
        <v>187</v>
      </c>
      <c r="C172">
        <v>188.39999399999999</v>
      </c>
      <c r="D172">
        <v>184</v>
      </c>
      <c r="E172">
        <v>184.75</v>
      </c>
      <c r="F172">
        <v>177.80079699999999</v>
      </c>
      <c r="G172">
        <v>2285350</v>
      </c>
      <c r="H172" s="4">
        <v>1.6383561643835618E-4</v>
      </c>
      <c r="I172" s="2">
        <f t="shared" si="6"/>
        <v>-1.8132644113667159E-2</v>
      </c>
      <c r="J172" s="3">
        <f t="shared" si="7"/>
        <v>-1.8296479730105515E-2</v>
      </c>
      <c r="K172">
        <f t="shared" si="8"/>
        <v>-0.85353309619817685</v>
      </c>
    </row>
    <row r="173" spans="1:11" x14ac:dyDescent="0.35">
      <c r="A173" s="1">
        <v>43633</v>
      </c>
      <c r="B173">
        <v>185</v>
      </c>
      <c r="C173">
        <v>202.39999399999999</v>
      </c>
      <c r="D173">
        <v>183.89999399999999</v>
      </c>
      <c r="E173">
        <v>199.949997</v>
      </c>
      <c r="F173">
        <v>192.42906199999999</v>
      </c>
      <c r="G173">
        <v>36924875</v>
      </c>
      <c r="H173" s="4">
        <v>1.6383561643835618E-4</v>
      </c>
      <c r="I173" s="2">
        <f t="shared" si="6"/>
        <v>7.6018990888006843E-2</v>
      </c>
      <c r="J173" s="3">
        <f t="shared" si="7"/>
        <v>7.5855155271568483E-2</v>
      </c>
      <c r="K173">
        <f t="shared" si="8"/>
        <v>3.5386525985653048</v>
      </c>
    </row>
    <row r="174" spans="1:11" x14ac:dyDescent="0.35">
      <c r="A174" s="1">
        <v>43634</v>
      </c>
      <c r="B174">
        <v>200.89999399999999</v>
      </c>
      <c r="C174">
        <v>201.14999399999999</v>
      </c>
      <c r="D174">
        <v>191.85000600000001</v>
      </c>
      <c r="E174">
        <v>193.89999399999999</v>
      </c>
      <c r="F174">
        <v>186.606628</v>
      </c>
      <c r="G174">
        <v>7041882</v>
      </c>
      <c r="H174" s="4">
        <v>1.6301369863013697E-4</v>
      </c>
      <c r="I174" s="2">
        <f t="shared" si="6"/>
        <v>-3.1201666772614774E-2</v>
      </c>
      <c r="J174" s="3">
        <f t="shared" si="7"/>
        <v>-3.136468047124491E-2</v>
      </c>
      <c r="K174">
        <f t="shared" si="8"/>
        <v>-1.4631663155311121</v>
      </c>
    </row>
    <row r="175" spans="1:11" x14ac:dyDescent="0.35">
      <c r="A175" s="1">
        <v>43635</v>
      </c>
      <c r="B175">
        <v>194.949997</v>
      </c>
      <c r="C175">
        <v>195.85000600000001</v>
      </c>
      <c r="D175">
        <v>186.800003</v>
      </c>
      <c r="E175">
        <v>189.25</v>
      </c>
      <c r="F175">
        <v>182.131531</v>
      </c>
      <c r="G175">
        <v>2901176</v>
      </c>
      <c r="H175" s="4">
        <v>1.6356164383561644E-4</v>
      </c>
      <c r="I175" s="2">
        <f t="shared" si="6"/>
        <v>-2.4570642007925983E-2</v>
      </c>
      <c r="J175" s="3">
        <f t="shared" si="7"/>
        <v>-2.4734203651761599E-2</v>
      </c>
      <c r="K175">
        <f t="shared" si="8"/>
        <v>-1.1538537323191722</v>
      </c>
    </row>
    <row r="176" spans="1:11" x14ac:dyDescent="0.35">
      <c r="A176" s="1">
        <v>43636</v>
      </c>
      <c r="B176">
        <v>188.699997</v>
      </c>
      <c r="C176">
        <v>196.39999399999999</v>
      </c>
      <c r="D176">
        <v>188.199997</v>
      </c>
      <c r="E176">
        <v>195.35000600000001</v>
      </c>
      <c r="F176">
        <v>188.00209000000001</v>
      </c>
      <c r="G176">
        <v>2061074</v>
      </c>
      <c r="H176" s="4">
        <v>1.6301369863013697E-4</v>
      </c>
      <c r="I176" s="2">
        <f t="shared" si="6"/>
        <v>3.1226034362138732E-2</v>
      </c>
      <c r="J176" s="3">
        <f t="shared" si="7"/>
        <v>3.1063020663508596E-2</v>
      </c>
      <c r="K176">
        <f t="shared" si="8"/>
        <v>1.4490938473025892</v>
      </c>
    </row>
    <row r="177" spans="1:11" x14ac:dyDescent="0.35">
      <c r="A177" s="1">
        <v>43637</v>
      </c>
      <c r="B177">
        <v>194.5</v>
      </c>
      <c r="C177">
        <v>200</v>
      </c>
      <c r="D177">
        <v>192.39999399999999</v>
      </c>
      <c r="E177">
        <v>197.550003</v>
      </c>
      <c r="F177">
        <v>190.119339</v>
      </c>
      <c r="G177">
        <v>1872101</v>
      </c>
      <c r="H177" s="4">
        <v>1.6328767123287673E-4</v>
      </c>
      <c r="I177" s="2">
        <f t="shared" si="6"/>
        <v>1.113640580405355E-2</v>
      </c>
      <c r="J177" s="3">
        <f t="shared" si="7"/>
        <v>1.0973118132820673E-2</v>
      </c>
      <c r="K177">
        <f t="shared" si="8"/>
        <v>0.51189735036537398</v>
      </c>
    </row>
    <row r="178" spans="1:11" x14ac:dyDescent="0.35">
      <c r="A178" s="1">
        <v>43640</v>
      </c>
      <c r="B178">
        <v>197.60000600000001</v>
      </c>
      <c r="C178">
        <v>200.89999399999999</v>
      </c>
      <c r="D178">
        <v>195.300003</v>
      </c>
      <c r="E178">
        <v>199.449997</v>
      </c>
      <c r="F178">
        <v>191.94787600000001</v>
      </c>
      <c r="G178">
        <v>1829459</v>
      </c>
      <c r="H178" s="4">
        <v>1.6383561643835618E-4</v>
      </c>
      <c r="I178" s="2">
        <f t="shared" si="6"/>
        <v>9.5261671024241355E-3</v>
      </c>
      <c r="J178" s="3">
        <f t="shared" si="7"/>
        <v>9.3623314859857792E-3</v>
      </c>
      <c r="K178">
        <f t="shared" si="8"/>
        <v>0.43675394932493039</v>
      </c>
    </row>
    <row r="179" spans="1:11" x14ac:dyDescent="0.35">
      <c r="A179" s="1">
        <v>43641</v>
      </c>
      <c r="B179">
        <v>198.39999399999999</v>
      </c>
      <c r="C179">
        <v>205.5</v>
      </c>
      <c r="D179">
        <v>197.10000600000001</v>
      </c>
      <c r="E179">
        <v>200.39999399999999</v>
      </c>
      <c r="F179">
        <v>192.86213699999999</v>
      </c>
      <c r="G179">
        <v>5981431</v>
      </c>
      <c r="H179" s="4">
        <v>1.6410958904109589E-4</v>
      </c>
      <c r="I179" s="2">
        <f t="shared" si="6"/>
        <v>4.7405041339472105E-3</v>
      </c>
      <c r="J179" s="3">
        <f t="shared" si="7"/>
        <v>4.5763945449061143E-3</v>
      </c>
      <c r="K179">
        <f t="shared" si="8"/>
        <v>0.2134893850050813</v>
      </c>
    </row>
    <row r="180" spans="1:11" x14ac:dyDescent="0.35">
      <c r="A180" s="1">
        <v>43642</v>
      </c>
      <c r="B180">
        <v>201.949997</v>
      </c>
      <c r="C180">
        <v>203.5</v>
      </c>
      <c r="D180">
        <v>198.699997</v>
      </c>
      <c r="E180">
        <v>200.550003</v>
      </c>
      <c r="F180">
        <v>193.00649999999999</v>
      </c>
      <c r="G180">
        <v>3406548</v>
      </c>
      <c r="H180" s="4">
        <v>1.6465753424657536E-4</v>
      </c>
      <c r="I180" s="2">
        <f t="shared" si="6"/>
        <v>7.4798802172050516E-4</v>
      </c>
      <c r="J180" s="3">
        <f t="shared" si="7"/>
        <v>5.8333048747392978E-4</v>
      </c>
      <c r="K180">
        <f t="shared" si="8"/>
        <v>2.7212441104786433E-2</v>
      </c>
    </row>
    <row r="181" spans="1:11" x14ac:dyDescent="0.35">
      <c r="A181" s="1">
        <v>43643</v>
      </c>
      <c r="B181">
        <v>201</v>
      </c>
      <c r="C181">
        <v>204</v>
      </c>
      <c r="D181">
        <v>200.199997</v>
      </c>
      <c r="E181">
        <v>202.89999399999999</v>
      </c>
      <c r="F181">
        <v>195.26809700000001</v>
      </c>
      <c r="G181">
        <v>2785295</v>
      </c>
      <c r="H181" s="4">
        <v>1.6383561643835618E-4</v>
      </c>
      <c r="I181" s="2">
        <f t="shared" si="6"/>
        <v>1.1582016113810179E-2</v>
      </c>
      <c r="J181" s="3">
        <f t="shared" si="7"/>
        <v>1.1418180497371823E-2</v>
      </c>
      <c r="K181">
        <f t="shared" si="8"/>
        <v>0.53265956602763431</v>
      </c>
    </row>
    <row r="182" spans="1:11" x14ac:dyDescent="0.35">
      <c r="A182" s="1">
        <v>43644</v>
      </c>
      <c r="B182">
        <v>203.449997</v>
      </c>
      <c r="C182">
        <v>204.25</v>
      </c>
      <c r="D182">
        <v>199.14999399999999</v>
      </c>
      <c r="E182">
        <v>200.64999399999999</v>
      </c>
      <c r="F182">
        <v>193.102722</v>
      </c>
      <c r="G182">
        <v>1125746</v>
      </c>
      <c r="H182" s="4">
        <v>1.6328767123287673E-4</v>
      </c>
      <c r="I182" s="2">
        <f t="shared" si="6"/>
        <v>-1.1213556278501558E-2</v>
      </c>
      <c r="J182" s="3">
        <f t="shared" si="7"/>
        <v>-1.1376843949734435E-2</v>
      </c>
      <c r="K182">
        <f t="shared" si="8"/>
        <v>-0.53073121084611652</v>
      </c>
    </row>
    <row r="183" spans="1:11" x14ac:dyDescent="0.35">
      <c r="A183" s="1">
        <v>43647</v>
      </c>
      <c r="B183">
        <v>202</v>
      </c>
      <c r="C183">
        <v>204.60000600000001</v>
      </c>
      <c r="D183">
        <v>199.800003</v>
      </c>
      <c r="E183">
        <v>200.300003</v>
      </c>
      <c r="F183">
        <v>192.76589999999999</v>
      </c>
      <c r="G183">
        <v>2895320</v>
      </c>
      <c r="H183" s="4">
        <v>1.6328767123287673E-4</v>
      </c>
      <c r="I183" s="2">
        <f t="shared" si="6"/>
        <v>-1.7473339728306873E-3</v>
      </c>
      <c r="J183" s="3">
        <f t="shared" si="7"/>
        <v>-1.9106216440635641E-3</v>
      </c>
      <c r="K183">
        <f t="shared" si="8"/>
        <v>-8.9130741627718585E-2</v>
      </c>
    </row>
    <row r="184" spans="1:11" x14ac:dyDescent="0.35">
      <c r="A184" s="1">
        <v>43648</v>
      </c>
      <c r="B184">
        <v>202</v>
      </c>
      <c r="C184">
        <v>202.14999399999999</v>
      </c>
      <c r="D184">
        <v>197.25</v>
      </c>
      <c r="E184">
        <v>200.199997</v>
      </c>
      <c r="F184">
        <v>192.66966199999999</v>
      </c>
      <c r="G184">
        <v>1643088</v>
      </c>
      <c r="H184" s="4">
        <v>1.6383561643835618E-4</v>
      </c>
      <c r="I184" s="2">
        <f t="shared" si="6"/>
        <v>-4.9953047701597911E-4</v>
      </c>
      <c r="J184" s="3">
        <f t="shared" si="7"/>
        <v>-6.6336609345433529E-4</v>
      </c>
      <c r="K184">
        <f t="shared" si="8"/>
        <v>-3.0946112258267874E-2</v>
      </c>
    </row>
    <row r="185" spans="1:11" x14ac:dyDescent="0.35">
      <c r="A185" s="1">
        <v>43649</v>
      </c>
      <c r="B185">
        <v>199.89999399999999</v>
      </c>
      <c r="C185">
        <v>202.5</v>
      </c>
      <c r="D185">
        <v>199</v>
      </c>
      <c r="E185">
        <v>200.89999399999999</v>
      </c>
      <c r="F185">
        <v>193.343323</v>
      </c>
      <c r="G185">
        <v>1156109</v>
      </c>
      <c r="H185" s="4">
        <v>1.6136986301369861E-4</v>
      </c>
      <c r="I185" s="2">
        <f t="shared" si="6"/>
        <v>3.4843057287497789E-3</v>
      </c>
      <c r="J185" s="3">
        <f t="shared" si="7"/>
        <v>3.3229358657360804E-3</v>
      </c>
      <c r="K185">
        <f t="shared" si="8"/>
        <v>0.1550153789027989</v>
      </c>
    </row>
    <row r="186" spans="1:11" x14ac:dyDescent="0.35">
      <c r="A186" s="1">
        <v>43650</v>
      </c>
      <c r="B186">
        <v>201</v>
      </c>
      <c r="C186">
        <v>201.60000600000001</v>
      </c>
      <c r="D186">
        <v>199</v>
      </c>
      <c r="E186">
        <v>199.39999399999999</v>
      </c>
      <c r="F186">
        <v>191.89975000000001</v>
      </c>
      <c r="G186">
        <v>1112054</v>
      </c>
      <c r="H186" s="4">
        <v>1.610958904109589E-4</v>
      </c>
      <c r="I186" s="2">
        <f t="shared" si="6"/>
        <v>-7.5225679294654343E-3</v>
      </c>
      <c r="J186" s="3">
        <f t="shared" si="7"/>
        <v>-7.6836638198763928E-3</v>
      </c>
      <c r="K186">
        <f t="shared" si="8"/>
        <v>-0.35844389013990874</v>
      </c>
    </row>
    <row r="187" spans="1:11" x14ac:dyDescent="0.35">
      <c r="A187" s="1">
        <v>43651</v>
      </c>
      <c r="B187">
        <v>200</v>
      </c>
      <c r="C187">
        <v>200.800003</v>
      </c>
      <c r="D187">
        <v>194.75</v>
      </c>
      <c r="E187">
        <v>195.300003</v>
      </c>
      <c r="F187">
        <v>187.953979</v>
      </c>
      <c r="G187">
        <v>1509512</v>
      </c>
      <c r="H187" s="4">
        <v>1.6164383561643837E-4</v>
      </c>
      <c r="I187" s="2">
        <f t="shared" si="6"/>
        <v>-2.0993297168561686E-2</v>
      </c>
      <c r="J187" s="3">
        <f t="shared" si="7"/>
        <v>-2.1154941004178123E-2</v>
      </c>
      <c r="K187">
        <f t="shared" si="8"/>
        <v>-0.98688067658585554</v>
      </c>
    </row>
    <row r="188" spans="1:11" x14ac:dyDescent="0.35">
      <c r="A188" s="1">
        <v>43654</v>
      </c>
      <c r="B188">
        <v>193</v>
      </c>
      <c r="C188">
        <v>195.300003</v>
      </c>
      <c r="D188">
        <v>186.60000600000001</v>
      </c>
      <c r="E188">
        <v>187.449997</v>
      </c>
      <c r="F188">
        <v>180.39923099999999</v>
      </c>
      <c r="G188">
        <v>2485531</v>
      </c>
      <c r="H188" s="4">
        <v>1.610958904109589E-4</v>
      </c>
      <c r="I188" s="2">
        <f t="shared" si="6"/>
        <v>-4.1877866767850672E-2</v>
      </c>
      <c r="J188" s="3">
        <f t="shared" si="7"/>
        <v>-4.2038962658261632E-2</v>
      </c>
      <c r="K188">
        <f t="shared" si="8"/>
        <v>-1.961122931184679</v>
      </c>
    </row>
    <row r="189" spans="1:11" x14ac:dyDescent="0.35">
      <c r="A189" s="1">
        <v>43655</v>
      </c>
      <c r="B189">
        <v>186.199997</v>
      </c>
      <c r="C189">
        <v>189.5</v>
      </c>
      <c r="D189">
        <v>185.14999399999999</v>
      </c>
      <c r="E189">
        <v>186.35000600000001</v>
      </c>
      <c r="F189">
        <v>179.340622</v>
      </c>
      <c r="G189">
        <v>1763656</v>
      </c>
      <c r="H189" s="4">
        <v>1.6027397260273972E-4</v>
      </c>
      <c r="I189" s="2">
        <f t="shared" si="6"/>
        <v>-5.9028224555033749E-3</v>
      </c>
      <c r="J189" s="3">
        <f t="shared" si="7"/>
        <v>-6.0630964281061144E-3</v>
      </c>
      <c r="K189">
        <f t="shared" si="8"/>
        <v>-0.2828442161097442</v>
      </c>
    </row>
    <row r="190" spans="1:11" x14ac:dyDescent="0.35">
      <c r="A190" s="1">
        <v>43656</v>
      </c>
      <c r="B190">
        <v>187.050003</v>
      </c>
      <c r="C190">
        <v>188.5</v>
      </c>
      <c r="D190">
        <v>185.60000600000001</v>
      </c>
      <c r="E190">
        <v>187</v>
      </c>
      <c r="F190">
        <v>179.966171</v>
      </c>
      <c r="G190">
        <v>996851</v>
      </c>
      <c r="H190" s="4">
        <v>1.6027397260273972E-4</v>
      </c>
      <c r="I190" s="2">
        <f t="shared" si="6"/>
        <v>3.4759037433154676E-3</v>
      </c>
      <c r="J190" s="3">
        <f t="shared" si="7"/>
        <v>3.3156297707127276E-3</v>
      </c>
      <c r="K190">
        <f t="shared" si="8"/>
        <v>0.15467454864482641</v>
      </c>
    </row>
    <row r="191" spans="1:11" x14ac:dyDescent="0.35">
      <c r="A191" s="1">
        <v>43657</v>
      </c>
      <c r="B191">
        <v>187.949997</v>
      </c>
      <c r="C191">
        <v>189.050003</v>
      </c>
      <c r="D191">
        <v>184.300003</v>
      </c>
      <c r="E191">
        <v>188.10000600000001</v>
      </c>
      <c r="F191">
        <v>181.02479600000001</v>
      </c>
      <c r="G191">
        <v>1534438</v>
      </c>
      <c r="H191" s="4">
        <v>1.5945205479452054E-4</v>
      </c>
      <c r="I191" s="2">
        <f t="shared" si="6"/>
        <v>5.8479849277623501E-3</v>
      </c>
      <c r="J191" s="3">
        <f t="shared" si="7"/>
        <v>5.6885328729678296E-3</v>
      </c>
      <c r="K191">
        <f t="shared" si="8"/>
        <v>0.2653707788334943</v>
      </c>
    </row>
    <row r="192" spans="1:11" x14ac:dyDescent="0.35">
      <c r="A192" s="1">
        <v>43658</v>
      </c>
      <c r="B192">
        <v>188.300003</v>
      </c>
      <c r="C192">
        <v>189.199997</v>
      </c>
      <c r="D192">
        <v>186.300003</v>
      </c>
      <c r="E192">
        <v>187.14999399999999</v>
      </c>
      <c r="F192">
        <v>180.11051900000001</v>
      </c>
      <c r="G192">
        <v>861265</v>
      </c>
      <c r="H192" s="4">
        <v>1.6000000000000001E-4</v>
      </c>
      <c r="I192" s="2">
        <f t="shared" si="6"/>
        <v>-5.076206414412256E-3</v>
      </c>
      <c r="J192" s="3">
        <f t="shared" si="7"/>
        <v>-5.2362064144122564E-3</v>
      </c>
      <c r="K192">
        <f t="shared" si="8"/>
        <v>-0.24426969226611295</v>
      </c>
    </row>
    <row r="193" spans="1:11" x14ac:dyDescent="0.35">
      <c r="A193" s="1">
        <v>43661</v>
      </c>
      <c r="B193">
        <v>187.5</v>
      </c>
      <c r="C193">
        <v>187.75</v>
      </c>
      <c r="D193">
        <v>184.10000600000001</v>
      </c>
      <c r="E193">
        <v>184.949997</v>
      </c>
      <c r="F193">
        <v>177.99327099999999</v>
      </c>
      <c r="G193">
        <v>1468874</v>
      </c>
      <c r="H193" s="4">
        <v>1.589041095890411E-4</v>
      </c>
      <c r="I193" s="2">
        <f t="shared" si="6"/>
        <v>-1.1895090757963063E-2</v>
      </c>
      <c r="J193" s="3">
        <f t="shared" si="7"/>
        <v>-1.2053994867552103E-2</v>
      </c>
      <c r="K193">
        <f t="shared" si="8"/>
        <v>-0.56232038690643504</v>
      </c>
    </row>
    <row r="194" spans="1:11" x14ac:dyDescent="0.35">
      <c r="A194" s="1">
        <v>43662</v>
      </c>
      <c r="B194">
        <v>185</v>
      </c>
      <c r="C194">
        <v>188</v>
      </c>
      <c r="D194">
        <v>184.39999399999999</v>
      </c>
      <c r="E194">
        <v>187.050003</v>
      </c>
      <c r="F194">
        <v>180.014297</v>
      </c>
      <c r="G194">
        <v>1638368</v>
      </c>
      <c r="H194" s="4">
        <v>1.5616438356164385E-4</v>
      </c>
      <c r="I194" s="2">
        <f t="shared" si="6"/>
        <v>1.1226976564122309E-2</v>
      </c>
      <c r="J194" s="3">
        <f t="shared" si="7"/>
        <v>1.1070812180560665E-2</v>
      </c>
      <c r="K194">
        <f t="shared" si="8"/>
        <v>0.51645479006293749</v>
      </c>
    </row>
    <row r="195" spans="1:11" x14ac:dyDescent="0.35">
      <c r="A195" s="1">
        <v>43663</v>
      </c>
      <c r="B195">
        <v>187</v>
      </c>
      <c r="C195">
        <v>189.10000600000001</v>
      </c>
      <c r="D195">
        <v>184.050003</v>
      </c>
      <c r="E195">
        <v>184.60000600000001</v>
      </c>
      <c r="F195">
        <v>177.65644800000001</v>
      </c>
      <c r="G195">
        <v>2612031</v>
      </c>
      <c r="H195" s="4">
        <v>1.5698630136986303E-4</v>
      </c>
      <c r="I195" s="2">
        <f t="shared" ref="I195:I244" si="9">(E195-E194)/E195</f>
        <v>-1.3271922645549623E-2</v>
      </c>
      <c r="J195" s="3">
        <f t="shared" ref="J195:J244" si="10">I195-H195</f>
        <v>-1.3428908946919485E-2</v>
      </c>
      <c r="K195">
        <f t="shared" ref="K195:K244" si="11">J195/$N$2</f>
        <v>-0.626460302807194</v>
      </c>
    </row>
    <row r="196" spans="1:11" x14ac:dyDescent="0.35">
      <c r="A196" s="1">
        <v>43664</v>
      </c>
      <c r="B196">
        <v>184.64999399999999</v>
      </c>
      <c r="C196">
        <v>186.35000600000001</v>
      </c>
      <c r="D196">
        <v>178.39999399999999</v>
      </c>
      <c r="E196">
        <v>179.25</v>
      </c>
      <c r="F196">
        <v>172.50767500000001</v>
      </c>
      <c r="G196">
        <v>2057799</v>
      </c>
      <c r="H196" s="4">
        <v>1.5808219178082189E-4</v>
      </c>
      <c r="I196" s="2">
        <f t="shared" si="9"/>
        <v>-2.9846616457461689E-2</v>
      </c>
      <c r="J196" s="3">
        <f t="shared" si="10"/>
        <v>-3.000469864924251E-2</v>
      </c>
      <c r="K196">
        <f t="shared" si="11"/>
        <v>-1.3997229913272242</v>
      </c>
    </row>
    <row r="197" spans="1:11" x14ac:dyDescent="0.35">
      <c r="A197" s="1">
        <v>43665</v>
      </c>
      <c r="B197">
        <v>180.5</v>
      </c>
      <c r="C197">
        <v>180.800003</v>
      </c>
      <c r="D197">
        <v>174.25</v>
      </c>
      <c r="E197">
        <v>174.800003</v>
      </c>
      <c r="F197">
        <v>168.22505200000001</v>
      </c>
      <c r="G197">
        <v>3277411</v>
      </c>
      <c r="H197" s="4">
        <v>1.5780821917808218E-4</v>
      </c>
      <c r="I197" s="2">
        <f t="shared" si="9"/>
        <v>-2.5457648304502582E-2</v>
      </c>
      <c r="J197" s="3">
        <f t="shared" si="10"/>
        <v>-2.5615456523680663E-2</v>
      </c>
      <c r="K197">
        <f t="shared" si="11"/>
        <v>-1.1949642903826974</v>
      </c>
    </row>
    <row r="198" spans="1:11" x14ac:dyDescent="0.35">
      <c r="A198" s="1">
        <v>43668</v>
      </c>
      <c r="B198">
        <v>175</v>
      </c>
      <c r="C198">
        <v>175.949997</v>
      </c>
      <c r="D198">
        <v>172.60000600000001</v>
      </c>
      <c r="E198">
        <v>175</v>
      </c>
      <c r="F198">
        <v>168.417542</v>
      </c>
      <c r="G198">
        <v>2605914</v>
      </c>
      <c r="H198" s="4">
        <v>1.5808219178082189E-4</v>
      </c>
      <c r="I198" s="2">
        <f t="shared" si="9"/>
        <v>1.1428399999999783E-3</v>
      </c>
      <c r="J198" s="3">
        <f t="shared" si="10"/>
        <v>9.8475780821915648E-4</v>
      </c>
      <c r="K198">
        <f t="shared" si="11"/>
        <v>4.5939076448220123E-2</v>
      </c>
    </row>
    <row r="199" spans="1:11" x14ac:dyDescent="0.35">
      <c r="A199" s="1">
        <v>43669</v>
      </c>
      <c r="B199">
        <v>173.5</v>
      </c>
      <c r="C199">
        <v>174</v>
      </c>
      <c r="D199">
        <v>166</v>
      </c>
      <c r="E199">
        <v>167.5</v>
      </c>
      <c r="F199">
        <v>164.25</v>
      </c>
      <c r="G199">
        <v>7116134</v>
      </c>
      <c r="H199" s="4">
        <v>1.5726027397260274E-4</v>
      </c>
      <c r="I199" s="2">
        <f t="shared" si="9"/>
        <v>-4.4776119402985072E-2</v>
      </c>
      <c r="J199" s="3">
        <f t="shared" si="10"/>
        <v>-4.4933379676957673E-2</v>
      </c>
      <c r="K199">
        <f t="shared" si="11"/>
        <v>-2.096147851611931</v>
      </c>
    </row>
    <row r="200" spans="1:11" x14ac:dyDescent="0.35">
      <c r="A200" s="1">
        <v>43670</v>
      </c>
      <c r="B200">
        <v>167.5</v>
      </c>
      <c r="C200">
        <v>168</v>
      </c>
      <c r="D200">
        <v>162.5</v>
      </c>
      <c r="E200">
        <v>164.550003</v>
      </c>
      <c r="F200">
        <v>164.550003</v>
      </c>
      <c r="G200">
        <v>3311058</v>
      </c>
      <c r="H200" s="4">
        <v>1.5726027397260274E-4</v>
      </c>
      <c r="I200" s="2">
        <f t="shared" si="9"/>
        <v>-1.7927662997368626E-2</v>
      </c>
      <c r="J200" s="3">
        <f t="shared" si="10"/>
        <v>-1.808492327134123E-2</v>
      </c>
      <c r="K200">
        <f t="shared" si="11"/>
        <v>-0.843663960608521</v>
      </c>
    </row>
    <row r="201" spans="1:11" x14ac:dyDescent="0.35">
      <c r="A201" s="1">
        <v>43671</v>
      </c>
      <c r="B201">
        <v>164.550003</v>
      </c>
      <c r="C201">
        <v>165.39999399999999</v>
      </c>
      <c r="D201">
        <v>160.699997</v>
      </c>
      <c r="E201">
        <v>161.35000600000001</v>
      </c>
      <c r="F201">
        <v>161.35000600000001</v>
      </c>
      <c r="G201">
        <v>2589689</v>
      </c>
      <c r="H201" s="4">
        <v>1.5753424657534247E-4</v>
      </c>
      <c r="I201" s="2">
        <f t="shared" si="9"/>
        <v>-1.9832642584469418E-2</v>
      </c>
      <c r="J201" s="3">
        <f t="shared" si="10"/>
        <v>-1.9990176831044759E-2</v>
      </c>
      <c r="K201">
        <f t="shared" si="11"/>
        <v>-0.93254428042111115</v>
      </c>
    </row>
    <row r="202" spans="1:11" x14ac:dyDescent="0.35">
      <c r="A202" s="1">
        <v>43672</v>
      </c>
      <c r="B202">
        <v>162.25</v>
      </c>
      <c r="C202">
        <v>165.5</v>
      </c>
      <c r="D202">
        <v>160.199997</v>
      </c>
      <c r="E202">
        <v>164.050003</v>
      </c>
      <c r="F202">
        <v>164.050003</v>
      </c>
      <c r="G202">
        <v>2768222</v>
      </c>
      <c r="H202" s="4">
        <v>1.5726027397260274E-4</v>
      </c>
      <c r="I202" s="2">
        <f t="shared" si="9"/>
        <v>1.6458378242150937E-2</v>
      </c>
      <c r="J202" s="3">
        <f t="shared" si="10"/>
        <v>1.6301117968178333E-2</v>
      </c>
      <c r="K202">
        <f t="shared" si="11"/>
        <v>0.76044921734191695</v>
      </c>
    </row>
    <row r="203" spans="1:11" x14ac:dyDescent="0.35">
      <c r="A203" s="1">
        <v>43675</v>
      </c>
      <c r="B203">
        <v>163.89999399999999</v>
      </c>
      <c r="C203">
        <v>164</v>
      </c>
      <c r="D203">
        <v>153.10000600000001</v>
      </c>
      <c r="E203">
        <v>154.35000600000001</v>
      </c>
      <c r="F203">
        <v>154.35000600000001</v>
      </c>
      <c r="G203">
        <v>4794798</v>
      </c>
      <c r="H203" s="4">
        <v>1.5698630136986303E-4</v>
      </c>
      <c r="I203" s="2">
        <f t="shared" si="9"/>
        <v>-6.2844163413897092E-2</v>
      </c>
      <c r="J203" s="3">
        <f t="shared" si="10"/>
        <v>-6.3001149715266949E-2</v>
      </c>
      <c r="K203">
        <f t="shared" si="11"/>
        <v>-2.9390116117274858</v>
      </c>
    </row>
    <row r="204" spans="1:11" x14ac:dyDescent="0.35">
      <c r="A204" s="1">
        <v>43676</v>
      </c>
      <c r="B204">
        <v>151.949997</v>
      </c>
      <c r="C204">
        <v>154.75</v>
      </c>
      <c r="D204">
        <v>149</v>
      </c>
      <c r="E204">
        <v>149.699997</v>
      </c>
      <c r="F204">
        <v>149.699997</v>
      </c>
      <c r="G204">
        <v>4672764</v>
      </c>
      <c r="H204" s="4">
        <v>1.5506849315068493E-4</v>
      </c>
      <c r="I204" s="2">
        <f t="shared" si="9"/>
        <v>-3.1062184991226229E-2</v>
      </c>
      <c r="J204" s="3">
        <f t="shared" si="10"/>
        <v>-3.1217253484376914E-2</v>
      </c>
      <c r="K204">
        <f t="shared" si="11"/>
        <v>-1.4562888279258019</v>
      </c>
    </row>
    <row r="205" spans="1:11" x14ac:dyDescent="0.35">
      <c r="A205" s="1">
        <v>43677</v>
      </c>
      <c r="B205">
        <v>149.050003</v>
      </c>
      <c r="C205">
        <v>158.35000600000001</v>
      </c>
      <c r="D205">
        <v>148.39999399999999</v>
      </c>
      <c r="E205">
        <v>157.5</v>
      </c>
      <c r="F205">
        <v>157.5</v>
      </c>
      <c r="G205">
        <v>7616628</v>
      </c>
      <c r="H205" s="4">
        <v>1.547945205479452E-4</v>
      </c>
      <c r="I205" s="2">
        <f t="shared" si="9"/>
        <v>4.9523828571428598E-2</v>
      </c>
      <c r="J205" s="3">
        <f t="shared" si="10"/>
        <v>4.9369034050880653E-2</v>
      </c>
      <c r="K205">
        <f t="shared" si="11"/>
        <v>2.3030716898194479</v>
      </c>
    </row>
    <row r="206" spans="1:11" x14ac:dyDescent="0.35">
      <c r="A206" s="1">
        <v>43678</v>
      </c>
      <c r="B206">
        <v>156.5</v>
      </c>
      <c r="C206">
        <v>157.89999399999999</v>
      </c>
      <c r="D206">
        <v>151.75</v>
      </c>
      <c r="E206">
        <v>154.14999399999999</v>
      </c>
      <c r="F206">
        <v>154.14999399999999</v>
      </c>
      <c r="G206">
        <v>2624505</v>
      </c>
      <c r="H206" s="4">
        <v>1.5287671232876713E-4</v>
      </c>
      <c r="I206" s="2">
        <f t="shared" si="9"/>
        <v>-2.1732118912700105E-2</v>
      </c>
      <c r="J206" s="3">
        <f t="shared" si="10"/>
        <v>-2.1884995625028873E-2</v>
      </c>
      <c r="K206">
        <f t="shared" si="11"/>
        <v>-1.0209378170915901</v>
      </c>
    </row>
    <row r="207" spans="1:11" x14ac:dyDescent="0.35">
      <c r="A207" s="1">
        <v>43679</v>
      </c>
      <c r="B207">
        <v>152</v>
      </c>
      <c r="C207">
        <v>152.550003</v>
      </c>
      <c r="D207">
        <v>144.050003</v>
      </c>
      <c r="E207">
        <v>150.35000600000001</v>
      </c>
      <c r="F207">
        <v>150.35000600000001</v>
      </c>
      <c r="G207">
        <v>5958824</v>
      </c>
      <c r="H207" s="4">
        <v>1.5424657534246575E-4</v>
      </c>
      <c r="I207" s="2">
        <f t="shared" si="9"/>
        <v>-2.5274279004684475E-2</v>
      </c>
      <c r="J207" s="3">
        <f t="shared" si="10"/>
        <v>-2.542852558002694E-2</v>
      </c>
      <c r="K207">
        <f t="shared" si="11"/>
        <v>-1.1862439381911511</v>
      </c>
    </row>
    <row r="208" spans="1:11" x14ac:dyDescent="0.35">
      <c r="A208" s="1">
        <v>43682</v>
      </c>
      <c r="B208">
        <v>148</v>
      </c>
      <c r="C208">
        <v>151.85000600000001</v>
      </c>
      <c r="D208">
        <v>146.300003</v>
      </c>
      <c r="E208">
        <v>147.050003</v>
      </c>
      <c r="F208">
        <v>147.050003</v>
      </c>
      <c r="G208">
        <v>2208778</v>
      </c>
      <c r="H208" s="4">
        <v>1.5205479452054795E-4</v>
      </c>
      <c r="I208" s="2">
        <f t="shared" si="9"/>
        <v>-2.24413664241816E-2</v>
      </c>
      <c r="J208" s="3">
        <f t="shared" si="10"/>
        <v>-2.2593421218702149E-2</v>
      </c>
      <c r="K208">
        <f t="shared" si="11"/>
        <v>-1.0539859607407234</v>
      </c>
    </row>
    <row r="209" spans="1:11" x14ac:dyDescent="0.35">
      <c r="A209" s="1">
        <v>43683</v>
      </c>
      <c r="B209">
        <v>146</v>
      </c>
      <c r="C209">
        <v>154</v>
      </c>
      <c r="D209">
        <v>146</v>
      </c>
      <c r="E209">
        <v>151.699997</v>
      </c>
      <c r="F209">
        <v>151.699997</v>
      </c>
      <c r="G209">
        <v>2974338</v>
      </c>
      <c r="H209" s="4">
        <v>1.4876712328767123E-4</v>
      </c>
      <c r="I209" s="2">
        <f t="shared" si="9"/>
        <v>3.0652564877769857E-2</v>
      </c>
      <c r="J209" s="3">
        <f t="shared" si="10"/>
        <v>3.0503797754482184E-2</v>
      </c>
      <c r="K209">
        <f t="shared" si="11"/>
        <v>1.4230060277849976</v>
      </c>
    </row>
    <row r="210" spans="1:11" x14ac:dyDescent="0.35">
      <c r="A210" s="1">
        <v>43684</v>
      </c>
      <c r="B210">
        <v>152.449997</v>
      </c>
      <c r="C210">
        <v>154.949997</v>
      </c>
      <c r="D210">
        <v>149.39999399999999</v>
      </c>
      <c r="E210">
        <v>150</v>
      </c>
      <c r="F210">
        <v>150</v>
      </c>
      <c r="G210">
        <v>3210045</v>
      </c>
      <c r="H210" s="4">
        <v>1.4849315068493149E-4</v>
      </c>
      <c r="I210" s="2">
        <f t="shared" si="9"/>
        <v>-1.1333313333333308E-2</v>
      </c>
      <c r="J210" s="3">
        <f t="shared" si="10"/>
        <v>-1.1481806484018239E-2</v>
      </c>
      <c r="K210">
        <f t="shared" si="11"/>
        <v>-0.53562772636131983</v>
      </c>
    </row>
    <row r="211" spans="1:11" x14ac:dyDescent="0.35">
      <c r="A211" s="1">
        <v>43685</v>
      </c>
      <c r="B211">
        <v>152</v>
      </c>
      <c r="C211">
        <v>157.800003</v>
      </c>
      <c r="D211">
        <v>151.5</v>
      </c>
      <c r="E211">
        <v>157.10000600000001</v>
      </c>
      <c r="F211">
        <v>157.10000600000001</v>
      </c>
      <c r="G211">
        <v>3426285</v>
      </c>
      <c r="H211" s="4">
        <v>1.4876712328767123E-4</v>
      </c>
      <c r="I211" s="2">
        <f t="shared" si="9"/>
        <v>4.519418032358323E-2</v>
      </c>
      <c r="J211" s="3">
        <f t="shared" si="10"/>
        <v>4.5045413200295557E-2</v>
      </c>
      <c r="K211">
        <f t="shared" si="11"/>
        <v>2.1013742296618698</v>
      </c>
    </row>
    <row r="212" spans="1:11" x14ac:dyDescent="0.35">
      <c r="A212" s="1">
        <v>43686</v>
      </c>
      <c r="B212">
        <v>157.800003</v>
      </c>
      <c r="C212">
        <v>165.10000600000001</v>
      </c>
      <c r="D212">
        <v>157.39999399999999</v>
      </c>
      <c r="E212">
        <v>162.64999399999999</v>
      </c>
      <c r="F212">
        <v>162.64999399999999</v>
      </c>
      <c r="G212">
        <v>5025774</v>
      </c>
      <c r="H212" s="4">
        <v>1.5013698630136985E-4</v>
      </c>
      <c r="I212" s="2">
        <f t="shared" si="9"/>
        <v>3.4122276081977508E-2</v>
      </c>
      <c r="J212" s="3">
        <f t="shared" si="10"/>
        <v>3.3972139095676139E-2</v>
      </c>
      <c r="K212">
        <f t="shared" si="11"/>
        <v>1.5848045905298509</v>
      </c>
    </row>
    <row r="213" spans="1:11" x14ac:dyDescent="0.35">
      <c r="A213" s="1">
        <v>43690</v>
      </c>
      <c r="B213">
        <v>162.699997</v>
      </c>
      <c r="C213">
        <v>165</v>
      </c>
      <c r="D213">
        <v>158</v>
      </c>
      <c r="E213">
        <v>158.699997</v>
      </c>
      <c r="F213">
        <v>158.699997</v>
      </c>
      <c r="G213">
        <v>3038805</v>
      </c>
      <c r="H213" s="4">
        <v>1.5013698630136985E-4</v>
      </c>
      <c r="I213" s="2">
        <f t="shared" si="9"/>
        <v>-2.488971061543244E-2</v>
      </c>
      <c r="J213" s="3">
        <f t="shared" si="10"/>
        <v>-2.5039847601733809E-2</v>
      </c>
      <c r="K213">
        <f t="shared" si="11"/>
        <v>-1.1681120612874911</v>
      </c>
    </row>
    <row r="214" spans="1:11" x14ac:dyDescent="0.35">
      <c r="A214" s="1">
        <v>43691</v>
      </c>
      <c r="B214">
        <v>158.699997</v>
      </c>
      <c r="C214">
        <v>164</v>
      </c>
      <c r="D214">
        <v>156.85000600000001</v>
      </c>
      <c r="E214">
        <v>162.949997</v>
      </c>
      <c r="F214">
        <v>162.949997</v>
      </c>
      <c r="G214">
        <v>3230504</v>
      </c>
      <c r="H214" s="4">
        <v>1.4986301369863012E-4</v>
      </c>
      <c r="I214" s="2">
        <f t="shared" si="9"/>
        <v>2.6081620609051007E-2</v>
      </c>
      <c r="J214" s="3">
        <f t="shared" si="10"/>
        <v>2.5931757595352378E-2</v>
      </c>
      <c r="K214">
        <f t="shared" si="11"/>
        <v>1.2097197754277544</v>
      </c>
    </row>
    <row r="215" spans="1:11" x14ac:dyDescent="0.35">
      <c r="A215" s="1">
        <v>43693</v>
      </c>
      <c r="B215">
        <v>162</v>
      </c>
      <c r="C215">
        <v>166.449997</v>
      </c>
      <c r="D215">
        <v>161.699997</v>
      </c>
      <c r="E215">
        <v>164.25</v>
      </c>
      <c r="F215">
        <v>164.25</v>
      </c>
      <c r="G215">
        <v>4814865</v>
      </c>
      <c r="H215" s="4">
        <v>1.4931506849315067E-4</v>
      </c>
      <c r="I215" s="2">
        <f t="shared" si="9"/>
        <v>7.9147823439878473E-3</v>
      </c>
      <c r="J215" s="3">
        <f t="shared" si="10"/>
        <v>7.7654672754946964E-3</v>
      </c>
      <c r="K215">
        <f t="shared" si="11"/>
        <v>0.36226003170285181</v>
      </c>
    </row>
    <row r="216" spans="1:11" x14ac:dyDescent="0.35">
      <c r="A216" s="1">
        <v>43696</v>
      </c>
      <c r="B216">
        <v>163.949997</v>
      </c>
      <c r="C216">
        <v>165.89999399999999</v>
      </c>
      <c r="D216">
        <v>162.5</v>
      </c>
      <c r="E216">
        <v>163.64999399999999</v>
      </c>
      <c r="F216">
        <v>163.64999399999999</v>
      </c>
      <c r="G216">
        <v>2539598</v>
      </c>
      <c r="H216" s="4">
        <v>1.4931506849315067E-4</v>
      </c>
      <c r="I216" s="2">
        <f t="shared" si="9"/>
        <v>-3.6663979346067536E-3</v>
      </c>
      <c r="J216" s="3">
        <f t="shared" si="10"/>
        <v>-3.8157130030999041E-3</v>
      </c>
      <c r="K216">
        <f t="shared" si="11"/>
        <v>-0.17800349475864571</v>
      </c>
    </row>
    <row r="217" spans="1:11" x14ac:dyDescent="0.35">
      <c r="A217" s="1">
        <v>43697</v>
      </c>
      <c r="B217">
        <v>163.5</v>
      </c>
      <c r="C217">
        <v>166</v>
      </c>
      <c r="D217">
        <v>162.60000600000001</v>
      </c>
      <c r="E217">
        <v>165.199997</v>
      </c>
      <c r="F217">
        <v>165.199997</v>
      </c>
      <c r="G217">
        <v>1816108</v>
      </c>
      <c r="H217" s="4">
        <v>1.4849315068493149E-4</v>
      </c>
      <c r="I217" s="2">
        <f t="shared" si="9"/>
        <v>9.3825849161486598E-3</v>
      </c>
      <c r="J217" s="3">
        <f t="shared" si="10"/>
        <v>9.2340917654637287E-3</v>
      </c>
      <c r="K217">
        <f t="shared" si="11"/>
        <v>0.43077155012424312</v>
      </c>
    </row>
    <row r="218" spans="1:11" x14ac:dyDescent="0.35">
      <c r="A218" s="1">
        <v>43698</v>
      </c>
      <c r="B218">
        <v>165.199997</v>
      </c>
      <c r="C218">
        <v>166.25</v>
      </c>
      <c r="D218">
        <v>160.25</v>
      </c>
      <c r="E218">
        <v>162.449997</v>
      </c>
      <c r="F218">
        <v>162.449997</v>
      </c>
      <c r="G218">
        <v>3119072</v>
      </c>
      <c r="H218" s="4">
        <v>1.4821917808219179E-4</v>
      </c>
      <c r="I218" s="2">
        <f t="shared" si="9"/>
        <v>-1.6928285938964959E-2</v>
      </c>
      <c r="J218" s="3">
        <f t="shared" si="10"/>
        <v>-1.7076505117047152E-2</v>
      </c>
      <c r="K218">
        <f t="shared" si="11"/>
        <v>-0.7966211260199183</v>
      </c>
    </row>
    <row r="219" spans="1:11" x14ac:dyDescent="0.35">
      <c r="A219" s="1">
        <v>43699</v>
      </c>
      <c r="B219">
        <v>161.89999399999999</v>
      </c>
      <c r="C219">
        <v>165.449997</v>
      </c>
      <c r="D219">
        <v>161.25</v>
      </c>
      <c r="E219">
        <v>163.300003</v>
      </c>
      <c r="F219">
        <v>163.300003</v>
      </c>
      <c r="G219">
        <v>2229324</v>
      </c>
      <c r="H219" s="4">
        <v>1.4958904109589041E-4</v>
      </c>
      <c r="I219" s="2">
        <f t="shared" si="9"/>
        <v>5.205180553487238E-3</v>
      </c>
      <c r="J219" s="3">
        <f t="shared" si="10"/>
        <v>5.055591512391348E-3</v>
      </c>
      <c r="K219">
        <f t="shared" si="11"/>
        <v>0.23584398421650513</v>
      </c>
    </row>
    <row r="220" spans="1:11" x14ac:dyDescent="0.35">
      <c r="A220" s="1">
        <v>43700</v>
      </c>
      <c r="B220">
        <v>161.64999399999999</v>
      </c>
      <c r="C220">
        <v>168.300003</v>
      </c>
      <c r="D220">
        <v>161.64999399999999</v>
      </c>
      <c r="E220">
        <v>165.60000600000001</v>
      </c>
      <c r="F220">
        <v>165.60000600000001</v>
      </c>
      <c r="G220">
        <v>2414430</v>
      </c>
      <c r="H220" s="4">
        <v>1.4876712328767123E-4</v>
      </c>
      <c r="I220" s="2">
        <f t="shared" si="9"/>
        <v>1.3888906501609691E-2</v>
      </c>
      <c r="J220" s="3">
        <f t="shared" si="10"/>
        <v>1.374013937832202E-2</v>
      </c>
      <c r="K220">
        <f t="shared" si="11"/>
        <v>0.64097924184162469</v>
      </c>
    </row>
    <row r="221" spans="1:11" x14ac:dyDescent="0.35">
      <c r="A221" s="1">
        <v>43703</v>
      </c>
      <c r="B221">
        <v>167.050003</v>
      </c>
      <c r="C221">
        <v>168</v>
      </c>
      <c r="D221">
        <v>164</v>
      </c>
      <c r="E221">
        <v>166.449997</v>
      </c>
      <c r="F221">
        <v>166.449997</v>
      </c>
      <c r="G221">
        <v>1727710</v>
      </c>
      <c r="H221" s="4">
        <v>1.4876712328767123E-4</v>
      </c>
      <c r="I221" s="2">
        <f t="shared" si="9"/>
        <v>5.1065846519660115E-3</v>
      </c>
      <c r="J221" s="3">
        <f t="shared" si="10"/>
        <v>4.9578175286783405E-3</v>
      </c>
      <c r="K221">
        <f t="shared" si="11"/>
        <v>0.23128281549567861</v>
      </c>
    </row>
    <row r="222" spans="1:11" x14ac:dyDescent="0.35">
      <c r="A222" s="1">
        <v>43704</v>
      </c>
      <c r="B222">
        <v>167.5</v>
      </c>
      <c r="C222">
        <v>173</v>
      </c>
      <c r="D222">
        <v>167.5</v>
      </c>
      <c r="E222">
        <v>172</v>
      </c>
      <c r="F222">
        <v>172</v>
      </c>
      <c r="G222">
        <v>2162552</v>
      </c>
      <c r="H222" s="4">
        <v>1.4821917808219179E-4</v>
      </c>
      <c r="I222" s="2">
        <f t="shared" si="9"/>
        <v>3.22674593023256E-2</v>
      </c>
      <c r="J222" s="3">
        <f t="shared" si="10"/>
        <v>3.2119240124243408E-2</v>
      </c>
      <c r="K222">
        <f t="shared" si="11"/>
        <v>1.4983666188894846</v>
      </c>
    </row>
    <row r="223" spans="1:11" x14ac:dyDescent="0.35">
      <c r="A223" s="1">
        <v>43705</v>
      </c>
      <c r="B223">
        <v>172.5</v>
      </c>
      <c r="C223">
        <v>172.949997</v>
      </c>
      <c r="D223">
        <v>167</v>
      </c>
      <c r="E223">
        <v>168.550003</v>
      </c>
      <c r="F223">
        <v>168.550003</v>
      </c>
      <c r="G223">
        <v>2366161</v>
      </c>
      <c r="H223" s="4">
        <v>1.4849315068493149E-4</v>
      </c>
      <c r="I223" s="2">
        <f t="shared" si="9"/>
        <v>-2.0468685485576621E-2</v>
      </c>
      <c r="J223" s="3">
        <f t="shared" si="10"/>
        <v>-2.0617178636261554E-2</v>
      </c>
      <c r="K223">
        <f t="shared" si="11"/>
        <v>-0.96179399402847565</v>
      </c>
    </row>
    <row r="224" spans="1:11" x14ac:dyDescent="0.35">
      <c r="A224" s="1">
        <v>43706</v>
      </c>
      <c r="B224">
        <v>167.550003</v>
      </c>
      <c r="C224">
        <v>172.39999399999999</v>
      </c>
      <c r="D224">
        <v>167.25</v>
      </c>
      <c r="E224">
        <v>169.60000600000001</v>
      </c>
      <c r="F224">
        <v>169.60000600000001</v>
      </c>
      <c r="G224">
        <v>2913894</v>
      </c>
      <c r="H224" s="4">
        <v>1.4849315068493149E-4</v>
      </c>
      <c r="I224" s="2">
        <f t="shared" si="9"/>
        <v>6.1910552055051441E-3</v>
      </c>
      <c r="J224" s="3">
        <f t="shared" si="10"/>
        <v>6.0425620548202131E-3</v>
      </c>
      <c r="K224">
        <f t="shared" si="11"/>
        <v>0.28188628499579527</v>
      </c>
    </row>
    <row r="225" spans="1:11" x14ac:dyDescent="0.35">
      <c r="A225" s="1">
        <v>43707</v>
      </c>
      <c r="B225">
        <v>169.60000600000001</v>
      </c>
      <c r="C225">
        <v>172.14999399999999</v>
      </c>
      <c r="D225">
        <v>168.5</v>
      </c>
      <c r="E225">
        <v>171.25</v>
      </c>
      <c r="F225">
        <v>171.25</v>
      </c>
      <c r="G225">
        <v>2026816</v>
      </c>
      <c r="H225" s="4">
        <v>1.4821917808219179E-4</v>
      </c>
      <c r="I225" s="2">
        <f t="shared" si="9"/>
        <v>9.6350014598539698E-3</v>
      </c>
      <c r="J225" s="3">
        <f t="shared" si="10"/>
        <v>9.4867822817717787E-3</v>
      </c>
      <c r="K225">
        <f t="shared" si="11"/>
        <v>0.44255959470690892</v>
      </c>
    </row>
    <row r="226" spans="1:11" x14ac:dyDescent="0.35">
      <c r="A226" s="1">
        <v>43711</v>
      </c>
      <c r="B226">
        <v>170</v>
      </c>
      <c r="C226">
        <v>176.5</v>
      </c>
      <c r="D226">
        <v>167.5</v>
      </c>
      <c r="E226">
        <v>170.25</v>
      </c>
      <c r="F226">
        <v>170.25</v>
      </c>
      <c r="G226">
        <v>3516636</v>
      </c>
      <c r="H226" s="4">
        <v>1.4739726027397261E-4</v>
      </c>
      <c r="I226" s="2">
        <f t="shared" si="9"/>
        <v>-5.8737151248164461E-3</v>
      </c>
      <c r="J226" s="3">
        <f t="shared" si="10"/>
        <v>-6.0211123850904191E-3</v>
      </c>
      <c r="K226">
        <f t="shared" si="11"/>
        <v>-0.28088565518683944</v>
      </c>
    </row>
    <row r="227" spans="1:11" x14ac:dyDescent="0.35">
      <c r="A227" s="1">
        <v>43712</v>
      </c>
      <c r="B227">
        <v>169.25</v>
      </c>
      <c r="C227">
        <v>176.89999399999999</v>
      </c>
      <c r="D227">
        <v>168.800003</v>
      </c>
      <c r="E227">
        <v>175.89999399999999</v>
      </c>
      <c r="F227">
        <v>175.89999399999999</v>
      </c>
      <c r="G227">
        <v>3883974</v>
      </c>
      <c r="H227" s="4">
        <v>1.4575342465753425E-4</v>
      </c>
      <c r="I227" s="2">
        <f t="shared" si="9"/>
        <v>3.2120490009794958E-2</v>
      </c>
      <c r="J227" s="3">
        <f t="shared" si="10"/>
        <v>3.1974736585137421E-2</v>
      </c>
      <c r="K227">
        <f t="shared" si="11"/>
        <v>1.4916255104924534</v>
      </c>
    </row>
    <row r="228" spans="1:11" x14ac:dyDescent="0.35">
      <c r="A228" s="1">
        <v>43713</v>
      </c>
      <c r="B228">
        <v>175.85000600000001</v>
      </c>
      <c r="C228">
        <v>175.85000600000001</v>
      </c>
      <c r="D228">
        <v>172.85000600000001</v>
      </c>
      <c r="E228">
        <v>173.75</v>
      </c>
      <c r="F228">
        <v>173.75</v>
      </c>
      <c r="G228">
        <v>3388610</v>
      </c>
      <c r="H228" s="4">
        <v>1.4575342465753425E-4</v>
      </c>
      <c r="I228" s="2">
        <f t="shared" si="9"/>
        <v>-1.2374066187050316E-2</v>
      </c>
      <c r="J228" s="3">
        <f t="shared" si="10"/>
        <v>-1.2519819611707851E-2</v>
      </c>
      <c r="K228">
        <f t="shared" si="11"/>
        <v>-0.58405117020628272</v>
      </c>
    </row>
    <row r="229" spans="1:11" x14ac:dyDescent="0.35">
      <c r="A229" s="1">
        <v>43714</v>
      </c>
      <c r="B229">
        <v>175</v>
      </c>
      <c r="C229">
        <v>176.699997</v>
      </c>
      <c r="D229">
        <v>174.60000600000001</v>
      </c>
      <c r="E229">
        <v>175.25</v>
      </c>
      <c r="F229">
        <v>175.25</v>
      </c>
      <c r="G229">
        <v>2010523</v>
      </c>
      <c r="H229" s="4">
        <v>1.4575342465753425E-4</v>
      </c>
      <c r="I229" s="2">
        <f t="shared" si="9"/>
        <v>8.5592011412268191E-3</v>
      </c>
      <c r="J229" s="3">
        <f t="shared" si="10"/>
        <v>8.4134477165692841E-3</v>
      </c>
      <c r="K229">
        <f t="shared" si="11"/>
        <v>0.39248840132939872</v>
      </c>
    </row>
    <row r="230" spans="1:11" x14ac:dyDescent="0.35">
      <c r="A230" s="1">
        <v>43717</v>
      </c>
      <c r="B230">
        <v>175.60000600000001</v>
      </c>
      <c r="C230">
        <v>177.89999399999999</v>
      </c>
      <c r="D230">
        <v>174</v>
      </c>
      <c r="E230">
        <v>176.699997</v>
      </c>
      <c r="F230">
        <v>176.699997</v>
      </c>
      <c r="G230">
        <v>1583348</v>
      </c>
      <c r="H230" s="4">
        <v>1.4657534246575343E-4</v>
      </c>
      <c r="I230" s="2">
        <f t="shared" si="9"/>
        <v>8.2059820295299502E-3</v>
      </c>
      <c r="J230" s="3">
        <f t="shared" si="10"/>
        <v>8.0594066870641971E-3</v>
      </c>
      <c r="K230">
        <f t="shared" si="11"/>
        <v>0.37597234247259892</v>
      </c>
    </row>
    <row r="231" spans="1:11" x14ac:dyDescent="0.35">
      <c r="A231" s="1">
        <v>43719</v>
      </c>
      <c r="B231">
        <v>177</v>
      </c>
      <c r="C231">
        <v>180</v>
      </c>
      <c r="D231">
        <v>176.199997</v>
      </c>
      <c r="E231">
        <v>179.10000600000001</v>
      </c>
      <c r="F231">
        <v>179.10000600000001</v>
      </c>
      <c r="G231">
        <v>2119204</v>
      </c>
      <c r="H231" s="4">
        <v>1.4739726027397261E-4</v>
      </c>
      <c r="I231" s="2">
        <f t="shared" si="9"/>
        <v>1.340038481070744E-2</v>
      </c>
      <c r="J231" s="3">
        <f t="shared" si="10"/>
        <v>1.3252987550433467E-2</v>
      </c>
      <c r="K231">
        <f t="shared" si="11"/>
        <v>0.61825354738510307</v>
      </c>
    </row>
    <row r="232" spans="1:11" x14ac:dyDescent="0.35">
      <c r="A232" s="1">
        <v>43720</v>
      </c>
      <c r="B232">
        <v>179.10000600000001</v>
      </c>
      <c r="C232">
        <v>181.60000600000001</v>
      </c>
      <c r="D232">
        <v>176.64999399999999</v>
      </c>
      <c r="E232">
        <v>177.10000600000001</v>
      </c>
      <c r="F232">
        <v>177.10000600000001</v>
      </c>
      <c r="G232">
        <v>1332394</v>
      </c>
      <c r="H232" s="4">
        <v>1.452054794520548E-4</v>
      </c>
      <c r="I232" s="2">
        <f t="shared" si="9"/>
        <v>-1.1293054388716394E-2</v>
      </c>
      <c r="J232" s="3">
        <f t="shared" si="10"/>
        <v>-1.143825986816845E-2</v>
      </c>
      <c r="K232">
        <f t="shared" si="11"/>
        <v>-0.53359627121784403</v>
      </c>
    </row>
    <row r="233" spans="1:11" x14ac:dyDescent="0.35">
      <c r="A233" s="1">
        <v>43721</v>
      </c>
      <c r="B233">
        <v>178</v>
      </c>
      <c r="C233">
        <v>181</v>
      </c>
      <c r="D233">
        <v>175.10000600000001</v>
      </c>
      <c r="E233">
        <v>180.60000600000001</v>
      </c>
      <c r="F233">
        <v>180.60000600000001</v>
      </c>
      <c r="G233">
        <v>1615075</v>
      </c>
      <c r="H233" s="4">
        <v>1.4602739726027398E-4</v>
      </c>
      <c r="I233" s="2">
        <f t="shared" si="9"/>
        <v>1.9379844317391662E-2</v>
      </c>
      <c r="J233" s="3">
        <f t="shared" si="10"/>
        <v>1.9233816920131389E-2</v>
      </c>
      <c r="K233">
        <f t="shared" si="11"/>
        <v>0.8972599948030523</v>
      </c>
    </row>
    <row r="234" spans="1:11" x14ac:dyDescent="0.35">
      <c r="A234" s="1">
        <v>43724</v>
      </c>
      <c r="B234">
        <v>178.5</v>
      </c>
      <c r="C234">
        <v>183</v>
      </c>
      <c r="D234">
        <v>177.14999399999999</v>
      </c>
      <c r="E234">
        <v>180.60000600000001</v>
      </c>
      <c r="F234">
        <v>180.60000600000001</v>
      </c>
      <c r="G234">
        <v>2527053</v>
      </c>
      <c r="H234" s="4">
        <v>1.4602739726027398E-4</v>
      </c>
      <c r="I234" s="2">
        <f t="shared" si="9"/>
        <v>0</v>
      </c>
      <c r="J234" s="3">
        <f t="shared" si="10"/>
        <v>-1.4602739726027398E-4</v>
      </c>
      <c r="K234">
        <f t="shared" si="11"/>
        <v>-6.8121965728870863E-3</v>
      </c>
    </row>
    <row r="235" spans="1:11" x14ac:dyDescent="0.35">
      <c r="A235" s="1">
        <v>43725</v>
      </c>
      <c r="B235">
        <v>179.949997</v>
      </c>
      <c r="C235">
        <v>180.64999399999999</v>
      </c>
      <c r="D235">
        <v>175.800003</v>
      </c>
      <c r="E235">
        <v>177.75</v>
      </c>
      <c r="F235">
        <v>177.75</v>
      </c>
      <c r="G235">
        <v>3102533</v>
      </c>
      <c r="H235" s="4">
        <v>1.4602739726027398E-4</v>
      </c>
      <c r="I235" s="2">
        <f t="shared" si="9"/>
        <v>-1.6033789029535908E-2</v>
      </c>
      <c r="J235" s="3">
        <f t="shared" si="10"/>
        <v>-1.6179816426796181E-2</v>
      </c>
      <c r="K235">
        <f t="shared" si="11"/>
        <v>-0.7547904850766517</v>
      </c>
    </row>
    <row r="236" spans="1:11" x14ac:dyDescent="0.35">
      <c r="A236" s="1">
        <v>43726</v>
      </c>
      <c r="B236">
        <v>177.64999399999999</v>
      </c>
      <c r="C236">
        <v>181.89999399999999</v>
      </c>
      <c r="D236">
        <v>177.5</v>
      </c>
      <c r="E236">
        <v>179.85000600000001</v>
      </c>
      <c r="F236">
        <v>179.85000600000001</v>
      </c>
      <c r="G236">
        <v>3058152</v>
      </c>
      <c r="H236" s="4">
        <v>1.4547945205479451E-4</v>
      </c>
      <c r="I236" s="2">
        <f t="shared" si="9"/>
        <v>1.1676429969093287E-2</v>
      </c>
      <c r="J236" s="3">
        <f t="shared" si="10"/>
        <v>1.1530950517038492E-2</v>
      </c>
      <c r="K236">
        <f t="shared" si="11"/>
        <v>0.53792030172456973</v>
      </c>
    </row>
    <row r="237" spans="1:11" x14ac:dyDescent="0.35">
      <c r="A237" s="1">
        <v>43727</v>
      </c>
      <c r="B237">
        <v>180.25</v>
      </c>
      <c r="C237">
        <v>181.25</v>
      </c>
      <c r="D237">
        <v>174.35000600000001</v>
      </c>
      <c r="E237">
        <v>175.199997</v>
      </c>
      <c r="F237">
        <v>175.199997</v>
      </c>
      <c r="G237">
        <v>1760079</v>
      </c>
      <c r="H237" s="4">
        <v>1.4547945205479451E-4</v>
      </c>
      <c r="I237" s="2">
        <f t="shared" si="9"/>
        <v>-2.6541147714745746E-2</v>
      </c>
      <c r="J237" s="3">
        <f t="shared" si="10"/>
        <v>-2.668662716680054E-2</v>
      </c>
      <c r="K237">
        <f t="shared" si="11"/>
        <v>-1.2449345365210474</v>
      </c>
    </row>
    <row r="238" spans="1:11" x14ac:dyDescent="0.35">
      <c r="A238" s="1">
        <v>43728</v>
      </c>
      <c r="B238">
        <v>175.199997</v>
      </c>
      <c r="C238">
        <v>189.10000600000001</v>
      </c>
      <c r="D238">
        <v>173.35000600000001</v>
      </c>
      <c r="E238">
        <v>185.199997</v>
      </c>
      <c r="F238">
        <v>185.199997</v>
      </c>
      <c r="G238">
        <v>5194630</v>
      </c>
      <c r="H238" s="4">
        <v>1.4575342465753425E-4</v>
      </c>
      <c r="I238" s="2">
        <f t="shared" si="9"/>
        <v>5.3995681220232419E-2</v>
      </c>
      <c r="J238" s="3">
        <f t="shared" si="10"/>
        <v>5.3849927795574883E-2</v>
      </c>
      <c r="K238">
        <f t="shared" si="11"/>
        <v>2.5121059504018715</v>
      </c>
    </row>
    <row r="239" spans="1:11" x14ac:dyDescent="0.35">
      <c r="A239" s="1">
        <v>43731</v>
      </c>
      <c r="B239">
        <v>187.5</v>
      </c>
      <c r="C239">
        <v>192.449997</v>
      </c>
      <c r="D239">
        <v>184.800003</v>
      </c>
      <c r="E239">
        <v>189.199997</v>
      </c>
      <c r="F239">
        <v>189.199997</v>
      </c>
      <c r="G239">
        <v>2134581</v>
      </c>
      <c r="H239" s="4">
        <v>1.4630136986301369E-4</v>
      </c>
      <c r="I239" s="2">
        <f t="shared" si="9"/>
        <v>2.1141649383852792E-2</v>
      </c>
      <c r="J239" s="3">
        <f t="shared" si="10"/>
        <v>2.0995348013989779E-2</v>
      </c>
      <c r="K239">
        <f t="shared" si="11"/>
        <v>0.979435643385133</v>
      </c>
    </row>
    <row r="240" spans="1:11" x14ac:dyDescent="0.35">
      <c r="A240" s="1">
        <v>43732</v>
      </c>
      <c r="B240">
        <v>190</v>
      </c>
      <c r="C240">
        <v>191.39999399999999</v>
      </c>
      <c r="D240">
        <v>185.25</v>
      </c>
      <c r="E240">
        <v>186.25</v>
      </c>
      <c r="F240">
        <v>186.25</v>
      </c>
      <c r="G240">
        <v>1878154</v>
      </c>
      <c r="H240" s="4">
        <v>1.4821917808219179E-4</v>
      </c>
      <c r="I240" s="2">
        <f t="shared" si="9"/>
        <v>-1.5838910067114072E-2</v>
      </c>
      <c r="J240" s="3">
        <f t="shared" si="10"/>
        <v>-1.5987129245196265E-2</v>
      </c>
      <c r="K240">
        <f t="shared" si="11"/>
        <v>-0.74580160365603276</v>
      </c>
    </row>
    <row r="241" spans="1:11" x14ac:dyDescent="0.35">
      <c r="A241" s="1">
        <v>43733</v>
      </c>
      <c r="B241">
        <v>186</v>
      </c>
      <c r="C241">
        <v>187.5</v>
      </c>
      <c r="D241">
        <v>181.89999399999999</v>
      </c>
      <c r="E241">
        <v>184.949997</v>
      </c>
      <c r="F241">
        <v>184.949997</v>
      </c>
      <c r="G241">
        <v>3128869</v>
      </c>
      <c r="H241" s="4">
        <v>1.4849315068493149E-4</v>
      </c>
      <c r="I241" s="2">
        <f t="shared" si="9"/>
        <v>-7.0289430715697919E-3</v>
      </c>
      <c r="J241" s="3">
        <f t="shared" si="10"/>
        <v>-7.177436222254723E-3</v>
      </c>
      <c r="K241">
        <f t="shared" si="11"/>
        <v>-0.33482830860987106</v>
      </c>
    </row>
    <row r="242" spans="1:11" x14ac:dyDescent="0.35">
      <c r="A242" s="1">
        <v>43734</v>
      </c>
      <c r="B242">
        <v>184.949997</v>
      </c>
      <c r="C242">
        <v>188.64999399999999</v>
      </c>
      <c r="D242">
        <v>183.699997</v>
      </c>
      <c r="E242">
        <v>184.39999399999999</v>
      </c>
      <c r="F242">
        <v>184.39999399999999</v>
      </c>
      <c r="G242">
        <v>2459090</v>
      </c>
      <c r="H242" s="4">
        <v>1.4821917808219179E-4</v>
      </c>
      <c r="I242" s="2">
        <f t="shared" si="9"/>
        <v>-2.9826627868545581E-3</v>
      </c>
      <c r="J242" s="3">
        <f t="shared" si="10"/>
        <v>-3.1308819649367497E-3</v>
      </c>
      <c r="K242">
        <f t="shared" si="11"/>
        <v>-0.14605604011171633</v>
      </c>
    </row>
    <row r="243" spans="1:11" x14ac:dyDescent="0.35">
      <c r="A243" s="1">
        <v>43735</v>
      </c>
      <c r="B243">
        <v>184.10000600000001</v>
      </c>
      <c r="C243">
        <v>185.800003</v>
      </c>
      <c r="D243">
        <v>181</v>
      </c>
      <c r="E243">
        <v>181.85000600000001</v>
      </c>
      <c r="F243">
        <v>181.85000600000001</v>
      </c>
      <c r="G243">
        <v>1715776</v>
      </c>
      <c r="H243" s="4">
        <v>1.4821917808219179E-4</v>
      </c>
      <c r="I243" s="2">
        <f t="shared" si="9"/>
        <v>-1.4022479603327507E-2</v>
      </c>
      <c r="J243" s="3">
        <f t="shared" si="10"/>
        <v>-1.4170698781409698E-2</v>
      </c>
      <c r="K243">
        <f t="shared" si="11"/>
        <v>-0.66106489251517886</v>
      </c>
    </row>
    <row r="244" spans="1:11" x14ac:dyDescent="0.35">
      <c r="A244" s="1">
        <v>43738</v>
      </c>
      <c r="B244">
        <v>183</v>
      </c>
      <c r="C244">
        <v>184.39999399999999</v>
      </c>
      <c r="D244">
        <v>176.300003</v>
      </c>
      <c r="E244">
        <v>181.64999399999999</v>
      </c>
      <c r="F244">
        <v>181.64999399999999</v>
      </c>
      <c r="G244">
        <v>3073573</v>
      </c>
      <c r="H244" s="4">
        <v>1.4630136986301369E-4</v>
      </c>
      <c r="I244" s="2">
        <f t="shared" si="9"/>
        <v>-1.1010845395349432E-3</v>
      </c>
      <c r="J244" s="3">
        <f t="shared" si="10"/>
        <v>-1.2473859093979568E-3</v>
      </c>
      <c r="K244">
        <f t="shared" si="11"/>
        <v>-5.8190710623451533E-2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B3F9-0816-465E-8352-28B87950164E}">
  <dimension ref="A1:P244"/>
  <sheetViews>
    <sheetView topLeftCell="B32" workbookViewId="0">
      <selection activeCell="K2" sqref="K2:K54"/>
    </sheetView>
  </sheetViews>
  <sheetFormatPr defaultRowHeight="14.5" x14ac:dyDescent="0.35"/>
  <cols>
    <col min="1" max="1" width="10.08984375" bestFit="1" customWidth="1"/>
    <col min="10" max="10" width="15.1796875" bestFit="1" customWidth="1"/>
    <col min="13" max="13" width="16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9</v>
      </c>
      <c r="K1" t="s">
        <v>11</v>
      </c>
      <c r="M1" t="s">
        <v>16</v>
      </c>
      <c r="O1" t="s">
        <v>9</v>
      </c>
    </row>
    <row r="2" spans="1:16" x14ac:dyDescent="0.35">
      <c r="A2" s="1">
        <v>43374</v>
      </c>
      <c r="B2">
        <v>211</v>
      </c>
      <c r="C2">
        <v>215.39999399999999</v>
      </c>
      <c r="D2">
        <v>194</v>
      </c>
      <c r="E2">
        <v>198</v>
      </c>
      <c r="F2">
        <v>190.552414</v>
      </c>
      <c r="G2">
        <v>13835056</v>
      </c>
      <c r="H2" s="4">
        <v>1.325E-3</v>
      </c>
      <c r="I2" s="2">
        <f>(E2-B2)/B2</f>
        <v>-6.1611374407582936E-2</v>
      </c>
      <c r="J2" s="3">
        <f>I2-H2</f>
        <v>-6.2936374407582943E-2</v>
      </c>
      <c r="K2">
        <f>J2/$N$2</f>
        <v>-1.4173475634644452</v>
      </c>
      <c r="M2" t="s">
        <v>12</v>
      </c>
      <c r="N2">
        <f>STDEV(I2:I244)</f>
        <v>4.4404333862716465E-2</v>
      </c>
      <c r="O2" t="s">
        <v>12</v>
      </c>
      <c r="P2">
        <f>STDEV(J2:J244)</f>
        <v>4.440533316000489E-2</v>
      </c>
    </row>
    <row r="3" spans="1:16" x14ac:dyDescent="0.35">
      <c r="A3" s="1">
        <v>43381</v>
      </c>
      <c r="B3">
        <v>195.89999399999999</v>
      </c>
      <c r="C3">
        <v>219</v>
      </c>
      <c r="D3">
        <v>193.89999399999999</v>
      </c>
      <c r="E3">
        <v>217.050003</v>
      </c>
      <c r="F3">
        <v>208.885864</v>
      </c>
      <c r="G3">
        <v>15610798</v>
      </c>
      <c r="H3" s="4">
        <v>1.3365384615384615E-3</v>
      </c>
      <c r="I3" s="2">
        <f t="shared" ref="I3:I34" si="0">(E3-E2)/E3</f>
        <v>8.776780804743875E-2</v>
      </c>
      <c r="J3" s="3">
        <f t="shared" ref="J3:J54" si="1">I3-H3</f>
        <v>8.6431269585900292E-2</v>
      </c>
      <c r="K3">
        <f t="shared" ref="K3:K54" si="2">J3/$N$2</f>
        <v>1.9464602228493559</v>
      </c>
      <c r="M3" t="s">
        <v>13</v>
      </c>
      <c r="N3" s="6">
        <f>AVERAGE(I2:I244)</f>
        <v>-3.7315432307024055E-3</v>
      </c>
      <c r="O3" s="6" t="s">
        <v>13</v>
      </c>
      <c r="P3" s="6">
        <f>AVERAGE(J2:J244)</f>
        <v>-4.9049467140115472E-3</v>
      </c>
    </row>
    <row r="4" spans="1:16" x14ac:dyDescent="0.35">
      <c r="A4" s="1">
        <v>43388</v>
      </c>
      <c r="B4">
        <v>219.699997</v>
      </c>
      <c r="C4">
        <v>223.949997</v>
      </c>
      <c r="D4">
        <v>204.5</v>
      </c>
      <c r="E4">
        <v>206.300003</v>
      </c>
      <c r="F4">
        <v>198.540222</v>
      </c>
      <c r="G4">
        <v>8316377</v>
      </c>
      <c r="H4" s="4">
        <v>1.3365384615384615E-3</v>
      </c>
      <c r="I4" s="2">
        <f t="shared" si="0"/>
        <v>-5.2108578980486008E-2</v>
      </c>
      <c r="J4" s="3">
        <f t="shared" si="1"/>
        <v>-5.3445117442024466E-2</v>
      </c>
      <c r="K4">
        <f t="shared" si="2"/>
        <v>-1.2036013783532733</v>
      </c>
      <c r="M4" t="s">
        <v>14</v>
      </c>
      <c r="N4" s="6">
        <f>MAX(I2:I244)</f>
        <v>8.7872587218728079E-2</v>
      </c>
      <c r="O4" s="6" t="s">
        <v>14</v>
      </c>
      <c r="P4" s="6">
        <f>MAX(J2:J244)</f>
        <v>8.6695664141805004E-2</v>
      </c>
    </row>
    <row r="5" spans="1:16" x14ac:dyDescent="0.35">
      <c r="A5" s="1">
        <v>43395</v>
      </c>
      <c r="B5">
        <v>208.64999399999999</v>
      </c>
      <c r="C5">
        <v>213.449997</v>
      </c>
      <c r="D5">
        <v>192.050003</v>
      </c>
      <c r="E5">
        <v>207.550003</v>
      </c>
      <c r="F5">
        <v>199.74319499999999</v>
      </c>
      <c r="G5">
        <v>17762252</v>
      </c>
      <c r="H5" s="4">
        <v>1.3384615384615384E-3</v>
      </c>
      <c r="I5" s="2">
        <f t="shared" si="0"/>
        <v>6.0226450586946031E-3</v>
      </c>
      <c r="J5" s="3">
        <f t="shared" si="1"/>
        <v>4.6841835202330647E-3</v>
      </c>
      <c r="K5">
        <f t="shared" si="2"/>
        <v>0.10548933207094184</v>
      </c>
      <c r="M5" t="s">
        <v>15</v>
      </c>
      <c r="N5" s="6">
        <f>MIN(I2:I244)</f>
        <v>-9.1120694734125887E-2</v>
      </c>
      <c r="O5" s="6" t="s">
        <v>15</v>
      </c>
      <c r="P5" s="6">
        <f>MIN(J2:J244)</f>
        <v>-9.2163002426433577E-2</v>
      </c>
    </row>
    <row r="6" spans="1:16" x14ac:dyDescent="0.35">
      <c r="A6" s="1">
        <v>43402</v>
      </c>
      <c r="B6">
        <v>208</v>
      </c>
      <c r="C6">
        <v>229.5</v>
      </c>
      <c r="D6">
        <v>204.949997</v>
      </c>
      <c r="E6">
        <v>220.699997</v>
      </c>
      <c r="F6">
        <v>212.39857499999999</v>
      </c>
      <c r="G6">
        <v>11281353</v>
      </c>
      <c r="H6" s="4">
        <v>1.3365384615384615E-3</v>
      </c>
      <c r="I6" s="2">
        <f t="shared" si="0"/>
        <v>5.9583118163794052E-2</v>
      </c>
      <c r="J6" s="3">
        <f t="shared" si="1"/>
        <v>5.8246579702255594E-2</v>
      </c>
      <c r="K6">
        <f t="shared" si="2"/>
        <v>1.3117318656853356</v>
      </c>
    </row>
    <row r="7" spans="1:16" x14ac:dyDescent="0.35">
      <c r="A7" s="1">
        <v>43409</v>
      </c>
      <c r="B7">
        <v>220.5</v>
      </c>
      <c r="C7">
        <v>224.300003</v>
      </c>
      <c r="D7">
        <v>211.89999399999999</v>
      </c>
      <c r="E7">
        <v>221.050003</v>
      </c>
      <c r="F7">
        <v>212.73541299999999</v>
      </c>
      <c r="G7">
        <v>7590645</v>
      </c>
      <c r="H7" s="4">
        <v>1.3115384615384614E-3</v>
      </c>
      <c r="I7" s="2">
        <f t="shared" si="0"/>
        <v>1.5833793044554157E-3</v>
      </c>
      <c r="J7" s="3">
        <f t="shared" si="1"/>
        <v>2.7184084291695431E-4</v>
      </c>
      <c r="K7">
        <f t="shared" si="2"/>
        <v>6.1219439471245397E-3</v>
      </c>
    </row>
    <row r="8" spans="1:16" x14ac:dyDescent="0.35">
      <c r="A8" s="1">
        <v>43416</v>
      </c>
      <c r="B8">
        <v>221.10000600000001</v>
      </c>
      <c r="C8">
        <v>231.39999399999999</v>
      </c>
      <c r="D8">
        <v>212</v>
      </c>
      <c r="E8">
        <v>226.25</v>
      </c>
      <c r="F8">
        <v>217.739822</v>
      </c>
      <c r="G8">
        <v>25672421</v>
      </c>
      <c r="H8" s="4">
        <v>1.3038461538461537E-3</v>
      </c>
      <c r="I8" s="2">
        <f t="shared" si="0"/>
        <v>2.2983412154696115E-2</v>
      </c>
      <c r="J8" s="3">
        <f t="shared" si="1"/>
        <v>2.1679566000849963E-2</v>
      </c>
      <c r="K8">
        <f t="shared" si="2"/>
        <v>0.48823085755268891</v>
      </c>
    </row>
    <row r="9" spans="1:16" x14ac:dyDescent="0.35">
      <c r="A9" s="1">
        <v>43423</v>
      </c>
      <c r="B9">
        <v>226.60000600000001</v>
      </c>
      <c r="C9">
        <v>231.75</v>
      </c>
      <c r="D9">
        <v>216.699997</v>
      </c>
      <c r="E9">
        <v>218.75</v>
      </c>
      <c r="F9">
        <v>210.52192700000001</v>
      </c>
      <c r="G9">
        <v>15209951</v>
      </c>
      <c r="H9" s="4">
        <v>1.2980769230769233E-3</v>
      </c>
      <c r="I9" s="2">
        <f t="shared" si="0"/>
        <v>-3.4285714285714287E-2</v>
      </c>
      <c r="J9" s="3">
        <f t="shared" si="1"/>
        <v>-3.558379120879121E-2</v>
      </c>
      <c r="K9">
        <f t="shared" si="2"/>
        <v>-0.8013585187158655</v>
      </c>
    </row>
    <row r="10" spans="1:16" x14ac:dyDescent="0.35">
      <c r="A10" s="1">
        <v>43430</v>
      </c>
      <c r="B10">
        <v>219.949997</v>
      </c>
      <c r="C10">
        <v>241</v>
      </c>
      <c r="D10">
        <v>218.60000600000001</v>
      </c>
      <c r="E10">
        <v>239.050003</v>
      </c>
      <c r="F10">
        <v>230.05836500000001</v>
      </c>
      <c r="G10">
        <v>27294590</v>
      </c>
      <c r="H10" s="4">
        <v>1.2865384615384618E-3</v>
      </c>
      <c r="I10" s="2">
        <f t="shared" si="0"/>
        <v>8.4919484397580208E-2</v>
      </c>
      <c r="J10" s="3">
        <f t="shared" si="1"/>
        <v>8.3632945936041744E-2</v>
      </c>
      <c r="K10">
        <f t="shared" si="2"/>
        <v>1.8834410666897332</v>
      </c>
    </row>
    <row r="11" spans="1:16" x14ac:dyDescent="0.35">
      <c r="A11" s="1">
        <v>43437</v>
      </c>
      <c r="B11">
        <v>242.35000600000001</v>
      </c>
      <c r="C11">
        <v>242.35000600000001</v>
      </c>
      <c r="D11">
        <v>222.449997</v>
      </c>
      <c r="E11">
        <v>226.39999399999999</v>
      </c>
      <c r="F11">
        <v>217.88417100000001</v>
      </c>
      <c r="G11">
        <v>9773714</v>
      </c>
      <c r="H11" s="4">
        <v>1.2846153846153847E-3</v>
      </c>
      <c r="I11" s="2">
        <f t="shared" si="0"/>
        <v>-5.5874599537312761E-2</v>
      </c>
      <c r="J11" s="3">
        <f t="shared" si="1"/>
        <v>-5.7159214921928145E-2</v>
      </c>
      <c r="K11">
        <f t="shared" si="2"/>
        <v>-1.2872440581733657</v>
      </c>
    </row>
    <row r="12" spans="1:16" x14ac:dyDescent="0.35">
      <c r="A12" s="1">
        <v>43444</v>
      </c>
      <c r="B12">
        <v>223.60000600000001</v>
      </c>
      <c r="C12">
        <v>240</v>
      </c>
      <c r="D12">
        <v>220.75</v>
      </c>
      <c r="E12">
        <v>235.10000600000001</v>
      </c>
      <c r="F12">
        <v>226.25692699999999</v>
      </c>
      <c r="G12">
        <v>9119689</v>
      </c>
      <c r="H12" s="4">
        <v>1.2750000000000001E-3</v>
      </c>
      <c r="I12" s="2">
        <f t="shared" si="0"/>
        <v>3.7005579659576932E-2</v>
      </c>
      <c r="J12" s="3">
        <f t="shared" si="1"/>
        <v>3.5730579659576933E-2</v>
      </c>
      <c r="K12">
        <f t="shared" si="2"/>
        <v>0.80466424223464506</v>
      </c>
    </row>
    <row r="13" spans="1:16" x14ac:dyDescent="0.35">
      <c r="A13" s="1">
        <v>43451</v>
      </c>
      <c r="B13">
        <v>235</v>
      </c>
      <c r="C13">
        <v>244.85000600000001</v>
      </c>
      <c r="D13">
        <v>231.699997</v>
      </c>
      <c r="E13">
        <v>233.39999399999999</v>
      </c>
      <c r="F13">
        <v>224.62086500000001</v>
      </c>
      <c r="G13">
        <v>18791158</v>
      </c>
      <c r="H13" s="4">
        <v>1.2826923076923078E-3</v>
      </c>
      <c r="I13" s="2">
        <f t="shared" si="0"/>
        <v>-7.2836848487665999E-3</v>
      </c>
      <c r="J13" s="3">
        <f t="shared" si="1"/>
        <v>-8.5663771564589083E-3</v>
      </c>
      <c r="K13">
        <f t="shared" si="2"/>
        <v>-0.19291759184910459</v>
      </c>
    </row>
    <row r="14" spans="1:16" x14ac:dyDescent="0.35">
      <c r="A14" s="1">
        <v>43458</v>
      </c>
      <c r="B14">
        <v>230.25</v>
      </c>
      <c r="C14">
        <v>236.5</v>
      </c>
      <c r="D14">
        <v>225.300003</v>
      </c>
      <c r="E14">
        <v>234.5</v>
      </c>
      <c r="F14">
        <v>225.67950400000001</v>
      </c>
      <c r="G14">
        <v>10068880</v>
      </c>
      <c r="H14" s="4">
        <v>1.2711538461538463E-3</v>
      </c>
      <c r="I14" s="2">
        <f t="shared" si="0"/>
        <v>4.6908571428571754E-3</v>
      </c>
      <c r="J14" s="3">
        <f t="shared" si="1"/>
        <v>3.4197032967033291E-3</v>
      </c>
      <c r="K14">
        <f t="shared" si="2"/>
        <v>7.7012827335185843E-2</v>
      </c>
    </row>
    <row r="15" spans="1:16" x14ac:dyDescent="0.35">
      <c r="A15" s="1">
        <v>43465</v>
      </c>
      <c r="B15">
        <v>235.10000600000001</v>
      </c>
      <c r="C15">
        <v>237.5</v>
      </c>
      <c r="D15">
        <v>226.14999399999999</v>
      </c>
      <c r="E15">
        <v>233.39999399999999</v>
      </c>
      <c r="F15">
        <v>224.62086500000001</v>
      </c>
      <c r="G15">
        <v>7721774</v>
      </c>
      <c r="H15" s="4">
        <v>1.2750000000000001E-3</v>
      </c>
      <c r="I15" s="2">
        <f t="shared" si="0"/>
        <v>-4.7129649883367502E-3</v>
      </c>
      <c r="J15" s="3">
        <f t="shared" si="1"/>
        <v>-5.9879649883367502E-3</v>
      </c>
      <c r="K15">
        <f t="shared" si="2"/>
        <v>-0.13485091358085813</v>
      </c>
    </row>
    <row r="16" spans="1:16" x14ac:dyDescent="0.35">
      <c r="A16" s="1">
        <v>43472</v>
      </c>
      <c r="B16">
        <v>234.85000600000001</v>
      </c>
      <c r="C16">
        <v>234.89999399999999</v>
      </c>
      <c r="D16">
        <v>222</v>
      </c>
      <c r="E16">
        <v>225.949997</v>
      </c>
      <c r="F16">
        <v>217.45109600000001</v>
      </c>
      <c r="G16">
        <v>6287505</v>
      </c>
      <c r="H16" s="4">
        <v>1.2692307692307692E-3</v>
      </c>
      <c r="I16" s="2">
        <f t="shared" si="0"/>
        <v>-3.2971883597767856E-2</v>
      </c>
      <c r="J16" s="3">
        <f t="shared" si="1"/>
        <v>-3.4241114366998629E-2</v>
      </c>
      <c r="K16">
        <f t="shared" si="2"/>
        <v>-0.77112100077575418</v>
      </c>
    </row>
    <row r="17" spans="1:11" x14ac:dyDescent="0.35">
      <c r="A17" s="1">
        <v>43479</v>
      </c>
      <c r="B17">
        <v>225.5</v>
      </c>
      <c r="C17">
        <v>227.39999399999999</v>
      </c>
      <c r="D17">
        <v>217.25</v>
      </c>
      <c r="E17">
        <v>217.89999399999999</v>
      </c>
      <c r="F17">
        <v>209.70388800000001</v>
      </c>
      <c r="G17">
        <v>10764457</v>
      </c>
      <c r="H17" s="4">
        <v>1.2653846153846155E-3</v>
      </c>
      <c r="I17" s="2">
        <f t="shared" si="0"/>
        <v>-3.6943566873159271E-2</v>
      </c>
      <c r="J17" s="3">
        <f t="shared" si="1"/>
        <v>-3.8208951488543884E-2</v>
      </c>
      <c r="K17">
        <f t="shared" si="2"/>
        <v>-0.86047797961958716</v>
      </c>
    </row>
    <row r="18" spans="1:11" x14ac:dyDescent="0.35">
      <c r="A18" s="1">
        <v>43486</v>
      </c>
      <c r="B18">
        <v>217.800003</v>
      </c>
      <c r="C18">
        <v>220.300003</v>
      </c>
      <c r="D18">
        <v>208.75</v>
      </c>
      <c r="E18">
        <v>210.75</v>
      </c>
      <c r="F18">
        <v>202.822845</v>
      </c>
      <c r="G18">
        <v>6817651</v>
      </c>
      <c r="H18" s="4">
        <v>1.2596153846153846E-3</v>
      </c>
      <c r="I18" s="2">
        <f t="shared" si="0"/>
        <v>-3.3926424673784067E-2</v>
      </c>
      <c r="J18" s="3">
        <f t="shared" si="1"/>
        <v>-3.5186040058399454E-2</v>
      </c>
      <c r="K18">
        <f t="shared" si="2"/>
        <v>-0.79240103380861582</v>
      </c>
    </row>
    <row r="19" spans="1:11" x14ac:dyDescent="0.35">
      <c r="A19" s="1">
        <v>43493</v>
      </c>
      <c r="B19">
        <v>208.35000600000001</v>
      </c>
      <c r="C19">
        <v>212.39999399999999</v>
      </c>
      <c r="D19">
        <v>199.300003</v>
      </c>
      <c r="E19">
        <v>207.85000600000001</v>
      </c>
      <c r="F19">
        <v>200.03192100000001</v>
      </c>
      <c r="G19">
        <v>10023954</v>
      </c>
      <c r="H19" s="4">
        <v>1.2269230769230768E-3</v>
      </c>
      <c r="I19" s="2">
        <f t="shared" si="0"/>
        <v>-1.3952340227500365E-2</v>
      </c>
      <c r="J19" s="3">
        <f t="shared" si="1"/>
        <v>-1.5179263304423441E-2</v>
      </c>
      <c r="K19">
        <f t="shared" si="2"/>
        <v>-0.34184193262199836</v>
      </c>
    </row>
    <row r="20" spans="1:11" x14ac:dyDescent="0.35">
      <c r="A20" s="1">
        <v>43500</v>
      </c>
      <c r="B20">
        <v>208</v>
      </c>
      <c r="C20">
        <v>209.89999399999999</v>
      </c>
      <c r="D20">
        <v>193.800003</v>
      </c>
      <c r="E20">
        <v>203.14999399999999</v>
      </c>
      <c r="F20">
        <v>195.50869800000001</v>
      </c>
      <c r="G20">
        <v>18192436</v>
      </c>
      <c r="H20" s="4">
        <v>1.225E-3</v>
      </c>
      <c r="I20" s="2">
        <f t="shared" si="0"/>
        <v>-2.3135673831228443E-2</v>
      </c>
      <c r="J20" s="3">
        <f t="shared" si="1"/>
        <v>-2.4360673831228443E-2</v>
      </c>
      <c r="K20">
        <f t="shared" si="2"/>
        <v>-0.54861027544166296</v>
      </c>
    </row>
    <row r="21" spans="1:11" x14ac:dyDescent="0.35">
      <c r="A21" s="1">
        <v>43507</v>
      </c>
      <c r="B21">
        <v>202.14999399999999</v>
      </c>
      <c r="C21">
        <v>205.14999399999999</v>
      </c>
      <c r="D21">
        <v>196.699997</v>
      </c>
      <c r="E21">
        <v>200.39999399999999</v>
      </c>
      <c r="F21">
        <v>192.86213699999999</v>
      </c>
      <c r="G21">
        <v>10140596</v>
      </c>
      <c r="H21" s="4">
        <v>1.2365384615384614E-3</v>
      </c>
      <c r="I21" s="2">
        <f t="shared" si="0"/>
        <v>-1.372255530107451E-2</v>
      </c>
      <c r="J21" s="3">
        <f t="shared" si="1"/>
        <v>-1.4959093762612971E-2</v>
      </c>
      <c r="K21">
        <f t="shared" si="2"/>
        <v>-0.33688364313405866</v>
      </c>
    </row>
    <row r="22" spans="1:11" x14ac:dyDescent="0.35">
      <c r="A22" s="1">
        <v>43514</v>
      </c>
      <c r="B22">
        <v>200.5</v>
      </c>
      <c r="C22">
        <v>211.5</v>
      </c>
      <c r="D22">
        <v>199.64999399999999</v>
      </c>
      <c r="E22">
        <v>210.14999399999999</v>
      </c>
      <c r="F22">
        <v>202.24539200000001</v>
      </c>
      <c r="G22">
        <v>12827039</v>
      </c>
      <c r="H22" s="4">
        <v>1.2346153846153846E-3</v>
      </c>
      <c r="I22" s="2">
        <f t="shared" si="0"/>
        <v>4.6395433159041634E-2</v>
      </c>
      <c r="J22" s="3">
        <f t="shared" si="1"/>
        <v>4.5160817774426251E-2</v>
      </c>
      <c r="K22">
        <f t="shared" si="2"/>
        <v>1.017036263037941</v>
      </c>
    </row>
    <row r="23" spans="1:11" x14ac:dyDescent="0.35">
      <c r="A23" s="1">
        <v>43521</v>
      </c>
      <c r="B23">
        <v>211.050003</v>
      </c>
      <c r="C23">
        <v>220.35000600000001</v>
      </c>
      <c r="D23">
        <v>206.449997</v>
      </c>
      <c r="E23">
        <v>219.89999399999999</v>
      </c>
      <c r="F23">
        <v>211.62866199999999</v>
      </c>
      <c r="G23">
        <v>13536950</v>
      </c>
      <c r="H23" s="4">
        <v>1.2326923076923077E-3</v>
      </c>
      <c r="I23" s="2">
        <f t="shared" si="0"/>
        <v>4.4338336816871403E-2</v>
      </c>
      <c r="J23" s="3">
        <f t="shared" si="1"/>
        <v>4.3105644509179093E-2</v>
      </c>
      <c r="K23">
        <f t="shared" si="2"/>
        <v>0.9707530945616144</v>
      </c>
    </row>
    <row r="24" spans="1:11" x14ac:dyDescent="0.35">
      <c r="A24" s="1">
        <v>43528</v>
      </c>
      <c r="B24">
        <v>219.89999399999999</v>
      </c>
      <c r="C24">
        <v>225</v>
      </c>
      <c r="D24">
        <v>211.5</v>
      </c>
      <c r="E24">
        <v>212.300003</v>
      </c>
      <c r="F24">
        <v>204.31452899999999</v>
      </c>
      <c r="G24">
        <v>8552215</v>
      </c>
      <c r="H24" s="4">
        <v>1.2153846153846154E-3</v>
      </c>
      <c r="I24" s="2">
        <f t="shared" si="0"/>
        <v>-3.5798355593993976E-2</v>
      </c>
      <c r="J24" s="3">
        <f t="shared" si="1"/>
        <v>-3.7013740209378594E-2</v>
      </c>
      <c r="K24">
        <f t="shared" si="2"/>
        <v>-0.83356143397653149</v>
      </c>
    </row>
    <row r="25" spans="1:11" x14ac:dyDescent="0.35">
      <c r="A25" s="1">
        <v>43535</v>
      </c>
      <c r="B25">
        <v>212.800003</v>
      </c>
      <c r="C25">
        <v>235</v>
      </c>
      <c r="D25">
        <v>212.35000600000001</v>
      </c>
      <c r="E25">
        <v>222.25</v>
      </c>
      <c r="F25">
        <v>213.89027400000001</v>
      </c>
      <c r="G25">
        <v>22102147</v>
      </c>
      <c r="H25" s="4">
        <v>1.2076923076923076E-3</v>
      </c>
      <c r="I25" s="2">
        <f t="shared" si="0"/>
        <v>4.4769390326209205E-2</v>
      </c>
      <c r="J25" s="3">
        <f t="shared" si="1"/>
        <v>4.3561698018516899E-2</v>
      </c>
      <c r="K25">
        <f t="shared" si="2"/>
        <v>0.98102356750121023</v>
      </c>
    </row>
    <row r="26" spans="1:11" x14ac:dyDescent="0.35">
      <c r="A26" s="1">
        <v>43542</v>
      </c>
      <c r="B26">
        <v>222.39999399999999</v>
      </c>
      <c r="C26">
        <v>224</v>
      </c>
      <c r="D26">
        <v>215</v>
      </c>
      <c r="E26">
        <v>215.75</v>
      </c>
      <c r="F26">
        <v>207.63476600000001</v>
      </c>
      <c r="G26">
        <v>8382203</v>
      </c>
      <c r="H26" s="4">
        <v>1.1769230769230769E-3</v>
      </c>
      <c r="I26" s="2">
        <f t="shared" si="0"/>
        <v>-3.0127462340672075E-2</v>
      </c>
      <c r="J26" s="3">
        <f t="shared" si="1"/>
        <v>-3.130438541759515E-2</v>
      </c>
      <c r="K26">
        <f t="shared" si="2"/>
        <v>-0.70498491238215555</v>
      </c>
    </row>
    <row r="27" spans="1:11" x14ac:dyDescent="0.35">
      <c r="A27" s="1">
        <v>43549</v>
      </c>
      <c r="B27">
        <v>214.89999399999999</v>
      </c>
      <c r="C27">
        <v>224.300003</v>
      </c>
      <c r="D27">
        <v>210</v>
      </c>
      <c r="E27">
        <v>222.75</v>
      </c>
      <c r="F27">
        <v>214.37146000000001</v>
      </c>
      <c r="G27">
        <v>11630334</v>
      </c>
      <c r="H27" s="4">
        <v>1.1942307692307693E-3</v>
      </c>
      <c r="I27" s="2">
        <f t="shared" si="0"/>
        <v>3.1425364758698095E-2</v>
      </c>
      <c r="J27" s="3">
        <f t="shared" si="1"/>
        <v>3.0231133989467324E-2</v>
      </c>
      <c r="K27">
        <f t="shared" si="2"/>
        <v>0.68081494213902649</v>
      </c>
    </row>
    <row r="28" spans="1:11" x14ac:dyDescent="0.35">
      <c r="A28" s="1">
        <v>43556</v>
      </c>
      <c r="B28">
        <v>223.89999399999999</v>
      </c>
      <c r="C28">
        <v>227.64999399999999</v>
      </c>
      <c r="D28">
        <v>217</v>
      </c>
      <c r="E28">
        <v>224.050003</v>
      </c>
      <c r="F28">
        <v>215.622559</v>
      </c>
      <c r="G28">
        <v>11828815</v>
      </c>
      <c r="H28" s="4">
        <v>1.2134615384615385E-3</v>
      </c>
      <c r="I28" s="2">
        <f t="shared" si="0"/>
        <v>5.8022895897930594E-3</v>
      </c>
      <c r="J28" s="3">
        <f t="shared" si="1"/>
        <v>4.5888280513315212E-3</v>
      </c>
      <c r="K28">
        <f t="shared" si="2"/>
        <v>0.10334189598516808</v>
      </c>
    </row>
    <row r="29" spans="1:11" x14ac:dyDescent="0.35">
      <c r="A29" s="1">
        <v>43563</v>
      </c>
      <c r="B29">
        <v>225</v>
      </c>
      <c r="C29">
        <v>225</v>
      </c>
      <c r="D29">
        <v>212.5</v>
      </c>
      <c r="E29">
        <v>215</v>
      </c>
      <c r="F29">
        <v>206.91297900000001</v>
      </c>
      <c r="G29">
        <v>10458929</v>
      </c>
      <c r="H29" s="4">
        <v>1.2192307692307693E-3</v>
      </c>
      <c r="I29" s="2">
        <f t="shared" si="0"/>
        <v>-4.2093037209302346E-2</v>
      </c>
      <c r="J29" s="3">
        <f t="shared" si="1"/>
        <v>-4.3312267978533117E-2</v>
      </c>
      <c r="K29">
        <f t="shared" si="2"/>
        <v>-0.97540632210451228</v>
      </c>
    </row>
    <row r="30" spans="1:11" x14ac:dyDescent="0.35">
      <c r="A30" s="1">
        <v>43570</v>
      </c>
      <c r="B30">
        <v>215.39999399999999</v>
      </c>
      <c r="C30">
        <v>221.25</v>
      </c>
      <c r="D30">
        <v>214.35000600000001</v>
      </c>
      <c r="E30">
        <v>219.10000600000001</v>
      </c>
      <c r="F30">
        <v>210.85876500000001</v>
      </c>
      <c r="G30">
        <v>6196592</v>
      </c>
      <c r="H30" s="4">
        <v>1.2288461538461539E-3</v>
      </c>
      <c r="I30" s="2">
        <f t="shared" si="0"/>
        <v>1.871294334880122E-2</v>
      </c>
      <c r="J30" s="3">
        <f t="shared" si="1"/>
        <v>1.7484097194955067E-2</v>
      </c>
      <c r="K30">
        <f t="shared" si="2"/>
        <v>0.39374753935077872</v>
      </c>
    </row>
    <row r="31" spans="1:11" x14ac:dyDescent="0.35">
      <c r="A31" s="1">
        <v>43577</v>
      </c>
      <c r="B31">
        <v>216.949997</v>
      </c>
      <c r="C31">
        <v>217.5</v>
      </c>
      <c r="D31">
        <v>205.25</v>
      </c>
      <c r="E31">
        <v>209.5</v>
      </c>
      <c r="F31">
        <v>201.61985799999999</v>
      </c>
      <c r="G31">
        <v>13423742</v>
      </c>
      <c r="H31" s="4">
        <v>1.2442307692307692E-3</v>
      </c>
      <c r="I31" s="2">
        <f t="shared" si="0"/>
        <v>-4.582341766109789E-2</v>
      </c>
      <c r="J31" s="3">
        <f t="shared" si="1"/>
        <v>-4.7067648430328658E-2</v>
      </c>
      <c r="K31">
        <f t="shared" si="2"/>
        <v>-1.059978707840687</v>
      </c>
    </row>
    <row r="32" spans="1:11" x14ac:dyDescent="0.35">
      <c r="A32" s="1">
        <v>43584</v>
      </c>
      <c r="B32">
        <v>209.5</v>
      </c>
      <c r="C32">
        <v>209.949997</v>
      </c>
      <c r="D32">
        <v>201.10000600000001</v>
      </c>
      <c r="E32">
        <v>201.64999399999999</v>
      </c>
      <c r="F32">
        <v>194.06510900000001</v>
      </c>
      <c r="G32">
        <v>7034850</v>
      </c>
      <c r="H32" s="4">
        <v>1.2384615384615385E-3</v>
      </c>
      <c r="I32" s="2">
        <f t="shared" si="0"/>
        <v>-3.8928868006809898E-2</v>
      </c>
      <c r="J32" s="3">
        <f t="shared" si="1"/>
        <v>-4.0167329545271434E-2</v>
      </c>
      <c r="K32">
        <f t="shared" si="2"/>
        <v>-0.90458128860699838</v>
      </c>
    </row>
    <row r="33" spans="1:11" x14ac:dyDescent="0.35">
      <c r="A33" s="1">
        <v>43591</v>
      </c>
      <c r="B33">
        <v>201</v>
      </c>
      <c r="C33">
        <v>202.5</v>
      </c>
      <c r="D33">
        <v>182.199997</v>
      </c>
      <c r="E33">
        <v>190.949997</v>
      </c>
      <c r="F33">
        <v>183.76759300000001</v>
      </c>
      <c r="G33">
        <v>19211466</v>
      </c>
      <c r="H33" s="4">
        <v>1.2211538461538462E-3</v>
      </c>
      <c r="I33" s="2">
        <f t="shared" si="0"/>
        <v>-5.6035596586052824E-2</v>
      </c>
      <c r="J33" s="3">
        <f t="shared" si="1"/>
        <v>-5.7256750432206668E-2</v>
      </c>
      <c r="K33">
        <f t="shared" si="2"/>
        <v>-1.2894405894979897</v>
      </c>
    </row>
    <row r="34" spans="1:11" x14ac:dyDescent="0.35">
      <c r="A34" s="1">
        <v>43598</v>
      </c>
      <c r="B34">
        <v>190.10000600000001</v>
      </c>
      <c r="C34">
        <v>190.60000600000001</v>
      </c>
      <c r="D34">
        <v>174</v>
      </c>
      <c r="E34">
        <v>177.5</v>
      </c>
      <c r="F34">
        <v>170.82350199999999</v>
      </c>
      <c r="G34">
        <v>14835722</v>
      </c>
      <c r="H34" s="4">
        <v>1.201923076923077E-3</v>
      </c>
      <c r="I34" s="2">
        <f t="shared" si="0"/>
        <v>-7.577463098591547E-2</v>
      </c>
      <c r="J34" s="3">
        <f t="shared" si="1"/>
        <v>-7.6976554062838543E-2</v>
      </c>
      <c r="K34">
        <f t="shared" si="2"/>
        <v>-1.7335369628744939</v>
      </c>
    </row>
    <row r="35" spans="1:11" x14ac:dyDescent="0.35">
      <c r="A35" s="1">
        <v>43605</v>
      </c>
      <c r="B35">
        <v>180.39999399999999</v>
      </c>
      <c r="C35">
        <v>197</v>
      </c>
      <c r="D35">
        <v>179.35000600000001</v>
      </c>
      <c r="E35">
        <v>194.60000600000001</v>
      </c>
      <c r="F35">
        <v>187.280304</v>
      </c>
      <c r="G35">
        <v>10035217</v>
      </c>
      <c r="H35" s="4">
        <v>1.1769230769230769E-3</v>
      </c>
      <c r="I35" s="2">
        <f t="shared" ref="I35:I54" si="3">(E35-E34)/E35</f>
        <v>8.7872587218728079E-2</v>
      </c>
      <c r="J35" s="3">
        <f t="shared" si="1"/>
        <v>8.6695664141805004E-2</v>
      </c>
      <c r="K35">
        <f t="shared" si="2"/>
        <v>1.9524144739979516</v>
      </c>
    </row>
    <row r="36" spans="1:11" x14ac:dyDescent="0.35">
      <c r="A36" s="1">
        <v>43612</v>
      </c>
      <c r="B36">
        <v>195</v>
      </c>
      <c r="C36">
        <v>200.89999399999999</v>
      </c>
      <c r="D36">
        <v>190.699997</v>
      </c>
      <c r="E36">
        <v>194.5</v>
      </c>
      <c r="F36">
        <v>187.184067</v>
      </c>
      <c r="G36">
        <v>11904286</v>
      </c>
      <c r="H36" s="4">
        <v>1.1384615384615385E-3</v>
      </c>
      <c r="I36" s="2">
        <f t="shared" si="3"/>
        <v>-5.1416966580980765E-4</v>
      </c>
      <c r="J36" s="3">
        <f t="shared" si="1"/>
        <v>-1.6526312042713463E-3</v>
      </c>
      <c r="K36">
        <f t="shared" si="2"/>
        <v>-3.7217790708914497E-2</v>
      </c>
    </row>
    <row r="37" spans="1:11" x14ac:dyDescent="0.35">
      <c r="A37" s="1">
        <v>43619</v>
      </c>
      <c r="B37">
        <v>192.550003</v>
      </c>
      <c r="C37">
        <v>202.5</v>
      </c>
      <c r="D37">
        <v>191.449997</v>
      </c>
      <c r="E37">
        <v>192.199997</v>
      </c>
      <c r="F37">
        <v>184.97058100000001</v>
      </c>
      <c r="G37">
        <v>12447494</v>
      </c>
      <c r="H37" s="4">
        <v>1.15E-3</v>
      </c>
      <c r="I37" s="2">
        <f t="shared" si="3"/>
        <v>-1.1966717148283847E-2</v>
      </c>
      <c r="J37" s="3">
        <f t="shared" si="1"/>
        <v>-1.3116717148283847E-2</v>
      </c>
      <c r="K37">
        <f t="shared" si="2"/>
        <v>-0.29539272425156526</v>
      </c>
    </row>
    <row r="38" spans="1:11" x14ac:dyDescent="0.35">
      <c r="A38" s="1">
        <v>43626</v>
      </c>
      <c r="B38">
        <v>193</v>
      </c>
      <c r="C38">
        <v>198</v>
      </c>
      <c r="D38">
        <v>184</v>
      </c>
      <c r="E38">
        <v>184.75</v>
      </c>
      <c r="F38">
        <v>177.80079699999999</v>
      </c>
      <c r="G38">
        <v>9453105</v>
      </c>
      <c r="H38" s="4">
        <v>1.1480769230769231E-3</v>
      </c>
      <c r="I38" s="2">
        <f t="shared" si="3"/>
        <v>-4.0324746955345041E-2</v>
      </c>
      <c r="J38" s="3">
        <f t="shared" si="1"/>
        <v>-4.1472823878421966E-2</v>
      </c>
      <c r="K38">
        <f t="shared" si="2"/>
        <v>-0.93398144439329367</v>
      </c>
    </row>
    <row r="39" spans="1:11" x14ac:dyDescent="0.35">
      <c r="A39" s="1">
        <v>43633</v>
      </c>
      <c r="B39">
        <v>185</v>
      </c>
      <c r="C39">
        <v>202.39999399999999</v>
      </c>
      <c r="D39">
        <v>183.89999399999999</v>
      </c>
      <c r="E39">
        <v>197.550003</v>
      </c>
      <c r="F39">
        <v>190.119339</v>
      </c>
      <c r="G39">
        <v>50801108</v>
      </c>
      <c r="H39" s="4">
        <v>1.1557692307692308E-3</v>
      </c>
      <c r="I39" s="2">
        <f t="shared" si="3"/>
        <v>6.4793737310143207E-2</v>
      </c>
      <c r="J39" s="3">
        <f t="shared" si="1"/>
        <v>6.3637968079373983E-2</v>
      </c>
      <c r="K39">
        <f t="shared" si="2"/>
        <v>1.4331476804971686</v>
      </c>
    </row>
    <row r="40" spans="1:11" x14ac:dyDescent="0.35">
      <c r="A40" s="1">
        <v>43640</v>
      </c>
      <c r="B40">
        <v>197.60000600000001</v>
      </c>
      <c r="C40">
        <v>205.5</v>
      </c>
      <c r="D40">
        <v>195.300003</v>
      </c>
      <c r="E40">
        <v>200.64999399999999</v>
      </c>
      <c r="F40">
        <v>193.102722</v>
      </c>
      <c r="G40">
        <v>15128479</v>
      </c>
      <c r="H40" s="4">
        <v>1.1326923076923076E-3</v>
      </c>
      <c r="I40" s="2">
        <f t="shared" si="3"/>
        <v>1.5449743796154755E-2</v>
      </c>
      <c r="J40" s="3">
        <f t="shared" si="1"/>
        <v>1.4317051488462448E-2</v>
      </c>
      <c r="K40">
        <f t="shared" si="2"/>
        <v>0.3224246428901747</v>
      </c>
    </row>
    <row r="41" spans="1:11" x14ac:dyDescent="0.35">
      <c r="A41" s="1">
        <v>43647</v>
      </c>
      <c r="B41">
        <v>202</v>
      </c>
      <c r="C41">
        <v>204.60000600000001</v>
      </c>
      <c r="D41">
        <v>194.75</v>
      </c>
      <c r="E41">
        <v>195.300003</v>
      </c>
      <c r="F41">
        <v>187.953979</v>
      </c>
      <c r="G41">
        <v>8316083</v>
      </c>
      <c r="H41" s="4">
        <v>1.1249999999999999E-3</v>
      </c>
      <c r="I41" s="2">
        <f t="shared" si="3"/>
        <v>-2.7393706696461181E-2</v>
      </c>
      <c r="J41" s="3">
        <f t="shared" si="1"/>
        <v>-2.8518706696461182E-2</v>
      </c>
      <c r="K41">
        <f t="shared" si="2"/>
        <v>-0.64225052411847017</v>
      </c>
    </row>
    <row r="42" spans="1:11" x14ac:dyDescent="0.35">
      <c r="A42" s="1">
        <v>43654</v>
      </c>
      <c r="B42">
        <v>193</v>
      </c>
      <c r="C42">
        <v>195.300003</v>
      </c>
      <c r="D42">
        <v>184.300003</v>
      </c>
      <c r="E42">
        <v>187.14999399999999</v>
      </c>
      <c r="F42">
        <v>180.11051900000001</v>
      </c>
      <c r="G42">
        <v>7641741</v>
      </c>
      <c r="H42" s="4">
        <v>1.1019230769230769E-3</v>
      </c>
      <c r="I42" s="2">
        <f t="shared" si="3"/>
        <v>-4.3548005670788384E-2</v>
      </c>
      <c r="J42" s="3">
        <f t="shared" si="1"/>
        <v>-4.4649928747711461E-2</v>
      </c>
      <c r="K42">
        <f t="shared" si="2"/>
        <v>-1.0055308764625159</v>
      </c>
    </row>
    <row r="43" spans="1:11" x14ac:dyDescent="0.35">
      <c r="A43" s="1">
        <v>43661</v>
      </c>
      <c r="B43">
        <v>187.5</v>
      </c>
      <c r="C43">
        <v>189.10000600000001</v>
      </c>
      <c r="D43">
        <v>174.25</v>
      </c>
      <c r="E43">
        <v>174.800003</v>
      </c>
      <c r="F43">
        <v>168.22505200000001</v>
      </c>
      <c r="G43">
        <v>11054483</v>
      </c>
      <c r="H43" s="4">
        <v>1.1038461538461538E-3</v>
      </c>
      <c r="I43" s="2">
        <f t="shared" si="3"/>
        <v>-7.0652121213064217E-2</v>
      </c>
      <c r="J43" s="3">
        <f t="shared" si="1"/>
        <v>-7.1755967366910367E-2</v>
      </c>
      <c r="K43">
        <f t="shared" si="2"/>
        <v>-1.6159676573182276</v>
      </c>
    </row>
    <row r="44" spans="1:11" x14ac:dyDescent="0.35">
      <c r="A44" s="1">
        <v>43668</v>
      </c>
      <c r="B44">
        <v>175</v>
      </c>
      <c r="C44">
        <v>175.949997</v>
      </c>
      <c r="D44">
        <v>160.199997</v>
      </c>
      <c r="E44">
        <v>164.050003</v>
      </c>
      <c r="F44">
        <v>157.87941000000001</v>
      </c>
      <c r="G44">
        <v>18391017</v>
      </c>
      <c r="H44" s="4">
        <v>1.0865384615384615E-3</v>
      </c>
      <c r="I44" s="2">
        <f t="shared" si="3"/>
        <v>-6.552880099612067E-2</v>
      </c>
      <c r="J44" s="3">
        <f t="shared" si="1"/>
        <v>-6.6615339457659128E-2</v>
      </c>
      <c r="K44">
        <f t="shared" si="2"/>
        <v>-1.5001990495705162</v>
      </c>
    </row>
    <row r="45" spans="1:11" x14ac:dyDescent="0.35">
      <c r="A45" s="1">
        <v>43675</v>
      </c>
      <c r="B45">
        <v>163.89999399999999</v>
      </c>
      <c r="C45">
        <v>164</v>
      </c>
      <c r="D45">
        <v>144.050003</v>
      </c>
      <c r="E45">
        <v>150.35000600000001</v>
      </c>
      <c r="F45">
        <v>150.35000600000001</v>
      </c>
      <c r="G45">
        <v>25667519</v>
      </c>
      <c r="H45" s="4">
        <v>1.0423076923076922E-3</v>
      </c>
      <c r="I45" s="2">
        <f t="shared" si="3"/>
        <v>-9.1120694734125887E-2</v>
      </c>
      <c r="J45" s="3">
        <f t="shared" si="1"/>
        <v>-9.2163002426433577E-2</v>
      </c>
      <c r="K45">
        <f t="shared" si="2"/>
        <v>-2.0755407053593271</v>
      </c>
    </row>
    <row r="46" spans="1:11" x14ac:dyDescent="0.35">
      <c r="A46" s="1">
        <v>43682</v>
      </c>
      <c r="B46">
        <v>148</v>
      </c>
      <c r="C46">
        <v>165.10000600000001</v>
      </c>
      <c r="D46">
        <v>146</v>
      </c>
      <c r="E46">
        <v>162.64999399999999</v>
      </c>
      <c r="F46">
        <v>162.64999399999999</v>
      </c>
      <c r="G46">
        <v>16845220</v>
      </c>
      <c r="H46" s="4">
        <v>1.0538461538461539E-3</v>
      </c>
      <c r="I46" s="2">
        <f t="shared" si="3"/>
        <v>7.5622431317150768E-2</v>
      </c>
      <c r="J46" s="3">
        <f t="shared" si="1"/>
        <v>7.4568585163304613E-2</v>
      </c>
      <c r="K46">
        <f t="shared" si="2"/>
        <v>1.6793087222937755</v>
      </c>
    </row>
    <row r="47" spans="1:11" x14ac:dyDescent="0.35">
      <c r="A47" s="1">
        <v>43689</v>
      </c>
      <c r="B47">
        <v>162.64999399999999</v>
      </c>
      <c r="C47">
        <v>166.449997</v>
      </c>
      <c r="D47">
        <v>156.85000600000001</v>
      </c>
      <c r="E47">
        <v>164.25</v>
      </c>
      <c r="F47">
        <v>164.25</v>
      </c>
      <c r="G47">
        <v>11084174</v>
      </c>
      <c r="H47" s="4">
        <v>1.0403846153846153E-3</v>
      </c>
      <c r="I47" s="2">
        <f t="shared" si="3"/>
        <v>9.7412846270928926E-3</v>
      </c>
      <c r="J47" s="3">
        <f t="shared" si="1"/>
        <v>8.7009000117082777E-3</v>
      </c>
      <c r="K47">
        <f t="shared" si="2"/>
        <v>0.19594709017837283</v>
      </c>
    </row>
    <row r="48" spans="1:11" x14ac:dyDescent="0.35">
      <c r="A48" s="1">
        <v>43696</v>
      </c>
      <c r="B48">
        <v>163.949997</v>
      </c>
      <c r="C48">
        <v>168.300003</v>
      </c>
      <c r="D48">
        <v>160.25</v>
      </c>
      <c r="E48">
        <v>165.60000600000001</v>
      </c>
      <c r="F48">
        <v>165.60000600000001</v>
      </c>
      <c r="G48">
        <v>12118532</v>
      </c>
      <c r="H48" s="4">
        <v>1.0423076923076922E-3</v>
      </c>
      <c r="I48" s="2">
        <f t="shared" si="3"/>
        <v>8.1522098495576591E-3</v>
      </c>
      <c r="J48" s="3">
        <f t="shared" si="1"/>
        <v>7.1099021572499669E-3</v>
      </c>
      <c r="K48">
        <f t="shared" si="2"/>
        <v>0.16011730249645081</v>
      </c>
    </row>
    <row r="49" spans="1:11" x14ac:dyDescent="0.35">
      <c r="A49" s="1">
        <v>43703</v>
      </c>
      <c r="B49">
        <v>167.050003</v>
      </c>
      <c r="C49">
        <v>173</v>
      </c>
      <c r="D49">
        <v>164</v>
      </c>
      <c r="E49">
        <v>171.25</v>
      </c>
      <c r="F49">
        <v>171.25</v>
      </c>
      <c r="G49">
        <v>11197133</v>
      </c>
      <c r="H49" s="4">
        <v>1.023076923076923E-3</v>
      </c>
      <c r="I49" s="2">
        <f t="shared" si="3"/>
        <v>3.2992665693430616E-2</v>
      </c>
      <c r="J49" s="3">
        <f t="shared" si="1"/>
        <v>3.1969588770353691E-2</v>
      </c>
      <c r="K49">
        <f t="shared" si="2"/>
        <v>0.71996550762799638</v>
      </c>
    </row>
    <row r="50" spans="1:11" x14ac:dyDescent="0.35">
      <c r="A50" s="1">
        <v>43710</v>
      </c>
      <c r="B50">
        <v>171.25</v>
      </c>
      <c r="C50">
        <v>176.89999399999999</v>
      </c>
      <c r="D50">
        <v>167.5</v>
      </c>
      <c r="E50">
        <v>175.25</v>
      </c>
      <c r="F50">
        <v>175.25</v>
      </c>
      <c r="G50">
        <v>12799743</v>
      </c>
      <c r="H50" s="4">
        <v>1.0250000000000001E-3</v>
      </c>
      <c r="I50" s="2">
        <f t="shared" si="3"/>
        <v>2.2824536376604851E-2</v>
      </c>
      <c r="J50" s="3">
        <f t="shared" si="1"/>
        <v>2.1799536376604849E-2</v>
      </c>
      <c r="K50">
        <f t="shared" si="2"/>
        <v>0.49093262932401632</v>
      </c>
    </row>
    <row r="51" spans="1:11" x14ac:dyDescent="0.35">
      <c r="A51" s="1">
        <v>43717</v>
      </c>
      <c r="B51">
        <v>175.60000600000001</v>
      </c>
      <c r="C51">
        <v>181.60000600000001</v>
      </c>
      <c r="D51">
        <v>174</v>
      </c>
      <c r="E51">
        <v>180.60000600000001</v>
      </c>
      <c r="F51">
        <v>180.60000600000001</v>
      </c>
      <c r="G51">
        <v>6650021</v>
      </c>
      <c r="H51" s="4">
        <v>1.023076923076923E-3</v>
      </c>
      <c r="I51" s="2">
        <f t="shared" si="3"/>
        <v>2.9623509536317552E-2</v>
      </c>
      <c r="J51" s="3">
        <f t="shared" si="1"/>
        <v>2.860043261324063E-2</v>
      </c>
      <c r="K51">
        <f t="shared" si="2"/>
        <v>0.64409101827005721</v>
      </c>
    </row>
    <row r="52" spans="1:11" x14ac:dyDescent="0.35">
      <c r="A52" s="1">
        <v>43724</v>
      </c>
      <c r="B52">
        <v>178.5</v>
      </c>
      <c r="C52">
        <v>189.10000600000001</v>
      </c>
      <c r="D52">
        <v>173.35000600000001</v>
      </c>
      <c r="E52">
        <v>185.199997</v>
      </c>
      <c r="F52">
        <v>185.199997</v>
      </c>
      <c r="G52">
        <v>15642447</v>
      </c>
      <c r="H52" s="4">
        <v>1.0403846153846153E-3</v>
      </c>
      <c r="I52" s="2">
        <f t="shared" si="3"/>
        <v>2.4837964765193753E-2</v>
      </c>
      <c r="J52" s="3">
        <f t="shared" si="1"/>
        <v>2.3797580149809136E-2</v>
      </c>
      <c r="K52">
        <f t="shared" si="2"/>
        <v>0.53592922311104574</v>
      </c>
    </row>
    <row r="53" spans="1:11" x14ac:dyDescent="0.35">
      <c r="A53" s="1">
        <v>43731</v>
      </c>
      <c r="B53">
        <v>187.5</v>
      </c>
      <c r="C53">
        <v>192.449997</v>
      </c>
      <c r="D53">
        <v>181</v>
      </c>
      <c r="E53">
        <v>181.85000600000001</v>
      </c>
      <c r="F53">
        <v>181.85000600000001</v>
      </c>
      <c r="G53">
        <v>11316470</v>
      </c>
      <c r="H53" s="4">
        <v>1.0076923076923077E-3</v>
      </c>
      <c r="I53" s="2">
        <f t="shared" si="3"/>
        <v>-1.8421726090017222E-2</v>
      </c>
      <c r="J53" s="3">
        <f t="shared" si="1"/>
        <v>-1.9429418397709529E-2</v>
      </c>
      <c r="K53">
        <f t="shared" si="2"/>
        <v>-0.43755680375205885</v>
      </c>
    </row>
    <row r="54" spans="1:11" x14ac:dyDescent="0.35">
      <c r="A54" s="1">
        <v>43738</v>
      </c>
      <c r="B54">
        <v>183</v>
      </c>
      <c r="C54">
        <v>184.39999399999999</v>
      </c>
      <c r="D54">
        <v>176.300003</v>
      </c>
      <c r="E54">
        <v>181.64999399999999</v>
      </c>
      <c r="F54">
        <v>181.64999399999999</v>
      </c>
      <c r="G54">
        <v>3073573</v>
      </c>
      <c r="H54" s="4">
        <v>0</v>
      </c>
      <c r="I54" s="2">
        <f t="shared" si="3"/>
        <v>-1.1010845395349432E-3</v>
      </c>
      <c r="J54" s="3">
        <f t="shared" si="1"/>
        <v>-1.1010845395349432E-3</v>
      </c>
      <c r="K54">
        <f t="shared" si="2"/>
        <v>-2.4796780938976203E-2</v>
      </c>
    </row>
    <row r="55" spans="1:11" x14ac:dyDescent="0.35">
      <c r="I55" s="2"/>
      <c r="J55" s="3"/>
    </row>
    <row r="56" spans="1:11" x14ac:dyDescent="0.35">
      <c r="I56" s="2"/>
      <c r="J56" s="3"/>
    </row>
    <row r="57" spans="1:11" x14ac:dyDescent="0.35">
      <c r="I57" s="2"/>
      <c r="J57" s="3"/>
    </row>
    <row r="58" spans="1:11" x14ac:dyDescent="0.35">
      <c r="I58" s="2"/>
      <c r="J58" s="3"/>
    </row>
    <row r="59" spans="1:11" x14ac:dyDescent="0.35">
      <c r="I59" s="2"/>
      <c r="J59" s="3"/>
    </row>
    <row r="60" spans="1:11" x14ac:dyDescent="0.35">
      <c r="I60" s="2"/>
      <c r="J60" s="3"/>
    </row>
    <row r="61" spans="1:11" x14ac:dyDescent="0.35">
      <c r="I61" s="2"/>
      <c r="J61" s="3"/>
    </row>
    <row r="62" spans="1:11" x14ac:dyDescent="0.35">
      <c r="I62" s="2"/>
      <c r="J62" s="3"/>
    </row>
    <row r="63" spans="1:11" x14ac:dyDescent="0.35">
      <c r="I63" s="2"/>
      <c r="J63" s="3"/>
    </row>
    <row r="64" spans="1:11" x14ac:dyDescent="0.35">
      <c r="I64" s="2"/>
      <c r="J64" s="3"/>
    </row>
    <row r="65" spans="9:10" x14ac:dyDescent="0.35">
      <c r="I65" s="2"/>
      <c r="J65" s="3"/>
    </row>
    <row r="66" spans="9:10" x14ac:dyDescent="0.35">
      <c r="I66" s="2"/>
      <c r="J66" s="3"/>
    </row>
    <row r="67" spans="9:10" x14ac:dyDescent="0.35">
      <c r="I67" s="2"/>
      <c r="J67" s="3"/>
    </row>
    <row r="68" spans="9:10" x14ac:dyDescent="0.35">
      <c r="I68" s="2"/>
      <c r="J68" s="3"/>
    </row>
    <row r="69" spans="9:10" x14ac:dyDescent="0.35">
      <c r="I69" s="2"/>
      <c r="J69" s="3"/>
    </row>
    <row r="70" spans="9:10" x14ac:dyDescent="0.35">
      <c r="I70" s="2"/>
      <c r="J70" s="3"/>
    </row>
    <row r="71" spans="9:10" x14ac:dyDescent="0.35">
      <c r="I71" s="2"/>
      <c r="J71" s="3"/>
    </row>
    <row r="72" spans="9:10" x14ac:dyDescent="0.35">
      <c r="I72" s="2"/>
      <c r="J72" s="3"/>
    </row>
    <row r="73" spans="9:10" x14ac:dyDescent="0.35">
      <c r="I73" s="2"/>
      <c r="J73" s="3"/>
    </row>
    <row r="74" spans="9:10" x14ac:dyDescent="0.35">
      <c r="I74" s="2"/>
      <c r="J74" s="3"/>
    </row>
    <row r="75" spans="9:10" x14ac:dyDescent="0.35">
      <c r="I75" s="2"/>
      <c r="J75" s="3"/>
    </row>
    <row r="76" spans="9:10" x14ac:dyDescent="0.35">
      <c r="I76" s="2"/>
      <c r="J76" s="3"/>
    </row>
    <row r="77" spans="9:10" x14ac:dyDescent="0.35">
      <c r="I77" s="2"/>
      <c r="J77" s="3"/>
    </row>
    <row r="78" spans="9:10" x14ac:dyDescent="0.35">
      <c r="I78" s="2"/>
      <c r="J78" s="3"/>
    </row>
    <row r="79" spans="9:10" x14ac:dyDescent="0.35">
      <c r="I79" s="2"/>
      <c r="J79" s="3"/>
    </row>
    <row r="80" spans="9:10" x14ac:dyDescent="0.35">
      <c r="I80" s="2"/>
      <c r="J80" s="3"/>
    </row>
    <row r="81" spans="9:10" x14ac:dyDescent="0.35">
      <c r="I81" s="2"/>
      <c r="J81" s="3"/>
    </row>
    <row r="82" spans="9:10" x14ac:dyDescent="0.35">
      <c r="I82" s="2"/>
      <c r="J82" s="3"/>
    </row>
    <row r="83" spans="9:10" x14ac:dyDescent="0.35">
      <c r="I83" s="2"/>
      <c r="J83" s="3"/>
    </row>
    <row r="84" spans="9:10" x14ac:dyDescent="0.35">
      <c r="I84" s="2"/>
      <c r="J84" s="3"/>
    </row>
    <row r="85" spans="9:10" x14ac:dyDescent="0.35">
      <c r="I85" s="2"/>
      <c r="J85" s="3"/>
    </row>
    <row r="86" spans="9:10" x14ac:dyDescent="0.35">
      <c r="I86" s="2"/>
      <c r="J86" s="3"/>
    </row>
    <row r="87" spans="9:10" x14ac:dyDescent="0.35">
      <c r="I87" s="2"/>
      <c r="J87" s="3"/>
    </row>
    <row r="88" spans="9:10" x14ac:dyDescent="0.35">
      <c r="I88" s="2"/>
      <c r="J88" s="3"/>
    </row>
    <row r="89" spans="9:10" x14ac:dyDescent="0.35">
      <c r="I89" s="2"/>
      <c r="J89" s="3"/>
    </row>
    <row r="90" spans="9:10" x14ac:dyDescent="0.35">
      <c r="I90" s="2"/>
      <c r="J90" s="3"/>
    </row>
    <row r="91" spans="9:10" x14ac:dyDescent="0.35">
      <c r="I91" s="2"/>
      <c r="J91" s="3"/>
    </row>
    <row r="92" spans="9:10" x14ac:dyDescent="0.35">
      <c r="I92" s="2"/>
      <c r="J92" s="3"/>
    </row>
    <row r="93" spans="9:10" x14ac:dyDescent="0.35">
      <c r="I93" s="2"/>
      <c r="J93" s="3"/>
    </row>
    <row r="94" spans="9:10" x14ac:dyDescent="0.35">
      <c r="I94" s="2"/>
      <c r="J94" s="3"/>
    </row>
    <row r="95" spans="9:10" x14ac:dyDescent="0.35">
      <c r="I95" s="2"/>
      <c r="J95" s="3"/>
    </row>
    <row r="96" spans="9:10" x14ac:dyDescent="0.35">
      <c r="I96" s="2"/>
      <c r="J96" s="3"/>
    </row>
    <row r="97" spans="9:10" x14ac:dyDescent="0.35">
      <c r="I97" s="2"/>
      <c r="J97" s="3"/>
    </row>
    <row r="98" spans="9:10" x14ac:dyDescent="0.35">
      <c r="I98" s="2"/>
      <c r="J98" s="3"/>
    </row>
    <row r="99" spans="9:10" x14ac:dyDescent="0.35">
      <c r="I99" s="2"/>
      <c r="J99" s="3"/>
    </row>
    <row r="100" spans="9:10" x14ac:dyDescent="0.35">
      <c r="I100" s="2"/>
      <c r="J100" s="3"/>
    </row>
    <row r="101" spans="9:10" x14ac:dyDescent="0.35">
      <c r="I101" s="2"/>
      <c r="J101" s="3"/>
    </row>
    <row r="102" spans="9:10" x14ac:dyDescent="0.35">
      <c r="I102" s="2"/>
      <c r="J102" s="3"/>
    </row>
    <row r="103" spans="9:10" x14ac:dyDescent="0.35">
      <c r="I103" s="2"/>
      <c r="J103" s="3"/>
    </row>
    <row r="104" spans="9:10" x14ac:dyDescent="0.35">
      <c r="I104" s="2"/>
      <c r="J104" s="3"/>
    </row>
    <row r="105" spans="9:10" x14ac:dyDescent="0.35">
      <c r="I105" s="2"/>
      <c r="J105" s="3"/>
    </row>
    <row r="106" spans="9:10" x14ac:dyDescent="0.35">
      <c r="I106" s="2"/>
      <c r="J106" s="3"/>
    </row>
    <row r="107" spans="9:10" x14ac:dyDescent="0.35">
      <c r="I107" s="2"/>
      <c r="J107" s="3"/>
    </row>
    <row r="108" spans="9:10" x14ac:dyDescent="0.35">
      <c r="I108" s="2"/>
      <c r="J108" s="3"/>
    </row>
    <row r="109" spans="9:10" x14ac:dyDescent="0.35">
      <c r="I109" s="2"/>
      <c r="J109" s="3"/>
    </row>
    <row r="110" spans="9:10" x14ac:dyDescent="0.35">
      <c r="I110" s="2"/>
      <c r="J110" s="3"/>
    </row>
    <row r="111" spans="9:10" x14ac:dyDescent="0.35">
      <c r="I111" s="2"/>
      <c r="J111" s="3"/>
    </row>
    <row r="112" spans="9:10" x14ac:dyDescent="0.35">
      <c r="I112" s="2"/>
      <c r="J112" s="3"/>
    </row>
    <row r="113" spans="9:10" x14ac:dyDescent="0.35">
      <c r="I113" s="2"/>
      <c r="J113" s="3"/>
    </row>
    <row r="114" spans="9:10" x14ac:dyDescent="0.35">
      <c r="I114" s="2"/>
      <c r="J114" s="3"/>
    </row>
    <row r="115" spans="9:10" x14ac:dyDescent="0.35">
      <c r="I115" s="2"/>
      <c r="J115" s="3"/>
    </row>
    <row r="116" spans="9:10" x14ac:dyDescent="0.35">
      <c r="I116" s="2"/>
      <c r="J116" s="3"/>
    </row>
    <row r="117" spans="9:10" x14ac:dyDescent="0.35">
      <c r="I117" s="2"/>
      <c r="J117" s="3"/>
    </row>
    <row r="118" spans="9:10" x14ac:dyDescent="0.35">
      <c r="I118" s="2"/>
      <c r="J118" s="3"/>
    </row>
    <row r="119" spans="9:10" x14ac:dyDescent="0.35">
      <c r="I119" s="2"/>
      <c r="J119" s="3"/>
    </row>
    <row r="120" spans="9:10" x14ac:dyDescent="0.35">
      <c r="I120" s="2"/>
      <c r="J120" s="3"/>
    </row>
    <row r="121" spans="9:10" x14ac:dyDescent="0.35">
      <c r="I121" s="2"/>
      <c r="J121" s="3"/>
    </row>
    <row r="122" spans="9:10" x14ac:dyDescent="0.35">
      <c r="I122" s="2"/>
      <c r="J122" s="3"/>
    </row>
    <row r="123" spans="9:10" x14ac:dyDescent="0.35">
      <c r="I123" s="2"/>
      <c r="J123" s="3"/>
    </row>
    <row r="124" spans="9:10" x14ac:dyDescent="0.35">
      <c r="I124" s="2"/>
      <c r="J124" s="3"/>
    </row>
    <row r="125" spans="9:10" x14ac:dyDescent="0.35">
      <c r="I125" s="2"/>
      <c r="J125" s="3"/>
    </row>
    <row r="126" spans="9:10" x14ac:dyDescent="0.35">
      <c r="I126" s="2"/>
      <c r="J126" s="3"/>
    </row>
    <row r="127" spans="9:10" x14ac:dyDescent="0.35">
      <c r="I127" s="2"/>
      <c r="J127" s="3"/>
    </row>
    <row r="128" spans="9:10" x14ac:dyDescent="0.35">
      <c r="I128" s="2"/>
      <c r="J128" s="3"/>
    </row>
    <row r="129" spans="9:10" x14ac:dyDescent="0.35">
      <c r="I129" s="2"/>
      <c r="J129" s="3"/>
    </row>
    <row r="130" spans="9:10" x14ac:dyDescent="0.35">
      <c r="I130" s="2"/>
      <c r="J130" s="3"/>
    </row>
    <row r="131" spans="9:10" x14ac:dyDescent="0.35">
      <c r="I131" s="2"/>
      <c r="J131" s="3"/>
    </row>
    <row r="132" spans="9:10" x14ac:dyDescent="0.35">
      <c r="I132" s="2"/>
      <c r="J132" s="3"/>
    </row>
    <row r="133" spans="9:10" x14ac:dyDescent="0.35">
      <c r="I133" s="2"/>
      <c r="J133" s="3"/>
    </row>
    <row r="134" spans="9:10" x14ac:dyDescent="0.35">
      <c r="I134" s="2"/>
      <c r="J134" s="3"/>
    </row>
    <row r="135" spans="9:10" x14ac:dyDescent="0.35">
      <c r="I135" s="2"/>
      <c r="J135" s="3"/>
    </row>
    <row r="136" spans="9:10" x14ac:dyDescent="0.35">
      <c r="I136" s="2"/>
      <c r="J136" s="3"/>
    </row>
    <row r="137" spans="9:10" x14ac:dyDescent="0.35">
      <c r="I137" s="2"/>
      <c r="J137" s="3"/>
    </row>
    <row r="138" spans="9:10" x14ac:dyDescent="0.35">
      <c r="I138" s="2"/>
      <c r="J138" s="3"/>
    </row>
    <row r="139" spans="9:10" x14ac:dyDescent="0.35">
      <c r="I139" s="2"/>
      <c r="J139" s="3"/>
    </row>
    <row r="140" spans="9:10" x14ac:dyDescent="0.35">
      <c r="I140" s="2"/>
      <c r="J140" s="3"/>
    </row>
    <row r="141" spans="9:10" x14ac:dyDescent="0.35">
      <c r="I141" s="2"/>
      <c r="J141" s="3"/>
    </row>
    <row r="142" spans="9:10" x14ac:dyDescent="0.35">
      <c r="I142" s="2"/>
      <c r="J142" s="3"/>
    </row>
    <row r="143" spans="9:10" x14ac:dyDescent="0.35">
      <c r="I143" s="2"/>
      <c r="J143" s="3"/>
    </row>
    <row r="144" spans="9:10" x14ac:dyDescent="0.35">
      <c r="I144" s="2"/>
      <c r="J144" s="3"/>
    </row>
    <row r="145" spans="9:10" x14ac:dyDescent="0.35">
      <c r="I145" s="2"/>
      <c r="J145" s="3"/>
    </row>
    <row r="146" spans="9:10" x14ac:dyDescent="0.35">
      <c r="I146" s="2"/>
      <c r="J146" s="3"/>
    </row>
    <row r="147" spans="9:10" x14ac:dyDescent="0.35">
      <c r="I147" s="2"/>
      <c r="J147" s="3"/>
    </row>
    <row r="148" spans="9:10" x14ac:dyDescent="0.35">
      <c r="I148" s="2"/>
      <c r="J148" s="3"/>
    </row>
    <row r="149" spans="9:10" x14ac:dyDescent="0.35">
      <c r="I149" s="2"/>
      <c r="J149" s="3"/>
    </row>
    <row r="150" spans="9:10" x14ac:dyDescent="0.35">
      <c r="I150" s="2"/>
      <c r="J150" s="3"/>
    </row>
    <row r="151" spans="9:10" x14ac:dyDescent="0.35">
      <c r="I151" s="2"/>
      <c r="J151" s="3"/>
    </row>
    <row r="152" spans="9:10" x14ac:dyDescent="0.35">
      <c r="I152" s="2"/>
      <c r="J152" s="3"/>
    </row>
    <row r="153" spans="9:10" x14ac:dyDescent="0.35">
      <c r="I153" s="2"/>
      <c r="J153" s="3"/>
    </row>
    <row r="154" spans="9:10" x14ac:dyDescent="0.35">
      <c r="I154" s="2"/>
      <c r="J154" s="3"/>
    </row>
    <row r="155" spans="9:10" x14ac:dyDescent="0.35">
      <c r="I155" s="2"/>
      <c r="J155" s="3"/>
    </row>
    <row r="156" spans="9:10" x14ac:dyDescent="0.35">
      <c r="I156" s="2"/>
      <c r="J156" s="3"/>
    </row>
    <row r="157" spans="9:10" x14ac:dyDescent="0.35">
      <c r="I157" s="2"/>
      <c r="J157" s="3"/>
    </row>
    <row r="158" spans="9:10" x14ac:dyDescent="0.35">
      <c r="I158" s="2"/>
      <c r="J158" s="3"/>
    </row>
    <row r="159" spans="9:10" x14ac:dyDescent="0.35">
      <c r="I159" s="2"/>
      <c r="J159" s="3"/>
    </row>
    <row r="160" spans="9:10" x14ac:dyDescent="0.35">
      <c r="I160" s="2"/>
      <c r="J160" s="3"/>
    </row>
    <row r="161" spans="9:10" x14ac:dyDescent="0.35">
      <c r="I161" s="2"/>
      <c r="J161" s="3"/>
    </row>
    <row r="162" spans="9:10" x14ac:dyDescent="0.35">
      <c r="I162" s="2"/>
      <c r="J162" s="3"/>
    </row>
    <row r="163" spans="9:10" x14ac:dyDescent="0.35">
      <c r="I163" s="2"/>
      <c r="J163" s="3"/>
    </row>
    <row r="164" spans="9:10" x14ac:dyDescent="0.35">
      <c r="I164" s="2"/>
      <c r="J164" s="3"/>
    </row>
    <row r="165" spans="9:10" x14ac:dyDescent="0.35">
      <c r="I165" s="2"/>
      <c r="J165" s="3"/>
    </row>
    <row r="166" spans="9:10" x14ac:dyDescent="0.35">
      <c r="I166" s="2"/>
      <c r="J166" s="3"/>
    </row>
    <row r="167" spans="9:10" x14ac:dyDescent="0.35">
      <c r="I167" s="2"/>
      <c r="J167" s="3"/>
    </row>
    <row r="168" spans="9:10" x14ac:dyDescent="0.35">
      <c r="I168" s="2"/>
      <c r="J168" s="3"/>
    </row>
    <row r="169" spans="9:10" x14ac:dyDescent="0.35">
      <c r="I169" s="2"/>
      <c r="J169" s="3"/>
    </row>
    <row r="170" spans="9:10" x14ac:dyDescent="0.35">
      <c r="I170" s="2"/>
      <c r="J170" s="3"/>
    </row>
    <row r="171" spans="9:10" x14ac:dyDescent="0.35">
      <c r="I171" s="2"/>
      <c r="J171" s="3"/>
    </row>
    <row r="172" spans="9:10" x14ac:dyDescent="0.35">
      <c r="I172" s="2"/>
      <c r="J172" s="3"/>
    </row>
    <row r="173" spans="9:10" x14ac:dyDescent="0.35">
      <c r="I173" s="2"/>
      <c r="J173" s="3"/>
    </row>
    <row r="174" spans="9:10" x14ac:dyDescent="0.35">
      <c r="I174" s="2"/>
      <c r="J174" s="3"/>
    </row>
    <row r="175" spans="9:10" x14ac:dyDescent="0.35">
      <c r="I175" s="2"/>
      <c r="J175" s="3"/>
    </row>
    <row r="176" spans="9:10" x14ac:dyDescent="0.35">
      <c r="I176" s="2"/>
      <c r="J176" s="3"/>
    </row>
    <row r="177" spans="9:10" x14ac:dyDescent="0.35">
      <c r="I177" s="2"/>
      <c r="J177" s="3"/>
    </row>
    <row r="178" spans="9:10" x14ac:dyDescent="0.35">
      <c r="I178" s="2"/>
      <c r="J178" s="3"/>
    </row>
    <row r="179" spans="9:10" x14ac:dyDescent="0.35">
      <c r="I179" s="2"/>
      <c r="J179" s="3"/>
    </row>
    <row r="180" spans="9:10" x14ac:dyDescent="0.35">
      <c r="I180" s="2"/>
      <c r="J180" s="3"/>
    </row>
    <row r="181" spans="9:10" x14ac:dyDescent="0.35">
      <c r="I181" s="2"/>
      <c r="J181" s="3"/>
    </row>
    <row r="182" spans="9:10" x14ac:dyDescent="0.35">
      <c r="I182" s="2"/>
      <c r="J182" s="3"/>
    </row>
    <row r="183" spans="9:10" x14ac:dyDescent="0.35">
      <c r="I183" s="2"/>
      <c r="J183" s="3"/>
    </row>
    <row r="184" spans="9:10" x14ac:dyDescent="0.35">
      <c r="I184" s="2"/>
      <c r="J184" s="3"/>
    </row>
    <row r="185" spans="9:10" x14ac:dyDescent="0.35">
      <c r="I185" s="2"/>
      <c r="J185" s="3"/>
    </row>
    <row r="186" spans="9:10" x14ac:dyDescent="0.35">
      <c r="I186" s="2"/>
      <c r="J186" s="3"/>
    </row>
    <row r="187" spans="9:10" x14ac:dyDescent="0.35">
      <c r="I187" s="2"/>
      <c r="J187" s="3"/>
    </row>
    <row r="188" spans="9:10" x14ac:dyDescent="0.35">
      <c r="I188" s="2"/>
      <c r="J188" s="3"/>
    </row>
    <row r="189" spans="9:10" x14ac:dyDescent="0.35">
      <c r="I189" s="2"/>
      <c r="J189" s="3"/>
    </row>
    <row r="190" spans="9:10" x14ac:dyDescent="0.35">
      <c r="I190" s="2"/>
      <c r="J190" s="3"/>
    </row>
    <row r="191" spans="9:10" x14ac:dyDescent="0.35">
      <c r="I191" s="2"/>
      <c r="J191" s="3"/>
    </row>
    <row r="192" spans="9:10" x14ac:dyDescent="0.35">
      <c r="I192" s="2"/>
      <c r="J192" s="3"/>
    </row>
    <row r="193" spans="9:10" x14ac:dyDescent="0.35">
      <c r="I193" s="2"/>
      <c r="J193" s="3"/>
    </row>
    <row r="194" spans="9:10" x14ac:dyDescent="0.35">
      <c r="I194" s="2"/>
      <c r="J194" s="3"/>
    </row>
    <row r="195" spans="9:10" x14ac:dyDescent="0.35">
      <c r="I195" s="2"/>
      <c r="J195" s="3"/>
    </row>
    <row r="196" spans="9:10" x14ac:dyDescent="0.35">
      <c r="I196" s="2"/>
      <c r="J196" s="3"/>
    </row>
    <row r="197" spans="9:10" x14ac:dyDescent="0.35">
      <c r="I197" s="2"/>
      <c r="J197" s="3"/>
    </row>
    <row r="198" spans="9:10" x14ac:dyDescent="0.35">
      <c r="I198" s="2"/>
      <c r="J198" s="3"/>
    </row>
    <row r="199" spans="9:10" x14ac:dyDescent="0.35">
      <c r="I199" s="2"/>
      <c r="J199" s="3"/>
    </row>
    <row r="200" spans="9:10" x14ac:dyDescent="0.35">
      <c r="I200" s="2"/>
      <c r="J200" s="3"/>
    </row>
    <row r="201" spans="9:10" x14ac:dyDescent="0.35">
      <c r="I201" s="2"/>
      <c r="J201" s="3"/>
    </row>
    <row r="202" spans="9:10" x14ac:dyDescent="0.35">
      <c r="I202" s="2"/>
      <c r="J202" s="3"/>
    </row>
    <row r="203" spans="9:10" x14ac:dyDescent="0.35">
      <c r="I203" s="2"/>
      <c r="J203" s="3"/>
    </row>
    <row r="204" spans="9:10" x14ac:dyDescent="0.35">
      <c r="I204" s="2"/>
      <c r="J204" s="3"/>
    </row>
    <row r="205" spans="9:10" x14ac:dyDescent="0.35">
      <c r="I205" s="2"/>
      <c r="J205" s="3"/>
    </row>
    <row r="206" spans="9:10" x14ac:dyDescent="0.35">
      <c r="I206" s="2"/>
      <c r="J206" s="3"/>
    </row>
    <row r="207" spans="9:10" x14ac:dyDescent="0.35">
      <c r="I207" s="2"/>
      <c r="J207" s="3"/>
    </row>
    <row r="208" spans="9:10" x14ac:dyDescent="0.35">
      <c r="I208" s="2"/>
      <c r="J208" s="3"/>
    </row>
    <row r="209" spans="9:10" x14ac:dyDescent="0.35">
      <c r="I209" s="2"/>
      <c r="J209" s="3"/>
    </row>
    <row r="210" spans="9:10" x14ac:dyDescent="0.35">
      <c r="I210" s="2"/>
      <c r="J210" s="3"/>
    </row>
    <row r="211" spans="9:10" x14ac:dyDescent="0.35">
      <c r="I211" s="2"/>
      <c r="J211" s="3"/>
    </row>
    <row r="212" spans="9:10" x14ac:dyDescent="0.35">
      <c r="I212" s="2"/>
      <c r="J212" s="3"/>
    </row>
    <row r="213" spans="9:10" x14ac:dyDescent="0.35">
      <c r="I213" s="2"/>
      <c r="J213" s="3"/>
    </row>
    <row r="214" spans="9:10" x14ac:dyDescent="0.35">
      <c r="I214" s="2"/>
      <c r="J214" s="3"/>
    </row>
    <row r="215" spans="9:10" x14ac:dyDescent="0.35">
      <c r="I215" s="2"/>
      <c r="J215" s="3"/>
    </row>
    <row r="216" spans="9:10" x14ac:dyDescent="0.35">
      <c r="I216" s="2"/>
      <c r="J216" s="3"/>
    </row>
    <row r="217" spans="9:10" x14ac:dyDescent="0.35">
      <c r="I217" s="2"/>
      <c r="J217" s="3"/>
    </row>
    <row r="218" spans="9:10" x14ac:dyDescent="0.35">
      <c r="I218" s="2"/>
      <c r="J218" s="3"/>
    </row>
    <row r="219" spans="9:10" x14ac:dyDescent="0.35">
      <c r="I219" s="2"/>
      <c r="J219" s="3"/>
    </row>
    <row r="220" spans="9:10" x14ac:dyDescent="0.35">
      <c r="I220" s="2"/>
      <c r="J220" s="3"/>
    </row>
    <row r="221" spans="9:10" x14ac:dyDescent="0.35">
      <c r="I221" s="2"/>
      <c r="J221" s="3"/>
    </row>
    <row r="222" spans="9:10" x14ac:dyDescent="0.35">
      <c r="I222" s="2"/>
      <c r="J222" s="3"/>
    </row>
    <row r="223" spans="9:10" x14ac:dyDescent="0.35">
      <c r="I223" s="2"/>
      <c r="J223" s="3"/>
    </row>
    <row r="224" spans="9:10" x14ac:dyDescent="0.35">
      <c r="I224" s="2"/>
      <c r="J224" s="3"/>
    </row>
    <row r="225" spans="9:10" x14ac:dyDescent="0.35">
      <c r="I225" s="2"/>
      <c r="J225" s="3"/>
    </row>
    <row r="226" spans="9:10" x14ac:dyDescent="0.35">
      <c r="I226" s="2"/>
      <c r="J226" s="3"/>
    </row>
    <row r="227" spans="9:10" x14ac:dyDescent="0.35">
      <c r="I227" s="2"/>
      <c r="J227" s="3"/>
    </row>
    <row r="228" spans="9:10" x14ac:dyDescent="0.35">
      <c r="I228" s="2"/>
      <c r="J228" s="3"/>
    </row>
    <row r="229" spans="9:10" x14ac:dyDescent="0.35">
      <c r="I229" s="2"/>
      <c r="J229" s="3"/>
    </row>
    <row r="230" spans="9:10" x14ac:dyDescent="0.35">
      <c r="I230" s="2"/>
      <c r="J230" s="3"/>
    </row>
    <row r="231" spans="9:10" x14ac:dyDescent="0.35">
      <c r="I231" s="2"/>
      <c r="J231" s="3"/>
    </row>
    <row r="232" spans="9:10" x14ac:dyDescent="0.35">
      <c r="I232" s="2"/>
      <c r="J232" s="3"/>
    </row>
    <row r="233" spans="9:10" x14ac:dyDescent="0.35">
      <c r="I233" s="2"/>
      <c r="J233" s="3"/>
    </row>
    <row r="234" spans="9:10" x14ac:dyDescent="0.35">
      <c r="I234" s="2"/>
      <c r="J234" s="3"/>
    </row>
    <row r="235" spans="9:10" x14ac:dyDescent="0.35">
      <c r="I235" s="2"/>
      <c r="J235" s="3"/>
    </row>
    <row r="236" spans="9:10" x14ac:dyDescent="0.35">
      <c r="I236" s="2"/>
      <c r="J236" s="3"/>
    </row>
    <row r="237" spans="9:10" x14ac:dyDescent="0.35">
      <c r="I237" s="2"/>
      <c r="J237" s="3"/>
    </row>
    <row r="238" spans="9:10" x14ac:dyDescent="0.35">
      <c r="I238" s="2"/>
      <c r="J238" s="3"/>
    </row>
    <row r="239" spans="9:10" x14ac:dyDescent="0.35">
      <c r="I239" s="2"/>
      <c r="J239" s="3"/>
    </row>
    <row r="240" spans="9:10" x14ac:dyDescent="0.35">
      <c r="I240" s="2"/>
      <c r="J240" s="3"/>
    </row>
    <row r="241" spans="9:10" x14ac:dyDescent="0.35">
      <c r="I241" s="2"/>
      <c r="J241" s="3"/>
    </row>
    <row r="242" spans="9:10" x14ac:dyDescent="0.35">
      <c r="I242" s="2"/>
      <c r="J242" s="3"/>
    </row>
    <row r="243" spans="9:10" x14ac:dyDescent="0.35">
      <c r="I243" s="2"/>
      <c r="J243" s="3"/>
    </row>
    <row r="244" spans="9:10" x14ac:dyDescent="0.35">
      <c r="I244" s="2"/>
      <c r="J24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F4C8-D5CF-4AF9-BAA5-02455F1ACADB}">
  <dimension ref="A1:P244"/>
  <sheetViews>
    <sheetView tabSelected="1" workbookViewId="0">
      <selection activeCell="K2" sqref="K2:K13"/>
    </sheetView>
  </sheetViews>
  <sheetFormatPr defaultRowHeight="14.5" x14ac:dyDescent="0.35"/>
  <cols>
    <col min="1" max="1" width="10.08984375" bestFit="1" customWidth="1"/>
    <col min="9" max="9" width="9.1796875" bestFit="1" customWidth="1"/>
    <col min="10" max="10" width="15.1796875" bestFit="1" customWidth="1"/>
    <col min="13" max="13" width="16.81640625" bestFit="1" customWidth="1"/>
    <col min="14" max="14" width="9.453125" bestFit="1" customWidth="1"/>
    <col min="16" max="16" width="9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9</v>
      </c>
      <c r="K1" t="s">
        <v>11</v>
      </c>
      <c r="M1" t="s">
        <v>16</v>
      </c>
      <c r="O1" t="s">
        <v>9</v>
      </c>
    </row>
    <row r="2" spans="1:16" x14ac:dyDescent="0.35">
      <c r="A2" s="1">
        <v>43374</v>
      </c>
      <c r="B2">
        <v>211</v>
      </c>
      <c r="C2">
        <v>223.949997</v>
      </c>
      <c r="D2">
        <v>192.050003</v>
      </c>
      <c r="E2">
        <v>218.800003</v>
      </c>
      <c r="F2">
        <v>210.57003800000001</v>
      </c>
      <c r="G2">
        <v>61174550</v>
      </c>
      <c r="H2" s="5">
        <v>5.7916666666666672E-3</v>
      </c>
      <c r="I2" s="2">
        <f>(E2-B2)/B2</f>
        <v>3.6966838862559262E-2</v>
      </c>
      <c r="J2" s="3">
        <f>I2-H2</f>
        <v>3.1175172195892595E-2</v>
      </c>
      <c r="K2">
        <f t="shared" ref="K2:K13" si="0">J2/$N$2</f>
        <v>0.28784991527557585</v>
      </c>
      <c r="M2" t="s">
        <v>12</v>
      </c>
      <c r="N2">
        <f>STDEV(I2:I244)</f>
        <v>0.10830356564825371</v>
      </c>
      <c r="O2" t="s">
        <v>12</v>
      </c>
      <c r="P2">
        <f>STDEV(J2:J244)</f>
        <v>0.10828885279176073</v>
      </c>
    </row>
    <row r="3" spans="1:16" x14ac:dyDescent="0.35">
      <c r="A3" s="1">
        <v>43405</v>
      </c>
      <c r="B3">
        <v>220</v>
      </c>
      <c r="C3">
        <v>241</v>
      </c>
      <c r="D3">
        <v>211.89999399999999</v>
      </c>
      <c r="E3">
        <v>239.050003</v>
      </c>
      <c r="F3">
        <v>230.05836500000001</v>
      </c>
      <c r="G3">
        <v>81398863</v>
      </c>
      <c r="H3" s="5">
        <v>5.6249999999999998E-3</v>
      </c>
      <c r="I3" s="2">
        <f t="shared" ref="I3:I13" si="1">(E3-E2)/E3</f>
        <v>8.4710310587195428E-2</v>
      </c>
      <c r="J3" s="3">
        <f t="shared" ref="J3:J13" si="2">I3-H3</f>
        <v>7.9085310587195423E-2</v>
      </c>
      <c r="K3">
        <f t="shared" si="0"/>
        <v>0.73021890012418622</v>
      </c>
      <c r="M3" t="s">
        <v>13</v>
      </c>
      <c r="N3" s="6">
        <f>AVERAGE(I2:I244)</f>
        <v>-1.7355411824656043E-2</v>
      </c>
      <c r="O3" s="6" t="s">
        <v>13</v>
      </c>
      <c r="P3" s="6">
        <f>AVERAGE(J2:J244)</f>
        <v>-2.25297173802116E-2</v>
      </c>
    </row>
    <row r="4" spans="1:16" x14ac:dyDescent="0.35">
      <c r="A4" s="1">
        <v>43435</v>
      </c>
      <c r="B4">
        <v>242.35000600000001</v>
      </c>
      <c r="C4">
        <v>244.85000600000001</v>
      </c>
      <c r="D4">
        <v>220.75</v>
      </c>
      <c r="E4">
        <v>235.949997</v>
      </c>
      <c r="F4">
        <v>227.074951</v>
      </c>
      <c r="G4">
        <v>49641485</v>
      </c>
      <c r="H4" s="5">
        <v>5.5583333333333327E-3</v>
      </c>
      <c r="I4" s="2">
        <f t="shared" si="1"/>
        <v>-1.3138402370905763E-2</v>
      </c>
      <c r="J4" s="3">
        <f t="shared" si="2"/>
        <v>-1.8696735704239097E-2</v>
      </c>
      <c r="K4">
        <f t="shared" si="0"/>
        <v>-0.17263268842839399</v>
      </c>
      <c r="M4" t="s">
        <v>14</v>
      </c>
      <c r="N4" s="6">
        <f>MAX(I2:I244)</f>
        <v>8.4710310587195428E-2</v>
      </c>
      <c r="O4" s="6" t="s">
        <v>14</v>
      </c>
      <c r="P4" s="6">
        <f>MAX(J2:J244)</f>
        <v>7.9085310587195423E-2</v>
      </c>
    </row>
    <row r="5" spans="1:16" x14ac:dyDescent="0.35">
      <c r="A5" s="1">
        <v>43466</v>
      </c>
      <c r="B5">
        <v>236.5</v>
      </c>
      <c r="C5">
        <v>236.5</v>
      </c>
      <c r="D5">
        <v>199.300003</v>
      </c>
      <c r="E5">
        <v>204.35000600000001</v>
      </c>
      <c r="F5">
        <v>196.66357400000001</v>
      </c>
      <c r="G5">
        <v>38056415</v>
      </c>
      <c r="H5" s="5">
        <v>5.4833333333333331E-3</v>
      </c>
      <c r="I5" s="2">
        <f t="shared" si="1"/>
        <v>-0.15463660421913561</v>
      </c>
      <c r="J5" s="3">
        <f t="shared" si="2"/>
        <v>-0.16011993755246895</v>
      </c>
      <c r="K5">
        <f t="shared" si="0"/>
        <v>-1.4784364355325428</v>
      </c>
      <c r="M5" t="s">
        <v>15</v>
      </c>
      <c r="N5" s="6">
        <f>MIN(I2:I244)</f>
        <v>-0.27396821587301584</v>
      </c>
      <c r="O5" s="6" t="s">
        <v>15</v>
      </c>
      <c r="P5" s="6">
        <f>MIN(J2:J244)</f>
        <v>-0.27874321587301581</v>
      </c>
    </row>
    <row r="6" spans="1:16" x14ac:dyDescent="0.35">
      <c r="A6" s="1">
        <v>43497</v>
      </c>
      <c r="B6">
        <v>204.64999399999999</v>
      </c>
      <c r="C6">
        <v>218</v>
      </c>
      <c r="D6">
        <v>193.800003</v>
      </c>
      <c r="E6">
        <v>217.449997</v>
      </c>
      <c r="F6">
        <v>209.270813</v>
      </c>
      <c r="G6">
        <v>54603950</v>
      </c>
      <c r="H6" s="5">
        <v>5.3500000000000006E-3</v>
      </c>
      <c r="I6" s="2">
        <f t="shared" si="1"/>
        <v>6.0243693634081719E-2</v>
      </c>
      <c r="J6" s="3">
        <f t="shared" si="2"/>
        <v>5.4893693634081718E-2</v>
      </c>
      <c r="K6">
        <f t="shared" si="0"/>
        <v>0.50685028978976032</v>
      </c>
    </row>
    <row r="7" spans="1:16" x14ac:dyDescent="0.35">
      <c r="A7" s="1">
        <v>43525</v>
      </c>
      <c r="B7">
        <v>218.5</v>
      </c>
      <c r="C7">
        <v>235</v>
      </c>
      <c r="D7">
        <v>210</v>
      </c>
      <c r="E7">
        <v>222.75</v>
      </c>
      <c r="F7">
        <v>214.37146000000001</v>
      </c>
      <c r="G7">
        <v>52430852</v>
      </c>
      <c r="H7" s="5">
        <v>5.1000000000000004E-3</v>
      </c>
      <c r="I7" s="2">
        <f t="shared" si="1"/>
        <v>2.379350392817061E-2</v>
      </c>
      <c r="J7" s="3">
        <f t="shared" si="2"/>
        <v>1.869350392817061E-2</v>
      </c>
      <c r="K7">
        <f t="shared" si="0"/>
        <v>0.17260284844991183</v>
      </c>
    </row>
    <row r="8" spans="1:16" x14ac:dyDescent="0.35">
      <c r="A8" s="1">
        <v>43556</v>
      </c>
      <c r="B8">
        <v>223.89999399999999</v>
      </c>
      <c r="C8">
        <v>227.64999399999999</v>
      </c>
      <c r="D8">
        <v>204.300003</v>
      </c>
      <c r="E8">
        <v>206.050003</v>
      </c>
      <c r="F8">
        <v>198.299622</v>
      </c>
      <c r="G8">
        <v>44663586</v>
      </c>
      <c r="H8" s="5">
        <v>5.3333333333333332E-3</v>
      </c>
      <c r="I8" s="2">
        <f t="shared" si="1"/>
        <v>-8.1048273510580804E-2</v>
      </c>
      <c r="J8" s="3">
        <f t="shared" si="2"/>
        <v>-8.6381606843914133E-2</v>
      </c>
      <c r="K8">
        <f t="shared" si="0"/>
        <v>-0.79758783865401717</v>
      </c>
    </row>
    <row r="9" spans="1:16" x14ac:dyDescent="0.35">
      <c r="A9" s="1">
        <v>43586</v>
      </c>
      <c r="B9">
        <v>206.050003</v>
      </c>
      <c r="C9">
        <v>206.60000600000001</v>
      </c>
      <c r="D9">
        <v>174</v>
      </c>
      <c r="E9">
        <v>194.5</v>
      </c>
      <c r="F9">
        <v>187.184067</v>
      </c>
      <c r="G9">
        <v>60266033</v>
      </c>
      <c r="H9" s="5">
        <v>5.1000000000000004E-3</v>
      </c>
      <c r="I9" s="2">
        <f t="shared" si="1"/>
        <v>-5.938304884318768E-2</v>
      </c>
      <c r="J9" s="3">
        <f t="shared" si="2"/>
        <v>-6.4483048843187674E-2</v>
      </c>
      <c r="K9">
        <f t="shared" si="0"/>
        <v>-0.59539174409653794</v>
      </c>
    </row>
    <row r="10" spans="1:16" x14ac:dyDescent="0.35">
      <c r="A10" s="1">
        <v>43617</v>
      </c>
      <c r="B10">
        <v>192.550003</v>
      </c>
      <c r="C10">
        <v>205.5</v>
      </c>
      <c r="D10">
        <v>183.89999399999999</v>
      </c>
      <c r="E10">
        <v>200.64999399999999</v>
      </c>
      <c r="F10">
        <v>193.102722</v>
      </c>
      <c r="G10">
        <v>87830186</v>
      </c>
      <c r="H10" s="5">
        <v>5.0083333333333334E-3</v>
      </c>
      <c r="I10" s="2">
        <f t="shared" si="1"/>
        <v>3.0650357258420812E-2</v>
      </c>
      <c r="J10" s="3">
        <f t="shared" si="2"/>
        <v>2.5642023925087479E-2</v>
      </c>
      <c r="K10">
        <f t="shared" si="0"/>
        <v>0.2367606622331084</v>
      </c>
    </row>
    <row r="11" spans="1:16" x14ac:dyDescent="0.35">
      <c r="A11" s="1">
        <v>43647</v>
      </c>
      <c r="B11">
        <v>202</v>
      </c>
      <c r="C11">
        <v>204.60000600000001</v>
      </c>
      <c r="D11">
        <v>148.39999399999999</v>
      </c>
      <c r="E11">
        <v>157.5</v>
      </c>
      <c r="F11">
        <v>151.57577499999999</v>
      </c>
      <c r="G11">
        <v>62487514</v>
      </c>
      <c r="H11" s="5">
        <v>4.7750000000000006E-3</v>
      </c>
      <c r="I11" s="2">
        <f t="shared" si="1"/>
        <v>-0.27396821587301584</v>
      </c>
      <c r="J11" s="3">
        <f t="shared" si="2"/>
        <v>-0.27874321587301581</v>
      </c>
      <c r="K11">
        <f t="shared" si="0"/>
        <v>-2.5737215040390526</v>
      </c>
    </row>
    <row r="12" spans="1:16" x14ac:dyDescent="0.35">
      <c r="A12" s="1">
        <v>43678</v>
      </c>
      <c r="B12">
        <v>156.5</v>
      </c>
      <c r="C12">
        <v>173</v>
      </c>
      <c r="D12">
        <v>144.050003</v>
      </c>
      <c r="E12">
        <v>171.25</v>
      </c>
      <c r="F12">
        <v>171.25</v>
      </c>
      <c r="G12">
        <v>59828388</v>
      </c>
      <c r="H12" s="5">
        <v>4.5166666666666662E-3</v>
      </c>
      <c r="I12" s="2">
        <f t="shared" si="1"/>
        <v>8.0291970802919707E-2</v>
      </c>
      <c r="J12" s="3">
        <f t="shared" si="2"/>
        <v>7.5775304136253038E-2</v>
      </c>
      <c r="K12">
        <f t="shared" si="0"/>
        <v>0.69965659655522938</v>
      </c>
    </row>
    <row r="13" spans="1:16" x14ac:dyDescent="0.35">
      <c r="A13" s="1">
        <v>43709</v>
      </c>
      <c r="B13">
        <v>171.25</v>
      </c>
      <c r="C13">
        <v>192.449997</v>
      </c>
      <c r="D13">
        <v>167.5</v>
      </c>
      <c r="E13">
        <v>181.64999399999999</v>
      </c>
      <c r="F13">
        <v>181.64999399999999</v>
      </c>
      <c r="G13">
        <v>49482254</v>
      </c>
      <c r="H13" s="5">
        <v>4.45E-3</v>
      </c>
      <c r="I13" s="2">
        <f t="shared" si="1"/>
        <v>5.7252927847605613E-2</v>
      </c>
      <c r="J13" s="3">
        <f t="shared" si="2"/>
        <v>5.280292784760561E-2</v>
      </c>
      <c r="K13">
        <f t="shared" si="0"/>
        <v>0.48754560878538361</v>
      </c>
    </row>
    <row r="14" spans="1:16" x14ac:dyDescent="0.35">
      <c r="I14" s="2"/>
      <c r="J14" s="3"/>
    </row>
    <row r="15" spans="1:16" x14ac:dyDescent="0.35">
      <c r="I15" s="2"/>
      <c r="J15" s="3"/>
    </row>
    <row r="16" spans="1:16" x14ac:dyDescent="0.35">
      <c r="I16" s="2"/>
      <c r="J16" s="3"/>
    </row>
    <row r="17" spans="9:10" x14ac:dyDescent="0.35">
      <c r="I17" s="2"/>
      <c r="J17" s="3"/>
    </row>
    <row r="18" spans="9:10" x14ac:dyDescent="0.35">
      <c r="I18" s="2"/>
      <c r="J18" s="3"/>
    </row>
    <row r="19" spans="9:10" x14ac:dyDescent="0.35">
      <c r="I19" s="2"/>
      <c r="J19" s="3"/>
    </row>
    <row r="20" spans="9:10" x14ac:dyDescent="0.35">
      <c r="I20" s="2"/>
      <c r="J20" s="3"/>
    </row>
    <row r="21" spans="9:10" x14ac:dyDescent="0.35">
      <c r="I21" s="2"/>
      <c r="J21" s="3"/>
    </row>
    <row r="22" spans="9:10" x14ac:dyDescent="0.35">
      <c r="I22" s="2"/>
      <c r="J22" s="3"/>
    </row>
    <row r="23" spans="9:10" x14ac:dyDescent="0.35">
      <c r="I23" s="2"/>
      <c r="J23" s="3"/>
    </row>
    <row r="24" spans="9:10" x14ac:dyDescent="0.35">
      <c r="I24" s="2"/>
      <c r="J24" s="3"/>
    </row>
    <row r="25" spans="9:10" x14ac:dyDescent="0.35">
      <c r="I25" s="2"/>
      <c r="J25" s="3"/>
    </row>
    <row r="26" spans="9:10" x14ac:dyDescent="0.35">
      <c r="I26" s="2"/>
      <c r="J26" s="3"/>
    </row>
    <row r="27" spans="9:10" x14ac:dyDescent="0.35">
      <c r="I27" s="2"/>
      <c r="J27" s="3"/>
    </row>
    <row r="28" spans="9:10" x14ac:dyDescent="0.35">
      <c r="I28" s="2"/>
      <c r="J28" s="3"/>
    </row>
    <row r="29" spans="9:10" x14ac:dyDescent="0.35">
      <c r="I29" s="2"/>
      <c r="J29" s="3"/>
    </row>
    <row r="30" spans="9:10" x14ac:dyDescent="0.35">
      <c r="I30" s="2"/>
      <c r="J30" s="3"/>
    </row>
    <row r="31" spans="9:10" x14ac:dyDescent="0.35">
      <c r="I31" s="2"/>
      <c r="J31" s="3"/>
    </row>
    <row r="32" spans="9:10" x14ac:dyDescent="0.35">
      <c r="I32" s="2"/>
      <c r="J32" s="3"/>
    </row>
    <row r="33" spans="9:10" x14ac:dyDescent="0.35">
      <c r="I33" s="2"/>
      <c r="J33" s="3"/>
    </row>
    <row r="34" spans="9:10" x14ac:dyDescent="0.35">
      <c r="I34" s="2"/>
      <c r="J34" s="3"/>
    </row>
    <row r="35" spans="9:10" x14ac:dyDescent="0.35">
      <c r="I35" s="2"/>
      <c r="J35" s="3"/>
    </row>
    <row r="36" spans="9:10" x14ac:dyDescent="0.35">
      <c r="I36" s="2"/>
      <c r="J36" s="3"/>
    </row>
    <row r="37" spans="9:10" x14ac:dyDescent="0.35">
      <c r="I37" s="2"/>
      <c r="J37" s="3"/>
    </row>
    <row r="38" spans="9:10" x14ac:dyDescent="0.35">
      <c r="I38" s="2"/>
      <c r="J38" s="3"/>
    </row>
    <row r="39" spans="9:10" x14ac:dyDescent="0.35">
      <c r="I39" s="2"/>
      <c r="J39" s="3"/>
    </row>
    <row r="40" spans="9:10" x14ac:dyDescent="0.35">
      <c r="I40" s="2"/>
      <c r="J40" s="3"/>
    </row>
    <row r="41" spans="9:10" x14ac:dyDescent="0.35">
      <c r="I41" s="2"/>
      <c r="J41" s="3"/>
    </row>
    <row r="42" spans="9:10" x14ac:dyDescent="0.35">
      <c r="I42" s="2"/>
      <c r="J42" s="3"/>
    </row>
    <row r="43" spans="9:10" x14ac:dyDescent="0.35">
      <c r="I43" s="2"/>
      <c r="J43" s="3"/>
    </row>
    <row r="44" spans="9:10" x14ac:dyDescent="0.35">
      <c r="I44" s="2"/>
      <c r="J44" s="3"/>
    </row>
    <row r="45" spans="9:10" x14ac:dyDescent="0.35">
      <c r="I45" s="2"/>
      <c r="J45" s="3"/>
    </row>
    <row r="46" spans="9:10" x14ac:dyDescent="0.35">
      <c r="I46" s="2"/>
      <c r="J46" s="3"/>
    </row>
    <row r="47" spans="9:10" x14ac:dyDescent="0.35">
      <c r="I47" s="2"/>
      <c r="J47" s="3"/>
    </row>
    <row r="48" spans="9:10" x14ac:dyDescent="0.35">
      <c r="I48" s="2"/>
      <c r="J48" s="3"/>
    </row>
    <row r="49" spans="9:10" x14ac:dyDescent="0.35">
      <c r="I49" s="2"/>
      <c r="J49" s="3"/>
    </row>
    <row r="50" spans="9:10" x14ac:dyDescent="0.35">
      <c r="I50" s="2"/>
      <c r="J50" s="3"/>
    </row>
    <row r="51" spans="9:10" x14ac:dyDescent="0.35">
      <c r="I51" s="2"/>
      <c r="J51" s="3"/>
    </row>
    <row r="52" spans="9:10" x14ac:dyDescent="0.35">
      <c r="I52" s="2"/>
      <c r="J52" s="3"/>
    </row>
    <row r="53" spans="9:10" x14ac:dyDescent="0.35">
      <c r="I53" s="2"/>
      <c r="J53" s="3"/>
    </row>
    <row r="54" spans="9:10" x14ac:dyDescent="0.35">
      <c r="I54" s="2"/>
      <c r="J54" s="3"/>
    </row>
    <row r="55" spans="9:10" x14ac:dyDescent="0.35">
      <c r="I55" s="2"/>
      <c r="J55" s="3"/>
    </row>
    <row r="56" spans="9:10" x14ac:dyDescent="0.35">
      <c r="I56" s="2"/>
      <c r="J56" s="3"/>
    </row>
    <row r="57" spans="9:10" x14ac:dyDescent="0.35">
      <c r="I57" s="2"/>
      <c r="J57" s="3"/>
    </row>
    <row r="58" spans="9:10" x14ac:dyDescent="0.35">
      <c r="I58" s="2"/>
      <c r="J58" s="3"/>
    </row>
    <row r="59" spans="9:10" x14ac:dyDescent="0.35">
      <c r="I59" s="2"/>
      <c r="J59" s="3"/>
    </row>
    <row r="60" spans="9:10" x14ac:dyDescent="0.35">
      <c r="I60" s="2"/>
      <c r="J60" s="3"/>
    </row>
    <row r="61" spans="9:10" x14ac:dyDescent="0.35">
      <c r="I61" s="2"/>
      <c r="J61" s="3"/>
    </row>
    <row r="62" spans="9:10" x14ac:dyDescent="0.35">
      <c r="I62" s="2"/>
      <c r="J62" s="3"/>
    </row>
    <row r="63" spans="9:10" x14ac:dyDescent="0.35">
      <c r="I63" s="2"/>
      <c r="J63" s="3"/>
    </row>
    <row r="64" spans="9:10" x14ac:dyDescent="0.35">
      <c r="I64" s="2"/>
      <c r="J64" s="3"/>
    </row>
    <row r="65" spans="9:10" x14ac:dyDescent="0.35">
      <c r="I65" s="2"/>
      <c r="J65" s="3"/>
    </row>
    <row r="66" spans="9:10" x14ac:dyDescent="0.35">
      <c r="I66" s="2"/>
      <c r="J66" s="3"/>
    </row>
    <row r="67" spans="9:10" x14ac:dyDescent="0.35">
      <c r="I67" s="2"/>
      <c r="J67" s="3"/>
    </row>
    <row r="68" spans="9:10" x14ac:dyDescent="0.35">
      <c r="I68" s="2"/>
      <c r="J68" s="3"/>
    </row>
    <row r="69" spans="9:10" x14ac:dyDescent="0.35">
      <c r="I69" s="2"/>
      <c r="J69" s="3"/>
    </row>
    <row r="70" spans="9:10" x14ac:dyDescent="0.35">
      <c r="I70" s="2"/>
      <c r="J70" s="3"/>
    </row>
    <row r="71" spans="9:10" x14ac:dyDescent="0.35">
      <c r="I71" s="2"/>
      <c r="J71" s="3"/>
    </row>
    <row r="72" spans="9:10" x14ac:dyDescent="0.35">
      <c r="I72" s="2"/>
      <c r="J72" s="3"/>
    </row>
    <row r="73" spans="9:10" x14ac:dyDescent="0.35">
      <c r="I73" s="2"/>
      <c r="J73" s="3"/>
    </row>
    <row r="74" spans="9:10" x14ac:dyDescent="0.35">
      <c r="I74" s="2"/>
      <c r="J74" s="3"/>
    </row>
    <row r="75" spans="9:10" x14ac:dyDescent="0.35">
      <c r="I75" s="2"/>
      <c r="J75" s="3"/>
    </row>
    <row r="76" spans="9:10" x14ac:dyDescent="0.35">
      <c r="I76" s="2"/>
      <c r="J76" s="3"/>
    </row>
    <row r="77" spans="9:10" x14ac:dyDescent="0.35">
      <c r="I77" s="2"/>
      <c r="J77" s="3"/>
    </row>
    <row r="78" spans="9:10" x14ac:dyDescent="0.35">
      <c r="I78" s="2"/>
      <c r="J78" s="3"/>
    </row>
    <row r="79" spans="9:10" x14ac:dyDescent="0.35">
      <c r="I79" s="2"/>
      <c r="J79" s="3"/>
    </row>
    <row r="80" spans="9:10" x14ac:dyDescent="0.35">
      <c r="I80" s="2"/>
      <c r="J80" s="3"/>
    </row>
    <row r="81" spans="9:10" x14ac:dyDescent="0.35">
      <c r="I81" s="2"/>
      <c r="J81" s="3"/>
    </row>
    <row r="82" spans="9:10" x14ac:dyDescent="0.35">
      <c r="I82" s="2"/>
      <c r="J82" s="3"/>
    </row>
    <row r="83" spans="9:10" x14ac:dyDescent="0.35">
      <c r="I83" s="2"/>
      <c r="J83" s="3"/>
    </row>
    <row r="84" spans="9:10" x14ac:dyDescent="0.35">
      <c r="I84" s="2"/>
      <c r="J84" s="3"/>
    </row>
    <row r="85" spans="9:10" x14ac:dyDescent="0.35">
      <c r="I85" s="2"/>
      <c r="J85" s="3"/>
    </row>
    <row r="86" spans="9:10" x14ac:dyDescent="0.35">
      <c r="I86" s="2"/>
      <c r="J86" s="3"/>
    </row>
    <row r="87" spans="9:10" x14ac:dyDescent="0.35">
      <c r="I87" s="2"/>
      <c r="J87" s="3"/>
    </row>
    <row r="88" spans="9:10" x14ac:dyDescent="0.35">
      <c r="I88" s="2"/>
      <c r="J88" s="3"/>
    </row>
    <row r="89" spans="9:10" x14ac:dyDescent="0.35">
      <c r="I89" s="2"/>
      <c r="J89" s="3"/>
    </row>
    <row r="90" spans="9:10" x14ac:dyDescent="0.35">
      <c r="I90" s="2"/>
      <c r="J90" s="3"/>
    </row>
    <row r="91" spans="9:10" x14ac:dyDescent="0.35">
      <c r="I91" s="2"/>
      <c r="J91" s="3"/>
    </row>
    <row r="92" spans="9:10" x14ac:dyDescent="0.35">
      <c r="I92" s="2"/>
      <c r="J92" s="3"/>
    </row>
    <row r="93" spans="9:10" x14ac:dyDescent="0.35">
      <c r="I93" s="2"/>
      <c r="J93" s="3"/>
    </row>
    <row r="94" spans="9:10" x14ac:dyDescent="0.35">
      <c r="I94" s="2"/>
      <c r="J94" s="3"/>
    </row>
    <row r="95" spans="9:10" x14ac:dyDescent="0.35">
      <c r="I95" s="2"/>
      <c r="J95" s="3"/>
    </row>
    <row r="96" spans="9:10" x14ac:dyDescent="0.35">
      <c r="I96" s="2"/>
      <c r="J96" s="3"/>
    </row>
    <row r="97" spans="9:10" x14ac:dyDescent="0.35">
      <c r="I97" s="2"/>
      <c r="J97" s="3"/>
    </row>
    <row r="98" spans="9:10" x14ac:dyDescent="0.35">
      <c r="I98" s="2"/>
      <c r="J98" s="3"/>
    </row>
    <row r="99" spans="9:10" x14ac:dyDescent="0.35">
      <c r="I99" s="2"/>
      <c r="J99" s="3"/>
    </row>
    <row r="100" spans="9:10" x14ac:dyDescent="0.35">
      <c r="I100" s="2"/>
      <c r="J100" s="3"/>
    </row>
    <row r="101" spans="9:10" x14ac:dyDescent="0.35">
      <c r="I101" s="2"/>
      <c r="J101" s="3"/>
    </row>
    <row r="102" spans="9:10" x14ac:dyDescent="0.35">
      <c r="I102" s="2"/>
      <c r="J102" s="3"/>
    </row>
    <row r="103" spans="9:10" x14ac:dyDescent="0.35">
      <c r="I103" s="2"/>
      <c r="J103" s="3"/>
    </row>
    <row r="104" spans="9:10" x14ac:dyDescent="0.35">
      <c r="I104" s="2"/>
      <c r="J104" s="3"/>
    </row>
    <row r="105" spans="9:10" x14ac:dyDescent="0.35">
      <c r="I105" s="2"/>
      <c r="J105" s="3"/>
    </row>
    <row r="106" spans="9:10" x14ac:dyDescent="0.35">
      <c r="I106" s="2"/>
      <c r="J106" s="3"/>
    </row>
    <row r="107" spans="9:10" x14ac:dyDescent="0.35">
      <c r="I107" s="2"/>
      <c r="J107" s="3"/>
    </row>
    <row r="108" spans="9:10" x14ac:dyDescent="0.35">
      <c r="I108" s="2"/>
      <c r="J108" s="3"/>
    </row>
    <row r="109" spans="9:10" x14ac:dyDescent="0.35">
      <c r="I109" s="2"/>
      <c r="J109" s="3"/>
    </row>
    <row r="110" spans="9:10" x14ac:dyDescent="0.35">
      <c r="I110" s="2"/>
      <c r="J110" s="3"/>
    </row>
    <row r="111" spans="9:10" x14ac:dyDescent="0.35">
      <c r="I111" s="2"/>
      <c r="J111" s="3"/>
    </row>
    <row r="112" spans="9:10" x14ac:dyDescent="0.35">
      <c r="I112" s="2"/>
      <c r="J112" s="3"/>
    </row>
    <row r="113" spans="9:10" x14ac:dyDescent="0.35">
      <c r="I113" s="2"/>
      <c r="J113" s="3"/>
    </row>
    <row r="114" spans="9:10" x14ac:dyDescent="0.35">
      <c r="I114" s="2"/>
      <c r="J114" s="3"/>
    </row>
    <row r="115" spans="9:10" x14ac:dyDescent="0.35">
      <c r="I115" s="2"/>
      <c r="J115" s="3"/>
    </row>
    <row r="116" spans="9:10" x14ac:dyDescent="0.35">
      <c r="I116" s="2"/>
      <c r="J116" s="3"/>
    </row>
    <row r="117" spans="9:10" x14ac:dyDescent="0.35">
      <c r="I117" s="2"/>
      <c r="J117" s="3"/>
    </row>
    <row r="118" spans="9:10" x14ac:dyDescent="0.35">
      <c r="I118" s="2"/>
      <c r="J118" s="3"/>
    </row>
    <row r="119" spans="9:10" x14ac:dyDescent="0.35">
      <c r="I119" s="2"/>
      <c r="J119" s="3"/>
    </row>
    <row r="120" spans="9:10" x14ac:dyDescent="0.35">
      <c r="I120" s="2"/>
      <c r="J120" s="3"/>
    </row>
    <row r="121" spans="9:10" x14ac:dyDescent="0.35">
      <c r="I121" s="2"/>
      <c r="J121" s="3"/>
    </row>
    <row r="122" spans="9:10" x14ac:dyDescent="0.35">
      <c r="I122" s="2"/>
      <c r="J122" s="3"/>
    </row>
    <row r="123" spans="9:10" x14ac:dyDescent="0.35">
      <c r="I123" s="2"/>
      <c r="J123" s="3"/>
    </row>
    <row r="124" spans="9:10" x14ac:dyDescent="0.35">
      <c r="I124" s="2"/>
      <c r="J124" s="3"/>
    </row>
    <row r="125" spans="9:10" x14ac:dyDescent="0.35">
      <c r="I125" s="2"/>
      <c r="J125" s="3"/>
    </row>
    <row r="126" spans="9:10" x14ac:dyDescent="0.35">
      <c r="I126" s="2"/>
      <c r="J126" s="3"/>
    </row>
    <row r="127" spans="9:10" x14ac:dyDescent="0.35">
      <c r="I127" s="2"/>
      <c r="J127" s="3"/>
    </row>
    <row r="128" spans="9:10" x14ac:dyDescent="0.35">
      <c r="I128" s="2"/>
      <c r="J128" s="3"/>
    </row>
    <row r="129" spans="9:10" x14ac:dyDescent="0.35">
      <c r="I129" s="2"/>
      <c r="J129" s="3"/>
    </row>
    <row r="130" spans="9:10" x14ac:dyDescent="0.35">
      <c r="I130" s="2"/>
      <c r="J130" s="3"/>
    </row>
    <row r="131" spans="9:10" x14ac:dyDescent="0.35">
      <c r="I131" s="2"/>
      <c r="J131" s="3"/>
    </row>
    <row r="132" spans="9:10" x14ac:dyDescent="0.35">
      <c r="I132" s="2"/>
      <c r="J132" s="3"/>
    </row>
    <row r="133" spans="9:10" x14ac:dyDescent="0.35">
      <c r="I133" s="2"/>
      <c r="J133" s="3"/>
    </row>
    <row r="134" spans="9:10" x14ac:dyDescent="0.35">
      <c r="I134" s="2"/>
      <c r="J134" s="3"/>
    </row>
    <row r="135" spans="9:10" x14ac:dyDescent="0.35">
      <c r="I135" s="2"/>
      <c r="J135" s="3"/>
    </row>
    <row r="136" spans="9:10" x14ac:dyDescent="0.35">
      <c r="I136" s="2"/>
      <c r="J136" s="3"/>
    </row>
    <row r="137" spans="9:10" x14ac:dyDescent="0.35">
      <c r="I137" s="2"/>
      <c r="J137" s="3"/>
    </row>
    <row r="138" spans="9:10" x14ac:dyDescent="0.35">
      <c r="I138" s="2"/>
      <c r="J138" s="3"/>
    </row>
    <row r="139" spans="9:10" x14ac:dyDescent="0.35">
      <c r="I139" s="2"/>
      <c r="J139" s="3"/>
    </row>
    <row r="140" spans="9:10" x14ac:dyDescent="0.35">
      <c r="I140" s="2"/>
      <c r="J140" s="3"/>
    </row>
    <row r="141" spans="9:10" x14ac:dyDescent="0.35">
      <c r="I141" s="2"/>
      <c r="J141" s="3"/>
    </row>
    <row r="142" spans="9:10" x14ac:dyDescent="0.35">
      <c r="I142" s="2"/>
      <c r="J142" s="3"/>
    </row>
    <row r="143" spans="9:10" x14ac:dyDescent="0.35">
      <c r="I143" s="2"/>
      <c r="J143" s="3"/>
    </row>
    <row r="144" spans="9:10" x14ac:dyDescent="0.35">
      <c r="I144" s="2"/>
      <c r="J144" s="3"/>
    </row>
    <row r="145" spans="9:10" x14ac:dyDescent="0.35">
      <c r="I145" s="2"/>
      <c r="J145" s="3"/>
    </row>
    <row r="146" spans="9:10" x14ac:dyDescent="0.35">
      <c r="I146" s="2"/>
      <c r="J146" s="3"/>
    </row>
    <row r="147" spans="9:10" x14ac:dyDescent="0.35">
      <c r="I147" s="2"/>
      <c r="J147" s="3"/>
    </row>
    <row r="148" spans="9:10" x14ac:dyDescent="0.35">
      <c r="I148" s="2"/>
      <c r="J148" s="3"/>
    </row>
    <row r="149" spans="9:10" x14ac:dyDescent="0.35">
      <c r="I149" s="2"/>
      <c r="J149" s="3"/>
    </row>
    <row r="150" spans="9:10" x14ac:dyDescent="0.35">
      <c r="I150" s="2"/>
      <c r="J150" s="3"/>
    </row>
    <row r="151" spans="9:10" x14ac:dyDescent="0.35">
      <c r="I151" s="2"/>
      <c r="J151" s="3"/>
    </row>
    <row r="152" spans="9:10" x14ac:dyDescent="0.35">
      <c r="I152" s="2"/>
      <c r="J152" s="3"/>
    </row>
    <row r="153" spans="9:10" x14ac:dyDescent="0.35">
      <c r="I153" s="2"/>
      <c r="J153" s="3"/>
    </row>
    <row r="154" spans="9:10" x14ac:dyDescent="0.35">
      <c r="I154" s="2"/>
      <c r="J154" s="3"/>
    </row>
    <row r="155" spans="9:10" x14ac:dyDescent="0.35">
      <c r="I155" s="2"/>
      <c r="J155" s="3"/>
    </row>
    <row r="156" spans="9:10" x14ac:dyDescent="0.35">
      <c r="I156" s="2"/>
      <c r="J156" s="3"/>
    </row>
    <row r="157" spans="9:10" x14ac:dyDescent="0.35">
      <c r="I157" s="2"/>
      <c r="J157" s="3"/>
    </row>
    <row r="158" spans="9:10" x14ac:dyDescent="0.35">
      <c r="I158" s="2"/>
      <c r="J158" s="3"/>
    </row>
    <row r="159" spans="9:10" x14ac:dyDescent="0.35">
      <c r="I159" s="2"/>
      <c r="J159" s="3"/>
    </row>
    <row r="160" spans="9:10" x14ac:dyDescent="0.35">
      <c r="I160" s="2"/>
      <c r="J160" s="3"/>
    </row>
    <row r="161" spans="9:10" x14ac:dyDescent="0.35">
      <c r="I161" s="2"/>
      <c r="J161" s="3"/>
    </row>
    <row r="162" spans="9:10" x14ac:dyDescent="0.35">
      <c r="I162" s="2"/>
      <c r="J162" s="3"/>
    </row>
    <row r="163" spans="9:10" x14ac:dyDescent="0.35">
      <c r="I163" s="2"/>
      <c r="J163" s="3"/>
    </row>
    <row r="164" spans="9:10" x14ac:dyDescent="0.35">
      <c r="I164" s="2"/>
      <c r="J164" s="3"/>
    </row>
    <row r="165" spans="9:10" x14ac:dyDescent="0.35">
      <c r="I165" s="2"/>
      <c r="J165" s="3"/>
    </row>
    <row r="166" spans="9:10" x14ac:dyDescent="0.35">
      <c r="I166" s="2"/>
      <c r="J166" s="3"/>
    </row>
    <row r="167" spans="9:10" x14ac:dyDescent="0.35">
      <c r="I167" s="2"/>
      <c r="J167" s="3"/>
    </row>
    <row r="168" spans="9:10" x14ac:dyDescent="0.35">
      <c r="I168" s="2"/>
      <c r="J168" s="3"/>
    </row>
    <row r="169" spans="9:10" x14ac:dyDescent="0.35">
      <c r="I169" s="2"/>
      <c r="J169" s="3"/>
    </row>
    <row r="170" spans="9:10" x14ac:dyDescent="0.35">
      <c r="I170" s="2"/>
      <c r="J170" s="3"/>
    </row>
    <row r="171" spans="9:10" x14ac:dyDescent="0.35">
      <c r="I171" s="2"/>
      <c r="J171" s="3"/>
    </row>
    <row r="172" spans="9:10" x14ac:dyDescent="0.35">
      <c r="I172" s="2"/>
      <c r="J172" s="3"/>
    </row>
    <row r="173" spans="9:10" x14ac:dyDescent="0.35">
      <c r="I173" s="2"/>
      <c r="J173" s="3"/>
    </row>
    <row r="174" spans="9:10" x14ac:dyDescent="0.35">
      <c r="I174" s="2"/>
      <c r="J174" s="3"/>
    </row>
    <row r="175" spans="9:10" x14ac:dyDescent="0.35">
      <c r="I175" s="2"/>
      <c r="J175" s="3"/>
    </row>
    <row r="176" spans="9:10" x14ac:dyDescent="0.35">
      <c r="I176" s="2"/>
      <c r="J176" s="3"/>
    </row>
    <row r="177" spans="9:10" x14ac:dyDescent="0.35">
      <c r="I177" s="2"/>
      <c r="J177" s="3"/>
    </row>
    <row r="178" spans="9:10" x14ac:dyDescent="0.35">
      <c r="I178" s="2"/>
      <c r="J178" s="3"/>
    </row>
    <row r="179" spans="9:10" x14ac:dyDescent="0.35">
      <c r="I179" s="2"/>
      <c r="J179" s="3"/>
    </row>
    <row r="180" spans="9:10" x14ac:dyDescent="0.35">
      <c r="I180" s="2"/>
      <c r="J180" s="3"/>
    </row>
    <row r="181" spans="9:10" x14ac:dyDescent="0.35">
      <c r="I181" s="2"/>
      <c r="J181" s="3"/>
    </row>
    <row r="182" spans="9:10" x14ac:dyDescent="0.35">
      <c r="I182" s="2"/>
      <c r="J182" s="3"/>
    </row>
    <row r="183" spans="9:10" x14ac:dyDescent="0.35">
      <c r="I183" s="2"/>
      <c r="J183" s="3"/>
    </row>
    <row r="184" spans="9:10" x14ac:dyDescent="0.35">
      <c r="I184" s="2"/>
      <c r="J184" s="3"/>
    </row>
    <row r="185" spans="9:10" x14ac:dyDescent="0.35">
      <c r="I185" s="2"/>
      <c r="J185" s="3"/>
    </row>
    <row r="186" spans="9:10" x14ac:dyDescent="0.35">
      <c r="I186" s="2"/>
      <c r="J186" s="3"/>
    </row>
    <row r="187" spans="9:10" x14ac:dyDescent="0.35">
      <c r="I187" s="2"/>
      <c r="J187" s="3"/>
    </row>
    <row r="188" spans="9:10" x14ac:dyDescent="0.35">
      <c r="I188" s="2"/>
      <c r="J188" s="3"/>
    </row>
    <row r="189" spans="9:10" x14ac:dyDescent="0.35">
      <c r="I189" s="2"/>
      <c r="J189" s="3"/>
    </row>
    <row r="190" spans="9:10" x14ac:dyDescent="0.35">
      <c r="I190" s="2"/>
      <c r="J190" s="3"/>
    </row>
    <row r="191" spans="9:10" x14ac:dyDescent="0.35">
      <c r="I191" s="2"/>
      <c r="J191" s="3"/>
    </row>
    <row r="192" spans="9:10" x14ac:dyDescent="0.35">
      <c r="I192" s="2"/>
      <c r="J192" s="3"/>
    </row>
    <row r="193" spans="9:10" x14ac:dyDescent="0.35">
      <c r="I193" s="2"/>
      <c r="J193" s="3"/>
    </row>
    <row r="194" spans="9:10" x14ac:dyDescent="0.35">
      <c r="I194" s="2"/>
      <c r="J194" s="3"/>
    </row>
    <row r="195" spans="9:10" x14ac:dyDescent="0.35">
      <c r="I195" s="2"/>
      <c r="J195" s="3"/>
    </row>
    <row r="196" spans="9:10" x14ac:dyDescent="0.35">
      <c r="I196" s="2"/>
      <c r="J196" s="3"/>
    </row>
    <row r="197" spans="9:10" x14ac:dyDescent="0.35">
      <c r="I197" s="2"/>
      <c r="J197" s="3"/>
    </row>
    <row r="198" spans="9:10" x14ac:dyDescent="0.35">
      <c r="I198" s="2"/>
      <c r="J198" s="3"/>
    </row>
    <row r="199" spans="9:10" x14ac:dyDescent="0.35">
      <c r="I199" s="2"/>
      <c r="J199" s="3"/>
    </row>
    <row r="200" spans="9:10" x14ac:dyDescent="0.35">
      <c r="I200" s="2"/>
      <c r="J200" s="3"/>
    </row>
    <row r="201" spans="9:10" x14ac:dyDescent="0.35">
      <c r="I201" s="2"/>
      <c r="J201" s="3"/>
    </row>
    <row r="202" spans="9:10" x14ac:dyDescent="0.35">
      <c r="I202" s="2"/>
      <c r="J202" s="3"/>
    </row>
    <row r="203" spans="9:10" x14ac:dyDescent="0.35">
      <c r="I203" s="2"/>
      <c r="J203" s="3"/>
    </row>
    <row r="204" spans="9:10" x14ac:dyDescent="0.35">
      <c r="I204" s="2"/>
      <c r="J204" s="3"/>
    </row>
    <row r="205" spans="9:10" x14ac:dyDescent="0.35">
      <c r="I205" s="2"/>
      <c r="J205" s="3"/>
    </row>
    <row r="206" spans="9:10" x14ac:dyDescent="0.35">
      <c r="I206" s="2"/>
      <c r="J206" s="3"/>
    </row>
    <row r="207" spans="9:10" x14ac:dyDescent="0.35">
      <c r="I207" s="2"/>
      <c r="J207" s="3"/>
    </row>
    <row r="208" spans="9:10" x14ac:dyDescent="0.35">
      <c r="I208" s="2"/>
      <c r="J208" s="3"/>
    </row>
    <row r="209" spans="9:10" x14ac:dyDescent="0.35">
      <c r="I209" s="2"/>
      <c r="J209" s="3"/>
    </row>
    <row r="210" spans="9:10" x14ac:dyDescent="0.35">
      <c r="I210" s="2"/>
      <c r="J210" s="3"/>
    </row>
    <row r="211" spans="9:10" x14ac:dyDescent="0.35">
      <c r="I211" s="2"/>
      <c r="J211" s="3"/>
    </row>
    <row r="212" spans="9:10" x14ac:dyDescent="0.35">
      <c r="I212" s="2"/>
      <c r="J212" s="3"/>
    </row>
    <row r="213" spans="9:10" x14ac:dyDescent="0.35">
      <c r="I213" s="2"/>
      <c r="J213" s="3"/>
    </row>
    <row r="214" spans="9:10" x14ac:dyDescent="0.35">
      <c r="I214" s="2"/>
      <c r="J214" s="3"/>
    </row>
    <row r="215" spans="9:10" x14ac:dyDescent="0.35">
      <c r="I215" s="2"/>
      <c r="J215" s="3"/>
    </row>
    <row r="216" spans="9:10" x14ac:dyDescent="0.35">
      <c r="I216" s="2"/>
      <c r="J216" s="3"/>
    </row>
    <row r="217" spans="9:10" x14ac:dyDescent="0.35">
      <c r="I217" s="2"/>
      <c r="J217" s="3"/>
    </row>
    <row r="218" spans="9:10" x14ac:dyDescent="0.35">
      <c r="I218" s="2"/>
      <c r="J218" s="3"/>
    </row>
    <row r="219" spans="9:10" x14ac:dyDescent="0.35">
      <c r="I219" s="2"/>
      <c r="J219" s="3"/>
    </row>
    <row r="220" spans="9:10" x14ac:dyDescent="0.35">
      <c r="I220" s="2"/>
      <c r="J220" s="3"/>
    </row>
    <row r="221" spans="9:10" x14ac:dyDescent="0.35">
      <c r="I221" s="2"/>
      <c r="J221" s="3"/>
    </row>
    <row r="222" spans="9:10" x14ac:dyDescent="0.35">
      <c r="I222" s="2"/>
      <c r="J222" s="3"/>
    </row>
    <row r="223" spans="9:10" x14ac:dyDescent="0.35">
      <c r="I223" s="2"/>
      <c r="J223" s="3"/>
    </row>
    <row r="224" spans="9:10" x14ac:dyDescent="0.35">
      <c r="I224" s="2"/>
      <c r="J224" s="3"/>
    </row>
    <row r="225" spans="9:10" x14ac:dyDescent="0.35">
      <c r="I225" s="2"/>
      <c r="J225" s="3"/>
    </row>
    <row r="226" spans="9:10" x14ac:dyDescent="0.35">
      <c r="I226" s="2"/>
      <c r="J226" s="3"/>
    </row>
    <row r="227" spans="9:10" x14ac:dyDescent="0.35">
      <c r="I227" s="2"/>
      <c r="J227" s="3"/>
    </row>
    <row r="228" spans="9:10" x14ac:dyDescent="0.35">
      <c r="I228" s="2"/>
      <c r="J228" s="3"/>
    </row>
    <row r="229" spans="9:10" x14ac:dyDescent="0.35">
      <c r="I229" s="2"/>
      <c r="J229" s="3"/>
    </row>
    <row r="230" spans="9:10" x14ac:dyDescent="0.35">
      <c r="I230" s="2"/>
      <c r="J230" s="3"/>
    </row>
    <row r="231" spans="9:10" x14ac:dyDescent="0.35">
      <c r="I231" s="2"/>
      <c r="J231" s="3"/>
    </row>
    <row r="232" spans="9:10" x14ac:dyDescent="0.35">
      <c r="I232" s="2"/>
      <c r="J232" s="3"/>
    </row>
    <row r="233" spans="9:10" x14ac:dyDescent="0.35">
      <c r="I233" s="2"/>
      <c r="J233" s="3"/>
    </row>
    <row r="234" spans="9:10" x14ac:dyDescent="0.35">
      <c r="I234" s="2"/>
      <c r="J234" s="3"/>
    </row>
    <row r="235" spans="9:10" x14ac:dyDescent="0.35">
      <c r="I235" s="2"/>
      <c r="J235" s="3"/>
    </row>
    <row r="236" spans="9:10" x14ac:dyDescent="0.35">
      <c r="I236" s="2"/>
      <c r="J236" s="3"/>
    </row>
    <row r="237" spans="9:10" x14ac:dyDescent="0.35">
      <c r="I237" s="2"/>
      <c r="J237" s="3"/>
    </row>
    <row r="238" spans="9:10" x14ac:dyDescent="0.35">
      <c r="I238" s="2"/>
      <c r="J238" s="3"/>
    </row>
    <row r="239" spans="9:10" x14ac:dyDescent="0.35">
      <c r="I239" s="2"/>
      <c r="J239" s="3"/>
    </row>
    <row r="240" spans="9:10" x14ac:dyDescent="0.35">
      <c r="I240" s="2"/>
      <c r="J240" s="3"/>
    </row>
    <row r="241" spans="9:10" x14ac:dyDescent="0.35">
      <c r="I241" s="2"/>
      <c r="J241" s="3"/>
    </row>
    <row r="242" spans="9:10" x14ac:dyDescent="0.35">
      <c r="I242" s="2"/>
      <c r="J242" s="3"/>
    </row>
    <row r="243" spans="9:10" x14ac:dyDescent="0.35">
      <c r="I243" s="2"/>
      <c r="J243" s="3"/>
    </row>
    <row r="244" spans="9:10" x14ac:dyDescent="0.35">
      <c r="I244" s="2"/>
      <c r="J24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Jain</dc:creator>
  <cp:lastModifiedBy>Shubham Jain</cp:lastModifiedBy>
  <dcterms:created xsi:type="dcterms:W3CDTF">2015-06-05T18:17:20Z</dcterms:created>
  <dcterms:modified xsi:type="dcterms:W3CDTF">2019-11-17T09:46:20Z</dcterms:modified>
</cp:coreProperties>
</file>