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in3\Google Drive\DRM\Apollo\"/>
    </mc:Choice>
  </mc:AlternateContent>
  <xr:revisionPtr revIDLastSave="0" documentId="13_ncr:1_{D29F95EF-662B-4161-9847-89FFA6D5926C}" xr6:coauthVersionLast="45" xr6:coauthVersionMax="45" xr10:uidLastSave="{00000000-0000-0000-0000-000000000000}"/>
  <bookViews>
    <workbookView xWindow="-110" yWindow="-110" windowWidth="19420" windowHeight="11020" activeTab="1" xr2:uid="{1F6383C2-D299-4FC9-9AB2-56AAFE6FD80F}"/>
  </bookViews>
  <sheets>
    <sheet name="Sheet1" sheetId="1" r:id="rId1"/>
    <sheet name="Daily_Near" sheetId="2" r:id="rId2"/>
    <sheet name="Daily_Middle" sheetId="3" r:id="rId3"/>
    <sheet name="Daily_Far" sheetId="4" r:id="rId4"/>
    <sheet name="Weekly_Near" sheetId="5" r:id="rId5"/>
    <sheet name="Weekly_Middle" sheetId="6" r:id="rId6"/>
    <sheet name="Weekly_Far" sheetId="7" r:id="rId7"/>
    <sheet name="Monthly_Near" sheetId="8" r:id="rId8"/>
    <sheet name="Monthly_Middle" sheetId="9" r:id="rId9"/>
    <sheet name="Monthly_Far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0" i="7" l="1"/>
  <c r="Q50" i="7" s="1"/>
  <c r="R50" i="7" s="1"/>
  <c r="P49" i="7"/>
  <c r="Q49" i="7" s="1"/>
  <c r="R49" i="7" s="1"/>
  <c r="Q48" i="7"/>
  <c r="R48" i="7" s="1"/>
  <c r="P48" i="7"/>
  <c r="P47" i="7"/>
  <c r="Q47" i="7" s="1"/>
  <c r="R47" i="7" s="1"/>
  <c r="P46" i="7"/>
  <c r="Q46" i="7" s="1"/>
  <c r="R46" i="7" s="1"/>
  <c r="Q45" i="7"/>
  <c r="P45" i="7"/>
  <c r="Q44" i="7"/>
  <c r="R44" i="7" s="1"/>
  <c r="P44" i="7"/>
  <c r="P43" i="7"/>
  <c r="Q43" i="7" s="1"/>
  <c r="R43" i="7" s="1"/>
  <c r="P42" i="7"/>
  <c r="Q42" i="7" s="1"/>
  <c r="R42" i="7" s="1"/>
  <c r="Q41" i="7"/>
  <c r="P41" i="7"/>
  <c r="Q40" i="7"/>
  <c r="R40" i="7" s="1"/>
  <c r="P40" i="7"/>
  <c r="P39" i="7"/>
  <c r="Q39" i="7" s="1"/>
  <c r="R39" i="7" s="1"/>
  <c r="P38" i="7"/>
  <c r="Q38" i="7" s="1"/>
  <c r="R38" i="7" s="1"/>
  <c r="Q37" i="7"/>
  <c r="P37" i="7"/>
  <c r="Q36" i="7"/>
  <c r="R36" i="7" s="1"/>
  <c r="P36" i="7"/>
  <c r="P35" i="7"/>
  <c r="Q35" i="7" s="1"/>
  <c r="R35" i="7" s="1"/>
  <c r="P34" i="7"/>
  <c r="Q34" i="7" s="1"/>
  <c r="R34" i="7" s="1"/>
  <c r="Q33" i="7"/>
  <c r="P33" i="7"/>
  <c r="Q32" i="7"/>
  <c r="R32" i="7" s="1"/>
  <c r="P32" i="7"/>
  <c r="P31" i="7"/>
  <c r="Q31" i="7" s="1"/>
  <c r="R31" i="7" s="1"/>
  <c r="P30" i="7"/>
  <c r="Q30" i="7" s="1"/>
  <c r="R30" i="7" s="1"/>
  <c r="Q29" i="7"/>
  <c r="P29" i="7"/>
  <c r="Q28" i="7"/>
  <c r="R28" i="7" s="1"/>
  <c r="P28" i="7"/>
  <c r="P27" i="7"/>
  <c r="Q27" i="7" s="1"/>
  <c r="R27" i="7" s="1"/>
  <c r="P26" i="7"/>
  <c r="Q26" i="7" s="1"/>
  <c r="R26" i="7" s="1"/>
  <c r="Q25" i="7"/>
  <c r="P25" i="7"/>
  <c r="Q24" i="7"/>
  <c r="R24" i="7" s="1"/>
  <c r="P24" i="7"/>
  <c r="P23" i="7"/>
  <c r="Q23" i="7" s="1"/>
  <c r="R23" i="7" s="1"/>
  <c r="P22" i="7"/>
  <c r="Q22" i="7" s="1"/>
  <c r="R22" i="7" s="1"/>
  <c r="Q21" i="7"/>
  <c r="P21" i="7"/>
  <c r="Q20" i="7"/>
  <c r="R20" i="7" s="1"/>
  <c r="P20" i="7"/>
  <c r="P19" i="7"/>
  <c r="Q19" i="7" s="1"/>
  <c r="R19" i="7" s="1"/>
  <c r="P18" i="7"/>
  <c r="Q18" i="7" s="1"/>
  <c r="R18" i="7" s="1"/>
  <c r="Q17" i="7"/>
  <c r="P17" i="7"/>
  <c r="Q16" i="7"/>
  <c r="R16" i="7" s="1"/>
  <c r="P16" i="7"/>
  <c r="P15" i="7"/>
  <c r="Q15" i="7" s="1"/>
  <c r="R15" i="7" s="1"/>
  <c r="P14" i="7"/>
  <c r="Q14" i="7" s="1"/>
  <c r="R14" i="7" s="1"/>
  <c r="Q13" i="7"/>
  <c r="P13" i="7"/>
  <c r="Q12" i="7"/>
  <c r="R12" i="7" s="1"/>
  <c r="P12" i="7"/>
  <c r="P11" i="7"/>
  <c r="Q11" i="7" s="1"/>
  <c r="R11" i="7" s="1"/>
  <c r="P10" i="7"/>
  <c r="Q10" i="7" s="1"/>
  <c r="R10" i="7" s="1"/>
  <c r="Q9" i="7"/>
  <c r="P9" i="7"/>
  <c r="Q8" i="7"/>
  <c r="R8" i="7" s="1"/>
  <c r="P8" i="7"/>
  <c r="P7" i="7"/>
  <c r="Q7" i="7" s="1"/>
  <c r="R7" i="7" s="1"/>
  <c r="Q6" i="7"/>
  <c r="R6" i="7" s="1"/>
  <c r="P6" i="7"/>
  <c r="P5" i="7"/>
  <c r="Q5" i="7" s="1"/>
  <c r="R5" i="7" s="1"/>
  <c r="Q4" i="7"/>
  <c r="R4" i="7" s="1"/>
  <c r="P4" i="7"/>
  <c r="P3" i="7"/>
  <c r="U5" i="7" s="1"/>
  <c r="U6" i="7"/>
  <c r="R25" i="7" s="1"/>
  <c r="Q2" i="7"/>
  <c r="R29" i="7" l="1"/>
  <c r="R33" i="7"/>
  <c r="R37" i="7"/>
  <c r="R41" i="7"/>
  <c r="R45" i="7"/>
  <c r="U3" i="7"/>
  <c r="R9" i="7"/>
  <c r="R13" i="7"/>
  <c r="R17" i="7"/>
  <c r="R21" i="7"/>
  <c r="U4" i="7"/>
  <c r="R2" i="7"/>
  <c r="Q3" i="7"/>
  <c r="W5" i="10"/>
  <c r="U5" i="10"/>
  <c r="W4" i="10"/>
  <c r="U4" i="10"/>
  <c r="W3" i="10"/>
  <c r="U3" i="10"/>
  <c r="W6" i="10"/>
  <c r="U6" i="10"/>
  <c r="W5" i="9"/>
  <c r="U5" i="9"/>
  <c r="W4" i="9"/>
  <c r="U4" i="9"/>
  <c r="W3" i="9"/>
  <c r="U3" i="9"/>
  <c r="W6" i="9"/>
  <c r="U6" i="9"/>
  <c r="W5" i="6"/>
  <c r="U5" i="6"/>
  <c r="W4" i="6"/>
  <c r="U4" i="6"/>
  <c r="W3" i="6"/>
  <c r="U3" i="6"/>
  <c r="W6" i="6"/>
  <c r="U6" i="6"/>
  <c r="W5" i="5"/>
  <c r="U5" i="5"/>
  <c r="W4" i="5"/>
  <c r="U4" i="5"/>
  <c r="W3" i="5"/>
  <c r="U3" i="5"/>
  <c r="W6" i="5"/>
  <c r="U6" i="5"/>
  <c r="W5" i="4"/>
  <c r="U5" i="4"/>
  <c r="W4" i="4"/>
  <c r="U4" i="4"/>
  <c r="W3" i="4"/>
  <c r="U3" i="4"/>
  <c r="W6" i="4"/>
  <c r="U6" i="4"/>
  <c r="W5" i="3"/>
  <c r="U5" i="3"/>
  <c r="W4" i="3"/>
  <c r="U4" i="3"/>
  <c r="W3" i="3"/>
  <c r="U3" i="3"/>
  <c r="W6" i="3"/>
  <c r="U6" i="3"/>
  <c r="W5" i="2"/>
  <c r="W4" i="2"/>
  <c r="W3" i="2"/>
  <c r="W6" i="2"/>
  <c r="U5" i="2"/>
  <c r="U4" i="2"/>
  <c r="U3" i="2"/>
  <c r="W5" i="7" l="1"/>
  <c r="R3" i="7"/>
  <c r="W6" i="7"/>
  <c r="W3" i="7"/>
  <c r="W4" i="7"/>
  <c r="Q13" i="10"/>
  <c r="P13" i="10"/>
  <c r="P12" i="10"/>
  <c r="Q12" i="10" s="1"/>
  <c r="Q11" i="10"/>
  <c r="P11" i="10"/>
  <c r="P10" i="10"/>
  <c r="Q10" i="10" s="1"/>
  <c r="Q9" i="10"/>
  <c r="P9" i="10"/>
  <c r="P8" i="10"/>
  <c r="Q8" i="10" s="1"/>
  <c r="Q7" i="10"/>
  <c r="P7" i="10"/>
  <c r="P6" i="10"/>
  <c r="Q6" i="10" s="1"/>
  <c r="Q5" i="10"/>
  <c r="P5" i="10"/>
  <c r="P4" i="10"/>
  <c r="Q4" i="10" s="1"/>
  <c r="Q3" i="10"/>
  <c r="P3" i="10"/>
  <c r="Q2" i="10"/>
  <c r="P13" i="9"/>
  <c r="Q13" i="9" s="1"/>
  <c r="Q12" i="9"/>
  <c r="P12" i="9"/>
  <c r="Q11" i="9"/>
  <c r="R11" i="9" s="1"/>
  <c r="P11" i="9"/>
  <c r="P10" i="9"/>
  <c r="Q10" i="9" s="1"/>
  <c r="P9" i="9"/>
  <c r="Q9" i="9" s="1"/>
  <c r="Q8" i="9"/>
  <c r="P8" i="9"/>
  <c r="Q7" i="9"/>
  <c r="P7" i="9"/>
  <c r="P6" i="9"/>
  <c r="Q6" i="9" s="1"/>
  <c r="R6" i="9" s="1"/>
  <c r="P5" i="9"/>
  <c r="Q5" i="9" s="1"/>
  <c r="Q4" i="9"/>
  <c r="P4" i="9"/>
  <c r="Q3" i="9"/>
  <c r="R3" i="9" s="1"/>
  <c r="P3" i="9"/>
  <c r="Q2" i="9"/>
  <c r="P2" i="9"/>
  <c r="P4" i="8"/>
  <c r="Q4" i="8" s="1"/>
  <c r="P5" i="8"/>
  <c r="Q5" i="8" s="1"/>
  <c r="P6" i="8"/>
  <c r="Q6" i="8" s="1"/>
  <c r="P7" i="8"/>
  <c r="Q7" i="8" s="1"/>
  <c r="P8" i="8"/>
  <c r="Q8" i="8" s="1"/>
  <c r="P9" i="8"/>
  <c r="Q9" i="8" s="1"/>
  <c r="P10" i="8"/>
  <c r="Q10" i="8" s="1"/>
  <c r="P11" i="8"/>
  <c r="Q11" i="8" s="1"/>
  <c r="P12" i="8"/>
  <c r="Q12" i="8" s="1"/>
  <c r="P13" i="8"/>
  <c r="Q13" i="8" s="1"/>
  <c r="P3" i="8"/>
  <c r="Q3" i="8" s="1"/>
  <c r="P2" i="8"/>
  <c r="P50" i="6"/>
  <c r="Q50" i="6" s="1"/>
  <c r="P49" i="6"/>
  <c r="Q49" i="6" s="1"/>
  <c r="Q48" i="6"/>
  <c r="P48" i="6"/>
  <c r="P47" i="6"/>
  <c r="Q47" i="6" s="1"/>
  <c r="P46" i="6"/>
  <c r="Q46" i="6" s="1"/>
  <c r="P45" i="6"/>
  <c r="Q45" i="6" s="1"/>
  <c r="Q44" i="6"/>
  <c r="R44" i="6" s="1"/>
  <c r="P44" i="6"/>
  <c r="P43" i="6"/>
  <c r="Q43" i="6" s="1"/>
  <c r="P42" i="6"/>
  <c r="Q42" i="6" s="1"/>
  <c r="P41" i="6"/>
  <c r="Q41" i="6" s="1"/>
  <c r="R41" i="6" s="1"/>
  <c r="Q40" i="6"/>
  <c r="P40" i="6"/>
  <c r="P39" i="6"/>
  <c r="Q39" i="6" s="1"/>
  <c r="P38" i="6"/>
  <c r="Q38" i="6" s="1"/>
  <c r="R38" i="6" s="1"/>
  <c r="P37" i="6"/>
  <c r="Q37" i="6" s="1"/>
  <c r="Q36" i="6"/>
  <c r="P36" i="6"/>
  <c r="P35" i="6"/>
  <c r="Q35" i="6" s="1"/>
  <c r="R35" i="6" s="1"/>
  <c r="P34" i="6"/>
  <c r="Q34" i="6" s="1"/>
  <c r="P33" i="6"/>
  <c r="Q33" i="6" s="1"/>
  <c r="Q32" i="6"/>
  <c r="P32" i="6"/>
  <c r="P31" i="6"/>
  <c r="Q31" i="6" s="1"/>
  <c r="P30" i="6"/>
  <c r="Q30" i="6" s="1"/>
  <c r="P29" i="6"/>
  <c r="Q29" i="6" s="1"/>
  <c r="Q28" i="6"/>
  <c r="R28" i="6" s="1"/>
  <c r="P28" i="6"/>
  <c r="P27" i="6"/>
  <c r="Q27" i="6" s="1"/>
  <c r="P26" i="6"/>
  <c r="Q26" i="6" s="1"/>
  <c r="P25" i="6"/>
  <c r="Q25" i="6" s="1"/>
  <c r="R25" i="6" s="1"/>
  <c r="Q24" i="6"/>
  <c r="P24" i="6"/>
  <c r="P23" i="6"/>
  <c r="Q23" i="6" s="1"/>
  <c r="P22" i="6"/>
  <c r="Q22" i="6" s="1"/>
  <c r="R22" i="6" s="1"/>
  <c r="P21" i="6"/>
  <c r="Q21" i="6" s="1"/>
  <c r="Q20" i="6"/>
  <c r="P20" i="6"/>
  <c r="P19" i="6"/>
  <c r="Q19" i="6" s="1"/>
  <c r="R19" i="6" s="1"/>
  <c r="P18" i="6"/>
  <c r="Q18" i="6" s="1"/>
  <c r="P17" i="6"/>
  <c r="Q17" i="6" s="1"/>
  <c r="Q16" i="6"/>
  <c r="P16" i="6"/>
  <c r="P15" i="6"/>
  <c r="Q15" i="6" s="1"/>
  <c r="P14" i="6"/>
  <c r="Q14" i="6" s="1"/>
  <c r="P13" i="6"/>
  <c r="Q13" i="6" s="1"/>
  <c r="R13" i="6" s="1"/>
  <c r="Q12" i="6"/>
  <c r="R12" i="6" s="1"/>
  <c r="P12" i="6"/>
  <c r="P11" i="6"/>
  <c r="Q11" i="6" s="1"/>
  <c r="P10" i="6"/>
  <c r="Q10" i="6" s="1"/>
  <c r="R10" i="6" s="1"/>
  <c r="P9" i="6"/>
  <c r="Q9" i="6" s="1"/>
  <c r="R9" i="6" s="1"/>
  <c r="Q8" i="6"/>
  <c r="P8" i="6"/>
  <c r="P7" i="6"/>
  <c r="Q7" i="6" s="1"/>
  <c r="R7" i="6" s="1"/>
  <c r="P6" i="6"/>
  <c r="Q6" i="6" s="1"/>
  <c r="R6" i="6" s="1"/>
  <c r="P5" i="6"/>
  <c r="Q5" i="6" s="1"/>
  <c r="Q4" i="6"/>
  <c r="P4" i="6"/>
  <c r="P3" i="6"/>
  <c r="Q3" i="6" s="1"/>
  <c r="R3" i="6" s="1"/>
  <c r="P2" i="6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2" i="5"/>
  <c r="P4" i="5"/>
  <c r="P5" i="5"/>
  <c r="P6" i="5"/>
  <c r="P7" i="5"/>
  <c r="Q7" i="5" s="1"/>
  <c r="P8" i="5"/>
  <c r="P9" i="5"/>
  <c r="P10" i="5"/>
  <c r="P11" i="5"/>
  <c r="Q11" i="5" s="1"/>
  <c r="P12" i="5"/>
  <c r="P13" i="5"/>
  <c r="P14" i="5"/>
  <c r="P15" i="5"/>
  <c r="P16" i="5"/>
  <c r="P17" i="5"/>
  <c r="P18" i="5"/>
  <c r="P19" i="5"/>
  <c r="Q19" i="5" s="1"/>
  <c r="P20" i="5"/>
  <c r="P21" i="5"/>
  <c r="P22" i="5"/>
  <c r="P23" i="5"/>
  <c r="Q23" i="5" s="1"/>
  <c r="P24" i="5"/>
  <c r="P25" i="5"/>
  <c r="P26" i="5"/>
  <c r="P27" i="5"/>
  <c r="Q27" i="5" s="1"/>
  <c r="P28" i="5"/>
  <c r="P29" i="5"/>
  <c r="P30" i="5"/>
  <c r="P31" i="5"/>
  <c r="P32" i="5"/>
  <c r="P33" i="5"/>
  <c r="P34" i="5"/>
  <c r="P35" i="5"/>
  <c r="Q35" i="5" s="1"/>
  <c r="P36" i="5"/>
  <c r="P37" i="5"/>
  <c r="P38" i="5"/>
  <c r="P39" i="5"/>
  <c r="Q39" i="5" s="1"/>
  <c r="P40" i="5"/>
  <c r="P41" i="5"/>
  <c r="P42" i="5"/>
  <c r="P43" i="5"/>
  <c r="Q43" i="5" s="1"/>
  <c r="P44" i="5"/>
  <c r="P45" i="5"/>
  <c r="P46" i="5"/>
  <c r="P47" i="5"/>
  <c r="Q47" i="5" s="1"/>
  <c r="P48" i="5"/>
  <c r="P49" i="5"/>
  <c r="P50" i="5"/>
  <c r="P3" i="5"/>
  <c r="Q3" i="5" s="1"/>
  <c r="P2" i="5"/>
  <c r="Q50" i="5"/>
  <c r="Q49" i="5"/>
  <c r="Q48" i="5"/>
  <c r="Q46" i="5"/>
  <c r="Q45" i="5"/>
  <c r="Q44" i="5"/>
  <c r="Q42" i="5"/>
  <c r="Q41" i="5"/>
  <c r="Q40" i="5"/>
  <c r="Q38" i="5"/>
  <c r="Q37" i="5"/>
  <c r="Q36" i="5"/>
  <c r="Q34" i="5"/>
  <c r="Q33" i="5"/>
  <c r="Q32" i="5"/>
  <c r="Q31" i="5"/>
  <c r="Q30" i="5"/>
  <c r="Q29" i="5"/>
  <c r="Q28" i="5"/>
  <c r="Q26" i="5"/>
  <c r="Q25" i="5"/>
  <c r="Q24" i="5"/>
  <c r="Q22" i="5"/>
  <c r="Q21" i="5"/>
  <c r="Q20" i="5"/>
  <c r="Q18" i="5"/>
  <c r="Q17" i="5"/>
  <c r="Q16" i="5"/>
  <c r="Q15" i="5"/>
  <c r="Q14" i="5"/>
  <c r="Q13" i="5"/>
  <c r="Q12" i="5"/>
  <c r="Q10" i="5"/>
  <c r="Q9" i="5"/>
  <c r="Q8" i="5"/>
  <c r="Q6" i="5"/>
  <c r="Q5" i="5"/>
  <c r="Q4" i="5"/>
  <c r="P244" i="4"/>
  <c r="Q244" i="4" s="1"/>
  <c r="Q243" i="4"/>
  <c r="P243" i="4"/>
  <c r="P242" i="4"/>
  <c r="Q242" i="4" s="1"/>
  <c r="P241" i="4"/>
  <c r="Q241" i="4" s="1"/>
  <c r="P240" i="4"/>
  <c r="Q240" i="4" s="1"/>
  <c r="Q239" i="4"/>
  <c r="P239" i="4"/>
  <c r="P238" i="4"/>
  <c r="Q238" i="4" s="1"/>
  <c r="P237" i="4"/>
  <c r="Q237" i="4" s="1"/>
  <c r="P236" i="4"/>
  <c r="Q236" i="4" s="1"/>
  <c r="Q235" i="4"/>
  <c r="P235" i="4"/>
  <c r="P234" i="4"/>
  <c r="Q234" i="4" s="1"/>
  <c r="P233" i="4"/>
  <c r="Q233" i="4" s="1"/>
  <c r="P232" i="4"/>
  <c r="Q232" i="4" s="1"/>
  <c r="Q231" i="4"/>
  <c r="P231" i="4"/>
  <c r="P230" i="4"/>
  <c r="Q230" i="4" s="1"/>
  <c r="P229" i="4"/>
  <c r="Q229" i="4" s="1"/>
  <c r="P228" i="4"/>
  <c r="Q228" i="4" s="1"/>
  <c r="Q227" i="4"/>
  <c r="P227" i="4"/>
  <c r="P226" i="4"/>
  <c r="Q226" i="4" s="1"/>
  <c r="P225" i="4"/>
  <c r="Q225" i="4" s="1"/>
  <c r="P224" i="4"/>
  <c r="Q224" i="4" s="1"/>
  <c r="Q223" i="4"/>
  <c r="P223" i="4"/>
  <c r="P222" i="4"/>
  <c r="Q222" i="4" s="1"/>
  <c r="P221" i="4"/>
  <c r="Q221" i="4" s="1"/>
  <c r="P220" i="4"/>
  <c r="Q220" i="4" s="1"/>
  <c r="Q219" i="4"/>
  <c r="P219" i="4"/>
  <c r="P218" i="4"/>
  <c r="Q218" i="4" s="1"/>
  <c r="P217" i="4"/>
  <c r="Q217" i="4" s="1"/>
  <c r="P216" i="4"/>
  <c r="Q216" i="4" s="1"/>
  <c r="Q215" i="4"/>
  <c r="P215" i="4"/>
  <c r="P214" i="4"/>
  <c r="Q214" i="4" s="1"/>
  <c r="P213" i="4"/>
  <c r="Q213" i="4" s="1"/>
  <c r="P212" i="4"/>
  <c r="Q212" i="4" s="1"/>
  <c r="Q211" i="4"/>
  <c r="P211" i="4"/>
  <c r="P210" i="4"/>
  <c r="Q210" i="4" s="1"/>
  <c r="P209" i="4"/>
  <c r="Q209" i="4" s="1"/>
  <c r="P208" i="4"/>
  <c r="Q208" i="4" s="1"/>
  <c r="Q207" i="4"/>
  <c r="P207" i="4"/>
  <c r="P206" i="4"/>
  <c r="Q206" i="4" s="1"/>
  <c r="P205" i="4"/>
  <c r="Q205" i="4" s="1"/>
  <c r="P204" i="4"/>
  <c r="Q204" i="4" s="1"/>
  <c r="Q203" i="4"/>
  <c r="P203" i="4"/>
  <c r="P202" i="4"/>
  <c r="Q202" i="4" s="1"/>
  <c r="P201" i="4"/>
  <c r="Q201" i="4" s="1"/>
  <c r="P200" i="4"/>
  <c r="Q200" i="4" s="1"/>
  <c r="Q199" i="4"/>
  <c r="P199" i="4"/>
  <c r="P198" i="4"/>
  <c r="Q198" i="4" s="1"/>
  <c r="P197" i="4"/>
  <c r="Q197" i="4" s="1"/>
  <c r="P196" i="4"/>
  <c r="Q196" i="4" s="1"/>
  <c r="Q195" i="4"/>
  <c r="P195" i="4"/>
  <c r="P194" i="4"/>
  <c r="Q194" i="4" s="1"/>
  <c r="P193" i="4"/>
  <c r="Q193" i="4" s="1"/>
  <c r="P192" i="4"/>
  <c r="Q192" i="4" s="1"/>
  <c r="Q191" i="4"/>
  <c r="P191" i="4"/>
  <c r="P190" i="4"/>
  <c r="Q190" i="4" s="1"/>
  <c r="P189" i="4"/>
  <c r="Q189" i="4" s="1"/>
  <c r="P188" i="4"/>
  <c r="Q188" i="4" s="1"/>
  <c r="Q187" i="4"/>
  <c r="P187" i="4"/>
  <c r="P186" i="4"/>
  <c r="Q186" i="4" s="1"/>
  <c r="P185" i="4"/>
  <c r="Q185" i="4" s="1"/>
  <c r="P184" i="4"/>
  <c r="Q184" i="4" s="1"/>
  <c r="Q183" i="4"/>
  <c r="P183" i="4"/>
  <c r="P182" i="4"/>
  <c r="Q182" i="4" s="1"/>
  <c r="P181" i="4"/>
  <c r="Q181" i="4" s="1"/>
  <c r="P180" i="4"/>
  <c r="Q180" i="4" s="1"/>
  <c r="Q179" i="4"/>
  <c r="P179" i="4"/>
  <c r="P178" i="4"/>
  <c r="Q178" i="4" s="1"/>
  <c r="P177" i="4"/>
  <c r="Q177" i="4" s="1"/>
  <c r="P176" i="4"/>
  <c r="Q176" i="4" s="1"/>
  <c r="Q175" i="4"/>
  <c r="P175" i="4"/>
  <c r="P174" i="4"/>
  <c r="Q174" i="4" s="1"/>
  <c r="P173" i="4"/>
  <c r="Q173" i="4" s="1"/>
  <c r="P172" i="4"/>
  <c r="Q172" i="4" s="1"/>
  <c r="Q171" i="4"/>
  <c r="P171" i="4"/>
  <c r="P170" i="4"/>
  <c r="Q170" i="4" s="1"/>
  <c r="P169" i="4"/>
  <c r="Q169" i="4" s="1"/>
  <c r="P168" i="4"/>
  <c r="Q168" i="4" s="1"/>
  <c r="Q167" i="4"/>
  <c r="P167" i="4"/>
  <c r="P166" i="4"/>
  <c r="Q166" i="4" s="1"/>
  <c r="Q165" i="4"/>
  <c r="P165" i="4"/>
  <c r="P164" i="4"/>
  <c r="Q164" i="4" s="1"/>
  <c r="Q163" i="4"/>
  <c r="P163" i="4"/>
  <c r="Q162" i="4"/>
  <c r="P162" i="4"/>
  <c r="Q161" i="4"/>
  <c r="P161" i="4"/>
  <c r="P160" i="4"/>
  <c r="Q160" i="4" s="1"/>
  <c r="Q159" i="4"/>
  <c r="P159" i="4"/>
  <c r="Q158" i="4"/>
  <c r="P158" i="4"/>
  <c r="Q157" i="4"/>
  <c r="P157" i="4"/>
  <c r="P156" i="4"/>
  <c r="Q156" i="4" s="1"/>
  <c r="Q155" i="4"/>
  <c r="P155" i="4"/>
  <c r="Q154" i="4"/>
  <c r="P154" i="4"/>
  <c r="Q153" i="4"/>
  <c r="P153" i="4"/>
  <c r="P152" i="4"/>
  <c r="Q152" i="4" s="1"/>
  <c r="Q151" i="4"/>
  <c r="P151" i="4"/>
  <c r="Q150" i="4"/>
  <c r="P150" i="4"/>
  <c r="Q149" i="4"/>
  <c r="P149" i="4"/>
  <c r="P148" i="4"/>
  <c r="Q148" i="4" s="1"/>
  <c r="Q147" i="4"/>
  <c r="P147" i="4"/>
  <c r="Q146" i="4"/>
  <c r="P146" i="4"/>
  <c r="P145" i="4"/>
  <c r="Q145" i="4" s="1"/>
  <c r="P144" i="4"/>
  <c r="Q144" i="4" s="1"/>
  <c r="Q143" i="4"/>
  <c r="P143" i="4"/>
  <c r="P142" i="4"/>
  <c r="Q142" i="4" s="1"/>
  <c r="Q141" i="4"/>
  <c r="P141" i="4"/>
  <c r="P140" i="4"/>
  <c r="Q140" i="4" s="1"/>
  <c r="Q139" i="4"/>
  <c r="P139" i="4"/>
  <c r="Q138" i="4"/>
  <c r="P138" i="4"/>
  <c r="P137" i="4"/>
  <c r="Q137" i="4" s="1"/>
  <c r="P136" i="4"/>
  <c r="Q136" i="4" s="1"/>
  <c r="Q135" i="4"/>
  <c r="P135" i="4"/>
  <c r="P134" i="4"/>
  <c r="Q134" i="4" s="1"/>
  <c r="Q133" i="4"/>
  <c r="P133" i="4"/>
  <c r="P132" i="4"/>
  <c r="Q132" i="4" s="1"/>
  <c r="Q131" i="4"/>
  <c r="P131" i="4"/>
  <c r="Q130" i="4"/>
  <c r="P130" i="4"/>
  <c r="P129" i="4"/>
  <c r="Q129" i="4" s="1"/>
  <c r="P128" i="4"/>
  <c r="Q128" i="4" s="1"/>
  <c r="Q127" i="4"/>
  <c r="P127" i="4"/>
  <c r="P126" i="4"/>
  <c r="Q126" i="4" s="1"/>
  <c r="Q125" i="4"/>
  <c r="P125" i="4"/>
  <c r="P124" i="4"/>
  <c r="Q124" i="4" s="1"/>
  <c r="Q123" i="4"/>
  <c r="P123" i="4"/>
  <c r="Q122" i="4"/>
  <c r="P122" i="4"/>
  <c r="P121" i="4"/>
  <c r="Q121" i="4" s="1"/>
  <c r="P120" i="4"/>
  <c r="Q120" i="4" s="1"/>
  <c r="Q119" i="4"/>
  <c r="P119" i="4"/>
  <c r="P118" i="4"/>
  <c r="Q118" i="4" s="1"/>
  <c r="Q117" i="4"/>
  <c r="P117" i="4"/>
  <c r="P116" i="4"/>
  <c r="Q116" i="4" s="1"/>
  <c r="Q115" i="4"/>
  <c r="P115" i="4"/>
  <c r="Q114" i="4"/>
  <c r="P114" i="4"/>
  <c r="P113" i="4"/>
  <c r="Q113" i="4" s="1"/>
  <c r="P112" i="4"/>
  <c r="Q112" i="4" s="1"/>
  <c r="Q111" i="4"/>
  <c r="P111" i="4"/>
  <c r="P110" i="4"/>
  <c r="Q110" i="4" s="1"/>
  <c r="Q109" i="4"/>
  <c r="P109" i="4"/>
  <c r="P108" i="4"/>
  <c r="Q108" i="4" s="1"/>
  <c r="Q107" i="4"/>
  <c r="P107" i="4"/>
  <c r="Q106" i="4"/>
  <c r="P106" i="4"/>
  <c r="P105" i="4"/>
  <c r="Q105" i="4" s="1"/>
  <c r="P104" i="4"/>
  <c r="Q104" i="4" s="1"/>
  <c r="Q103" i="4"/>
  <c r="P103" i="4"/>
  <c r="P102" i="4"/>
  <c r="Q102" i="4" s="1"/>
  <c r="Q101" i="4"/>
  <c r="P101" i="4"/>
  <c r="P100" i="4"/>
  <c r="Q100" i="4" s="1"/>
  <c r="Q99" i="4"/>
  <c r="P99" i="4"/>
  <c r="Q98" i="4"/>
  <c r="P98" i="4"/>
  <c r="P97" i="4"/>
  <c r="Q97" i="4" s="1"/>
  <c r="P96" i="4"/>
  <c r="Q96" i="4" s="1"/>
  <c r="Q95" i="4"/>
  <c r="P95" i="4"/>
  <c r="P94" i="4"/>
  <c r="Q94" i="4" s="1"/>
  <c r="Q93" i="4"/>
  <c r="P93" i="4"/>
  <c r="P92" i="4"/>
  <c r="Q92" i="4" s="1"/>
  <c r="Q91" i="4"/>
  <c r="P91" i="4"/>
  <c r="Q90" i="4"/>
  <c r="P90" i="4"/>
  <c r="P89" i="4"/>
  <c r="Q89" i="4" s="1"/>
  <c r="P88" i="4"/>
  <c r="Q88" i="4" s="1"/>
  <c r="Q87" i="4"/>
  <c r="P87" i="4"/>
  <c r="P86" i="4"/>
  <c r="Q86" i="4" s="1"/>
  <c r="Q85" i="4"/>
  <c r="P85" i="4"/>
  <c r="P84" i="4"/>
  <c r="Q84" i="4" s="1"/>
  <c r="Q83" i="4"/>
  <c r="P83" i="4"/>
  <c r="Q82" i="4"/>
  <c r="P82" i="4"/>
  <c r="P81" i="4"/>
  <c r="Q81" i="4" s="1"/>
  <c r="P80" i="4"/>
  <c r="Q80" i="4" s="1"/>
  <c r="Q79" i="4"/>
  <c r="P79" i="4"/>
  <c r="P78" i="4"/>
  <c r="Q78" i="4" s="1"/>
  <c r="Q77" i="4"/>
  <c r="P77" i="4"/>
  <c r="P76" i="4"/>
  <c r="Q76" i="4" s="1"/>
  <c r="P75" i="4"/>
  <c r="Q75" i="4" s="1"/>
  <c r="Q74" i="4"/>
  <c r="P74" i="4"/>
  <c r="P73" i="4"/>
  <c r="Q73" i="4" s="1"/>
  <c r="P72" i="4"/>
  <c r="Q72" i="4" s="1"/>
  <c r="P71" i="4"/>
  <c r="Q71" i="4" s="1"/>
  <c r="Q70" i="4"/>
  <c r="P70" i="4"/>
  <c r="P69" i="4"/>
  <c r="Q69" i="4" s="1"/>
  <c r="P68" i="4"/>
  <c r="Q68" i="4" s="1"/>
  <c r="P67" i="4"/>
  <c r="Q67" i="4" s="1"/>
  <c r="Q66" i="4"/>
  <c r="P66" i="4"/>
  <c r="P65" i="4"/>
  <c r="Q65" i="4" s="1"/>
  <c r="P64" i="4"/>
  <c r="Q64" i="4" s="1"/>
  <c r="P63" i="4"/>
  <c r="Q63" i="4" s="1"/>
  <c r="Q62" i="4"/>
  <c r="P62" i="4"/>
  <c r="P61" i="4"/>
  <c r="Q61" i="4" s="1"/>
  <c r="P60" i="4"/>
  <c r="Q60" i="4" s="1"/>
  <c r="P59" i="4"/>
  <c r="Q59" i="4" s="1"/>
  <c r="Q58" i="4"/>
  <c r="P58" i="4"/>
  <c r="P57" i="4"/>
  <c r="Q57" i="4" s="1"/>
  <c r="P56" i="4"/>
  <c r="Q56" i="4" s="1"/>
  <c r="P55" i="4"/>
  <c r="Q55" i="4" s="1"/>
  <c r="Q54" i="4"/>
  <c r="P54" i="4"/>
  <c r="P53" i="4"/>
  <c r="Q53" i="4" s="1"/>
  <c r="P52" i="4"/>
  <c r="Q52" i="4" s="1"/>
  <c r="P51" i="4"/>
  <c r="Q51" i="4" s="1"/>
  <c r="Q50" i="4"/>
  <c r="P50" i="4"/>
  <c r="P49" i="4"/>
  <c r="Q49" i="4" s="1"/>
  <c r="P48" i="4"/>
  <c r="Q48" i="4" s="1"/>
  <c r="P47" i="4"/>
  <c r="Q47" i="4" s="1"/>
  <c r="Q46" i="4"/>
  <c r="P46" i="4"/>
  <c r="P45" i="4"/>
  <c r="Q45" i="4" s="1"/>
  <c r="P44" i="4"/>
  <c r="Q44" i="4" s="1"/>
  <c r="P43" i="4"/>
  <c r="Q43" i="4" s="1"/>
  <c r="Q42" i="4"/>
  <c r="P42" i="4"/>
  <c r="P41" i="4"/>
  <c r="Q41" i="4" s="1"/>
  <c r="P40" i="4"/>
  <c r="Q40" i="4" s="1"/>
  <c r="P39" i="4"/>
  <c r="Q39" i="4" s="1"/>
  <c r="Q38" i="4"/>
  <c r="P38" i="4"/>
  <c r="P37" i="4"/>
  <c r="Q37" i="4" s="1"/>
  <c r="P36" i="4"/>
  <c r="Q36" i="4" s="1"/>
  <c r="P35" i="4"/>
  <c r="Q35" i="4" s="1"/>
  <c r="Q34" i="4"/>
  <c r="P34" i="4"/>
  <c r="P33" i="4"/>
  <c r="Q33" i="4" s="1"/>
  <c r="P32" i="4"/>
  <c r="Q32" i="4" s="1"/>
  <c r="P31" i="4"/>
  <c r="Q31" i="4" s="1"/>
  <c r="Q30" i="4"/>
  <c r="P30" i="4"/>
  <c r="P29" i="4"/>
  <c r="Q29" i="4" s="1"/>
  <c r="P28" i="4"/>
  <c r="Q28" i="4" s="1"/>
  <c r="P27" i="4"/>
  <c r="Q27" i="4" s="1"/>
  <c r="Q26" i="4"/>
  <c r="P26" i="4"/>
  <c r="P25" i="4"/>
  <c r="Q25" i="4" s="1"/>
  <c r="P24" i="4"/>
  <c r="Q24" i="4" s="1"/>
  <c r="P23" i="4"/>
  <c r="Q23" i="4" s="1"/>
  <c r="Q22" i="4"/>
  <c r="P22" i="4"/>
  <c r="P21" i="4"/>
  <c r="Q21" i="4" s="1"/>
  <c r="Q20" i="4"/>
  <c r="P20" i="4"/>
  <c r="P19" i="4"/>
  <c r="Q19" i="4" s="1"/>
  <c r="Q18" i="4"/>
  <c r="P18" i="4"/>
  <c r="Q17" i="4"/>
  <c r="P17" i="4"/>
  <c r="P16" i="4"/>
  <c r="Q16" i="4" s="1"/>
  <c r="P15" i="4"/>
  <c r="Q15" i="4" s="1"/>
  <c r="Q14" i="4"/>
  <c r="P14" i="4"/>
  <c r="P13" i="4"/>
  <c r="Q13" i="4" s="1"/>
  <c r="Q12" i="4"/>
  <c r="P12" i="4"/>
  <c r="P11" i="4"/>
  <c r="Q11" i="4" s="1"/>
  <c r="Q10" i="4"/>
  <c r="P10" i="4"/>
  <c r="Q9" i="4"/>
  <c r="P9" i="4"/>
  <c r="P8" i="4"/>
  <c r="Q8" i="4" s="1"/>
  <c r="P7" i="4"/>
  <c r="Q7" i="4" s="1"/>
  <c r="Q6" i="4"/>
  <c r="P6" i="4"/>
  <c r="P5" i="4"/>
  <c r="Q5" i="4" s="1"/>
  <c r="Q4" i="4"/>
  <c r="P4" i="4"/>
  <c r="P3" i="4"/>
  <c r="Q3" i="4" s="1"/>
  <c r="P244" i="3"/>
  <c r="Q244" i="3" s="1"/>
  <c r="P243" i="3"/>
  <c r="Q243" i="3" s="1"/>
  <c r="Q242" i="3"/>
  <c r="P242" i="3"/>
  <c r="P241" i="3"/>
  <c r="Q241" i="3" s="1"/>
  <c r="P240" i="3"/>
  <c r="Q240" i="3" s="1"/>
  <c r="P239" i="3"/>
  <c r="Q239" i="3" s="1"/>
  <c r="Q238" i="3"/>
  <c r="P238" i="3"/>
  <c r="P237" i="3"/>
  <c r="Q237" i="3" s="1"/>
  <c r="P236" i="3"/>
  <c r="Q236" i="3" s="1"/>
  <c r="P235" i="3"/>
  <c r="Q235" i="3" s="1"/>
  <c r="Q234" i="3"/>
  <c r="P234" i="3"/>
  <c r="P233" i="3"/>
  <c r="Q233" i="3" s="1"/>
  <c r="P232" i="3"/>
  <c r="Q232" i="3" s="1"/>
  <c r="P231" i="3"/>
  <c r="Q231" i="3" s="1"/>
  <c r="Q230" i="3"/>
  <c r="P230" i="3"/>
  <c r="P229" i="3"/>
  <c r="Q229" i="3" s="1"/>
  <c r="P228" i="3"/>
  <c r="Q228" i="3" s="1"/>
  <c r="P227" i="3"/>
  <c r="Q227" i="3" s="1"/>
  <c r="Q226" i="3"/>
  <c r="P226" i="3"/>
  <c r="P225" i="3"/>
  <c r="Q225" i="3" s="1"/>
  <c r="P224" i="3"/>
  <c r="Q224" i="3" s="1"/>
  <c r="P223" i="3"/>
  <c r="Q223" i="3" s="1"/>
  <c r="Q222" i="3"/>
  <c r="P222" i="3"/>
  <c r="P221" i="3"/>
  <c r="Q221" i="3" s="1"/>
  <c r="P220" i="3"/>
  <c r="Q220" i="3" s="1"/>
  <c r="P219" i="3"/>
  <c r="Q219" i="3" s="1"/>
  <c r="Q218" i="3"/>
  <c r="P218" i="3"/>
  <c r="P217" i="3"/>
  <c r="Q217" i="3" s="1"/>
  <c r="Q216" i="3"/>
  <c r="P216" i="3"/>
  <c r="P215" i="3"/>
  <c r="Q215" i="3" s="1"/>
  <c r="Q214" i="3"/>
  <c r="P214" i="3"/>
  <c r="P213" i="3"/>
  <c r="Q213" i="3" s="1"/>
  <c r="Q212" i="3"/>
  <c r="P212" i="3"/>
  <c r="P211" i="3"/>
  <c r="Q211" i="3" s="1"/>
  <c r="Q210" i="3"/>
  <c r="P210" i="3"/>
  <c r="P209" i="3"/>
  <c r="Q209" i="3" s="1"/>
  <c r="Q208" i="3"/>
  <c r="P208" i="3"/>
  <c r="P207" i="3"/>
  <c r="Q207" i="3" s="1"/>
  <c r="Q206" i="3"/>
  <c r="P206" i="3"/>
  <c r="P205" i="3"/>
  <c r="Q205" i="3" s="1"/>
  <c r="Q204" i="3"/>
  <c r="P204" i="3"/>
  <c r="P203" i="3"/>
  <c r="Q203" i="3" s="1"/>
  <c r="Q202" i="3"/>
  <c r="P202" i="3"/>
  <c r="P201" i="3"/>
  <c r="Q201" i="3" s="1"/>
  <c r="Q200" i="3"/>
  <c r="P200" i="3"/>
  <c r="P199" i="3"/>
  <c r="Q199" i="3" s="1"/>
  <c r="Q198" i="3"/>
  <c r="P198" i="3"/>
  <c r="P197" i="3"/>
  <c r="Q197" i="3" s="1"/>
  <c r="Q196" i="3"/>
  <c r="P196" i="3"/>
  <c r="P195" i="3"/>
  <c r="Q195" i="3" s="1"/>
  <c r="Q194" i="3"/>
  <c r="P194" i="3"/>
  <c r="P193" i="3"/>
  <c r="Q193" i="3" s="1"/>
  <c r="Q192" i="3"/>
  <c r="P192" i="3"/>
  <c r="P191" i="3"/>
  <c r="Q191" i="3" s="1"/>
  <c r="Q190" i="3"/>
  <c r="P190" i="3"/>
  <c r="P189" i="3"/>
  <c r="Q189" i="3" s="1"/>
  <c r="Q188" i="3"/>
  <c r="P188" i="3"/>
  <c r="P187" i="3"/>
  <c r="Q187" i="3" s="1"/>
  <c r="Q186" i="3"/>
  <c r="P186" i="3"/>
  <c r="P185" i="3"/>
  <c r="Q185" i="3" s="1"/>
  <c r="Q184" i="3"/>
  <c r="P184" i="3"/>
  <c r="P183" i="3"/>
  <c r="Q183" i="3" s="1"/>
  <c r="Q182" i="3"/>
  <c r="P182" i="3"/>
  <c r="P181" i="3"/>
  <c r="Q181" i="3" s="1"/>
  <c r="Q180" i="3"/>
  <c r="P180" i="3"/>
  <c r="P179" i="3"/>
  <c r="Q179" i="3" s="1"/>
  <c r="Q178" i="3"/>
  <c r="P178" i="3"/>
  <c r="P177" i="3"/>
  <c r="Q177" i="3" s="1"/>
  <c r="Q176" i="3"/>
  <c r="P176" i="3"/>
  <c r="P175" i="3"/>
  <c r="Q175" i="3" s="1"/>
  <c r="Q174" i="3"/>
  <c r="P174" i="3"/>
  <c r="P173" i="3"/>
  <c r="Q173" i="3" s="1"/>
  <c r="Q172" i="3"/>
  <c r="P172" i="3"/>
  <c r="P171" i="3"/>
  <c r="Q171" i="3" s="1"/>
  <c r="Q170" i="3"/>
  <c r="P170" i="3"/>
  <c r="P169" i="3"/>
  <c r="Q169" i="3" s="1"/>
  <c r="Q168" i="3"/>
  <c r="P168" i="3"/>
  <c r="P167" i="3"/>
  <c r="Q167" i="3" s="1"/>
  <c r="Q166" i="3"/>
  <c r="P166" i="3"/>
  <c r="P165" i="3"/>
  <c r="Q165" i="3" s="1"/>
  <c r="Q164" i="3"/>
  <c r="P164" i="3"/>
  <c r="P163" i="3"/>
  <c r="Q163" i="3" s="1"/>
  <c r="Q162" i="3"/>
  <c r="P162" i="3"/>
  <c r="P161" i="3"/>
  <c r="Q161" i="3" s="1"/>
  <c r="Q160" i="3"/>
  <c r="P160" i="3"/>
  <c r="P159" i="3"/>
  <c r="Q159" i="3" s="1"/>
  <c r="Q158" i="3"/>
  <c r="P158" i="3"/>
  <c r="P157" i="3"/>
  <c r="Q157" i="3" s="1"/>
  <c r="Q156" i="3"/>
  <c r="P156" i="3"/>
  <c r="P155" i="3"/>
  <c r="Q155" i="3" s="1"/>
  <c r="Q154" i="3"/>
  <c r="P154" i="3"/>
  <c r="P153" i="3"/>
  <c r="Q153" i="3" s="1"/>
  <c r="Q152" i="3"/>
  <c r="P152" i="3"/>
  <c r="P151" i="3"/>
  <c r="Q151" i="3" s="1"/>
  <c r="Q150" i="3"/>
  <c r="P150" i="3"/>
  <c r="P149" i="3"/>
  <c r="Q149" i="3" s="1"/>
  <c r="Q148" i="3"/>
  <c r="P148" i="3"/>
  <c r="P147" i="3"/>
  <c r="Q147" i="3" s="1"/>
  <c r="Q146" i="3"/>
  <c r="P146" i="3"/>
  <c r="P145" i="3"/>
  <c r="Q145" i="3" s="1"/>
  <c r="Q144" i="3"/>
  <c r="P144" i="3"/>
  <c r="P143" i="3"/>
  <c r="Q143" i="3" s="1"/>
  <c r="Q142" i="3"/>
  <c r="P142" i="3"/>
  <c r="P141" i="3"/>
  <c r="Q141" i="3" s="1"/>
  <c r="Q140" i="3"/>
  <c r="P140" i="3"/>
  <c r="P139" i="3"/>
  <c r="Q139" i="3" s="1"/>
  <c r="Q138" i="3"/>
  <c r="P138" i="3"/>
  <c r="P137" i="3"/>
  <c r="Q137" i="3" s="1"/>
  <c r="Q136" i="3"/>
  <c r="P136" i="3"/>
  <c r="P135" i="3"/>
  <c r="Q135" i="3" s="1"/>
  <c r="Q134" i="3"/>
  <c r="P134" i="3"/>
  <c r="P133" i="3"/>
  <c r="Q133" i="3" s="1"/>
  <c r="Q132" i="3"/>
  <c r="P132" i="3"/>
  <c r="P131" i="3"/>
  <c r="Q131" i="3" s="1"/>
  <c r="Q130" i="3"/>
  <c r="P130" i="3"/>
  <c r="P129" i="3"/>
  <c r="Q129" i="3" s="1"/>
  <c r="Q128" i="3"/>
  <c r="P128" i="3"/>
  <c r="P127" i="3"/>
  <c r="Q127" i="3" s="1"/>
  <c r="Q126" i="3"/>
  <c r="P126" i="3"/>
  <c r="P125" i="3"/>
  <c r="Q125" i="3" s="1"/>
  <c r="Q124" i="3"/>
  <c r="P124" i="3"/>
  <c r="P123" i="3"/>
  <c r="Q123" i="3" s="1"/>
  <c r="Q122" i="3"/>
  <c r="P122" i="3"/>
  <c r="P121" i="3"/>
  <c r="Q121" i="3" s="1"/>
  <c r="Q120" i="3"/>
  <c r="P120" i="3"/>
  <c r="P119" i="3"/>
  <c r="Q119" i="3" s="1"/>
  <c r="Q118" i="3"/>
  <c r="P118" i="3"/>
  <c r="P117" i="3"/>
  <c r="Q117" i="3" s="1"/>
  <c r="Q116" i="3"/>
  <c r="P116" i="3"/>
  <c r="P115" i="3"/>
  <c r="Q115" i="3" s="1"/>
  <c r="Q114" i="3"/>
  <c r="P114" i="3"/>
  <c r="P113" i="3"/>
  <c r="Q113" i="3" s="1"/>
  <c r="Q112" i="3"/>
  <c r="P112" i="3"/>
  <c r="P111" i="3"/>
  <c r="Q111" i="3" s="1"/>
  <c r="Q110" i="3"/>
  <c r="P110" i="3"/>
  <c r="P109" i="3"/>
  <c r="Q109" i="3" s="1"/>
  <c r="Q108" i="3"/>
  <c r="P108" i="3"/>
  <c r="P107" i="3"/>
  <c r="Q107" i="3" s="1"/>
  <c r="Q106" i="3"/>
  <c r="P106" i="3"/>
  <c r="P105" i="3"/>
  <c r="Q105" i="3" s="1"/>
  <c r="Q104" i="3"/>
  <c r="P104" i="3"/>
  <c r="P103" i="3"/>
  <c r="Q103" i="3" s="1"/>
  <c r="Q102" i="3"/>
  <c r="P102" i="3"/>
  <c r="P101" i="3"/>
  <c r="Q101" i="3" s="1"/>
  <c r="Q100" i="3"/>
  <c r="P100" i="3"/>
  <c r="P99" i="3"/>
  <c r="Q99" i="3" s="1"/>
  <c r="Q98" i="3"/>
  <c r="P98" i="3"/>
  <c r="P97" i="3"/>
  <c r="Q97" i="3" s="1"/>
  <c r="Q96" i="3"/>
  <c r="P96" i="3"/>
  <c r="P95" i="3"/>
  <c r="Q95" i="3" s="1"/>
  <c r="Q94" i="3"/>
  <c r="P94" i="3"/>
  <c r="P93" i="3"/>
  <c r="Q93" i="3" s="1"/>
  <c r="Q92" i="3"/>
  <c r="P92" i="3"/>
  <c r="P91" i="3"/>
  <c r="Q91" i="3" s="1"/>
  <c r="Q90" i="3"/>
  <c r="P90" i="3"/>
  <c r="P89" i="3"/>
  <c r="Q89" i="3" s="1"/>
  <c r="Q88" i="3"/>
  <c r="P88" i="3"/>
  <c r="P87" i="3"/>
  <c r="Q87" i="3" s="1"/>
  <c r="Q86" i="3"/>
  <c r="P86" i="3"/>
  <c r="P85" i="3"/>
  <c r="Q85" i="3" s="1"/>
  <c r="Q84" i="3"/>
  <c r="P84" i="3"/>
  <c r="P83" i="3"/>
  <c r="Q83" i="3" s="1"/>
  <c r="Q82" i="3"/>
  <c r="P82" i="3"/>
  <c r="P81" i="3"/>
  <c r="Q81" i="3" s="1"/>
  <c r="Q80" i="3"/>
  <c r="P80" i="3"/>
  <c r="P79" i="3"/>
  <c r="Q79" i="3" s="1"/>
  <c r="Q78" i="3"/>
  <c r="P78" i="3"/>
  <c r="P77" i="3"/>
  <c r="Q77" i="3" s="1"/>
  <c r="Q76" i="3"/>
  <c r="P76" i="3"/>
  <c r="Q75" i="3"/>
  <c r="P75" i="3"/>
  <c r="P74" i="3"/>
  <c r="Q74" i="3" s="1"/>
  <c r="Q73" i="3"/>
  <c r="P73" i="3"/>
  <c r="P72" i="3"/>
  <c r="Q72" i="3" s="1"/>
  <c r="Q71" i="3"/>
  <c r="P71" i="3"/>
  <c r="P70" i="3"/>
  <c r="Q70" i="3" s="1"/>
  <c r="Q69" i="3"/>
  <c r="P69" i="3"/>
  <c r="P68" i="3"/>
  <c r="Q68" i="3" s="1"/>
  <c r="Q67" i="3"/>
  <c r="P67" i="3"/>
  <c r="P66" i="3"/>
  <c r="Q66" i="3" s="1"/>
  <c r="Q65" i="3"/>
  <c r="P65" i="3"/>
  <c r="P64" i="3"/>
  <c r="Q64" i="3" s="1"/>
  <c r="Q63" i="3"/>
  <c r="P63" i="3"/>
  <c r="P62" i="3"/>
  <c r="Q62" i="3" s="1"/>
  <c r="Q61" i="3"/>
  <c r="P61" i="3"/>
  <c r="P60" i="3"/>
  <c r="Q60" i="3" s="1"/>
  <c r="Q59" i="3"/>
  <c r="P59" i="3"/>
  <c r="P58" i="3"/>
  <c r="Q58" i="3" s="1"/>
  <c r="Q57" i="3"/>
  <c r="P57" i="3"/>
  <c r="P56" i="3"/>
  <c r="Q56" i="3" s="1"/>
  <c r="Q55" i="3"/>
  <c r="P55" i="3"/>
  <c r="P54" i="3"/>
  <c r="Q54" i="3" s="1"/>
  <c r="Q53" i="3"/>
  <c r="P53" i="3"/>
  <c r="P52" i="3"/>
  <c r="Q52" i="3" s="1"/>
  <c r="Q51" i="3"/>
  <c r="P51" i="3"/>
  <c r="P50" i="3"/>
  <c r="Q50" i="3" s="1"/>
  <c r="Q49" i="3"/>
  <c r="P49" i="3"/>
  <c r="P48" i="3"/>
  <c r="Q48" i="3" s="1"/>
  <c r="Q47" i="3"/>
  <c r="P47" i="3"/>
  <c r="P46" i="3"/>
  <c r="Q46" i="3" s="1"/>
  <c r="Q45" i="3"/>
  <c r="P45" i="3"/>
  <c r="P44" i="3"/>
  <c r="Q44" i="3" s="1"/>
  <c r="Q43" i="3"/>
  <c r="P43" i="3"/>
  <c r="P42" i="3"/>
  <c r="Q42" i="3" s="1"/>
  <c r="Q41" i="3"/>
  <c r="P41" i="3"/>
  <c r="P40" i="3"/>
  <c r="Q40" i="3" s="1"/>
  <c r="Q39" i="3"/>
  <c r="P39" i="3"/>
  <c r="P38" i="3"/>
  <c r="Q38" i="3" s="1"/>
  <c r="Q37" i="3"/>
  <c r="P37" i="3"/>
  <c r="P36" i="3"/>
  <c r="Q36" i="3" s="1"/>
  <c r="Q35" i="3"/>
  <c r="P35" i="3"/>
  <c r="P34" i="3"/>
  <c r="Q34" i="3" s="1"/>
  <c r="Q33" i="3"/>
  <c r="P33" i="3"/>
  <c r="P32" i="3"/>
  <c r="Q32" i="3" s="1"/>
  <c r="Q31" i="3"/>
  <c r="P31" i="3"/>
  <c r="P30" i="3"/>
  <c r="Q30" i="3" s="1"/>
  <c r="Q29" i="3"/>
  <c r="P29" i="3"/>
  <c r="P28" i="3"/>
  <c r="Q28" i="3" s="1"/>
  <c r="Q27" i="3"/>
  <c r="P27" i="3"/>
  <c r="P26" i="3"/>
  <c r="Q26" i="3" s="1"/>
  <c r="Q25" i="3"/>
  <c r="P25" i="3"/>
  <c r="P24" i="3"/>
  <c r="Q24" i="3" s="1"/>
  <c r="Q23" i="3"/>
  <c r="P23" i="3"/>
  <c r="P22" i="3"/>
  <c r="Q22" i="3" s="1"/>
  <c r="Q21" i="3"/>
  <c r="P21" i="3"/>
  <c r="P20" i="3"/>
  <c r="Q20" i="3" s="1"/>
  <c r="Q19" i="3"/>
  <c r="P19" i="3"/>
  <c r="P18" i="3"/>
  <c r="Q18" i="3" s="1"/>
  <c r="Q17" i="3"/>
  <c r="P17" i="3"/>
  <c r="P16" i="3"/>
  <c r="Q16" i="3" s="1"/>
  <c r="Q15" i="3"/>
  <c r="P15" i="3"/>
  <c r="P14" i="3"/>
  <c r="Q14" i="3" s="1"/>
  <c r="Q13" i="3"/>
  <c r="P13" i="3"/>
  <c r="P12" i="3"/>
  <c r="Q12" i="3" s="1"/>
  <c r="Q11" i="3"/>
  <c r="P11" i="3"/>
  <c r="P10" i="3"/>
  <c r="Q10" i="3" s="1"/>
  <c r="Q9" i="3"/>
  <c r="P9" i="3"/>
  <c r="P8" i="3"/>
  <c r="Q8" i="3" s="1"/>
  <c r="Q7" i="3"/>
  <c r="P7" i="3"/>
  <c r="P6" i="3"/>
  <c r="Q6" i="3" s="1"/>
  <c r="Q5" i="3"/>
  <c r="P5" i="3"/>
  <c r="P4" i="3"/>
  <c r="Q4" i="3" s="1"/>
  <c r="Q3" i="3"/>
  <c r="P3" i="3"/>
  <c r="Q2" i="3"/>
  <c r="P2" i="3"/>
  <c r="Q92" i="2"/>
  <c r="P4" i="2"/>
  <c r="Q4" i="2" s="1"/>
  <c r="P5" i="2"/>
  <c r="Q5" i="2" s="1"/>
  <c r="P6" i="2"/>
  <c r="Q6" i="2" s="1"/>
  <c r="P7" i="2"/>
  <c r="Q7" i="2" s="1"/>
  <c r="P8" i="2"/>
  <c r="Q8" i="2" s="1"/>
  <c r="P9" i="2"/>
  <c r="Q9" i="2" s="1"/>
  <c r="P10" i="2"/>
  <c r="Q10" i="2" s="1"/>
  <c r="P11" i="2"/>
  <c r="Q11" i="2" s="1"/>
  <c r="P12" i="2"/>
  <c r="Q12" i="2" s="1"/>
  <c r="P13" i="2"/>
  <c r="Q13" i="2" s="1"/>
  <c r="P14" i="2"/>
  <c r="Q14" i="2" s="1"/>
  <c r="P15" i="2"/>
  <c r="Q15" i="2" s="1"/>
  <c r="P16" i="2"/>
  <c r="Q16" i="2" s="1"/>
  <c r="P17" i="2"/>
  <c r="Q17" i="2" s="1"/>
  <c r="P18" i="2"/>
  <c r="Q18" i="2" s="1"/>
  <c r="P19" i="2"/>
  <c r="Q19" i="2" s="1"/>
  <c r="P20" i="2"/>
  <c r="Q20" i="2" s="1"/>
  <c r="P21" i="2"/>
  <c r="Q21" i="2" s="1"/>
  <c r="P22" i="2"/>
  <c r="Q22" i="2" s="1"/>
  <c r="P23" i="2"/>
  <c r="Q23" i="2" s="1"/>
  <c r="P24" i="2"/>
  <c r="Q24" i="2" s="1"/>
  <c r="P25" i="2"/>
  <c r="Q25" i="2" s="1"/>
  <c r="P26" i="2"/>
  <c r="Q26" i="2" s="1"/>
  <c r="P27" i="2"/>
  <c r="Q27" i="2" s="1"/>
  <c r="P28" i="2"/>
  <c r="Q28" i="2" s="1"/>
  <c r="P29" i="2"/>
  <c r="Q29" i="2" s="1"/>
  <c r="P30" i="2"/>
  <c r="Q30" i="2" s="1"/>
  <c r="P31" i="2"/>
  <c r="Q31" i="2" s="1"/>
  <c r="P32" i="2"/>
  <c r="Q32" i="2" s="1"/>
  <c r="P33" i="2"/>
  <c r="Q33" i="2" s="1"/>
  <c r="P34" i="2"/>
  <c r="Q34" i="2" s="1"/>
  <c r="P35" i="2"/>
  <c r="Q35" i="2" s="1"/>
  <c r="P36" i="2"/>
  <c r="Q36" i="2" s="1"/>
  <c r="P37" i="2"/>
  <c r="Q37" i="2" s="1"/>
  <c r="P38" i="2"/>
  <c r="Q38" i="2" s="1"/>
  <c r="P39" i="2"/>
  <c r="Q39" i="2" s="1"/>
  <c r="P40" i="2"/>
  <c r="Q40" i="2" s="1"/>
  <c r="P41" i="2"/>
  <c r="Q41" i="2" s="1"/>
  <c r="P42" i="2"/>
  <c r="Q42" i="2" s="1"/>
  <c r="P43" i="2"/>
  <c r="Q43" i="2" s="1"/>
  <c r="P44" i="2"/>
  <c r="Q44" i="2" s="1"/>
  <c r="P45" i="2"/>
  <c r="Q45" i="2" s="1"/>
  <c r="P46" i="2"/>
  <c r="Q46" i="2" s="1"/>
  <c r="P47" i="2"/>
  <c r="Q47" i="2" s="1"/>
  <c r="P48" i="2"/>
  <c r="Q48" i="2" s="1"/>
  <c r="P49" i="2"/>
  <c r="Q49" i="2" s="1"/>
  <c r="P50" i="2"/>
  <c r="Q50" i="2" s="1"/>
  <c r="P51" i="2"/>
  <c r="Q51" i="2" s="1"/>
  <c r="P52" i="2"/>
  <c r="Q52" i="2" s="1"/>
  <c r="P53" i="2"/>
  <c r="Q53" i="2" s="1"/>
  <c r="P54" i="2"/>
  <c r="Q54" i="2" s="1"/>
  <c r="P55" i="2"/>
  <c r="Q55" i="2" s="1"/>
  <c r="P56" i="2"/>
  <c r="Q56" i="2" s="1"/>
  <c r="P57" i="2"/>
  <c r="Q57" i="2" s="1"/>
  <c r="P58" i="2"/>
  <c r="Q58" i="2" s="1"/>
  <c r="P59" i="2"/>
  <c r="Q59" i="2" s="1"/>
  <c r="P60" i="2"/>
  <c r="Q60" i="2" s="1"/>
  <c r="P61" i="2"/>
  <c r="Q61" i="2" s="1"/>
  <c r="P62" i="2"/>
  <c r="Q62" i="2" s="1"/>
  <c r="P63" i="2"/>
  <c r="Q63" i="2" s="1"/>
  <c r="P64" i="2"/>
  <c r="Q64" i="2" s="1"/>
  <c r="P65" i="2"/>
  <c r="Q65" i="2" s="1"/>
  <c r="P66" i="2"/>
  <c r="Q66" i="2" s="1"/>
  <c r="P67" i="2"/>
  <c r="Q67" i="2" s="1"/>
  <c r="P68" i="2"/>
  <c r="Q68" i="2" s="1"/>
  <c r="P69" i="2"/>
  <c r="Q69" i="2" s="1"/>
  <c r="P70" i="2"/>
  <c r="Q70" i="2" s="1"/>
  <c r="P71" i="2"/>
  <c r="Q71" i="2" s="1"/>
  <c r="P72" i="2"/>
  <c r="Q72" i="2" s="1"/>
  <c r="P73" i="2"/>
  <c r="Q73" i="2" s="1"/>
  <c r="P74" i="2"/>
  <c r="Q74" i="2" s="1"/>
  <c r="P75" i="2"/>
  <c r="Q75" i="2" s="1"/>
  <c r="P76" i="2"/>
  <c r="Q76" i="2" s="1"/>
  <c r="P77" i="2"/>
  <c r="Q77" i="2" s="1"/>
  <c r="P78" i="2"/>
  <c r="Q78" i="2" s="1"/>
  <c r="P79" i="2"/>
  <c r="Q79" i="2" s="1"/>
  <c r="P80" i="2"/>
  <c r="Q80" i="2" s="1"/>
  <c r="P81" i="2"/>
  <c r="Q81" i="2" s="1"/>
  <c r="P82" i="2"/>
  <c r="Q82" i="2" s="1"/>
  <c r="P83" i="2"/>
  <c r="Q83" i="2" s="1"/>
  <c r="P84" i="2"/>
  <c r="Q84" i="2" s="1"/>
  <c r="P85" i="2"/>
  <c r="Q85" i="2" s="1"/>
  <c r="P86" i="2"/>
  <c r="Q86" i="2" s="1"/>
  <c r="P87" i="2"/>
  <c r="Q87" i="2" s="1"/>
  <c r="P88" i="2"/>
  <c r="Q88" i="2" s="1"/>
  <c r="P89" i="2"/>
  <c r="Q89" i="2" s="1"/>
  <c r="P90" i="2"/>
  <c r="Q90" i="2" s="1"/>
  <c r="P91" i="2"/>
  <c r="Q91" i="2" s="1"/>
  <c r="P92" i="2"/>
  <c r="P93" i="2"/>
  <c r="Q93" i="2" s="1"/>
  <c r="P94" i="2"/>
  <c r="Q94" i="2" s="1"/>
  <c r="P95" i="2"/>
  <c r="Q95" i="2" s="1"/>
  <c r="P96" i="2"/>
  <c r="Q96" i="2" s="1"/>
  <c r="P97" i="2"/>
  <c r="Q97" i="2" s="1"/>
  <c r="P98" i="2"/>
  <c r="Q98" i="2" s="1"/>
  <c r="P99" i="2"/>
  <c r="Q99" i="2" s="1"/>
  <c r="P100" i="2"/>
  <c r="Q100" i="2" s="1"/>
  <c r="P101" i="2"/>
  <c r="Q101" i="2" s="1"/>
  <c r="P102" i="2"/>
  <c r="Q102" i="2" s="1"/>
  <c r="P103" i="2"/>
  <c r="Q103" i="2" s="1"/>
  <c r="P104" i="2"/>
  <c r="Q104" i="2" s="1"/>
  <c r="P105" i="2"/>
  <c r="Q105" i="2" s="1"/>
  <c r="P106" i="2"/>
  <c r="Q106" i="2" s="1"/>
  <c r="P107" i="2"/>
  <c r="Q107" i="2" s="1"/>
  <c r="P108" i="2"/>
  <c r="Q108" i="2" s="1"/>
  <c r="P109" i="2"/>
  <c r="Q109" i="2" s="1"/>
  <c r="P110" i="2"/>
  <c r="Q110" i="2" s="1"/>
  <c r="P111" i="2"/>
  <c r="Q111" i="2" s="1"/>
  <c r="P112" i="2"/>
  <c r="Q112" i="2" s="1"/>
  <c r="P113" i="2"/>
  <c r="Q113" i="2" s="1"/>
  <c r="P114" i="2"/>
  <c r="Q114" i="2" s="1"/>
  <c r="P115" i="2"/>
  <c r="Q115" i="2" s="1"/>
  <c r="P116" i="2"/>
  <c r="Q116" i="2" s="1"/>
  <c r="P117" i="2"/>
  <c r="Q117" i="2" s="1"/>
  <c r="P118" i="2"/>
  <c r="Q118" i="2" s="1"/>
  <c r="P119" i="2"/>
  <c r="Q119" i="2" s="1"/>
  <c r="P120" i="2"/>
  <c r="Q120" i="2" s="1"/>
  <c r="P121" i="2"/>
  <c r="Q121" i="2" s="1"/>
  <c r="P122" i="2"/>
  <c r="Q122" i="2" s="1"/>
  <c r="P123" i="2"/>
  <c r="Q123" i="2" s="1"/>
  <c r="P124" i="2"/>
  <c r="Q124" i="2" s="1"/>
  <c r="P125" i="2"/>
  <c r="Q125" i="2" s="1"/>
  <c r="P126" i="2"/>
  <c r="Q126" i="2" s="1"/>
  <c r="P127" i="2"/>
  <c r="Q127" i="2" s="1"/>
  <c r="P128" i="2"/>
  <c r="Q128" i="2" s="1"/>
  <c r="P129" i="2"/>
  <c r="Q129" i="2" s="1"/>
  <c r="P130" i="2"/>
  <c r="Q130" i="2" s="1"/>
  <c r="P131" i="2"/>
  <c r="Q131" i="2" s="1"/>
  <c r="P132" i="2"/>
  <c r="Q132" i="2" s="1"/>
  <c r="P133" i="2"/>
  <c r="Q133" i="2" s="1"/>
  <c r="P134" i="2"/>
  <c r="Q134" i="2" s="1"/>
  <c r="P135" i="2"/>
  <c r="Q135" i="2" s="1"/>
  <c r="P136" i="2"/>
  <c r="Q136" i="2" s="1"/>
  <c r="P137" i="2"/>
  <c r="Q137" i="2" s="1"/>
  <c r="P138" i="2"/>
  <c r="Q138" i="2" s="1"/>
  <c r="P139" i="2"/>
  <c r="Q139" i="2" s="1"/>
  <c r="P140" i="2"/>
  <c r="Q140" i="2" s="1"/>
  <c r="P141" i="2"/>
  <c r="Q141" i="2" s="1"/>
  <c r="P142" i="2"/>
  <c r="Q142" i="2" s="1"/>
  <c r="P143" i="2"/>
  <c r="Q143" i="2" s="1"/>
  <c r="P144" i="2"/>
  <c r="Q144" i="2" s="1"/>
  <c r="P145" i="2"/>
  <c r="Q145" i="2" s="1"/>
  <c r="P146" i="2"/>
  <c r="Q146" i="2" s="1"/>
  <c r="P147" i="2"/>
  <c r="Q147" i="2" s="1"/>
  <c r="P148" i="2"/>
  <c r="Q148" i="2" s="1"/>
  <c r="P149" i="2"/>
  <c r="Q149" i="2" s="1"/>
  <c r="P150" i="2"/>
  <c r="Q150" i="2" s="1"/>
  <c r="P151" i="2"/>
  <c r="Q151" i="2" s="1"/>
  <c r="P152" i="2"/>
  <c r="Q152" i="2" s="1"/>
  <c r="P153" i="2"/>
  <c r="Q153" i="2" s="1"/>
  <c r="P154" i="2"/>
  <c r="Q154" i="2" s="1"/>
  <c r="P155" i="2"/>
  <c r="Q155" i="2" s="1"/>
  <c r="P156" i="2"/>
  <c r="Q156" i="2" s="1"/>
  <c r="P157" i="2"/>
  <c r="Q157" i="2" s="1"/>
  <c r="P158" i="2"/>
  <c r="Q158" i="2" s="1"/>
  <c r="P159" i="2"/>
  <c r="Q159" i="2" s="1"/>
  <c r="P160" i="2"/>
  <c r="Q160" i="2" s="1"/>
  <c r="P161" i="2"/>
  <c r="Q161" i="2" s="1"/>
  <c r="P162" i="2"/>
  <c r="Q162" i="2" s="1"/>
  <c r="P163" i="2"/>
  <c r="Q163" i="2" s="1"/>
  <c r="P164" i="2"/>
  <c r="Q164" i="2" s="1"/>
  <c r="P165" i="2"/>
  <c r="Q165" i="2" s="1"/>
  <c r="P166" i="2"/>
  <c r="Q166" i="2" s="1"/>
  <c r="P167" i="2"/>
  <c r="Q167" i="2" s="1"/>
  <c r="P168" i="2"/>
  <c r="Q168" i="2" s="1"/>
  <c r="P169" i="2"/>
  <c r="Q169" i="2" s="1"/>
  <c r="P170" i="2"/>
  <c r="Q170" i="2" s="1"/>
  <c r="P171" i="2"/>
  <c r="Q171" i="2" s="1"/>
  <c r="P172" i="2"/>
  <c r="Q172" i="2" s="1"/>
  <c r="P173" i="2"/>
  <c r="Q173" i="2" s="1"/>
  <c r="P174" i="2"/>
  <c r="Q174" i="2" s="1"/>
  <c r="P175" i="2"/>
  <c r="Q175" i="2" s="1"/>
  <c r="P176" i="2"/>
  <c r="Q176" i="2" s="1"/>
  <c r="P177" i="2"/>
  <c r="Q177" i="2" s="1"/>
  <c r="P178" i="2"/>
  <c r="Q178" i="2" s="1"/>
  <c r="P179" i="2"/>
  <c r="Q179" i="2" s="1"/>
  <c r="P180" i="2"/>
  <c r="Q180" i="2" s="1"/>
  <c r="P181" i="2"/>
  <c r="Q181" i="2" s="1"/>
  <c r="P182" i="2"/>
  <c r="Q182" i="2" s="1"/>
  <c r="P183" i="2"/>
  <c r="Q183" i="2" s="1"/>
  <c r="P184" i="2"/>
  <c r="Q184" i="2" s="1"/>
  <c r="P185" i="2"/>
  <c r="Q185" i="2" s="1"/>
  <c r="P186" i="2"/>
  <c r="Q186" i="2" s="1"/>
  <c r="P187" i="2"/>
  <c r="Q187" i="2" s="1"/>
  <c r="P188" i="2"/>
  <c r="Q188" i="2" s="1"/>
  <c r="P189" i="2"/>
  <c r="Q189" i="2" s="1"/>
  <c r="P190" i="2"/>
  <c r="Q190" i="2" s="1"/>
  <c r="P191" i="2"/>
  <c r="Q191" i="2" s="1"/>
  <c r="P192" i="2"/>
  <c r="Q192" i="2" s="1"/>
  <c r="P193" i="2"/>
  <c r="Q193" i="2" s="1"/>
  <c r="P194" i="2"/>
  <c r="Q194" i="2" s="1"/>
  <c r="P195" i="2"/>
  <c r="Q195" i="2" s="1"/>
  <c r="P196" i="2"/>
  <c r="Q196" i="2" s="1"/>
  <c r="P197" i="2"/>
  <c r="Q197" i="2" s="1"/>
  <c r="P198" i="2"/>
  <c r="Q198" i="2" s="1"/>
  <c r="P199" i="2"/>
  <c r="Q199" i="2" s="1"/>
  <c r="P200" i="2"/>
  <c r="Q200" i="2" s="1"/>
  <c r="P201" i="2"/>
  <c r="Q201" i="2" s="1"/>
  <c r="P202" i="2"/>
  <c r="Q202" i="2" s="1"/>
  <c r="P203" i="2"/>
  <c r="Q203" i="2" s="1"/>
  <c r="P204" i="2"/>
  <c r="Q204" i="2" s="1"/>
  <c r="P205" i="2"/>
  <c r="Q205" i="2" s="1"/>
  <c r="P206" i="2"/>
  <c r="Q206" i="2" s="1"/>
  <c r="P207" i="2"/>
  <c r="Q207" i="2" s="1"/>
  <c r="P208" i="2"/>
  <c r="Q208" i="2" s="1"/>
  <c r="P209" i="2"/>
  <c r="Q209" i="2" s="1"/>
  <c r="P210" i="2"/>
  <c r="Q210" i="2" s="1"/>
  <c r="P211" i="2"/>
  <c r="Q211" i="2" s="1"/>
  <c r="P212" i="2"/>
  <c r="Q212" i="2" s="1"/>
  <c r="P213" i="2"/>
  <c r="Q213" i="2" s="1"/>
  <c r="P214" i="2"/>
  <c r="Q214" i="2" s="1"/>
  <c r="P215" i="2"/>
  <c r="Q215" i="2" s="1"/>
  <c r="P216" i="2"/>
  <c r="Q216" i="2" s="1"/>
  <c r="P217" i="2"/>
  <c r="Q217" i="2" s="1"/>
  <c r="P218" i="2"/>
  <c r="Q218" i="2" s="1"/>
  <c r="P219" i="2"/>
  <c r="Q219" i="2" s="1"/>
  <c r="P220" i="2"/>
  <c r="Q220" i="2" s="1"/>
  <c r="P221" i="2"/>
  <c r="Q221" i="2" s="1"/>
  <c r="P222" i="2"/>
  <c r="Q222" i="2" s="1"/>
  <c r="P223" i="2"/>
  <c r="Q223" i="2" s="1"/>
  <c r="P224" i="2"/>
  <c r="Q224" i="2" s="1"/>
  <c r="P225" i="2"/>
  <c r="Q225" i="2" s="1"/>
  <c r="P226" i="2"/>
  <c r="Q226" i="2" s="1"/>
  <c r="P227" i="2"/>
  <c r="Q227" i="2" s="1"/>
  <c r="P228" i="2"/>
  <c r="Q228" i="2" s="1"/>
  <c r="P229" i="2"/>
  <c r="Q229" i="2" s="1"/>
  <c r="P230" i="2"/>
  <c r="Q230" i="2" s="1"/>
  <c r="P231" i="2"/>
  <c r="Q231" i="2" s="1"/>
  <c r="P232" i="2"/>
  <c r="Q232" i="2" s="1"/>
  <c r="P233" i="2"/>
  <c r="Q233" i="2" s="1"/>
  <c r="P234" i="2"/>
  <c r="Q234" i="2" s="1"/>
  <c r="P235" i="2"/>
  <c r="Q235" i="2" s="1"/>
  <c r="P236" i="2"/>
  <c r="Q236" i="2" s="1"/>
  <c r="P237" i="2"/>
  <c r="Q237" i="2" s="1"/>
  <c r="P238" i="2"/>
  <c r="Q238" i="2" s="1"/>
  <c r="P239" i="2"/>
  <c r="Q239" i="2" s="1"/>
  <c r="P240" i="2"/>
  <c r="Q240" i="2" s="1"/>
  <c r="P241" i="2"/>
  <c r="Q241" i="2" s="1"/>
  <c r="P242" i="2"/>
  <c r="Q242" i="2" s="1"/>
  <c r="P243" i="2"/>
  <c r="Q243" i="2" s="1"/>
  <c r="P244" i="2"/>
  <c r="Q244" i="2" s="1"/>
  <c r="P3" i="2"/>
  <c r="Q3" i="2" s="1"/>
  <c r="P2" i="2"/>
  <c r="Q2" i="2" s="1"/>
  <c r="U4" i="8" l="1"/>
  <c r="U2" i="8"/>
  <c r="R13" i="8" s="1"/>
  <c r="U5" i="8"/>
  <c r="U3" i="8"/>
  <c r="Q2" i="8"/>
  <c r="R3" i="10"/>
  <c r="R6" i="10"/>
  <c r="R11" i="10"/>
  <c r="R2" i="10"/>
  <c r="R4" i="10"/>
  <c r="R9" i="10"/>
  <c r="R12" i="10"/>
  <c r="R7" i="10"/>
  <c r="R10" i="10"/>
  <c r="R5" i="10"/>
  <c r="R8" i="10"/>
  <c r="R13" i="10"/>
  <c r="R12" i="9"/>
  <c r="R8" i="9"/>
  <c r="R4" i="9"/>
  <c r="R9" i="9"/>
  <c r="R2" i="9"/>
  <c r="R7" i="9"/>
  <c r="R10" i="9"/>
  <c r="R5" i="9"/>
  <c r="R13" i="9"/>
  <c r="R16" i="6"/>
  <c r="R23" i="6"/>
  <c r="R26" i="6"/>
  <c r="R29" i="6"/>
  <c r="R32" i="6"/>
  <c r="R39" i="6"/>
  <c r="R42" i="6"/>
  <c r="R45" i="6"/>
  <c r="R48" i="6"/>
  <c r="R4" i="6"/>
  <c r="R11" i="6"/>
  <c r="R14" i="6"/>
  <c r="R17" i="6"/>
  <c r="R20" i="6"/>
  <c r="R27" i="6"/>
  <c r="R30" i="6"/>
  <c r="R33" i="6"/>
  <c r="R36" i="6"/>
  <c r="R43" i="6"/>
  <c r="R46" i="6"/>
  <c r="R49" i="6"/>
  <c r="R5" i="6"/>
  <c r="R8" i="6"/>
  <c r="R15" i="6"/>
  <c r="R18" i="6"/>
  <c r="R21" i="6"/>
  <c r="R24" i="6"/>
  <c r="R31" i="6"/>
  <c r="R34" i="6"/>
  <c r="R37" i="6"/>
  <c r="R40" i="6"/>
  <c r="R47" i="6"/>
  <c r="R50" i="6"/>
  <c r="Q2" i="6"/>
  <c r="R2" i="6" s="1"/>
  <c r="Q2" i="5"/>
  <c r="R23" i="4"/>
  <c r="R234" i="3"/>
  <c r="R104" i="3"/>
  <c r="R125" i="3"/>
  <c r="R150" i="3"/>
  <c r="R168" i="3"/>
  <c r="R189" i="3"/>
  <c r="R214" i="3"/>
  <c r="R240" i="3"/>
  <c r="R210" i="3"/>
  <c r="R225" i="3"/>
  <c r="R241" i="3"/>
  <c r="R114" i="3"/>
  <c r="R132" i="3"/>
  <c r="R153" i="3"/>
  <c r="R178" i="3"/>
  <c r="R80" i="3"/>
  <c r="R88" i="3"/>
  <c r="R96" i="3"/>
  <c r="R117" i="3"/>
  <c r="R142" i="3"/>
  <c r="R160" i="3"/>
  <c r="R181" i="3"/>
  <c r="R206" i="3"/>
  <c r="R228" i="3"/>
  <c r="U6" i="2"/>
  <c r="R194" i="2" s="1"/>
  <c r="W5" i="8" l="1"/>
  <c r="W3" i="8"/>
  <c r="W4" i="8"/>
  <c r="W2" i="8"/>
  <c r="R2" i="8"/>
  <c r="R7" i="8"/>
  <c r="R12" i="8"/>
  <c r="R6" i="8"/>
  <c r="R11" i="8"/>
  <c r="R5" i="8"/>
  <c r="R10" i="8"/>
  <c r="R4" i="8"/>
  <c r="R9" i="8"/>
  <c r="R3" i="8"/>
  <c r="R8" i="8"/>
  <c r="R244" i="4"/>
  <c r="R222" i="4"/>
  <c r="R180" i="4"/>
  <c r="R126" i="4"/>
  <c r="R87" i="4"/>
  <c r="R40" i="4"/>
  <c r="R20" i="4"/>
  <c r="R240" i="4"/>
  <c r="R208" i="4"/>
  <c r="R176" i="4"/>
  <c r="R141" i="4"/>
  <c r="R109" i="4"/>
  <c r="R239" i="4"/>
  <c r="R198" i="4"/>
  <c r="R86" i="4"/>
  <c r="R184" i="4"/>
  <c r="R113" i="4"/>
  <c r="R14" i="4"/>
  <c r="R69" i="4"/>
  <c r="R238" i="4"/>
  <c r="R215" i="4"/>
  <c r="R196" i="4"/>
  <c r="R174" i="4"/>
  <c r="R119" i="4"/>
  <c r="R81" i="4"/>
  <c r="R56" i="4"/>
  <c r="R36" i="4"/>
  <c r="R12" i="4"/>
  <c r="R227" i="4"/>
  <c r="R195" i="4"/>
  <c r="R162" i="4"/>
  <c r="R130" i="4"/>
  <c r="R98" i="4"/>
  <c r="R230" i="4"/>
  <c r="R182" i="4"/>
  <c r="R232" i="4"/>
  <c r="R168" i="4"/>
  <c r="R97" i="4"/>
  <c r="R2" i="4"/>
  <c r="R37" i="4"/>
  <c r="R224" i="4"/>
  <c r="R192" i="4"/>
  <c r="R158" i="4"/>
  <c r="R125" i="4"/>
  <c r="R93" i="4"/>
  <c r="R223" i="4"/>
  <c r="R166" i="4"/>
  <c r="R216" i="4"/>
  <c r="R145" i="4"/>
  <c r="R79" i="4"/>
  <c r="R47" i="4"/>
  <c r="R71" i="4"/>
  <c r="R199" i="4"/>
  <c r="R64" i="4"/>
  <c r="R161" i="4"/>
  <c r="R231" i="4"/>
  <c r="R212" i="4"/>
  <c r="R190" i="4"/>
  <c r="R167" i="4"/>
  <c r="R110" i="4"/>
  <c r="R72" i="4"/>
  <c r="R52" i="4"/>
  <c r="R32" i="4"/>
  <c r="R153" i="4"/>
  <c r="R228" i="4"/>
  <c r="R206" i="4"/>
  <c r="R183" i="4"/>
  <c r="R142" i="4"/>
  <c r="R94" i="4"/>
  <c r="R68" i="4"/>
  <c r="R48" i="4"/>
  <c r="R24" i="4"/>
  <c r="R243" i="4"/>
  <c r="R211" i="4"/>
  <c r="R179" i="4"/>
  <c r="R146" i="4"/>
  <c r="R114" i="4"/>
  <c r="R78" i="4"/>
  <c r="R214" i="4"/>
  <c r="R118" i="4"/>
  <c r="R200" i="4"/>
  <c r="R129" i="4"/>
  <c r="R51" i="4"/>
  <c r="R19" i="4"/>
  <c r="R39" i="4"/>
  <c r="R191" i="4"/>
  <c r="R175" i="4"/>
  <c r="R143" i="4"/>
  <c r="R77" i="4"/>
  <c r="R229" i="4"/>
  <c r="R213" i="4"/>
  <c r="R197" i="4"/>
  <c r="R181" i="4"/>
  <c r="R165" i="4"/>
  <c r="R140" i="4"/>
  <c r="R124" i="4"/>
  <c r="R108" i="4"/>
  <c r="R92" i="4"/>
  <c r="R82" i="4"/>
  <c r="R45" i="4"/>
  <c r="R6" i="4"/>
  <c r="R73" i="4"/>
  <c r="R41" i="4"/>
  <c r="R11" i="4"/>
  <c r="R59" i="4"/>
  <c r="R27" i="4"/>
  <c r="R65" i="4"/>
  <c r="R33" i="4"/>
  <c r="R207" i="4"/>
  <c r="R111" i="4"/>
  <c r="R241" i="4"/>
  <c r="R225" i="4"/>
  <c r="R209" i="4"/>
  <c r="R193" i="4"/>
  <c r="R177" i="4"/>
  <c r="R135" i="4"/>
  <c r="R103" i="4"/>
  <c r="R76" i="4"/>
  <c r="R60" i="4"/>
  <c r="R44" i="4"/>
  <c r="R28" i="4"/>
  <c r="R4" i="4"/>
  <c r="R237" i="4"/>
  <c r="R221" i="4"/>
  <c r="R205" i="4"/>
  <c r="R189" i="4"/>
  <c r="R173" i="4"/>
  <c r="R154" i="4"/>
  <c r="R137" i="4"/>
  <c r="R121" i="4"/>
  <c r="R105" i="4"/>
  <c r="R89" i="4"/>
  <c r="R236" i="4"/>
  <c r="R220" i="4"/>
  <c r="R204" i="4"/>
  <c r="R188" i="4"/>
  <c r="R172" i="4"/>
  <c r="R134" i="4"/>
  <c r="R102" i="4"/>
  <c r="R242" i="4"/>
  <c r="R226" i="4"/>
  <c r="R210" i="4"/>
  <c r="R194" i="4"/>
  <c r="R178" i="4"/>
  <c r="R157" i="4"/>
  <c r="R138" i="4"/>
  <c r="R122" i="4"/>
  <c r="R106" i="4"/>
  <c r="R90" i="4"/>
  <c r="R67" i="4"/>
  <c r="R35" i="4"/>
  <c r="R21" i="4"/>
  <c r="R63" i="4"/>
  <c r="R31" i="4"/>
  <c r="R3" i="4"/>
  <c r="R53" i="4"/>
  <c r="R16" i="4"/>
  <c r="R55" i="4"/>
  <c r="R164" i="4"/>
  <c r="R159" i="4"/>
  <c r="R156" i="4"/>
  <c r="R151" i="4"/>
  <c r="R148" i="4"/>
  <c r="R144" i="4"/>
  <c r="R139" i="4"/>
  <c r="R128" i="4"/>
  <c r="R123" i="4"/>
  <c r="R112" i="4"/>
  <c r="R107" i="4"/>
  <c r="R96" i="4"/>
  <c r="R91" i="4"/>
  <c r="R18" i="4"/>
  <c r="R15" i="4"/>
  <c r="R10" i="4"/>
  <c r="R7" i="4"/>
  <c r="R160" i="4"/>
  <c r="R152" i="4"/>
  <c r="R80" i="4"/>
  <c r="R163" i="4"/>
  <c r="R155" i="4"/>
  <c r="R147" i="4"/>
  <c r="R136" i="4"/>
  <c r="R131" i="4"/>
  <c r="R120" i="4"/>
  <c r="R115" i="4"/>
  <c r="R104" i="4"/>
  <c r="R99" i="4"/>
  <c r="R88" i="4"/>
  <c r="R83" i="4"/>
  <c r="R74" i="4"/>
  <c r="R70" i="4"/>
  <c r="R66" i="4"/>
  <c r="R62" i="4"/>
  <c r="R58" i="4"/>
  <c r="R54" i="4"/>
  <c r="R50" i="4"/>
  <c r="R46" i="4"/>
  <c r="R42" i="4"/>
  <c r="R38" i="4"/>
  <c r="R34" i="4"/>
  <c r="R30" i="4"/>
  <c r="R26" i="4"/>
  <c r="R22" i="4"/>
  <c r="R17" i="4"/>
  <c r="R9" i="4"/>
  <c r="R234" i="4"/>
  <c r="R218" i="4"/>
  <c r="R202" i="4"/>
  <c r="R186" i="4"/>
  <c r="R170" i="4"/>
  <c r="R150" i="4"/>
  <c r="R132" i="4"/>
  <c r="R116" i="4"/>
  <c r="R100" i="4"/>
  <c r="R84" i="4"/>
  <c r="R233" i="4"/>
  <c r="R217" i="4"/>
  <c r="R201" i="4"/>
  <c r="R185" i="4"/>
  <c r="R169" i="4"/>
  <c r="R127" i="4"/>
  <c r="R95" i="4"/>
  <c r="R235" i="4"/>
  <c r="R219" i="4"/>
  <c r="R203" i="4"/>
  <c r="R187" i="4"/>
  <c r="R171" i="4"/>
  <c r="R149" i="4"/>
  <c r="R133" i="4"/>
  <c r="R117" i="4"/>
  <c r="R101" i="4"/>
  <c r="R85" i="4"/>
  <c r="R61" i="4"/>
  <c r="R29" i="4"/>
  <c r="R5" i="4"/>
  <c r="R57" i="4"/>
  <c r="R25" i="4"/>
  <c r="R75" i="4"/>
  <c r="R43" i="4"/>
  <c r="R8" i="4"/>
  <c r="R49" i="4"/>
  <c r="R13" i="4"/>
  <c r="R171" i="3"/>
  <c r="R155" i="3"/>
  <c r="R139" i="3"/>
  <c r="R123" i="3"/>
  <c r="R107" i="3"/>
  <c r="R227" i="3"/>
  <c r="R219" i="3"/>
  <c r="R203" i="3"/>
  <c r="R187" i="3"/>
  <c r="R239" i="3"/>
  <c r="R231" i="3"/>
  <c r="R163" i="3"/>
  <c r="R99" i="3"/>
  <c r="R211" i="3"/>
  <c r="R147" i="3"/>
  <c r="R115" i="3"/>
  <c r="R60" i="3"/>
  <c r="R195" i="3"/>
  <c r="R131" i="3"/>
  <c r="R223" i="3"/>
  <c r="R179" i="3"/>
  <c r="R44" i="3"/>
  <c r="R64" i="3"/>
  <c r="R30" i="3"/>
  <c r="R20" i="3"/>
  <c r="R220" i="3"/>
  <c r="R176" i="3"/>
  <c r="R112" i="3"/>
  <c r="R94" i="3"/>
  <c r="R78" i="3"/>
  <c r="R169" i="3"/>
  <c r="R148" i="3"/>
  <c r="R130" i="3"/>
  <c r="R105" i="3"/>
  <c r="R238" i="3"/>
  <c r="R222" i="3"/>
  <c r="R201" i="3"/>
  <c r="R232" i="3"/>
  <c r="R205" i="3"/>
  <c r="R184" i="3"/>
  <c r="R166" i="3"/>
  <c r="R141" i="3"/>
  <c r="R120" i="3"/>
  <c r="R102" i="3"/>
  <c r="R229" i="3"/>
  <c r="R186" i="3"/>
  <c r="R135" i="3"/>
  <c r="R81" i="3"/>
  <c r="R57" i="3"/>
  <c r="R39" i="3"/>
  <c r="R31" i="3"/>
  <c r="R23" i="3"/>
  <c r="R15" i="3"/>
  <c r="R7" i="3"/>
  <c r="R87" i="3"/>
  <c r="R191" i="3"/>
  <c r="R145" i="3"/>
  <c r="R106" i="3"/>
  <c r="R66" i="3"/>
  <c r="R45" i="3"/>
  <c r="R202" i="3"/>
  <c r="R69" i="3"/>
  <c r="R193" i="3"/>
  <c r="R167" i="3"/>
  <c r="R108" i="3"/>
  <c r="R77" i="3"/>
  <c r="R54" i="3"/>
  <c r="R221" i="3"/>
  <c r="R138" i="3"/>
  <c r="R53" i="3"/>
  <c r="R56" i="3"/>
  <c r="R24" i="3"/>
  <c r="R6" i="3"/>
  <c r="R10" i="3"/>
  <c r="R52" i="3"/>
  <c r="R12" i="3"/>
  <c r="R140" i="3"/>
  <c r="R89" i="3"/>
  <c r="R62" i="3"/>
  <c r="R41" i="3"/>
  <c r="R33" i="3"/>
  <c r="R25" i="3"/>
  <c r="R9" i="3"/>
  <c r="R235" i="3"/>
  <c r="R209" i="3"/>
  <c r="R170" i="3"/>
  <c r="R119" i="3"/>
  <c r="R75" i="3"/>
  <c r="R50" i="3"/>
  <c r="R215" i="3"/>
  <c r="R79" i="3"/>
  <c r="R218" i="3"/>
  <c r="R172" i="3"/>
  <c r="R111" i="3"/>
  <c r="R85" i="3"/>
  <c r="R63" i="3"/>
  <c r="R151" i="3"/>
  <c r="R67" i="3"/>
  <c r="R32" i="3"/>
  <c r="R18" i="3"/>
  <c r="R68" i="3"/>
  <c r="R197" i="3"/>
  <c r="R158" i="3"/>
  <c r="R133" i="3"/>
  <c r="R86" i="3"/>
  <c r="R244" i="3"/>
  <c r="R213" i="3"/>
  <c r="R192" i="3"/>
  <c r="R174" i="3"/>
  <c r="R149" i="3"/>
  <c r="R128" i="3"/>
  <c r="R110" i="3"/>
  <c r="R92" i="3"/>
  <c r="R84" i="3"/>
  <c r="R76" i="3"/>
  <c r="R164" i="3"/>
  <c r="R146" i="3"/>
  <c r="R121" i="3"/>
  <c r="R100" i="3"/>
  <c r="R233" i="3"/>
  <c r="R217" i="3"/>
  <c r="R196" i="3"/>
  <c r="R224" i="3"/>
  <c r="R200" i="3"/>
  <c r="R182" i="3"/>
  <c r="R157" i="3"/>
  <c r="R136" i="3"/>
  <c r="R118" i="3"/>
  <c r="R242" i="3"/>
  <c r="R207" i="3"/>
  <c r="R161" i="3"/>
  <c r="R122" i="3"/>
  <c r="R73" i="3"/>
  <c r="R55" i="3"/>
  <c r="R37" i="3"/>
  <c r="R29" i="3"/>
  <c r="R21" i="3"/>
  <c r="R13" i="3"/>
  <c r="R5" i="3"/>
  <c r="R2" i="3"/>
  <c r="R188" i="3"/>
  <c r="R127" i="3"/>
  <c r="R91" i="3"/>
  <c r="R61" i="3"/>
  <c r="R43" i="3"/>
  <c r="R177" i="3"/>
  <c r="R58" i="3"/>
  <c r="R185" i="3"/>
  <c r="R154" i="3"/>
  <c r="R103" i="3"/>
  <c r="R70" i="3"/>
  <c r="R49" i="3"/>
  <c r="R159" i="3"/>
  <c r="R95" i="3"/>
  <c r="R51" i="3"/>
  <c r="R48" i="3"/>
  <c r="R16" i="3"/>
  <c r="R34" i="3"/>
  <c r="R22" i="3"/>
  <c r="R36" i="3"/>
  <c r="R4" i="3"/>
  <c r="R199" i="3"/>
  <c r="R17" i="3"/>
  <c r="R236" i="3"/>
  <c r="R208" i="3"/>
  <c r="R190" i="3"/>
  <c r="R165" i="3"/>
  <c r="R144" i="3"/>
  <c r="R126" i="3"/>
  <c r="R101" i="3"/>
  <c r="R90" i="3"/>
  <c r="R82" i="3"/>
  <c r="R180" i="3"/>
  <c r="R162" i="3"/>
  <c r="R137" i="3"/>
  <c r="R116" i="3"/>
  <c r="R98" i="3"/>
  <c r="R230" i="3"/>
  <c r="R212" i="3"/>
  <c r="R194" i="3"/>
  <c r="R216" i="3"/>
  <c r="R198" i="3"/>
  <c r="R173" i="3"/>
  <c r="R152" i="3"/>
  <c r="R134" i="3"/>
  <c r="R109" i="3"/>
  <c r="R237" i="3"/>
  <c r="R204" i="3"/>
  <c r="R143" i="3"/>
  <c r="R97" i="3"/>
  <c r="R71" i="3"/>
  <c r="R46" i="3"/>
  <c r="R35" i="3"/>
  <c r="R27" i="3"/>
  <c r="R19" i="3"/>
  <c r="R11" i="3"/>
  <c r="R3" i="3"/>
  <c r="R243" i="3"/>
  <c r="R183" i="3"/>
  <c r="R124" i="3"/>
  <c r="R83" i="3"/>
  <c r="R59" i="3"/>
  <c r="R226" i="3"/>
  <c r="R113" i="3"/>
  <c r="R42" i="3"/>
  <c r="R175" i="3"/>
  <c r="R129" i="3"/>
  <c r="R93" i="3"/>
  <c r="R65" i="3"/>
  <c r="R47" i="3"/>
  <c r="R156" i="3"/>
  <c r="R74" i="3"/>
  <c r="R72" i="3"/>
  <c r="R40" i="3"/>
  <c r="R8" i="3"/>
  <c r="R26" i="3"/>
  <c r="R14" i="3"/>
  <c r="R28" i="3"/>
  <c r="R38" i="3"/>
  <c r="R5" i="2"/>
  <c r="R21" i="2"/>
  <c r="R37" i="2"/>
  <c r="R53" i="2"/>
  <c r="R69" i="2"/>
  <c r="R68" i="2"/>
  <c r="R141" i="2"/>
  <c r="R205" i="2"/>
  <c r="R85" i="2"/>
  <c r="R70" i="2"/>
  <c r="R118" i="2"/>
  <c r="R186" i="2"/>
  <c r="R234" i="2"/>
  <c r="R117" i="2"/>
  <c r="R2" i="2"/>
  <c r="R31" i="2"/>
  <c r="R67" i="2"/>
  <c r="R99" i="2"/>
  <c r="R135" i="2"/>
  <c r="R167" i="2"/>
  <c r="R199" i="2"/>
  <c r="R227" i="2"/>
  <c r="R60" i="2"/>
  <c r="R137" i="2"/>
  <c r="R201" i="2"/>
  <c r="R24" i="2"/>
  <c r="R56" i="2"/>
  <c r="R84" i="2"/>
  <c r="R104" i="2"/>
  <c r="R120" i="2"/>
  <c r="R136" i="2"/>
  <c r="R152" i="2"/>
  <c r="R168" i="2"/>
  <c r="R184" i="2"/>
  <c r="R200" i="2"/>
  <c r="R216" i="2"/>
  <c r="R236" i="2"/>
  <c r="R44" i="2"/>
  <c r="R129" i="2"/>
  <c r="R193" i="2"/>
  <c r="R6" i="2"/>
  <c r="R22" i="2"/>
  <c r="R42" i="2"/>
  <c r="R62" i="2"/>
  <c r="R110" i="2"/>
  <c r="R142" i="2"/>
  <c r="R174" i="2"/>
  <c r="R206" i="2"/>
  <c r="R197" i="2"/>
  <c r="R55" i="2"/>
  <c r="R119" i="2"/>
  <c r="R224" i="2"/>
  <c r="R25" i="2"/>
  <c r="R57" i="2"/>
  <c r="R157" i="2"/>
  <c r="R89" i="2"/>
  <c r="R138" i="2"/>
  <c r="R20" i="2"/>
  <c r="R11" i="2"/>
  <c r="R107" i="2"/>
  <c r="R175" i="2"/>
  <c r="R231" i="2"/>
  <c r="R153" i="2"/>
  <c r="R32" i="2"/>
  <c r="R88" i="2"/>
  <c r="R124" i="2"/>
  <c r="R172" i="2"/>
  <c r="R220" i="2"/>
  <c r="R76" i="2"/>
  <c r="R10" i="2"/>
  <c r="R46" i="2"/>
  <c r="R150" i="2"/>
  <c r="R218" i="2"/>
  <c r="R35" i="2"/>
  <c r="R95" i="2"/>
  <c r="R50" i="2"/>
  <c r="R4" i="2"/>
  <c r="R29" i="2"/>
  <c r="R3" i="2"/>
  <c r="R237" i="2"/>
  <c r="R154" i="2"/>
  <c r="R52" i="2"/>
  <c r="R181" i="2"/>
  <c r="R51" i="2"/>
  <c r="R83" i="2"/>
  <c r="R115" i="2"/>
  <c r="R151" i="2"/>
  <c r="R183" i="2"/>
  <c r="R211" i="2"/>
  <c r="R239" i="2"/>
  <c r="R105" i="2"/>
  <c r="R169" i="2"/>
  <c r="R233" i="2"/>
  <c r="R40" i="2"/>
  <c r="R72" i="2"/>
  <c r="R96" i="2"/>
  <c r="R112" i="2"/>
  <c r="R128" i="2"/>
  <c r="R144" i="2"/>
  <c r="R160" i="2"/>
  <c r="R176" i="2"/>
  <c r="R192" i="2"/>
  <c r="R208" i="2"/>
  <c r="R228" i="2"/>
  <c r="R244" i="2"/>
  <c r="R97" i="2"/>
  <c r="R161" i="2"/>
  <c r="R225" i="2"/>
  <c r="R14" i="2"/>
  <c r="R30" i="2"/>
  <c r="R54" i="2"/>
  <c r="R94" i="2"/>
  <c r="R126" i="2"/>
  <c r="R158" i="2"/>
  <c r="R190" i="2"/>
  <c r="R230" i="2"/>
  <c r="R133" i="2"/>
  <c r="R7" i="2"/>
  <c r="R39" i="2"/>
  <c r="R71" i="2"/>
  <c r="R103" i="2"/>
  <c r="R131" i="2"/>
  <c r="R163" i="2"/>
  <c r="R195" i="2"/>
  <c r="R235" i="2"/>
  <c r="R66" i="2"/>
  <c r="R82" i="2"/>
  <c r="R210" i="2"/>
  <c r="R98" i="2"/>
  <c r="R162" i="2"/>
  <c r="R226" i="2"/>
  <c r="R146" i="2"/>
  <c r="R27" i="2"/>
  <c r="R87" i="2"/>
  <c r="R147" i="2"/>
  <c r="R179" i="2"/>
  <c r="R215" i="2"/>
  <c r="R130" i="2"/>
  <c r="R9" i="2"/>
  <c r="R41" i="2"/>
  <c r="R73" i="2"/>
  <c r="R92" i="2"/>
  <c r="R221" i="2"/>
  <c r="R78" i="2"/>
  <c r="R202" i="2"/>
  <c r="R149" i="2"/>
  <c r="R43" i="2"/>
  <c r="R75" i="2"/>
  <c r="R143" i="2"/>
  <c r="R203" i="2"/>
  <c r="R86" i="2"/>
  <c r="R217" i="2"/>
  <c r="R64" i="2"/>
  <c r="R108" i="2"/>
  <c r="R140" i="2"/>
  <c r="R156" i="2"/>
  <c r="R188" i="2"/>
  <c r="R204" i="2"/>
  <c r="R240" i="2"/>
  <c r="R145" i="2"/>
  <c r="R209" i="2"/>
  <c r="R26" i="2"/>
  <c r="R74" i="2"/>
  <c r="R122" i="2"/>
  <c r="R182" i="2"/>
  <c r="R101" i="2"/>
  <c r="R229" i="2"/>
  <c r="R63" i="2"/>
  <c r="R123" i="2"/>
  <c r="R155" i="2"/>
  <c r="R187" i="2"/>
  <c r="R223" i="2"/>
  <c r="R178" i="2"/>
  <c r="R13" i="2"/>
  <c r="R45" i="2"/>
  <c r="R61" i="2"/>
  <c r="R109" i="2"/>
  <c r="R173" i="2"/>
  <c r="R93" i="2"/>
  <c r="R90" i="2"/>
  <c r="R214" i="2"/>
  <c r="R19" i="2"/>
  <c r="R8" i="2"/>
  <c r="R17" i="2"/>
  <c r="R33" i="2"/>
  <c r="R49" i="2"/>
  <c r="R65" i="2"/>
  <c r="R36" i="2"/>
  <c r="R125" i="2"/>
  <c r="R189" i="2"/>
  <c r="R77" i="2"/>
  <c r="R38" i="2"/>
  <c r="R106" i="2"/>
  <c r="R170" i="2"/>
  <c r="R222" i="2"/>
  <c r="R81" i="2"/>
  <c r="R213" i="2"/>
  <c r="R23" i="2"/>
  <c r="R59" i="2"/>
  <c r="R91" i="2"/>
  <c r="R127" i="2"/>
  <c r="R159" i="2"/>
  <c r="R191" i="2"/>
  <c r="R219" i="2"/>
  <c r="R28" i="2"/>
  <c r="R121" i="2"/>
  <c r="R185" i="2"/>
  <c r="R16" i="2"/>
  <c r="R48" i="2"/>
  <c r="R80" i="2"/>
  <c r="R100" i="2"/>
  <c r="R116" i="2"/>
  <c r="R132" i="2"/>
  <c r="R148" i="2"/>
  <c r="R164" i="2"/>
  <c r="R180" i="2"/>
  <c r="R196" i="2"/>
  <c r="R212" i="2"/>
  <c r="R232" i="2"/>
  <c r="R12" i="2"/>
  <c r="R113" i="2"/>
  <c r="R177" i="2"/>
  <c r="R241" i="2"/>
  <c r="R18" i="2"/>
  <c r="R34" i="2"/>
  <c r="R58" i="2"/>
  <c r="R102" i="2"/>
  <c r="R134" i="2"/>
  <c r="R166" i="2"/>
  <c r="R198" i="2"/>
  <c r="R238" i="2"/>
  <c r="R165" i="2"/>
  <c r="R15" i="2"/>
  <c r="R47" i="2"/>
  <c r="R79" i="2"/>
  <c r="R111" i="2"/>
  <c r="R139" i="2"/>
  <c r="R171" i="2"/>
  <c r="R207" i="2"/>
  <c r="R243" i="2"/>
  <c r="R114" i="2"/>
  <c r="R242" i="2"/>
</calcChain>
</file>

<file path=xl/sharedStrings.xml><?xml version="1.0" encoding="utf-8"?>
<sst xmlns="http://schemas.openxmlformats.org/spreadsheetml/2006/main" count="1919" uniqueCount="26">
  <si>
    <t>Symbol</t>
  </si>
  <si>
    <t>Date</t>
  </si>
  <si>
    <t>Expiry</t>
  </si>
  <si>
    <t>Open</t>
  </si>
  <si>
    <t>High</t>
  </si>
  <si>
    <t>Low</t>
  </si>
  <si>
    <t>Close</t>
  </si>
  <si>
    <t>LTP</t>
  </si>
  <si>
    <t>Settle Price</t>
  </si>
  <si>
    <t>No. of contracts</t>
  </si>
  <si>
    <t>Turnover in Lacs</t>
  </si>
  <si>
    <t>Open Int</t>
  </si>
  <si>
    <t>Change in OI</t>
  </si>
  <si>
    <t xml:space="preserve">Underlying Value </t>
  </si>
  <si>
    <t>APOLLOTYRE</t>
  </si>
  <si>
    <t>-</t>
  </si>
  <si>
    <t>Returns %</t>
  </si>
  <si>
    <t>Adjusted Returns</t>
  </si>
  <si>
    <t>Sharpe Ratio</t>
  </si>
  <si>
    <t>Standard Deviation</t>
  </si>
  <si>
    <t>Tbill %</t>
  </si>
  <si>
    <t>T-Bill %</t>
  </si>
  <si>
    <t>Sample Returns</t>
  </si>
  <si>
    <t>Mean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</si>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</sst>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5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64" fontId="0" fillId="0" borderId="0" xfId="1" applyNumberFormat="1" applyFont="1"/>
    <xf numFmtId="165" fontId="0" fillId="0" borderId="0" xfId="1" applyNumberFormat="1" applyFont="1" applyAlignment="1">
      <alignment horizontal="left"/>
    </xf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Daily_Near!$Q$1</c:f>
              <c:strCache>
                <c:ptCount val="1"/>
                <c:pt idx="0">
                  <c:v>Adjusted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Daily_Near!$B$2:$B$244</c:f>
              <c:numCache>
                <c:formatCode>d\-mmm\-yy</c:formatCode>
                <c:ptCount val="243"/>
                <c:pt idx="0">
                  <c:v>43374</c:v>
                </c:pt>
                <c:pt idx="1">
                  <c:v>43376</c:v>
                </c:pt>
                <c:pt idx="2">
                  <c:v>43377</c:v>
                </c:pt>
                <c:pt idx="3">
                  <c:v>43378</c:v>
                </c:pt>
                <c:pt idx="4">
                  <c:v>43381</c:v>
                </c:pt>
                <c:pt idx="5">
                  <c:v>43382</c:v>
                </c:pt>
                <c:pt idx="6">
                  <c:v>43383</c:v>
                </c:pt>
                <c:pt idx="7">
                  <c:v>43384</c:v>
                </c:pt>
                <c:pt idx="8">
                  <c:v>43385</c:v>
                </c:pt>
                <c:pt idx="9">
                  <c:v>43388</c:v>
                </c:pt>
                <c:pt idx="10">
                  <c:v>43389</c:v>
                </c:pt>
                <c:pt idx="11">
                  <c:v>43390</c:v>
                </c:pt>
                <c:pt idx="12">
                  <c:v>43392</c:v>
                </c:pt>
                <c:pt idx="13">
                  <c:v>43395</c:v>
                </c:pt>
                <c:pt idx="14">
                  <c:v>43396</c:v>
                </c:pt>
                <c:pt idx="15">
                  <c:v>43397</c:v>
                </c:pt>
                <c:pt idx="16">
                  <c:v>43398</c:v>
                </c:pt>
                <c:pt idx="17">
                  <c:v>43399</c:v>
                </c:pt>
                <c:pt idx="18">
                  <c:v>43402</c:v>
                </c:pt>
                <c:pt idx="19">
                  <c:v>43403</c:v>
                </c:pt>
                <c:pt idx="20">
                  <c:v>43404</c:v>
                </c:pt>
                <c:pt idx="21">
                  <c:v>43405</c:v>
                </c:pt>
                <c:pt idx="22">
                  <c:v>43406</c:v>
                </c:pt>
                <c:pt idx="23">
                  <c:v>43409</c:v>
                </c:pt>
                <c:pt idx="24">
                  <c:v>43410</c:v>
                </c:pt>
                <c:pt idx="25">
                  <c:v>43411</c:v>
                </c:pt>
                <c:pt idx="26">
                  <c:v>43413</c:v>
                </c:pt>
                <c:pt idx="27">
                  <c:v>43416</c:v>
                </c:pt>
                <c:pt idx="28">
                  <c:v>43417</c:v>
                </c:pt>
                <c:pt idx="29">
                  <c:v>43418</c:v>
                </c:pt>
                <c:pt idx="30">
                  <c:v>43419</c:v>
                </c:pt>
                <c:pt idx="31">
                  <c:v>43420</c:v>
                </c:pt>
                <c:pt idx="32">
                  <c:v>43423</c:v>
                </c:pt>
                <c:pt idx="33">
                  <c:v>43424</c:v>
                </c:pt>
                <c:pt idx="34">
                  <c:v>43425</c:v>
                </c:pt>
                <c:pt idx="35">
                  <c:v>43426</c:v>
                </c:pt>
                <c:pt idx="36">
                  <c:v>43430</c:v>
                </c:pt>
                <c:pt idx="37">
                  <c:v>43431</c:v>
                </c:pt>
                <c:pt idx="38">
                  <c:v>43432</c:v>
                </c:pt>
                <c:pt idx="39">
                  <c:v>43433</c:v>
                </c:pt>
                <c:pt idx="40">
                  <c:v>43434</c:v>
                </c:pt>
                <c:pt idx="41">
                  <c:v>43437</c:v>
                </c:pt>
                <c:pt idx="42">
                  <c:v>43438</c:v>
                </c:pt>
                <c:pt idx="43">
                  <c:v>43439</c:v>
                </c:pt>
                <c:pt idx="44">
                  <c:v>43440</c:v>
                </c:pt>
                <c:pt idx="45">
                  <c:v>43441</c:v>
                </c:pt>
                <c:pt idx="46">
                  <c:v>43444</c:v>
                </c:pt>
                <c:pt idx="47">
                  <c:v>43445</c:v>
                </c:pt>
                <c:pt idx="48">
                  <c:v>43446</c:v>
                </c:pt>
                <c:pt idx="49">
                  <c:v>43447</c:v>
                </c:pt>
                <c:pt idx="50">
                  <c:v>43448</c:v>
                </c:pt>
                <c:pt idx="51">
                  <c:v>43451</c:v>
                </c:pt>
                <c:pt idx="52">
                  <c:v>43452</c:v>
                </c:pt>
                <c:pt idx="53">
                  <c:v>43453</c:v>
                </c:pt>
                <c:pt idx="54">
                  <c:v>43454</c:v>
                </c:pt>
                <c:pt idx="55">
                  <c:v>43455</c:v>
                </c:pt>
                <c:pt idx="56">
                  <c:v>43458</c:v>
                </c:pt>
                <c:pt idx="57">
                  <c:v>43460</c:v>
                </c:pt>
                <c:pt idx="58">
                  <c:v>43461</c:v>
                </c:pt>
                <c:pt idx="59">
                  <c:v>43462</c:v>
                </c:pt>
                <c:pt idx="60">
                  <c:v>43466</c:v>
                </c:pt>
                <c:pt idx="61">
                  <c:v>43467</c:v>
                </c:pt>
                <c:pt idx="62">
                  <c:v>43468</c:v>
                </c:pt>
                <c:pt idx="63">
                  <c:v>43469</c:v>
                </c:pt>
                <c:pt idx="64">
                  <c:v>43472</c:v>
                </c:pt>
                <c:pt idx="65">
                  <c:v>43473</c:v>
                </c:pt>
                <c:pt idx="66">
                  <c:v>43474</c:v>
                </c:pt>
                <c:pt idx="67">
                  <c:v>43475</c:v>
                </c:pt>
                <c:pt idx="68">
                  <c:v>43476</c:v>
                </c:pt>
                <c:pt idx="69">
                  <c:v>43479</c:v>
                </c:pt>
                <c:pt idx="70">
                  <c:v>43480</c:v>
                </c:pt>
                <c:pt idx="71">
                  <c:v>43481</c:v>
                </c:pt>
                <c:pt idx="72">
                  <c:v>43482</c:v>
                </c:pt>
                <c:pt idx="73">
                  <c:v>43483</c:v>
                </c:pt>
                <c:pt idx="74">
                  <c:v>43486</c:v>
                </c:pt>
                <c:pt idx="75">
                  <c:v>43487</c:v>
                </c:pt>
                <c:pt idx="76">
                  <c:v>43488</c:v>
                </c:pt>
                <c:pt idx="77">
                  <c:v>43489</c:v>
                </c:pt>
                <c:pt idx="78">
                  <c:v>43490</c:v>
                </c:pt>
                <c:pt idx="79">
                  <c:v>43493</c:v>
                </c:pt>
                <c:pt idx="80">
                  <c:v>43494</c:v>
                </c:pt>
                <c:pt idx="81">
                  <c:v>43495</c:v>
                </c:pt>
                <c:pt idx="82">
                  <c:v>43496</c:v>
                </c:pt>
                <c:pt idx="83">
                  <c:v>43497</c:v>
                </c:pt>
                <c:pt idx="84">
                  <c:v>43500</c:v>
                </c:pt>
                <c:pt idx="85">
                  <c:v>43501</c:v>
                </c:pt>
                <c:pt idx="86">
                  <c:v>43502</c:v>
                </c:pt>
                <c:pt idx="87">
                  <c:v>43503</c:v>
                </c:pt>
                <c:pt idx="88">
                  <c:v>43504</c:v>
                </c:pt>
                <c:pt idx="89">
                  <c:v>43507</c:v>
                </c:pt>
                <c:pt idx="90">
                  <c:v>43508</c:v>
                </c:pt>
                <c:pt idx="91">
                  <c:v>43509</c:v>
                </c:pt>
                <c:pt idx="92">
                  <c:v>43510</c:v>
                </c:pt>
                <c:pt idx="93">
                  <c:v>43511</c:v>
                </c:pt>
                <c:pt idx="94">
                  <c:v>43514</c:v>
                </c:pt>
                <c:pt idx="95">
                  <c:v>43515</c:v>
                </c:pt>
                <c:pt idx="96">
                  <c:v>43516</c:v>
                </c:pt>
                <c:pt idx="97">
                  <c:v>43517</c:v>
                </c:pt>
                <c:pt idx="98">
                  <c:v>43518</c:v>
                </c:pt>
                <c:pt idx="99">
                  <c:v>43521</c:v>
                </c:pt>
                <c:pt idx="100">
                  <c:v>43522</c:v>
                </c:pt>
                <c:pt idx="101">
                  <c:v>43523</c:v>
                </c:pt>
                <c:pt idx="102">
                  <c:v>43524</c:v>
                </c:pt>
                <c:pt idx="103">
                  <c:v>43525</c:v>
                </c:pt>
                <c:pt idx="104">
                  <c:v>43529</c:v>
                </c:pt>
                <c:pt idx="105">
                  <c:v>43530</c:v>
                </c:pt>
                <c:pt idx="106">
                  <c:v>43531</c:v>
                </c:pt>
                <c:pt idx="107">
                  <c:v>43532</c:v>
                </c:pt>
                <c:pt idx="108">
                  <c:v>43535</c:v>
                </c:pt>
                <c:pt idx="109">
                  <c:v>43536</c:v>
                </c:pt>
                <c:pt idx="110">
                  <c:v>43537</c:v>
                </c:pt>
                <c:pt idx="111">
                  <c:v>43538</c:v>
                </c:pt>
                <c:pt idx="112">
                  <c:v>43539</c:v>
                </c:pt>
                <c:pt idx="113">
                  <c:v>43542</c:v>
                </c:pt>
                <c:pt idx="114">
                  <c:v>43543</c:v>
                </c:pt>
                <c:pt idx="115">
                  <c:v>43544</c:v>
                </c:pt>
                <c:pt idx="116">
                  <c:v>43546</c:v>
                </c:pt>
                <c:pt idx="117">
                  <c:v>43549</c:v>
                </c:pt>
                <c:pt idx="118">
                  <c:v>43550</c:v>
                </c:pt>
                <c:pt idx="119">
                  <c:v>43551</c:v>
                </c:pt>
                <c:pt idx="120">
                  <c:v>43552</c:v>
                </c:pt>
                <c:pt idx="121">
                  <c:v>43553</c:v>
                </c:pt>
                <c:pt idx="122">
                  <c:v>43556</c:v>
                </c:pt>
                <c:pt idx="123">
                  <c:v>43557</c:v>
                </c:pt>
                <c:pt idx="124">
                  <c:v>43558</c:v>
                </c:pt>
                <c:pt idx="125">
                  <c:v>43559</c:v>
                </c:pt>
                <c:pt idx="126">
                  <c:v>43560</c:v>
                </c:pt>
                <c:pt idx="127">
                  <c:v>43563</c:v>
                </c:pt>
                <c:pt idx="128">
                  <c:v>43564</c:v>
                </c:pt>
                <c:pt idx="129">
                  <c:v>43565</c:v>
                </c:pt>
                <c:pt idx="130">
                  <c:v>43566</c:v>
                </c:pt>
                <c:pt idx="131">
                  <c:v>43567</c:v>
                </c:pt>
                <c:pt idx="132">
                  <c:v>43570</c:v>
                </c:pt>
                <c:pt idx="133">
                  <c:v>43571</c:v>
                </c:pt>
                <c:pt idx="134">
                  <c:v>43573</c:v>
                </c:pt>
                <c:pt idx="135">
                  <c:v>43577</c:v>
                </c:pt>
                <c:pt idx="136">
                  <c:v>43578</c:v>
                </c:pt>
                <c:pt idx="137">
                  <c:v>43579</c:v>
                </c:pt>
                <c:pt idx="138">
                  <c:v>43580</c:v>
                </c:pt>
                <c:pt idx="139">
                  <c:v>43581</c:v>
                </c:pt>
                <c:pt idx="140">
                  <c:v>43585</c:v>
                </c:pt>
                <c:pt idx="141">
                  <c:v>43587</c:v>
                </c:pt>
                <c:pt idx="142">
                  <c:v>43588</c:v>
                </c:pt>
                <c:pt idx="143">
                  <c:v>43591</c:v>
                </c:pt>
                <c:pt idx="144">
                  <c:v>43592</c:v>
                </c:pt>
                <c:pt idx="145">
                  <c:v>43593</c:v>
                </c:pt>
                <c:pt idx="146">
                  <c:v>43594</c:v>
                </c:pt>
                <c:pt idx="147">
                  <c:v>43595</c:v>
                </c:pt>
                <c:pt idx="148">
                  <c:v>43598</c:v>
                </c:pt>
                <c:pt idx="149">
                  <c:v>43599</c:v>
                </c:pt>
                <c:pt idx="150">
                  <c:v>43600</c:v>
                </c:pt>
                <c:pt idx="151">
                  <c:v>43601</c:v>
                </c:pt>
                <c:pt idx="152">
                  <c:v>43602</c:v>
                </c:pt>
                <c:pt idx="153">
                  <c:v>43605</c:v>
                </c:pt>
                <c:pt idx="154">
                  <c:v>43606</c:v>
                </c:pt>
                <c:pt idx="155">
                  <c:v>43607</c:v>
                </c:pt>
                <c:pt idx="156">
                  <c:v>43608</c:v>
                </c:pt>
                <c:pt idx="157">
                  <c:v>43609</c:v>
                </c:pt>
                <c:pt idx="158">
                  <c:v>43612</c:v>
                </c:pt>
                <c:pt idx="159">
                  <c:v>43613</c:v>
                </c:pt>
                <c:pt idx="160">
                  <c:v>43614</c:v>
                </c:pt>
                <c:pt idx="161">
                  <c:v>43615</c:v>
                </c:pt>
                <c:pt idx="162">
                  <c:v>43616</c:v>
                </c:pt>
                <c:pt idx="163">
                  <c:v>43619</c:v>
                </c:pt>
                <c:pt idx="164">
                  <c:v>43620</c:v>
                </c:pt>
                <c:pt idx="165">
                  <c:v>43622</c:v>
                </c:pt>
                <c:pt idx="166">
                  <c:v>43623</c:v>
                </c:pt>
                <c:pt idx="167">
                  <c:v>43626</c:v>
                </c:pt>
                <c:pt idx="168">
                  <c:v>43627</c:v>
                </c:pt>
                <c:pt idx="169">
                  <c:v>43628</c:v>
                </c:pt>
                <c:pt idx="170">
                  <c:v>43629</c:v>
                </c:pt>
                <c:pt idx="171">
                  <c:v>43630</c:v>
                </c:pt>
                <c:pt idx="172">
                  <c:v>43633</c:v>
                </c:pt>
                <c:pt idx="173">
                  <c:v>43634</c:v>
                </c:pt>
                <c:pt idx="174">
                  <c:v>43635</c:v>
                </c:pt>
                <c:pt idx="175">
                  <c:v>43636</c:v>
                </c:pt>
                <c:pt idx="176">
                  <c:v>43637</c:v>
                </c:pt>
                <c:pt idx="177">
                  <c:v>43640</c:v>
                </c:pt>
                <c:pt idx="178">
                  <c:v>43641</c:v>
                </c:pt>
                <c:pt idx="179">
                  <c:v>43642</c:v>
                </c:pt>
                <c:pt idx="180">
                  <c:v>43643</c:v>
                </c:pt>
                <c:pt idx="181">
                  <c:v>43644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43654</c:v>
                </c:pt>
                <c:pt idx="187">
                  <c:v>43655</c:v>
                </c:pt>
                <c:pt idx="188">
                  <c:v>43656</c:v>
                </c:pt>
                <c:pt idx="189">
                  <c:v>43657</c:v>
                </c:pt>
                <c:pt idx="190">
                  <c:v>43658</c:v>
                </c:pt>
                <c:pt idx="191">
                  <c:v>43661</c:v>
                </c:pt>
                <c:pt idx="192">
                  <c:v>43662</c:v>
                </c:pt>
                <c:pt idx="193">
                  <c:v>43663</c:v>
                </c:pt>
                <c:pt idx="194">
                  <c:v>43664</c:v>
                </c:pt>
                <c:pt idx="195">
                  <c:v>43665</c:v>
                </c:pt>
                <c:pt idx="196">
                  <c:v>43668</c:v>
                </c:pt>
                <c:pt idx="197">
                  <c:v>43669</c:v>
                </c:pt>
                <c:pt idx="198">
                  <c:v>43670</c:v>
                </c:pt>
                <c:pt idx="199">
                  <c:v>43671</c:v>
                </c:pt>
                <c:pt idx="200">
                  <c:v>43672</c:v>
                </c:pt>
                <c:pt idx="201">
                  <c:v>43675</c:v>
                </c:pt>
                <c:pt idx="202">
                  <c:v>43676</c:v>
                </c:pt>
                <c:pt idx="203">
                  <c:v>43677</c:v>
                </c:pt>
                <c:pt idx="204">
                  <c:v>43678</c:v>
                </c:pt>
                <c:pt idx="205">
                  <c:v>43679</c:v>
                </c:pt>
                <c:pt idx="206">
                  <c:v>43682</c:v>
                </c:pt>
                <c:pt idx="207">
                  <c:v>43683</c:v>
                </c:pt>
                <c:pt idx="208">
                  <c:v>43684</c:v>
                </c:pt>
                <c:pt idx="209">
                  <c:v>43685</c:v>
                </c:pt>
                <c:pt idx="210">
                  <c:v>43686</c:v>
                </c:pt>
                <c:pt idx="211">
                  <c:v>43690</c:v>
                </c:pt>
                <c:pt idx="212">
                  <c:v>43691</c:v>
                </c:pt>
                <c:pt idx="213">
                  <c:v>43693</c:v>
                </c:pt>
                <c:pt idx="214">
                  <c:v>43696</c:v>
                </c:pt>
                <c:pt idx="215">
                  <c:v>43697</c:v>
                </c:pt>
                <c:pt idx="216">
                  <c:v>43698</c:v>
                </c:pt>
                <c:pt idx="217">
                  <c:v>43699</c:v>
                </c:pt>
                <c:pt idx="218">
                  <c:v>43700</c:v>
                </c:pt>
                <c:pt idx="219">
                  <c:v>43703</c:v>
                </c:pt>
                <c:pt idx="220">
                  <c:v>43704</c:v>
                </c:pt>
                <c:pt idx="221">
                  <c:v>43705</c:v>
                </c:pt>
                <c:pt idx="222">
                  <c:v>43706</c:v>
                </c:pt>
                <c:pt idx="223">
                  <c:v>43707</c:v>
                </c:pt>
                <c:pt idx="224">
                  <c:v>43711</c:v>
                </c:pt>
                <c:pt idx="225">
                  <c:v>43712</c:v>
                </c:pt>
                <c:pt idx="226">
                  <c:v>43713</c:v>
                </c:pt>
                <c:pt idx="227">
                  <c:v>43714</c:v>
                </c:pt>
                <c:pt idx="228">
                  <c:v>43717</c:v>
                </c:pt>
                <c:pt idx="229">
                  <c:v>43719</c:v>
                </c:pt>
                <c:pt idx="230">
                  <c:v>43720</c:v>
                </c:pt>
                <c:pt idx="231">
                  <c:v>43721</c:v>
                </c:pt>
                <c:pt idx="232">
                  <c:v>43724</c:v>
                </c:pt>
                <c:pt idx="233">
                  <c:v>43725</c:v>
                </c:pt>
                <c:pt idx="234">
                  <c:v>43726</c:v>
                </c:pt>
                <c:pt idx="235">
                  <c:v>43727</c:v>
                </c:pt>
                <c:pt idx="236">
                  <c:v>43728</c:v>
                </c:pt>
                <c:pt idx="237">
                  <c:v>43731</c:v>
                </c:pt>
                <c:pt idx="238">
                  <c:v>43732</c:v>
                </c:pt>
                <c:pt idx="239">
                  <c:v>43733</c:v>
                </c:pt>
                <c:pt idx="240">
                  <c:v>43734</c:v>
                </c:pt>
                <c:pt idx="241">
                  <c:v>43735</c:v>
                </c:pt>
                <c:pt idx="242">
                  <c:v>43738</c:v>
                </c:pt>
              </c:numCache>
            </c:numRef>
          </c:cat>
          <c:val>
            <c:numRef>
              <c:f>Daily_Near!$Q$2:$Q$244</c:f>
              <c:numCache>
                <c:formatCode>0.00%</c:formatCode>
                <c:ptCount val="243"/>
                <c:pt idx="0">
                  <c:v>8.9990069703846896E-3</c:v>
                </c:pt>
                <c:pt idx="1">
                  <c:v>-3.2887331102480599E-2</c:v>
                </c:pt>
                <c:pt idx="2">
                  <c:v>-1.8060833823908721E-2</c:v>
                </c:pt>
                <c:pt idx="3">
                  <c:v>-2.673853558007034E-2</c:v>
                </c:pt>
                <c:pt idx="4">
                  <c:v>3.7689472810294729E-2</c:v>
                </c:pt>
                <c:pt idx="5">
                  <c:v>-1.5030068326500738E-2</c:v>
                </c:pt>
                <c:pt idx="6">
                  <c:v>5.9331280309361072E-2</c:v>
                </c:pt>
                <c:pt idx="7">
                  <c:v>-3.8884775680940113E-2</c:v>
                </c:pt>
                <c:pt idx="8">
                  <c:v>5.2187566533356419E-2</c:v>
                </c:pt>
                <c:pt idx="9">
                  <c:v>1.654002903857106E-3</c:v>
                </c:pt>
                <c:pt idx="10">
                  <c:v>1.2459631006540559E-2</c:v>
                </c:pt>
                <c:pt idx="11">
                  <c:v>-5.1063992856676253E-2</c:v>
                </c:pt>
                <c:pt idx="12">
                  <c:v>-1.024066221518549E-2</c:v>
                </c:pt>
                <c:pt idx="13">
                  <c:v>-4.7831109830761605E-3</c:v>
                </c:pt>
                <c:pt idx="14">
                  <c:v>-4.4872569341414655E-2</c:v>
                </c:pt>
                <c:pt idx="15">
                  <c:v>4.3530992193104141E-2</c:v>
                </c:pt>
                <c:pt idx="16">
                  <c:v>8.0898800952831588E-3</c:v>
                </c:pt>
                <c:pt idx="17">
                  <c:v>6.8144199589702309E-3</c:v>
                </c:pt>
                <c:pt idx="18">
                  <c:v>3.6269171674821112E-2</c:v>
                </c:pt>
                <c:pt idx="19">
                  <c:v>2.7217088890506605E-4</c:v>
                </c:pt>
                <c:pt idx="20">
                  <c:v>1.5076764613614896E-2</c:v>
                </c:pt>
                <c:pt idx="21">
                  <c:v>-1.5569170123314983E-3</c:v>
                </c:pt>
                <c:pt idx="22">
                  <c:v>1.0988872449282512E-2</c:v>
                </c:pt>
                <c:pt idx="23">
                  <c:v>-2.3429661243261981E-2</c:v>
                </c:pt>
                <c:pt idx="24">
                  <c:v>-1.2895149691314075E-2</c:v>
                </c:pt>
                <c:pt idx="25">
                  <c:v>3.233181646271506E-2</c:v>
                </c:pt>
                <c:pt idx="26">
                  <c:v>6.3819042741091337E-3</c:v>
                </c:pt>
                <c:pt idx="27">
                  <c:v>-3.3283064274391989E-2</c:v>
                </c:pt>
                <c:pt idx="28">
                  <c:v>4.0322908447222743E-2</c:v>
                </c:pt>
                <c:pt idx="29">
                  <c:v>-4.1116096580085979E-4</c:v>
                </c:pt>
                <c:pt idx="30">
                  <c:v>3.2489963576605552E-2</c:v>
                </c:pt>
                <c:pt idx="31">
                  <c:v>-1.5792352637298016E-2</c:v>
                </c:pt>
                <c:pt idx="32">
                  <c:v>9.9405737620866328E-3</c:v>
                </c:pt>
                <c:pt idx="33">
                  <c:v>-1.5878865891963526E-2</c:v>
                </c:pt>
                <c:pt idx="34">
                  <c:v>2.2492085370735865E-3</c:v>
                </c:pt>
                <c:pt idx="35">
                  <c:v>-3.3099108787155253E-2</c:v>
                </c:pt>
                <c:pt idx="36">
                  <c:v>2.5854355838970642E-2</c:v>
                </c:pt>
                <c:pt idx="37">
                  <c:v>2.3412301199087621E-2</c:v>
                </c:pt>
                <c:pt idx="38">
                  <c:v>2.3086055878970582E-2</c:v>
                </c:pt>
                <c:pt idx="39">
                  <c:v>1.5148393577220627E-3</c:v>
                </c:pt>
                <c:pt idx="40">
                  <c:v>1.3394255585686873E-2</c:v>
                </c:pt>
                <c:pt idx="41">
                  <c:v>-1.2744293805076265E-2</c:v>
                </c:pt>
                <c:pt idx="42">
                  <c:v>-1.0571794064604515E-2</c:v>
                </c:pt>
                <c:pt idx="43">
                  <c:v>-1.8820819804908944E-2</c:v>
                </c:pt>
                <c:pt idx="44">
                  <c:v>-1.371799846297851E-2</c:v>
                </c:pt>
                <c:pt idx="45">
                  <c:v>4.4632101901560736E-3</c:v>
                </c:pt>
                <c:pt idx="46">
                  <c:v>-9.2143986482409544E-3</c:v>
                </c:pt>
                <c:pt idx="47">
                  <c:v>3.7824884677569191E-2</c:v>
                </c:pt>
                <c:pt idx="48">
                  <c:v>2.1016129770320566E-2</c:v>
                </c:pt>
                <c:pt idx="49">
                  <c:v>-1.276508954808021E-2</c:v>
                </c:pt>
                <c:pt idx="50">
                  <c:v>2.4115698007613867E-4</c:v>
                </c:pt>
                <c:pt idx="51">
                  <c:v>2.4234653376094912E-4</c:v>
                </c:pt>
                <c:pt idx="52">
                  <c:v>2.5766841932399402E-3</c:v>
                </c:pt>
                <c:pt idx="53">
                  <c:v>1.7169181386558739E-2</c:v>
                </c:pt>
                <c:pt idx="54">
                  <c:v>-1.8246575342465755E-4</c:v>
                </c:pt>
                <c:pt idx="55">
                  <c:v>-2.846865543728494E-2</c:v>
                </c:pt>
                <c:pt idx="56">
                  <c:v>-1.8162191780821867E-2</c:v>
                </c:pt>
                <c:pt idx="57">
                  <c:v>1.8561811276588049E-2</c:v>
                </c:pt>
                <c:pt idx="58">
                  <c:v>-1.1949962661414647E-2</c:v>
                </c:pt>
                <c:pt idx="59">
                  <c:v>2.211645923478666E-2</c:v>
                </c:pt>
                <c:pt idx="60">
                  <c:v>-2.509795361844514E-3</c:v>
                </c:pt>
                <c:pt idx="61">
                  <c:v>-1.5465023160600614E-2</c:v>
                </c:pt>
                <c:pt idx="62">
                  <c:v>-1.4839427427380036E-2</c:v>
                </c:pt>
                <c:pt idx="63">
                  <c:v>2.4102156717603157E-2</c:v>
                </c:pt>
                <c:pt idx="64">
                  <c:v>-1.4705351652788612E-2</c:v>
                </c:pt>
                <c:pt idx="65">
                  <c:v>-6.6833204481892517E-3</c:v>
                </c:pt>
                <c:pt idx="66">
                  <c:v>-2.1778776446962585E-2</c:v>
                </c:pt>
                <c:pt idx="67">
                  <c:v>1.4534075227928763E-2</c:v>
                </c:pt>
                <c:pt idx="68">
                  <c:v>-5.016020203297283E-3</c:v>
                </c:pt>
                <c:pt idx="69">
                  <c:v>-8.5720169864222547E-3</c:v>
                </c:pt>
                <c:pt idx="70">
                  <c:v>-6.2780086809855081E-4</c:v>
                </c:pt>
                <c:pt idx="71">
                  <c:v>-2.1121993548918618E-2</c:v>
                </c:pt>
                <c:pt idx="72">
                  <c:v>-8.6341577446353516E-4</c:v>
                </c:pt>
                <c:pt idx="73">
                  <c:v>-3.822713276941809E-3</c:v>
                </c:pt>
                <c:pt idx="74">
                  <c:v>-7.9493786782200062E-3</c:v>
                </c:pt>
                <c:pt idx="75">
                  <c:v>1.2486699772215316E-2</c:v>
                </c:pt>
                <c:pt idx="76">
                  <c:v>-5.4108392085513105E-3</c:v>
                </c:pt>
                <c:pt idx="77">
                  <c:v>-7.496231905844598E-3</c:v>
                </c:pt>
                <c:pt idx="78">
                  <c:v>-3.058073698756331E-2</c:v>
                </c:pt>
                <c:pt idx="79">
                  <c:v>-5.8804386164708405E-3</c:v>
                </c:pt>
                <c:pt idx="80">
                  <c:v>-2.5741395126612623E-2</c:v>
                </c:pt>
                <c:pt idx="81">
                  <c:v>-2.6318552425218375E-3</c:v>
                </c:pt>
                <c:pt idx="82">
                  <c:v>3.5069573824136387E-3</c:v>
                </c:pt>
                <c:pt idx="83">
                  <c:v>2.3081234352568661E-2</c:v>
                </c:pt>
                <c:pt idx="84">
                  <c:v>-3.6552337879875545E-2</c:v>
                </c:pt>
                <c:pt idx="85">
                  <c:v>9.7537744879596967E-3</c:v>
                </c:pt>
                <c:pt idx="86">
                  <c:v>-1.7880727202912828E-2</c:v>
                </c:pt>
                <c:pt idx="87">
                  <c:v>3.7372139146535914E-2</c:v>
                </c:pt>
                <c:pt idx="88">
                  <c:v>-1.6338573623940353E-2</c:v>
                </c:pt>
                <c:pt idx="89">
                  <c:v>-5.5704178115783048E-3</c:v>
                </c:pt>
                <c:pt idx="90">
                  <c:v>-3.3799227256761781E-3</c:v>
                </c:pt>
                <c:pt idx="91">
                  <c:v>-1.0068985799911227E-2</c:v>
                </c:pt>
                <c:pt idx="92">
                  <c:v>1.756217692894704E-2</c:v>
                </c:pt>
                <c:pt idx="93">
                  <c:v>-1.2693751891379262E-2</c:v>
                </c:pt>
                <c:pt idx="94">
                  <c:v>8.5243587045719989E-3</c:v>
                </c:pt>
                <c:pt idx="95">
                  <c:v>8.0954286138655042E-4</c:v>
                </c:pt>
                <c:pt idx="96">
                  <c:v>3.133540627128821E-2</c:v>
                </c:pt>
                <c:pt idx="97">
                  <c:v>7.793114721940151E-4</c:v>
                </c:pt>
                <c:pt idx="98">
                  <c:v>5.5471181923296324E-3</c:v>
                </c:pt>
                <c:pt idx="99">
                  <c:v>3.6181984580109221E-3</c:v>
                </c:pt>
                <c:pt idx="100">
                  <c:v>-8.4423051487954662E-3</c:v>
                </c:pt>
                <c:pt idx="101">
                  <c:v>1.9114416805044963E-2</c:v>
                </c:pt>
                <c:pt idx="102">
                  <c:v>1.4544283702470902E-2</c:v>
                </c:pt>
                <c:pt idx="103">
                  <c:v>1.9395834203362994E-2</c:v>
                </c:pt>
                <c:pt idx="104">
                  <c:v>1.427758745715306E-2</c:v>
                </c:pt>
                <c:pt idx="105">
                  <c:v>-1.6426729528293858E-2</c:v>
                </c:pt>
                <c:pt idx="106">
                  <c:v>-1.3753348957025546E-2</c:v>
                </c:pt>
                <c:pt idx="107">
                  <c:v>-2.1281374639778482E-2</c:v>
                </c:pt>
                <c:pt idx="108">
                  <c:v>2.5837976249715136E-2</c:v>
                </c:pt>
                <c:pt idx="109">
                  <c:v>4.0712550798825957E-2</c:v>
                </c:pt>
                <c:pt idx="110">
                  <c:v>-7.1953143891228359E-3</c:v>
                </c:pt>
                <c:pt idx="111">
                  <c:v>-1.1665137364716541E-2</c:v>
                </c:pt>
                <c:pt idx="112">
                  <c:v>-4.1961996637358652E-3</c:v>
                </c:pt>
                <c:pt idx="113">
                  <c:v>-1.7007893547345602E-2</c:v>
                </c:pt>
                <c:pt idx="114">
                  <c:v>1.0786849315068519E-2</c:v>
                </c:pt>
                <c:pt idx="115">
                  <c:v>-2.4301367388103105E-3</c:v>
                </c:pt>
                <c:pt idx="116">
                  <c:v>-2.4165085670699617E-2</c:v>
                </c:pt>
                <c:pt idx="117">
                  <c:v>-1.4782718377512926E-2</c:v>
                </c:pt>
                <c:pt idx="118">
                  <c:v>8.0668213310464663E-3</c:v>
                </c:pt>
                <c:pt idx="119">
                  <c:v>-1.6767123287671231E-4</c:v>
                </c:pt>
                <c:pt idx="120">
                  <c:v>1.2669153652328513E-2</c:v>
                </c:pt>
                <c:pt idx="121">
                  <c:v>2.932947380717105E-2</c:v>
                </c:pt>
                <c:pt idx="122">
                  <c:v>1.6843244738431962E-2</c:v>
                </c:pt>
                <c:pt idx="123">
                  <c:v>-1.866012157798095E-2</c:v>
                </c:pt>
                <c:pt idx="124">
                  <c:v>-7.7948910468898782E-3</c:v>
                </c:pt>
                <c:pt idx="125">
                  <c:v>1.135556071511498E-2</c:v>
                </c:pt>
                <c:pt idx="126">
                  <c:v>6.085174385152982E-3</c:v>
                </c:pt>
                <c:pt idx="127">
                  <c:v>-1.9933363828803573E-2</c:v>
                </c:pt>
                <c:pt idx="128">
                  <c:v>-1.33099095549109E-2</c:v>
                </c:pt>
                <c:pt idx="129">
                  <c:v>-3.3860968179059469E-3</c:v>
                </c:pt>
                <c:pt idx="130">
                  <c:v>-9.6141775617511298E-3</c:v>
                </c:pt>
                <c:pt idx="131">
                  <c:v>6.567352043968161E-3</c:v>
                </c:pt>
                <c:pt idx="132">
                  <c:v>1.2294279533025632E-2</c:v>
                </c:pt>
                <c:pt idx="133">
                  <c:v>-8.3837787600943951E-3</c:v>
                </c:pt>
                <c:pt idx="134">
                  <c:v>7.87358051134413E-3</c:v>
                </c:pt>
                <c:pt idx="135">
                  <c:v>-4.5795506449355067E-2</c:v>
                </c:pt>
                <c:pt idx="136">
                  <c:v>1.0341183896906758E-2</c:v>
                </c:pt>
                <c:pt idx="137">
                  <c:v>-8.6900066095566934E-3</c:v>
                </c:pt>
                <c:pt idx="138">
                  <c:v>-6.1415486771933502E-3</c:v>
                </c:pt>
                <c:pt idx="139">
                  <c:v>8.7020293828548225E-3</c:v>
                </c:pt>
                <c:pt idx="140">
                  <c:v>-1.7779269840856014E-2</c:v>
                </c:pt>
                <c:pt idx="141">
                  <c:v>-1.6157341868718752E-2</c:v>
                </c:pt>
                <c:pt idx="142">
                  <c:v>-1.76986301369863E-4</c:v>
                </c:pt>
                <c:pt idx="143">
                  <c:v>-2.2568444612231609E-2</c:v>
                </c:pt>
                <c:pt idx="144">
                  <c:v>-1.2509961762444531E-2</c:v>
                </c:pt>
                <c:pt idx="145">
                  <c:v>-2.1073756161590747E-2</c:v>
                </c:pt>
                <c:pt idx="146">
                  <c:v>-3.7655273437778497E-2</c:v>
                </c:pt>
                <c:pt idx="147">
                  <c:v>3.8764899056876294E-2</c:v>
                </c:pt>
                <c:pt idx="148">
                  <c:v>-3.3751056883900309E-2</c:v>
                </c:pt>
                <c:pt idx="149">
                  <c:v>-2.7106372279550931E-2</c:v>
                </c:pt>
                <c:pt idx="150">
                  <c:v>-1.8715926960860482E-2</c:v>
                </c:pt>
                <c:pt idx="151">
                  <c:v>-4.6847290792635977E-3</c:v>
                </c:pt>
                <c:pt idx="152">
                  <c:v>1.8090302301214313E-3</c:v>
                </c:pt>
                <c:pt idx="153">
                  <c:v>3.6016805821821013E-2</c:v>
                </c:pt>
                <c:pt idx="154">
                  <c:v>-1.0812433422414858E-2</c:v>
                </c:pt>
                <c:pt idx="155">
                  <c:v>1.1137362579241155E-2</c:v>
                </c:pt>
                <c:pt idx="156">
                  <c:v>-2.3520308116448006E-3</c:v>
                </c:pt>
                <c:pt idx="157">
                  <c:v>6.4055061155267365E-2</c:v>
                </c:pt>
                <c:pt idx="158">
                  <c:v>1.7035546925019997E-2</c:v>
                </c:pt>
                <c:pt idx="159">
                  <c:v>-1.9349017302259814E-3</c:v>
                </c:pt>
                <c:pt idx="160">
                  <c:v>-1.9386795407459675E-2</c:v>
                </c:pt>
                <c:pt idx="161">
                  <c:v>1.6337050873561375E-2</c:v>
                </c:pt>
                <c:pt idx="162">
                  <c:v>-2.0455362760020294E-2</c:v>
                </c:pt>
                <c:pt idx="163">
                  <c:v>8.9004700524251048E-3</c:v>
                </c:pt>
                <c:pt idx="164">
                  <c:v>7.7920973281168744E-3</c:v>
                </c:pt>
                <c:pt idx="165">
                  <c:v>-1.2892685880088161E-2</c:v>
                </c:pt>
                <c:pt idx="166">
                  <c:v>-1.3572535341617949E-2</c:v>
                </c:pt>
                <c:pt idx="167">
                  <c:v>9.2462910582960679E-3</c:v>
                </c:pt>
                <c:pt idx="168">
                  <c:v>1.0711358583458041E-2</c:v>
                </c:pt>
                <c:pt idx="169">
                  <c:v>-2.1680229059061251E-2</c:v>
                </c:pt>
                <c:pt idx="170">
                  <c:v>-1.9273783260417444E-2</c:v>
                </c:pt>
                <c:pt idx="171">
                  <c:v>-1.1105922619373947E-2</c:v>
                </c:pt>
                <c:pt idx="172">
                  <c:v>6.2977838972713557E-2</c:v>
                </c:pt>
                <c:pt idx="173">
                  <c:v>-2.148335859815028E-2</c:v>
                </c:pt>
                <c:pt idx="174">
                  <c:v>-2.5577951457966264E-2</c:v>
                </c:pt>
                <c:pt idx="175">
                  <c:v>3.1236393009980563E-2</c:v>
                </c:pt>
                <c:pt idx="176">
                  <c:v>1.2478063248370665E-2</c:v>
                </c:pt>
                <c:pt idx="177">
                  <c:v>1.1300858563825145E-2</c:v>
                </c:pt>
                <c:pt idx="178">
                  <c:v>1.1170355060211861E-2</c:v>
                </c:pt>
                <c:pt idx="179">
                  <c:v>1.5796264009962356E-3</c:v>
                </c:pt>
                <c:pt idx="180">
                  <c:v>1.0776543258652838E-2</c:v>
                </c:pt>
                <c:pt idx="181">
                  <c:v>-3.6316755452836531E-2</c:v>
                </c:pt>
                <c:pt idx="182">
                  <c:v>8.7670140901194397E-3</c:v>
                </c:pt>
                <c:pt idx="183">
                  <c:v>2.8735315026920311E-3</c:v>
                </c:pt>
                <c:pt idx="184">
                  <c:v>-6.212533106749925E-3</c:v>
                </c:pt>
                <c:pt idx="185">
                  <c:v>-2.0455910705225771E-2</c:v>
                </c:pt>
                <c:pt idx="186">
                  <c:v>-4.1849340323347174E-2</c:v>
                </c:pt>
                <c:pt idx="187">
                  <c:v>-6.1046133403413107E-3</c:v>
                </c:pt>
                <c:pt idx="188">
                  <c:v>1.4706039833636173E-3</c:v>
                </c:pt>
                <c:pt idx="189">
                  <c:v>6.0820676195610058E-3</c:v>
                </c:pt>
                <c:pt idx="190">
                  <c:v>-5.8234304207120356E-3</c:v>
                </c:pt>
                <c:pt idx="191">
                  <c:v>-1.1279055994590304E-2</c:v>
                </c:pt>
                <c:pt idx="192">
                  <c:v>1.2460401716273698E-2</c:v>
                </c:pt>
                <c:pt idx="193">
                  <c:v>-1.3699781534305941E-2</c:v>
                </c:pt>
                <c:pt idx="194">
                  <c:v>-3.0361267254932937E-2</c:v>
                </c:pt>
                <c:pt idx="195">
                  <c:v>-2.5355996214648006E-2</c:v>
                </c:pt>
                <c:pt idx="196">
                  <c:v>1.2941397077254227E-3</c:v>
                </c:pt>
                <c:pt idx="197">
                  <c:v>-2.6259348441025968E-2</c:v>
                </c:pt>
                <c:pt idx="198">
                  <c:v>-2.0407409172126301E-2</c:v>
                </c:pt>
                <c:pt idx="199">
                  <c:v>-1.8090664945663418E-2</c:v>
                </c:pt>
                <c:pt idx="200">
                  <c:v>2.1198357181923332E-2</c:v>
                </c:pt>
                <c:pt idx="201">
                  <c:v>-6.0763046907430472E-2</c:v>
                </c:pt>
                <c:pt idx="202">
                  <c:v>-2.9832487847989357E-2</c:v>
                </c:pt>
                <c:pt idx="203">
                  <c:v>5.2039354415622227E-2</c:v>
                </c:pt>
                <c:pt idx="204">
                  <c:v>-2.0690001514856414E-2</c:v>
                </c:pt>
                <c:pt idx="205">
                  <c:v>-2.854134334953605E-2</c:v>
                </c:pt>
                <c:pt idx="206">
                  <c:v>-2.1732400080045119E-2</c:v>
                </c:pt>
                <c:pt idx="207">
                  <c:v>2.7336811431174571E-2</c:v>
                </c:pt>
                <c:pt idx="208">
                  <c:v>-1.2698030799297913E-2</c:v>
                </c:pt>
                <c:pt idx="209">
                  <c:v>4.7677319833234102E-2</c:v>
                </c:pt>
                <c:pt idx="210">
                  <c:v>3.3364066652383596E-2</c:v>
                </c:pt>
                <c:pt idx="211">
                  <c:v>-2.5165578616937634E-2</c:v>
                </c:pt>
                <c:pt idx="212">
                  <c:v>2.3606868060105618E-2</c:v>
                </c:pt>
                <c:pt idx="213">
                  <c:v>5.1105859216058237E-3</c:v>
                </c:pt>
                <c:pt idx="214">
                  <c:v>-4.4583332279267531E-3</c:v>
                </c:pt>
                <c:pt idx="215">
                  <c:v>7.8886011306134388E-3</c:v>
                </c:pt>
                <c:pt idx="216">
                  <c:v>-1.2721049598198789E-2</c:v>
                </c:pt>
                <c:pt idx="217">
                  <c:v>1.0926469837487594E-3</c:v>
                </c:pt>
                <c:pt idx="218">
                  <c:v>2.497530235562059E-2</c:v>
                </c:pt>
                <c:pt idx="219">
                  <c:v>6.5078138146850628E-3</c:v>
                </c:pt>
                <c:pt idx="220">
                  <c:v>2.419803871190886E-2</c:v>
                </c:pt>
                <c:pt idx="221">
                  <c:v>-1.6286990803267093E-2</c:v>
                </c:pt>
                <c:pt idx="222">
                  <c:v>1.3272324027961057E-2</c:v>
                </c:pt>
                <c:pt idx="223">
                  <c:v>-1.0448395752537754E-2</c:v>
                </c:pt>
                <c:pt idx="224">
                  <c:v>-1.6341650271487866E-3</c:v>
                </c:pt>
                <c:pt idx="225">
                  <c:v>1.4744061941631923E-2</c:v>
                </c:pt>
                <c:pt idx="226">
                  <c:v>1.1591335777220399E-2</c:v>
                </c:pt>
                <c:pt idx="227">
                  <c:v>8.844965832882969E-3</c:v>
                </c:pt>
                <c:pt idx="228">
                  <c:v>1.1638420345950525E-2</c:v>
                </c:pt>
                <c:pt idx="229">
                  <c:v>1.5761693648817E-2</c:v>
                </c:pt>
                <c:pt idx="230">
                  <c:v>-9.3733933989151742E-3</c:v>
                </c:pt>
                <c:pt idx="231">
                  <c:v>1.6788773618827788E-2</c:v>
                </c:pt>
                <c:pt idx="232">
                  <c:v>-7.6397826012569118E-3</c:v>
                </c:pt>
                <c:pt idx="233">
                  <c:v>-2.1119181759676378E-2</c:v>
                </c:pt>
                <c:pt idx="234">
                  <c:v>1.6706848454257624E-2</c:v>
                </c:pt>
                <c:pt idx="235">
                  <c:v>-1.8403906418346928E-2</c:v>
                </c:pt>
                <c:pt idx="236">
                  <c:v>6.4231928978775943E-2</c:v>
                </c:pt>
                <c:pt idx="237">
                  <c:v>1.6789182501104758E-2</c:v>
                </c:pt>
                <c:pt idx="238">
                  <c:v>-1.3365242704384068E-2</c:v>
                </c:pt>
                <c:pt idx="239">
                  <c:v>-7.9170439141460457E-3</c:v>
                </c:pt>
                <c:pt idx="240">
                  <c:v>-3.9279168022721958E-3</c:v>
                </c:pt>
                <c:pt idx="241">
                  <c:v>-1.6679384489735372E-2</c:v>
                </c:pt>
                <c:pt idx="242">
                  <c:v>-2.0752074045832913E-3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3-463B-9EC0-E44D37787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799152"/>
        <c:axId val="430799480"/>
      </c:lineChart>
      <c:dateAx>
        <c:axId val="4307991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99480"/>
        <c:crosses val="autoZero"/>
        <c:auto val="1"/>
        <c:lblOffset val="100"/>
        <c:baseTimeUnit val="days"/>
      </c:dateAx>
      <c:valAx>
        <c:axId val="43079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9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Weekly_Near!$Q$1</c:f>
              <c:strCache>
                <c:ptCount val="1"/>
                <c:pt idx="0">
                  <c:v>Adjusted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Weekly_Near!$B$2:$B$244</c:f>
              <c:numCache>
                <c:formatCode>d\-mmm\-yy</c:formatCode>
                <c:ptCount val="243"/>
                <c:pt idx="0">
                  <c:v>43374</c:v>
                </c:pt>
                <c:pt idx="1">
                  <c:v>43381</c:v>
                </c:pt>
                <c:pt idx="2">
                  <c:v>43388</c:v>
                </c:pt>
                <c:pt idx="3">
                  <c:v>43396</c:v>
                </c:pt>
                <c:pt idx="4">
                  <c:v>43403</c:v>
                </c:pt>
                <c:pt idx="5">
                  <c:v>43410</c:v>
                </c:pt>
                <c:pt idx="6">
                  <c:v>43418</c:v>
                </c:pt>
                <c:pt idx="7">
                  <c:v>43425</c:v>
                </c:pt>
                <c:pt idx="8">
                  <c:v>43433</c:v>
                </c:pt>
                <c:pt idx="9">
                  <c:v>43440</c:v>
                </c:pt>
                <c:pt idx="10">
                  <c:v>43447</c:v>
                </c:pt>
                <c:pt idx="11">
                  <c:v>43454</c:v>
                </c:pt>
                <c:pt idx="12">
                  <c:v>43462</c:v>
                </c:pt>
                <c:pt idx="13">
                  <c:v>43472</c:v>
                </c:pt>
                <c:pt idx="14">
                  <c:v>43479</c:v>
                </c:pt>
                <c:pt idx="15">
                  <c:v>43486</c:v>
                </c:pt>
                <c:pt idx="16">
                  <c:v>43493</c:v>
                </c:pt>
                <c:pt idx="17">
                  <c:v>43500</c:v>
                </c:pt>
                <c:pt idx="18">
                  <c:v>43507</c:v>
                </c:pt>
                <c:pt idx="19">
                  <c:v>43514</c:v>
                </c:pt>
                <c:pt idx="20">
                  <c:v>43521</c:v>
                </c:pt>
                <c:pt idx="21">
                  <c:v>43529</c:v>
                </c:pt>
                <c:pt idx="22">
                  <c:v>43536</c:v>
                </c:pt>
                <c:pt idx="23">
                  <c:v>43543</c:v>
                </c:pt>
                <c:pt idx="24">
                  <c:v>43551</c:v>
                </c:pt>
                <c:pt idx="25">
                  <c:v>43558</c:v>
                </c:pt>
                <c:pt idx="26">
                  <c:v>43565</c:v>
                </c:pt>
                <c:pt idx="27">
                  <c:v>43573</c:v>
                </c:pt>
                <c:pt idx="28">
                  <c:v>43581</c:v>
                </c:pt>
                <c:pt idx="29">
                  <c:v>43592</c:v>
                </c:pt>
                <c:pt idx="30">
                  <c:v>43599</c:v>
                </c:pt>
                <c:pt idx="31">
                  <c:v>43606</c:v>
                </c:pt>
                <c:pt idx="32">
                  <c:v>43613</c:v>
                </c:pt>
                <c:pt idx="33">
                  <c:v>43620</c:v>
                </c:pt>
                <c:pt idx="34">
                  <c:v>43628</c:v>
                </c:pt>
                <c:pt idx="35">
                  <c:v>43635</c:v>
                </c:pt>
                <c:pt idx="36">
                  <c:v>43642</c:v>
                </c:pt>
                <c:pt idx="37">
                  <c:v>43650</c:v>
                </c:pt>
                <c:pt idx="38">
                  <c:v>43657</c:v>
                </c:pt>
                <c:pt idx="39">
                  <c:v>43664</c:v>
                </c:pt>
                <c:pt idx="40">
                  <c:v>43671</c:v>
                </c:pt>
                <c:pt idx="41">
                  <c:v>43678</c:v>
                </c:pt>
                <c:pt idx="42">
                  <c:v>43685</c:v>
                </c:pt>
                <c:pt idx="43">
                  <c:v>43696</c:v>
                </c:pt>
                <c:pt idx="44">
                  <c:v>43703</c:v>
                </c:pt>
                <c:pt idx="45">
                  <c:v>43711</c:v>
                </c:pt>
                <c:pt idx="46">
                  <c:v>43719</c:v>
                </c:pt>
                <c:pt idx="47">
                  <c:v>43726</c:v>
                </c:pt>
                <c:pt idx="48">
                  <c:v>43733</c:v>
                </c:pt>
              </c:numCache>
            </c:numRef>
          </c:cat>
          <c:val>
            <c:numRef>
              <c:f>Weekly_Near!$Q$2:$Q$244</c:f>
              <c:numCache>
                <c:formatCode>0.00%</c:formatCode>
                <c:ptCount val="243"/>
                <c:pt idx="0">
                  <c:v>7.8666097101107169E-3</c:v>
                </c:pt>
                <c:pt idx="1">
                  <c:v>-4.3185686880029918E-2</c:v>
                </c:pt>
                <c:pt idx="2">
                  <c:v>5.3401272026042064E-2</c:v>
                </c:pt>
                <c:pt idx="3">
                  <c:v>-0.10657486214852772</c:v>
                </c:pt>
                <c:pt idx="4">
                  <c:v>8.8647269079521071E-2</c:v>
                </c:pt>
                <c:pt idx="5">
                  <c:v>-1.2776208559807142E-2</c:v>
                </c:pt>
                <c:pt idx="6">
                  <c:v>4.2116028510433237E-2</c:v>
                </c:pt>
                <c:pt idx="7">
                  <c:v>1.1734836706258129E-2</c:v>
                </c:pt>
                <c:pt idx="8">
                  <c:v>3.8178770259021735E-2</c:v>
                </c:pt>
                <c:pt idx="9">
                  <c:v>-4.4214467121725443E-2</c:v>
                </c:pt>
                <c:pt idx="10">
                  <c:v>3.9073269271607564E-2</c:v>
                </c:pt>
                <c:pt idx="11">
                  <c:v>1.9307989888647199E-2</c:v>
                </c:pt>
                <c:pt idx="12">
                  <c:v>-1.9483775616590149E-2</c:v>
                </c:pt>
                <c:pt idx="13">
                  <c:v>-2.4682022106632014E-2</c:v>
                </c:pt>
                <c:pt idx="14">
                  <c:v>-2.8657340321668875E-2</c:v>
                </c:pt>
                <c:pt idx="15">
                  <c:v>-3.5581368033164515E-2</c:v>
                </c:pt>
                <c:pt idx="16">
                  <c:v>-3.8526696129956919E-2</c:v>
                </c:pt>
                <c:pt idx="17">
                  <c:v>-4.0710409543275289E-2</c:v>
                </c:pt>
                <c:pt idx="18">
                  <c:v>5.9249013806706944E-3</c:v>
                </c:pt>
                <c:pt idx="19">
                  <c:v>-7.4368483906436431E-4</c:v>
                </c:pt>
                <c:pt idx="20">
                  <c:v>4.0333641582791249E-2</c:v>
                </c:pt>
                <c:pt idx="21">
                  <c:v>5.6202748475923034E-2</c:v>
                </c:pt>
                <c:pt idx="22">
                  <c:v>1.3048385408754073E-2</c:v>
                </c:pt>
                <c:pt idx="23">
                  <c:v>-3.0340483635605535E-2</c:v>
                </c:pt>
                <c:pt idx="24">
                  <c:v>-3.4790368455074418E-2</c:v>
                </c:pt>
                <c:pt idx="25">
                  <c:v>3.0670176010430299E-2</c:v>
                </c:pt>
                <c:pt idx="26">
                  <c:v>-2.0094419401689694E-2</c:v>
                </c:pt>
                <c:pt idx="27">
                  <c:v>8.1329590117910511E-3</c:v>
                </c:pt>
                <c:pt idx="28">
                  <c:v>-4.4045211520163954E-2</c:v>
                </c:pt>
                <c:pt idx="29">
                  <c:v>-7.2599990198384701E-2</c:v>
                </c:pt>
                <c:pt idx="30">
                  <c:v>-8.7316513019225342E-2</c:v>
                </c:pt>
                <c:pt idx="31">
                  <c:v>2.3640640247783416E-3</c:v>
                </c:pt>
                <c:pt idx="32">
                  <c:v>8.1752047585696944E-2</c:v>
                </c:pt>
                <c:pt idx="33">
                  <c:v>-7.7960676797743144E-3</c:v>
                </c:pt>
                <c:pt idx="34">
                  <c:v>-2.9410712847362092E-2</c:v>
                </c:pt>
                <c:pt idx="35">
                  <c:v>-1.7648137307078204E-2</c:v>
                </c:pt>
                <c:pt idx="36">
                  <c:v>6.4490908656236801E-2</c:v>
                </c:pt>
                <c:pt idx="37">
                  <c:v>-2.1450036100378565E-2</c:v>
                </c:pt>
                <c:pt idx="38">
                  <c:v>-6.4239488424197091E-2</c:v>
                </c:pt>
                <c:pt idx="39">
                  <c:v>-5.0955124575311504E-2</c:v>
                </c:pt>
                <c:pt idx="40">
                  <c:v>-9.4261935456991061E-2</c:v>
                </c:pt>
                <c:pt idx="41">
                  <c:v>-4.3361910669975259E-2</c:v>
                </c:pt>
                <c:pt idx="42">
                  <c:v>9.4464969677625632E-3</c:v>
                </c:pt>
                <c:pt idx="43">
                  <c:v>3.0487831411247137E-2</c:v>
                </c:pt>
                <c:pt idx="44">
                  <c:v>2.6598693671822583E-2</c:v>
                </c:pt>
                <c:pt idx="45">
                  <c:v>8.1913009117149157E-3</c:v>
                </c:pt>
                <c:pt idx="46">
                  <c:v>5.9919660987781821E-2</c:v>
                </c:pt>
                <c:pt idx="47">
                  <c:v>-5.5174589455488973E-3</c:v>
                </c:pt>
                <c:pt idx="48">
                  <c:v>3.7851889848812041E-2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8-4386-94AD-6989E1A63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541808"/>
        <c:axId val="513540168"/>
      </c:lineChart>
      <c:dateAx>
        <c:axId val="5135418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40168"/>
        <c:crosses val="autoZero"/>
        <c:auto val="1"/>
        <c:lblOffset val="100"/>
        <c:baseTimeUnit val="days"/>
      </c:dateAx>
      <c:valAx>
        <c:axId val="51354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4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Weekly_Near!$P$1</c:f>
              <c:strCache>
                <c:ptCount val="1"/>
                <c:pt idx="0">
                  <c:v>Returns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Weekly_Near!$B$2:$B$244</c:f>
              <c:numCache>
                <c:formatCode>d\-mmm\-yy</c:formatCode>
                <c:ptCount val="243"/>
                <c:pt idx="0">
                  <c:v>43374</c:v>
                </c:pt>
                <c:pt idx="1">
                  <c:v>43381</c:v>
                </c:pt>
                <c:pt idx="2">
                  <c:v>43388</c:v>
                </c:pt>
                <c:pt idx="3">
                  <c:v>43396</c:v>
                </c:pt>
                <c:pt idx="4">
                  <c:v>43403</c:v>
                </c:pt>
                <c:pt idx="5">
                  <c:v>43410</c:v>
                </c:pt>
                <c:pt idx="6">
                  <c:v>43418</c:v>
                </c:pt>
                <c:pt idx="7">
                  <c:v>43425</c:v>
                </c:pt>
                <c:pt idx="8">
                  <c:v>43433</c:v>
                </c:pt>
                <c:pt idx="9">
                  <c:v>43440</c:v>
                </c:pt>
                <c:pt idx="10">
                  <c:v>43447</c:v>
                </c:pt>
                <c:pt idx="11">
                  <c:v>43454</c:v>
                </c:pt>
                <c:pt idx="12">
                  <c:v>43462</c:v>
                </c:pt>
                <c:pt idx="13">
                  <c:v>43472</c:v>
                </c:pt>
                <c:pt idx="14">
                  <c:v>43479</c:v>
                </c:pt>
                <c:pt idx="15">
                  <c:v>43486</c:v>
                </c:pt>
                <c:pt idx="16">
                  <c:v>43493</c:v>
                </c:pt>
                <c:pt idx="17">
                  <c:v>43500</c:v>
                </c:pt>
                <c:pt idx="18">
                  <c:v>43507</c:v>
                </c:pt>
                <c:pt idx="19">
                  <c:v>43514</c:v>
                </c:pt>
                <c:pt idx="20">
                  <c:v>43521</c:v>
                </c:pt>
                <c:pt idx="21">
                  <c:v>43529</c:v>
                </c:pt>
                <c:pt idx="22">
                  <c:v>43536</c:v>
                </c:pt>
                <c:pt idx="23">
                  <c:v>43543</c:v>
                </c:pt>
                <c:pt idx="24">
                  <c:v>43551</c:v>
                </c:pt>
                <c:pt idx="25">
                  <c:v>43558</c:v>
                </c:pt>
                <c:pt idx="26">
                  <c:v>43565</c:v>
                </c:pt>
                <c:pt idx="27">
                  <c:v>43573</c:v>
                </c:pt>
                <c:pt idx="28">
                  <c:v>43581</c:v>
                </c:pt>
                <c:pt idx="29">
                  <c:v>43592</c:v>
                </c:pt>
                <c:pt idx="30">
                  <c:v>43599</c:v>
                </c:pt>
                <c:pt idx="31">
                  <c:v>43606</c:v>
                </c:pt>
                <c:pt idx="32">
                  <c:v>43613</c:v>
                </c:pt>
                <c:pt idx="33">
                  <c:v>43620</c:v>
                </c:pt>
                <c:pt idx="34">
                  <c:v>43628</c:v>
                </c:pt>
                <c:pt idx="35">
                  <c:v>43635</c:v>
                </c:pt>
                <c:pt idx="36">
                  <c:v>43642</c:v>
                </c:pt>
                <c:pt idx="37">
                  <c:v>43650</c:v>
                </c:pt>
                <c:pt idx="38">
                  <c:v>43657</c:v>
                </c:pt>
                <c:pt idx="39">
                  <c:v>43664</c:v>
                </c:pt>
                <c:pt idx="40">
                  <c:v>43671</c:v>
                </c:pt>
                <c:pt idx="41">
                  <c:v>43678</c:v>
                </c:pt>
                <c:pt idx="42">
                  <c:v>43685</c:v>
                </c:pt>
                <c:pt idx="43">
                  <c:v>43696</c:v>
                </c:pt>
                <c:pt idx="44">
                  <c:v>43703</c:v>
                </c:pt>
                <c:pt idx="45">
                  <c:v>43711</c:v>
                </c:pt>
                <c:pt idx="46">
                  <c:v>43719</c:v>
                </c:pt>
                <c:pt idx="47">
                  <c:v>43726</c:v>
                </c:pt>
                <c:pt idx="48">
                  <c:v>43733</c:v>
                </c:pt>
              </c:numCache>
            </c:numRef>
          </c:cat>
          <c:val>
            <c:numRef>
              <c:f>Weekly_Near!$P$2:$P$244</c:f>
              <c:numCache>
                <c:formatCode>0.00%</c:formatCode>
                <c:ptCount val="243"/>
                <c:pt idx="0">
                  <c:v>9.1916097101107166E-3</c:v>
                </c:pt>
                <c:pt idx="1">
                  <c:v>-4.1849148418491459E-2</c:v>
                </c:pt>
                <c:pt idx="2">
                  <c:v>5.4737810487580522E-2</c:v>
                </c:pt>
                <c:pt idx="3">
                  <c:v>-0.10523640061006619</c:v>
                </c:pt>
                <c:pt idx="4">
                  <c:v>8.998380754105953E-2</c:v>
                </c:pt>
                <c:pt idx="5">
                  <c:v>-1.1464670098268681E-2</c:v>
                </c:pt>
                <c:pt idx="6">
                  <c:v>4.3419874664279393E-2</c:v>
                </c:pt>
                <c:pt idx="7">
                  <c:v>1.3032913629335051E-2</c:v>
                </c:pt>
                <c:pt idx="8">
                  <c:v>3.9465308720560199E-2</c:v>
                </c:pt>
                <c:pt idx="9">
                  <c:v>-4.2929851737110059E-2</c:v>
                </c:pt>
                <c:pt idx="10">
                  <c:v>4.0348269271607562E-2</c:v>
                </c:pt>
                <c:pt idx="11">
                  <c:v>2.0590682196339506E-2</c:v>
                </c:pt>
                <c:pt idx="12">
                  <c:v>-1.8212621770436303E-2</c:v>
                </c:pt>
                <c:pt idx="13">
                  <c:v>-2.3407022106632015E-2</c:v>
                </c:pt>
                <c:pt idx="14">
                  <c:v>-2.7388109552438106E-2</c:v>
                </c:pt>
                <c:pt idx="15">
                  <c:v>-3.4315983417779902E-2</c:v>
                </c:pt>
                <c:pt idx="16">
                  <c:v>-3.7267080745341533E-2</c:v>
                </c:pt>
                <c:pt idx="17">
                  <c:v>-3.9483486466352212E-2</c:v>
                </c:pt>
                <c:pt idx="18">
                  <c:v>7.1499013806706948E-3</c:v>
                </c:pt>
                <c:pt idx="19">
                  <c:v>4.9285362247409713E-4</c:v>
                </c:pt>
                <c:pt idx="20">
                  <c:v>4.1568256967406632E-2</c:v>
                </c:pt>
                <c:pt idx="21">
                  <c:v>5.7435440783615344E-2</c:v>
                </c:pt>
                <c:pt idx="22">
                  <c:v>1.4263770024138688E-2</c:v>
                </c:pt>
                <c:pt idx="23">
                  <c:v>-2.9132791327913226E-2</c:v>
                </c:pt>
                <c:pt idx="24">
                  <c:v>-3.3613445378151342E-2</c:v>
                </c:pt>
                <c:pt idx="25">
                  <c:v>3.186440677966107E-2</c:v>
                </c:pt>
                <c:pt idx="26">
                  <c:v>-1.8880957863228156E-2</c:v>
                </c:pt>
                <c:pt idx="27">
                  <c:v>9.3521897810218205E-3</c:v>
                </c:pt>
                <c:pt idx="28">
                  <c:v>-4.2816365366317798E-2</c:v>
                </c:pt>
                <c:pt idx="29">
                  <c:v>-7.1355759429153925E-2</c:v>
                </c:pt>
                <c:pt idx="30">
                  <c:v>-8.6078051480763806E-2</c:v>
                </c:pt>
                <c:pt idx="31">
                  <c:v>3.5852178709321878E-3</c:v>
                </c:pt>
                <c:pt idx="32">
                  <c:v>8.2953970662620016E-2</c:v>
                </c:pt>
                <c:pt idx="33">
                  <c:v>-6.6191446028512372E-3</c:v>
                </c:pt>
                <c:pt idx="34">
                  <c:v>-2.8272251308900553E-2</c:v>
                </c:pt>
                <c:pt idx="35">
                  <c:v>-1.6498137307078203E-2</c:v>
                </c:pt>
                <c:pt idx="36">
                  <c:v>6.5638985579313719E-2</c:v>
                </c:pt>
                <c:pt idx="37">
                  <c:v>-2.0294266869609334E-2</c:v>
                </c:pt>
                <c:pt idx="38">
                  <c:v>-6.3106796116504785E-2</c:v>
                </c:pt>
                <c:pt idx="39">
                  <c:v>-4.9830124575311503E-2</c:v>
                </c:pt>
                <c:pt idx="40">
                  <c:v>-9.3160012380067977E-2</c:v>
                </c:pt>
                <c:pt idx="41">
                  <c:v>-4.2258064516129103E-2</c:v>
                </c:pt>
                <c:pt idx="42">
                  <c:v>1.0533035429301025E-2</c:v>
                </c:pt>
                <c:pt idx="43">
                  <c:v>3.153013910355483E-2</c:v>
                </c:pt>
                <c:pt idx="44">
                  <c:v>2.7652539825668739E-2</c:v>
                </c:pt>
                <c:pt idx="45">
                  <c:v>9.2316855270995306E-3</c:v>
                </c:pt>
                <c:pt idx="46">
                  <c:v>6.0961968680089511E-2</c:v>
                </c:pt>
                <c:pt idx="47">
                  <c:v>-4.4943820224719738E-3</c:v>
                </c:pt>
                <c:pt idx="48">
                  <c:v>3.8876889848812039E-2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F-4289-B147-C6A552077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542464"/>
        <c:axId val="513542792"/>
      </c:lineChart>
      <c:dateAx>
        <c:axId val="51354246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42792"/>
        <c:crosses val="autoZero"/>
        <c:auto val="1"/>
        <c:lblOffset val="100"/>
        <c:baseTimeUnit val="days"/>
      </c:dateAx>
      <c:valAx>
        <c:axId val="51354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4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Weekly_Middle!$Q$1</c:f>
              <c:strCache>
                <c:ptCount val="1"/>
                <c:pt idx="0">
                  <c:v>Adjusted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Weekly_Middle!$B$2:$B$244</c:f>
              <c:numCache>
                <c:formatCode>d\-mmm\-yy</c:formatCode>
                <c:ptCount val="243"/>
                <c:pt idx="0">
                  <c:v>43374</c:v>
                </c:pt>
                <c:pt idx="1">
                  <c:v>43381</c:v>
                </c:pt>
                <c:pt idx="2">
                  <c:v>43388</c:v>
                </c:pt>
                <c:pt idx="3">
                  <c:v>43396</c:v>
                </c:pt>
                <c:pt idx="4">
                  <c:v>43403</c:v>
                </c:pt>
                <c:pt idx="5">
                  <c:v>43410</c:v>
                </c:pt>
                <c:pt idx="6">
                  <c:v>43418</c:v>
                </c:pt>
                <c:pt idx="7">
                  <c:v>43425</c:v>
                </c:pt>
                <c:pt idx="8">
                  <c:v>43433</c:v>
                </c:pt>
                <c:pt idx="9">
                  <c:v>43440</c:v>
                </c:pt>
                <c:pt idx="10">
                  <c:v>43447</c:v>
                </c:pt>
                <c:pt idx="11">
                  <c:v>43454</c:v>
                </c:pt>
                <c:pt idx="12">
                  <c:v>43462</c:v>
                </c:pt>
                <c:pt idx="13">
                  <c:v>43472</c:v>
                </c:pt>
                <c:pt idx="14">
                  <c:v>43479</c:v>
                </c:pt>
                <c:pt idx="15">
                  <c:v>43486</c:v>
                </c:pt>
                <c:pt idx="16">
                  <c:v>43493</c:v>
                </c:pt>
                <c:pt idx="17">
                  <c:v>43500</c:v>
                </c:pt>
                <c:pt idx="18">
                  <c:v>43507</c:v>
                </c:pt>
                <c:pt idx="19">
                  <c:v>43514</c:v>
                </c:pt>
                <c:pt idx="20">
                  <c:v>43521</c:v>
                </c:pt>
                <c:pt idx="21">
                  <c:v>43529</c:v>
                </c:pt>
                <c:pt idx="22">
                  <c:v>43536</c:v>
                </c:pt>
                <c:pt idx="23">
                  <c:v>43543</c:v>
                </c:pt>
                <c:pt idx="24">
                  <c:v>43551</c:v>
                </c:pt>
                <c:pt idx="25">
                  <c:v>43558</c:v>
                </c:pt>
                <c:pt idx="26">
                  <c:v>43565</c:v>
                </c:pt>
                <c:pt idx="27">
                  <c:v>43573</c:v>
                </c:pt>
                <c:pt idx="28">
                  <c:v>43581</c:v>
                </c:pt>
                <c:pt idx="29">
                  <c:v>43592</c:v>
                </c:pt>
                <c:pt idx="30">
                  <c:v>43599</c:v>
                </c:pt>
                <c:pt idx="31">
                  <c:v>43606</c:v>
                </c:pt>
                <c:pt idx="32">
                  <c:v>43613</c:v>
                </c:pt>
                <c:pt idx="33">
                  <c:v>43620</c:v>
                </c:pt>
                <c:pt idx="34">
                  <c:v>43628</c:v>
                </c:pt>
                <c:pt idx="35">
                  <c:v>43635</c:v>
                </c:pt>
                <c:pt idx="36">
                  <c:v>43642</c:v>
                </c:pt>
                <c:pt idx="37">
                  <c:v>43650</c:v>
                </c:pt>
                <c:pt idx="38">
                  <c:v>43657</c:v>
                </c:pt>
                <c:pt idx="39">
                  <c:v>43664</c:v>
                </c:pt>
                <c:pt idx="40">
                  <c:v>43671</c:v>
                </c:pt>
                <c:pt idx="41">
                  <c:v>43678</c:v>
                </c:pt>
                <c:pt idx="42">
                  <c:v>43685</c:v>
                </c:pt>
                <c:pt idx="43">
                  <c:v>43696</c:v>
                </c:pt>
                <c:pt idx="44">
                  <c:v>43703</c:v>
                </c:pt>
                <c:pt idx="45">
                  <c:v>43711</c:v>
                </c:pt>
                <c:pt idx="46">
                  <c:v>43719</c:v>
                </c:pt>
                <c:pt idx="47">
                  <c:v>43726</c:v>
                </c:pt>
                <c:pt idx="48">
                  <c:v>43733</c:v>
                </c:pt>
              </c:numCache>
            </c:numRef>
          </c:cat>
          <c:val>
            <c:numRef>
              <c:f>Weekly_Middle!$Q$2:$Q$244</c:f>
              <c:numCache>
                <c:formatCode>0.00%</c:formatCode>
                <c:ptCount val="243"/>
                <c:pt idx="0">
                  <c:v>1.7399816307181879E-2</c:v>
                </c:pt>
                <c:pt idx="1">
                  <c:v>-3.9751614566877994E-2</c:v>
                </c:pt>
                <c:pt idx="2">
                  <c:v>5.1740560600461186E-2</c:v>
                </c:pt>
                <c:pt idx="3">
                  <c:v>-0.10568409064407046</c:v>
                </c:pt>
                <c:pt idx="4">
                  <c:v>8.815046406894228E-2</c:v>
                </c:pt>
                <c:pt idx="5">
                  <c:v>-1.3890154813739666E-2</c:v>
                </c:pt>
                <c:pt idx="6">
                  <c:v>4.043722527472525E-2</c:v>
                </c:pt>
                <c:pt idx="7">
                  <c:v>1.1917782107760082E-2</c:v>
                </c:pt>
                <c:pt idx="8">
                  <c:v>3.9490981082091391E-2</c:v>
                </c:pt>
                <c:pt idx="9">
                  <c:v>-4.3336574873827235E-2</c:v>
                </c:pt>
                <c:pt idx="10">
                  <c:v>3.7048099724751267E-2</c:v>
                </c:pt>
                <c:pt idx="11">
                  <c:v>2.1275254712175194E-2</c:v>
                </c:pt>
                <c:pt idx="12">
                  <c:v>-1.7464634392946671E-2</c:v>
                </c:pt>
                <c:pt idx="13">
                  <c:v>-3.0941522304027691E-2</c:v>
                </c:pt>
                <c:pt idx="14">
                  <c:v>-2.5897586660067296E-2</c:v>
                </c:pt>
                <c:pt idx="15">
                  <c:v>-3.5692742889426386E-2</c:v>
                </c:pt>
                <c:pt idx="16">
                  <c:v>-3.7407058904234861E-2</c:v>
                </c:pt>
                <c:pt idx="17">
                  <c:v>-4.0781929257392789E-2</c:v>
                </c:pt>
                <c:pt idx="18">
                  <c:v>4.9175061425061426E-3</c:v>
                </c:pt>
                <c:pt idx="19">
                  <c:v>9.6988468138867081E-4</c:v>
                </c:pt>
                <c:pt idx="20">
                  <c:v>4.012848684805212E-2</c:v>
                </c:pt>
                <c:pt idx="21">
                  <c:v>5.7603848280673144E-2</c:v>
                </c:pt>
                <c:pt idx="22">
                  <c:v>1.1666711454484332E-2</c:v>
                </c:pt>
                <c:pt idx="23">
                  <c:v>-3.018994348720248E-2</c:v>
                </c:pt>
                <c:pt idx="24">
                  <c:v>-3.3651986867226945E-2</c:v>
                </c:pt>
                <c:pt idx="25">
                  <c:v>2.7859823284823233E-2</c:v>
                </c:pt>
                <c:pt idx="26">
                  <c:v>-1.7929742738369968E-2</c:v>
                </c:pt>
                <c:pt idx="27">
                  <c:v>9.428707608657742E-3</c:v>
                </c:pt>
                <c:pt idx="28">
                  <c:v>-4.7944520804071411E-2</c:v>
                </c:pt>
                <c:pt idx="29">
                  <c:v>-7.2636507191994909E-2</c:v>
                </c:pt>
                <c:pt idx="30">
                  <c:v>-8.2260158874358266E-2</c:v>
                </c:pt>
                <c:pt idx="31">
                  <c:v>6.9770580296892948E-4</c:v>
                </c:pt>
                <c:pt idx="32">
                  <c:v>7.8050979497534215E-2</c:v>
                </c:pt>
                <c:pt idx="33">
                  <c:v>-2.3628535980148854E-2</c:v>
                </c:pt>
                <c:pt idx="34">
                  <c:v>-3.1449549015196386E-2</c:v>
                </c:pt>
                <c:pt idx="35">
                  <c:v>-2.343866539820616E-2</c:v>
                </c:pt>
                <c:pt idx="36">
                  <c:v>6.0331514913657826E-2</c:v>
                </c:pt>
                <c:pt idx="37">
                  <c:v>3.1622394052480121E-3</c:v>
                </c:pt>
                <c:pt idx="38">
                  <c:v>-6.0605243437939792E-2</c:v>
                </c:pt>
                <c:pt idx="39">
                  <c:v>-5.7106813015061229E-2</c:v>
                </c:pt>
                <c:pt idx="40">
                  <c:v>-8.453788366805598E-2</c:v>
                </c:pt>
                <c:pt idx="41">
                  <c:v>-4.8507909359263725E-2</c:v>
                </c:pt>
                <c:pt idx="42">
                  <c:v>1.0389393957970516E-2</c:v>
                </c:pt>
                <c:pt idx="43">
                  <c:v>2.3825581645584754E-2</c:v>
                </c:pt>
                <c:pt idx="44">
                  <c:v>2.4688128407026045E-2</c:v>
                </c:pt>
                <c:pt idx="45">
                  <c:v>1.9789390561129692E-3</c:v>
                </c:pt>
                <c:pt idx="46">
                  <c:v>6.2041143509955432E-2</c:v>
                </c:pt>
                <c:pt idx="47">
                  <c:v>-9.294611435341547E-3</c:v>
                </c:pt>
                <c:pt idx="48">
                  <c:v>2.3460253199777282E-2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7-4088-B8C6-FE1FE581C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795216"/>
        <c:axId val="430795544"/>
      </c:lineChart>
      <c:dateAx>
        <c:axId val="43079521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95544"/>
        <c:crosses val="autoZero"/>
        <c:auto val="1"/>
        <c:lblOffset val="100"/>
        <c:baseTimeUnit val="days"/>
      </c:dateAx>
      <c:valAx>
        <c:axId val="43079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9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Weekly_Middle!$P$1</c:f>
              <c:strCache>
                <c:ptCount val="1"/>
                <c:pt idx="0">
                  <c:v>Returns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Weekly_Middle!$B$2:$B$244</c:f>
              <c:numCache>
                <c:formatCode>d\-mmm\-yy</c:formatCode>
                <c:ptCount val="243"/>
                <c:pt idx="0">
                  <c:v>43374</c:v>
                </c:pt>
                <c:pt idx="1">
                  <c:v>43381</c:v>
                </c:pt>
                <c:pt idx="2">
                  <c:v>43388</c:v>
                </c:pt>
                <c:pt idx="3">
                  <c:v>43396</c:v>
                </c:pt>
                <c:pt idx="4">
                  <c:v>43403</c:v>
                </c:pt>
                <c:pt idx="5">
                  <c:v>43410</c:v>
                </c:pt>
                <c:pt idx="6">
                  <c:v>43418</c:v>
                </c:pt>
                <c:pt idx="7">
                  <c:v>43425</c:v>
                </c:pt>
                <c:pt idx="8">
                  <c:v>43433</c:v>
                </c:pt>
                <c:pt idx="9">
                  <c:v>43440</c:v>
                </c:pt>
                <c:pt idx="10">
                  <c:v>43447</c:v>
                </c:pt>
                <c:pt idx="11">
                  <c:v>43454</c:v>
                </c:pt>
                <c:pt idx="12">
                  <c:v>43462</c:v>
                </c:pt>
                <c:pt idx="13">
                  <c:v>43472</c:v>
                </c:pt>
                <c:pt idx="14">
                  <c:v>43479</c:v>
                </c:pt>
                <c:pt idx="15">
                  <c:v>43486</c:v>
                </c:pt>
                <c:pt idx="16">
                  <c:v>43493</c:v>
                </c:pt>
                <c:pt idx="17">
                  <c:v>43500</c:v>
                </c:pt>
                <c:pt idx="18">
                  <c:v>43507</c:v>
                </c:pt>
                <c:pt idx="19">
                  <c:v>43514</c:v>
                </c:pt>
                <c:pt idx="20">
                  <c:v>43521</c:v>
                </c:pt>
                <c:pt idx="21">
                  <c:v>43529</c:v>
                </c:pt>
                <c:pt idx="22">
                  <c:v>43536</c:v>
                </c:pt>
                <c:pt idx="23">
                  <c:v>43543</c:v>
                </c:pt>
                <c:pt idx="24">
                  <c:v>43551</c:v>
                </c:pt>
                <c:pt idx="25">
                  <c:v>43558</c:v>
                </c:pt>
                <c:pt idx="26">
                  <c:v>43565</c:v>
                </c:pt>
                <c:pt idx="27">
                  <c:v>43573</c:v>
                </c:pt>
                <c:pt idx="28">
                  <c:v>43581</c:v>
                </c:pt>
                <c:pt idx="29">
                  <c:v>43592</c:v>
                </c:pt>
                <c:pt idx="30">
                  <c:v>43599</c:v>
                </c:pt>
                <c:pt idx="31">
                  <c:v>43606</c:v>
                </c:pt>
                <c:pt idx="32">
                  <c:v>43613</c:v>
                </c:pt>
                <c:pt idx="33">
                  <c:v>43620</c:v>
                </c:pt>
                <c:pt idx="34">
                  <c:v>43628</c:v>
                </c:pt>
                <c:pt idx="35">
                  <c:v>43635</c:v>
                </c:pt>
                <c:pt idx="36">
                  <c:v>43642</c:v>
                </c:pt>
                <c:pt idx="37">
                  <c:v>43650</c:v>
                </c:pt>
                <c:pt idx="38">
                  <c:v>43657</c:v>
                </c:pt>
                <c:pt idx="39">
                  <c:v>43664</c:v>
                </c:pt>
                <c:pt idx="40">
                  <c:v>43671</c:v>
                </c:pt>
                <c:pt idx="41">
                  <c:v>43678</c:v>
                </c:pt>
                <c:pt idx="42">
                  <c:v>43685</c:v>
                </c:pt>
                <c:pt idx="43">
                  <c:v>43696</c:v>
                </c:pt>
                <c:pt idx="44">
                  <c:v>43703</c:v>
                </c:pt>
                <c:pt idx="45">
                  <c:v>43711</c:v>
                </c:pt>
                <c:pt idx="46">
                  <c:v>43719</c:v>
                </c:pt>
                <c:pt idx="47">
                  <c:v>43726</c:v>
                </c:pt>
                <c:pt idx="48">
                  <c:v>43733</c:v>
                </c:pt>
              </c:numCache>
            </c:numRef>
          </c:cat>
          <c:val>
            <c:numRef>
              <c:f>Weekly_Middle!$P$2:$P$244</c:f>
              <c:numCache>
                <c:formatCode>0.00%</c:formatCode>
                <c:ptCount val="243"/>
                <c:pt idx="0">
                  <c:v>1.8724816307181879E-2</c:v>
                </c:pt>
                <c:pt idx="1">
                  <c:v>-3.8415076105339535E-2</c:v>
                </c:pt>
                <c:pt idx="2">
                  <c:v>5.3077099061999644E-2</c:v>
                </c:pt>
                <c:pt idx="3">
                  <c:v>-0.10434562910560892</c:v>
                </c:pt>
                <c:pt idx="4">
                  <c:v>8.9487002530480739E-2</c:v>
                </c:pt>
                <c:pt idx="5">
                  <c:v>-1.2578616352201205E-2</c:v>
                </c:pt>
                <c:pt idx="6">
                  <c:v>4.1741071428571405E-2</c:v>
                </c:pt>
                <c:pt idx="7">
                  <c:v>1.3215859030837005E-2</c:v>
                </c:pt>
                <c:pt idx="8">
                  <c:v>4.0777519543629855E-2</c:v>
                </c:pt>
                <c:pt idx="9">
                  <c:v>-4.2051959489211851E-2</c:v>
                </c:pt>
                <c:pt idx="10">
                  <c:v>3.8323099724751265E-2</c:v>
                </c:pt>
                <c:pt idx="11">
                  <c:v>2.2557947019867502E-2</c:v>
                </c:pt>
                <c:pt idx="12">
                  <c:v>-1.6193480546792826E-2</c:v>
                </c:pt>
                <c:pt idx="13">
                  <c:v>-2.9666522304027693E-2</c:v>
                </c:pt>
                <c:pt idx="14">
                  <c:v>-2.4628355890836527E-2</c:v>
                </c:pt>
                <c:pt idx="15">
                  <c:v>-3.4427358274041774E-2</c:v>
                </c:pt>
                <c:pt idx="16">
                  <c:v>-3.6147443519619474E-2</c:v>
                </c:pt>
                <c:pt idx="17">
                  <c:v>-3.9555006180469712E-2</c:v>
                </c:pt>
                <c:pt idx="18">
                  <c:v>6.1425061425061421E-3</c:v>
                </c:pt>
                <c:pt idx="19">
                  <c:v>2.2064231429271323E-3</c:v>
                </c:pt>
                <c:pt idx="20">
                  <c:v>4.1363102232667502E-2</c:v>
                </c:pt>
                <c:pt idx="21">
                  <c:v>5.8836540588365453E-2</c:v>
                </c:pt>
                <c:pt idx="22">
                  <c:v>1.2882096069868947E-2</c:v>
                </c:pt>
                <c:pt idx="23">
                  <c:v>-2.8982251179510171E-2</c:v>
                </c:pt>
                <c:pt idx="24">
                  <c:v>-3.2475063790303869E-2</c:v>
                </c:pt>
                <c:pt idx="25">
                  <c:v>2.9054054054054004E-2</c:v>
                </c:pt>
                <c:pt idx="26">
                  <c:v>-1.671628119990843E-2</c:v>
                </c:pt>
                <c:pt idx="27">
                  <c:v>1.0647938377888511E-2</c:v>
                </c:pt>
                <c:pt idx="28">
                  <c:v>-4.6715674650225254E-2</c:v>
                </c:pt>
                <c:pt idx="29">
                  <c:v>-7.1392276422764134E-2</c:v>
                </c:pt>
                <c:pt idx="30">
                  <c:v>-8.1021697335896731E-2</c:v>
                </c:pt>
                <c:pt idx="31">
                  <c:v>1.9188596491227757E-3</c:v>
                </c:pt>
                <c:pt idx="32">
                  <c:v>7.9252902574457287E-2</c:v>
                </c:pt>
                <c:pt idx="33">
                  <c:v>-2.2451612903225778E-2</c:v>
                </c:pt>
                <c:pt idx="34">
                  <c:v>-3.031108747673485E-2</c:v>
                </c:pt>
                <c:pt idx="35">
                  <c:v>-2.2288665398206158E-2</c:v>
                </c:pt>
                <c:pt idx="36">
                  <c:v>6.1479591836734751E-2</c:v>
                </c:pt>
                <c:pt idx="37">
                  <c:v>4.3180086360172431E-3</c:v>
                </c:pt>
                <c:pt idx="38">
                  <c:v>-5.9472551130247485E-2</c:v>
                </c:pt>
                <c:pt idx="39">
                  <c:v>-5.5981813015061228E-2</c:v>
                </c:pt>
                <c:pt idx="40">
                  <c:v>-8.3435960591132896E-2</c:v>
                </c:pt>
                <c:pt idx="41">
                  <c:v>-4.7404063205417568E-2</c:v>
                </c:pt>
                <c:pt idx="42">
                  <c:v>1.1475932419508977E-2</c:v>
                </c:pt>
                <c:pt idx="43">
                  <c:v>2.4867889337892447E-2</c:v>
                </c:pt>
                <c:pt idx="44">
                  <c:v>2.57419745608722E-2</c:v>
                </c:pt>
                <c:pt idx="45">
                  <c:v>3.0193236714975845E-3</c:v>
                </c:pt>
                <c:pt idx="46">
                  <c:v>6.3083451202263122E-2</c:v>
                </c:pt>
                <c:pt idx="47">
                  <c:v>-8.2715345122646236E-3</c:v>
                </c:pt>
                <c:pt idx="48">
                  <c:v>2.4485253199777283E-2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DE-47D7-9F36-595A15355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551648"/>
        <c:axId val="513558208"/>
      </c:lineChart>
      <c:dateAx>
        <c:axId val="51355164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58208"/>
        <c:crosses val="autoZero"/>
        <c:auto val="1"/>
        <c:lblOffset val="100"/>
        <c:baseTimeUnit val="days"/>
      </c:dateAx>
      <c:valAx>
        <c:axId val="5135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5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Weekly_Far!$Q$1</c:f>
              <c:strCache>
                <c:ptCount val="1"/>
                <c:pt idx="0">
                  <c:v>Adjusted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Weekly_Far!$B$2:$B$244</c:f>
              <c:numCache>
                <c:formatCode>d\-mmm\-yy</c:formatCode>
                <c:ptCount val="243"/>
                <c:pt idx="0">
                  <c:v>43377</c:v>
                </c:pt>
                <c:pt idx="1">
                  <c:v>43383</c:v>
                </c:pt>
                <c:pt idx="2">
                  <c:v>43390</c:v>
                </c:pt>
                <c:pt idx="3">
                  <c:v>43398</c:v>
                </c:pt>
                <c:pt idx="4">
                  <c:v>43405</c:v>
                </c:pt>
                <c:pt idx="5">
                  <c:v>43413</c:v>
                </c:pt>
                <c:pt idx="6">
                  <c:v>43420</c:v>
                </c:pt>
                <c:pt idx="7">
                  <c:v>43430</c:v>
                </c:pt>
                <c:pt idx="8">
                  <c:v>43437</c:v>
                </c:pt>
                <c:pt idx="9">
                  <c:v>43444</c:v>
                </c:pt>
                <c:pt idx="10">
                  <c:v>43451</c:v>
                </c:pt>
                <c:pt idx="11">
                  <c:v>43458</c:v>
                </c:pt>
                <c:pt idx="12">
                  <c:v>43467</c:v>
                </c:pt>
                <c:pt idx="13">
                  <c:v>43474</c:v>
                </c:pt>
                <c:pt idx="14">
                  <c:v>43481</c:v>
                </c:pt>
                <c:pt idx="15">
                  <c:v>43488</c:v>
                </c:pt>
                <c:pt idx="16">
                  <c:v>43495</c:v>
                </c:pt>
                <c:pt idx="17">
                  <c:v>43502</c:v>
                </c:pt>
                <c:pt idx="18">
                  <c:v>43509</c:v>
                </c:pt>
                <c:pt idx="19">
                  <c:v>43516</c:v>
                </c:pt>
                <c:pt idx="20">
                  <c:v>43523</c:v>
                </c:pt>
                <c:pt idx="21">
                  <c:v>43531</c:v>
                </c:pt>
                <c:pt idx="22">
                  <c:v>43538</c:v>
                </c:pt>
                <c:pt idx="23">
                  <c:v>43546</c:v>
                </c:pt>
                <c:pt idx="24">
                  <c:v>43553</c:v>
                </c:pt>
                <c:pt idx="25">
                  <c:v>43560</c:v>
                </c:pt>
                <c:pt idx="26">
                  <c:v>43567</c:v>
                </c:pt>
                <c:pt idx="27">
                  <c:v>43578</c:v>
                </c:pt>
                <c:pt idx="28">
                  <c:v>43587</c:v>
                </c:pt>
                <c:pt idx="29">
                  <c:v>43594</c:v>
                </c:pt>
                <c:pt idx="30">
                  <c:v>43601</c:v>
                </c:pt>
                <c:pt idx="31">
                  <c:v>43608</c:v>
                </c:pt>
                <c:pt idx="32">
                  <c:v>43615</c:v>
                </c:pt>
                <c:pt idx="33">
                  <c:v>43623</c:v>
                </c:pt>
                <c:pt idx="34">
                  <c:v>43630</c:v>
                </c:pt>
                <c:pt idx="35">
                  <c:v>43637</c:v>
                </c:pt>
                <c:pt idx="36">
                  <c:v>43644</c:v>
                </c:pt>
                <c:pt idx="37">
                  <c:v>43654</c:v>
                </c:pt>
                <c:pt idx="38">
                  <c:v>43661</c:v>
                </c:pt>
                <c:pt idx="39">
                  <c:v>43668</c:v>
                </c:pt>
                <c:pt idx="40">
                  <c:v>43675</c:v>
                </c:pt>
                <c:pt idx="41">
                  <c:v>43682</c:v>
                </c:pt>
                <c:pt idx="42">
                  <c:v>43690</c:v>
                </c:pt>
                <c:pt idx="43">
                  <c:v>43698</c:v>
                </c:pt>
                <c:pt idx="44">
                  <c:v>43705</c:v>
                </c:pt>
                <c:pt idx="45">
                  <c:v>43713</c:v>
                </c:pt>
                <c:pt idx="46">
                  <c:v>43721</c:v>
                </c:pt>
                <c:pt idx="47">
                  <c:v>43728</c:v>
                </c:pt>
                <c:pt idx="48">
                  <c:v>43735</c:v>
                </c:pt>
              </c:numCache>
            </c:numRef>
          </c:cat>
          <c:val>
            <c:numRef>
              <c:f>Weekly_Far!$Q$2:$Q$244</c:f>
              <c:numCache>
                <c:formatCode>0.00%</c:formatCode>
                <c:ptCount val="243"/>
                <c:pt idx="0">
                  <c:v>-1.325E-3</c:v>
                </c:pt>
                <c:pt idx="1">
                  <c:v>-4.9021723646723699E-2</c:v>
                </c:pt>
                <c:pt idx="2">
                  <c:v>-2.0204462989840348E-2</c:v>
                </c:pt>
                <c:pt idx="3">
                  <c:v>-1.569252852410747E-2</c:v>
                </c:pt>
                <c:pt idx="4">
                  <c:v>9.5484591721577573E-3</c:v>
                </c:pt>
                <c:pt idx="5">
                  <c:v>5.0729735652413954E-2</c:v>
                </c:pt>
                <c:pt idx="6">
                  <c:v>-3.8048032200357809E-2</c:v>
                </c:pt>
                <c:pt idx="7">
                  <c:v>3.6733242987437617E-2</c:v>
                </c:pt>
                <c:pt idx="8">
                  <c:v>6.9399532224532226E-2</c:v>
                </c:pt>
                <c:pt idx="9">
                  <c:v>-7.0173504273504272E-2</c:v>
                </c:pt>
                <c:pt idx="10">
                  <c:v>4.1685442364951066E-2</c:v>
                </c:pt>
                <c:pt idx="11">
                  <c:v>-2.0575993846820809E-2</c:v>
                </c:pt>
                <c:pt idx="12">
                  <c:v>1.8907265864976146E-2</c:v>
                </c:pt>
                <c:pt idx="13">
                  <c:v>-1.2750000000000001E-3</c:v>
                </c:pt>
                <c:pt idx="14">
                  <c:v>-4.0792304295395564E-2</c:v>
                </c:pt>
                <c:pt idx="15">
                  <c:v>-3.0583566433566384E-2</c:v>
                </c:pt>
                <c:pt idx="16">
                  <c:v>-8.0219890029048904E-2</c:v>
                </c:pt>
                <c:pt idx="17">
                  <c:v>1.8484615384615356E-2</c:v>
                </c:pt>
                <c:pt idx="18">
                  <c:v>-1.225E-3</c:v>
                </c:pt>
                <c:pt idx="19">
                  <c:v>-1.2365384615384614E-3</c:v>
                </c:pt>
                <c:pt idx="20">
                  <c:v>2.9068414918414918E-2</c:v>
                </c:pt>
                <c:pt idx="21">
                  <c:v>3.0588567001718709E-2</c:v>
                </c:pt>
                <c:pt idx="22">
                  <c:v>1.3680124499777653E-2</c:v>
                </c:pt>
                <c:pt idx="23">
                  <c:v>-3.5944292261683615E-2</c:v>
                </c:pt>
                <c:pt idx="24">
                  <c:v>1.8001777284087757E-2</c:v>
                </c:pt>
                <c:pt idx="25">
                  <c:v>-1.1942307692307693E-3</c:v>
                </c:pt>
                <c:pt idx="26">
                  <c:v>-9.4027245047944904E-3</c:v>
                </c:pt>
                <c:pt idx="27">
                  <c:v>-3.4356716080629179E-2</c:v>
                </c:pt>
                <c:pt idx="28">
                  <c:v>-9.9388374783106301E-4</c:v>
                </c:pt>
                <c:pt idx="29">
                  <c:v>-0.15494442052255158</c:v>
                </c:pt>
                <c:pt idx="30">
                  <c:v>-5.1039258351210544E-2</c:v>
                </c:pt>
                <c:pt idx="31">
                  <c:v>3.7881936118297925E-2</c:v>
                </c:pt>
                <c:pt idx="32">
                  <c:v>6.6127839738685273E-2</c:v>
                </c:pt>
                <c:pt idx="33">
                  <c:v>-1.1743933386201486E-2</c:v>
                </c:pt>
                <c:pt idx="34">
                  <c:v>-4.8089351986383762E-2</c:v>
                </c:pt>
                <c:pt idx="35">
                  <c:v>2.7166727844782267E-2</c:v>
                </c:pt>
                <c:pt idx="36">
                  <c:v>7.4693939069169296E-2</c:v>
                </c:pt>
                <c:pt idx="37">
                  <c:v>-4.5437145748987856E-2</c:v>
                </c:pt>
                <c:pt idx="38">
                  <c:v>-8.7443852285702131E-2</c:v>
                </c:pt>
                <c:pt idx="39">
                  <c:v>-5.7454849012775949E-2</c:v>
                </c:pt>
                <c:pt idx="40">
                  <c:v>-4.9184698487756778E-2</c:v>
                </c:pt>
                <c:pt idx="41">
                  <c:v>-0.10527051282051281</c:v>
                </c:pt>
                <c:pt idx="42">
                  <c:v>7.583653846153833E-2</c:v>
                </c:pt>
                <c:pt idx="43">
                  <c:v>-6.3432119642128646E-3</c:v>
                </c:pt>
                <c:pt idx="44">
                  <c:v>1.4297704352755014E-2</c:v>
                </c:pt>
                <c:pt idx="45">
                  <c:v>1.615937398449465E-2</c:v>
                </c:pt>
                <c:pt idx="46">
                  <c:v>5.9615288679574489E-2</c:v>
                </c:pt>
                <c:pt idx="47">
                  <c:v>2.9746153846153818E-2</c:v>
                </c:pt>
                <c:pt idx="48">
                  <c:v>2.7012383177570091E-2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9-4D76-849D-3D59E3D3F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564440"/>
        <c:axId val="513562144"/>
      </c:lineChart>
      <c:dateAx>
        <c:axId val="51356444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2144"/>
        <c:crosses val="autoZero"/>
        <c:auto val="1"/>
        <c:lblOffset val="100"/>
        <c:baseTimeUnit val="days"/>
      </c:dateAx>
      <c:valAx>
        <c:axId val="5135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4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Weekly_Far!$P$1</c:f>
              <c:strCache>
                <c:ptCount val="1"/>
                <c:pt idx="0">
                  <c:v>Returns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Weekly_Far!$B$2:$B$244</c:f>
              <c:numCache>
                <c:formatCode>d\-mmm\-yy</c:formatCode>
                <c:ptCount val="243"/>
                <c:pt idx="0">
                  <c:v>43377</c:v>
                </c:pt>
                <c:pt idx="1">
                  <c:v>43383</c:v>
                </c:pt>
                <c:pt idx="2">
                  <c:v>43390</c:v>
                </c:pt>
                <c:pt idx="3">
                  <c:v>43398</c:v>
                </c:pt>
                <c:pt idx="4">
                  <c:v>43405</c:v>
                </c:pt>
                <c:pt idx="5">
                  <c:v>43413</c:v>
                </c:pt>
                <c:pt idx="6">
                  <c:v>43420</c:v>
                </c:pt>
                <c:pt idx="7">
                  <c:v>43430</c:v>
                </c:pt>
                <c:pt idx="8">
                  <c:v>43437</c:v>
                </c:pt>
                <c:pt idx="9">
                  <c:v>43444</c:v>
                </c:pt>
                <c:pt idx="10">
                  <c:v>43451</c:v>
                </c:pt>
                <c:pt idx="11">
                  <c:v>43458</c:v>
                </c:pt>
                <c:pt idx="12">
                  <c:v>43467</c:v>
                </c:pt>
                <c:pt idx="13">
                  <c:v>43474</c:v>
                </c:pt>
                <c:pt idx="14">
                  <c:v>43481</c:v>
                </c:pt>
                <c:pt idx="15">
                  <c:v>43488</c:v>
                </c:pt>
                <c:pt idx="16">
                  <c:v>43495</c:v>
                </c:pt>
                <c:pt idx="17">
                  <c:v>43502</c:v>
                </c:pt>
                <c:pt idx="18">
                  <c:v>43509</c:v>
                </c:pt>
                <c:pt idx="19">
                  <c:v>43516</c:v>
                </c:pt>
                <c:pt idx="20">
                  <c:v>43523</c:v>
                </c:pt>
                <c:pt idx="21">
                  <c:v>43531</c:v>
                </c:pt>
                <c:pt idx="22">
                  <c:v>43538</c:v>
                </c:pt>
                <c:pt idx="23">
                  <c:v>43546</c:v>
                </c:pt>
                <c:pt idx="24">
                  <c:v>43553</c:v>
                </c:pt>
                <c:pt idx="25">
                  <c:v>43560</c:v>
                </c:pt>
                <c:pt idx="26">
                  <c:v>43567</c:v>
                </c:pt>
                <c:pt idx="27">
                  <c:v>43578</c:v>
                </c:pt>
                <c:pt idx="28">
                  <c:v>43587</c:v>
                </c:pt>
                <c:pt idx="29">
                  <c:v>43594</c:v>
                </c:pt>
                <c:pt idx="30">
                  <c:v>43601</c:v>
                </c:pt>
                <c:pt idx="31">
                  <c:v>43608</c:v>
                </c:pt>
                <c:pt idx="32">
                  <c:v>43615</c:v>
                </c:pt>
                <c:pt idx="33">
                  <c:v>43623</c:v>
                </c:pt>
                <c:pt idx="34">
                  <c:v>43630</c:v>
                </c:pt>
                <c:pt idx="35">
                  <c:v>43637</c:v>
                </c:pt>
                <c:pt idx="36">
                  <c:v>43644</c:v>
                </c:pt>
                <c:pt idx="37">
                  <c:v>43654</c:v>
                </c:pt>
                <c:pt idx="38">
                  <c:v>43661</c:v>
                </c:pt>
                <c:pt idx="39">
                  <c:v>43668</c:v>
                </c:pt>
                <c:pt idx="40">
                  <c:v>43675</c:v>
                </c:pt>
                <c:pt idx="41">
                  <c:v>43682</c:v>
                </c:pt>
                <c:pt idx="42">
                  <c:v>43690</c:v>
                </c:pt>
                <c:pt idx="43">
                  <c:v>43698</c:v>
                </c:pt>
                <c:pt idx="44">
                  <c:v>43705</c:v>
                </c:pt>
                <c:pt idx="45">
                  <c:v>43713</c:v>
                </c:pt>
                <c:pt idx="46">
                  <c:v>43721</c:v>
                </c:pt>
                <c:pt idx="47">
                  <c:v>43728</c:v>
                </c:pt>
                <c:pt idx="48">
                  <c:v>43735</c:v>
                </c:pt>
              </c:numCache>
            </c:numRef>
          </c:cat>
          <c:val>
            <c:numRef>
              <c:f>Weekly_Far!$P$2:$P$244</c:f>
              <c:numCache>
                <c:formatCode>0.00%</c:formatCode>
                <c:ptCount val="243"/>
                <c:pt idx="0">
                  <c:v>0</c:v>
                </c:pt>
                <c:pt idx="1">
                  <c:v>-4.768518518518524E-2</c:v>
                </c:pt>
                <c:pt idx="2">
                  <c:v>-1.8867924528301886E-2</c:v>
                </c:pt>
                <c:pt idx="3">
                  <c:v>-1.4354066985645933E-2</c:v>
                </c:pt>
                <c:pt idx="4">
                  <c:v>1.0884997633696219E-2</c:v>
                </c:pt>
                <c:pt idx="5">
                  <c:v>5.2041274113952415E-2</c:v>
                </c:pt>
                <c:pt idx="6">
                  <c:v>-3.6744186046511654E-2</c:v>
                </c:pt>
                <c:pt idx="7">
                  <c:v>3.803131991051454E-2</c:v>
                </c:pt>
                <c:pt idx="8">
                  <c:v>7.068607068607069E-2</c:v>
                </c:pt>
                <c:pt idx="9">
                  <c:v>-6.8888888888888888E-2</c:v>
                </c:pt>
                <c:pt idx="10">
                  <c:v>4.2960442364951064E-2</c:v>
                </c:pt>
                <c:pt idx="11">
                  <c:v>-1.9293301539128501E-2</c:v>
                </c:pt>
                <c:pt idx="12">
                  <c:v>2.0178419711129991E-2</c:v>
                </c:pt>
                <c:pt idx="13">
                  <c:v>0</c:v>
                </c:pt>
                <c:pt idx="14">
                  <c:v>-3.9523073526164791E-2</c:v>
                </c:pt>
                <c:pt idx="15">
                  <c:v>-2.9318181818181768E-2</c:v>
                </c:pt>
                <c:pt idx="16">
                  <c:v>-7.8960274644433517E-2</c:v>
                </c:pt>
                <c:pt idx="17">
                  <c:v>1.9711538461538433E-2</c:v>
                </c:pt>
                <c:pt idx="18">
                  <c:v>0</c:v>
                </c:pt>
                <c:pt idx="19">
                  <c:v>0</c:v>
                </c:pt>
                <c:pt idx="20">
                  <c:v>3.0303030303030304E-2</c:v>
                </c:pt>
                <c:pt idx="21">
                  <c:v>3.1821259309411015E-2</c:v>
                </c:pt>
                <c:pt idx="22">
                  <c:v>1.4895509115162268E-2</c:v>
                </c:pt>
                <c:pt idx="23">
                  <c:v>-3.473659995399131E-2</c:v>
                </c:pt>
                <c:pt idx="24">
                  <c:v>1.9178700361010832E-2</c:v>
                </c:pt>
                <c:pt idx="25">
                  <c:v>0</c:v>
                </c:pt>
                <c:pt idx="26">
                  <c:v>-8.1892629663329521E-3</c:v>
                </c:pt>
                <c:pt idx="27">
                  <c:v>-3.3137485311398408E-2</c:v>
                </c:pt>
                <c:pt idx="28">
                  <c:v>2.3496240601509101E-4</c:v>
                </c:pt>
                <c:pt idx="29">
                  <c:v>-0.15370018975332081</c:v>
                </c:pt>
                <c:pt idx="30">
                  <c:v>-4.9800796812749008E-2</c:v>
                </c:pt>
                <c:pt idx="31">
                  <c:v>3.9103089964451769E-2</c:v>
                </c:pt>
                <c:pt idx="32">
                  <c:v>6.7329762815608346E-2</c:v>
                </c:pt>
                <c:pt idx="33">
                  <c:v>-1.0567010309278408E-2</c:v>
                </c:pt>
                <c:pt idx="34">
                  <c:v>-4.6950890447922222E-2</c:v>
                </c:pt>
                <c:pt idx="35">
                  <c:v>2.8316727844782265E-2</c:v>
                </c:pt>
                <c:pt idx="36">
                  <c:v>7.5842015992246214E-2</c:v>
                </c:pt>
                <c:pt idx="37">
                  <c:v>-4.4281376518218625E-2</c:v>
                </c:pt>
                <c:pt idx="38">
                  <c:v>-8.6311159978009824E-2</c:v>
                </c:pt>
                <c:pt idx="39">
                  <c:v>-5.6329849012775948E-2</c:v>
                </c:pt>
                <c:pt idx="40">
                  <c:v>-4.8082775410833702E-2</c:v>
                </c:pt>
                <c:pt idx="41">
                  <c:v>-0.10416666666666666</c:v>
                </c:pt>
                <c:pt idx="42">
                  <c:v>7.6923076923076789E-2</c:v>
                </c:pt>
                <c:pt idx="43">
                  <c:v>-5.3009042719051724E-3</c:v>
                </c:pt>
                <c:pt idx="44">
                  <c:v>1.5351550506601168E-2</c:v>
                </c:pt>
                <c:pt idx="45">
                  <c:v>1.7199758599879267E-2</c:v>
                </c:pt>
                <c:pt idx="46">
                  <c:v>6.0657596371882179E-2</c:v>
                </c:pt>
                <c:pt idx="47">
                  <c:v>3.076923076923074E-2</c:v>
                </c:pt>
                <c:pt idx="48">
                  <c:v>2.8037383177570093E-2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6-4A38-9790-78DE7AA09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322640"/>
        <c:axId val="529323624"/>
      </c:lineChart>
      <c:dateAx>
        <c:axId val="52932264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23624"/>
        <c:crosses val="autoZero"/>
        <c:auto val="1"/>
        <c:lblOffset val="100"/>
        <c:baseTimeUnit val="days"/>
      </c:dateAx>
      <c:valAx>
        <c:axId val="52932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2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Monthly_Near!$Q$1</c:f>
              <c:strCache>
                <c:ptCount val="1"/>
                <c:pt idx="0">
                  <c:v>Adjusted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Monthly_Near!$B$2:$B$244</c:f>
              <c:numCache>
                <c:formatCode>d\-mmm\-yy</c:formatCode>
                <c:ptCount val="243"/>
                <c:pt idx="0">
                  <c:v>43374</c:v>
                </c:pt>
                <c:pt idx="1">
                  <c:v>43405</c:v>
                </c:pt>
                <c:pt idx="2">
                  <c:v>43437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  <c:pt idx="6">
                  <c:v>43556</c:v>
                </c:pt>
                <c:pt idx="7">
                  <c:v>43587</c:v>
                </c:pt>
                <c:pt idx="8">
                  <c:v>43619</c:v>
                </c:pt>
                <c:pt idx="9">
                  <c:v>43648</c:v>
                </c:pt>
                <c:pt idx="10">
                  <c:v>43678</c:v>
                </c:pt>
                <c:pt idx="11">
                  <c:v>43711</c:v>
                </c:pt>
              </c:numCache>
            </c:numRef>
          </c:cat>
          <c:val>
            <c:numRef>
              <c:f>Monthly_Near!$Q$2:$Q$244</c:f>
              <c:numCache>
                <c:formatCode>0.00%</c:formatCode>
                <c:ptCount val="243"/>
                <c:pt idx="0">
                  <c:v>3.3999430434440495E-3</c:v>
                </c:pt>
                <c:pt idx="1">
                  <c:v>1.7418577458361902E-2</c:v>
                </c:pt>
                <c:pt idx="2">
                  <c:v>6.5249383435799543E-2</c:v>
                </c:pt>
                <c:pt idx="3">
                  <c:v>-6.7569482770819343E-3</c:v>
                </c:pt>
                <c:pt idx="4">
                  <c:v>-0.1326531825795646</c:v>
                </c:pt>
                <c:pt idx="5">
                  <c:v>5.1133062330623383E-2</c:v>
                </c:pt>
                <c:pt idx="6">
                  <c:v>1.9980336048132659E-2</c:v>
                </c:pt>
                <c:pt idx="7">
                  <c:v>-0.12296417322834655</c:v>
                </c:pt>
                <c:pt idx="8">
                  <c:v>-4.7861810366948906E-2</c:v>
                </c:pt>
                <c:pt idx="9">
                  <c:v>9.6407814871016413E-3</c:v>
                </c:pt>
                <c:pt idx="10">
                  <c:v>-0.28000053763440852</c:v>
                </c:pt>
                <c:pt idx="11">
                  <c:v>7.2381447290053635E-2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2-4E8D-9775-88E000C83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307224"/>
        <c:axId val="529307880"/>
      </c:lineChart>
      <c:dateAx>
        <c:axId val="52930722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07880"/>
        <c:crosses val="autoZero"/>
        <c:auto val="1"/>
        <c:lblOffset val="100"/>
        <c:baseTimeUnit val="months"/>
      </c:dateAx>
      <c:valAx>
        <c:axId val="52930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07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Monthly_Near!$P$1</c:f>
              <c:strCache>
                <c:ptCount val="1"/>
                <c:pt idx="0">
                  <c:v>Returns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Monthly_Near!$B$2:$B$244</c:f>
              <c:numCache>
                <c:formatCode>d\-mmm\-yy</c:formatCode>
                <c:ptCount val="243"/>
                <c:pt idx="0">
                  <c:v>43374</c:v>
                </c:pt>
                <c:pt idx="1">
                  <c:v>43405</c:v>
                </c:pt>
                <c:pt idx="2">
                  <c:v>43437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  <c:pt idx="6">
                  <c:v>43556</c:v>
                </c:pt>
                <c:pt idx="7">
                  <c:v>43587</c:v>
                </c:pt>
                <c:pt idx="8">
                  <c:v>43619</c:v>
                </c:pt>
                <c:pt idx="9">
                  <c:v>43648</c:v>
                </c:pt>
                <c:pt idx="10">
                  <c:v>43678</c:v>
                </c:pt>
                <c:pt idx="11">
                  <c:v>43711</c:v>
                </c:pt>
              </c:numCache>
            </c:numRef>
          </c:cat>
          <c:val>
            <c:numRef>
              <c:f>Monthly_Near!$P$2:$P$244</c:f>
              <c:numCache>
                <c:formatCode>0.00%</c:formatCode>
                <c:ptCount val="243"/>
                <c:pt idx="0">
                  <c:v>9.1916097101107166E-3</c:v>
                </c:pt>
                <c:pt idx="1">
                  <c:v>2.3043577458361903E-2</c:v>
                </c:pt>
                <c:pt idx="2">
                  <c:v>7.0807716769132875E-2</c:v>
                </c:pt>
                <c:pt idx="3">
                  <c:v>-1.2736149437486009E-3</c:v>
                </c:pt>
                <c:pt idx="4">
                  <c:v>-0.12730318257956461</c:v>
                </c:pt>
                <c:pt idx="5">
                  <c:v>5.6233062330623383E-2</c:v>
                </c:pt>
                <c:pt idx="6">
                  <c:v>2.5313669381465991E-2</c:v>
                </c:pt>
                <c:pt idx="7">
                  <c:v>-0.11786417322834655</c:v>
                </c:pt>
                <c:pt idx="8">
                  <c:v>-4.2853477033615577E-2</c:v>
                </c:pt>
                <c:pt idx="9">
                  <c:v>1.4415781487101641E-2</c:v>
                </c:pt>
                <c:pt idx="10">
                  <c:v>-0.27548387096774185</c:v>
                </c:pt>
                <c:pt idx="11">
                  <c:v>7.6831447290053631E-2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0-4F9C-993E-68A6583C0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319032"/>
        <c:axId val="529322312"/>
      </c:lineChart>
      <c:dateAx>
        <c:axId val="52931903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22312"/>
        <c:crosses val="autoZero"/>
        <c:auto val="1"/>
        <c:lblOffset val="100"/>
        <c:baseTimeUnit val="months"/>
      </c:dateAx>
      <c:valAx>
        <c:axId val="52932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1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Monthly_Middle!$Q$1</c:f>
              <c:strCache>
                <c:ptCount val="1"/>
                <c:pt idx="0">
                  <c:v>Adjusted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Monthly_Middle!$B$2:$B$244</c:f>
              <c:numCache>
                <c:formatCode>d\-mmm\-yy</c:formatCode>
                <c:ptCount val="243"/>
                <c:pt idx="0">
                  <c:v>43374</c:v>
                </c:pt>
                <c:pt idx="1">
                  <c:v>43405</c:v>
                </c:pt>
                <c:pt idx="2">
                  <c:v>43437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  <c:pt idx="6">
                  <c:v>43556</c:v>
                </c:pt>
                <c:pt idx="7">
                  <c:v>43587</c:v>
                </c:pt>
                <c:pt idx="8">
                  <c:v>43619</c:v>
                </c:pt>
                <c:pt idx="9">
                  <c:v>43648</c:v>
                </c:pt>
                <c:pt idx="10">
                  <c:v>43678</c:v>
                </c:pt>
                <c:pt idx="11">
                  <c:v>43711</c:v>
                </c:pt>
              </c:numCache>
            </c:numRef>
          </c:cat>
          <c:val>
            <c:numRef>
              <c:f>Monthly_Middle!$Q$2:$Q$244</c:f>
              <c:numCache>
                <c:formatCode>0.00%</c:formatCode>
                <c:ptCount val="243"/>
                <c:pt idx="0">
                  <c:v>1.2933149640515212E-2</c:v>
                </c:pt>
                <c:pt idx="1">
                  <c:v>1.9108378715679553E-2</c:v>
                </c:pt>
                <c:pt idx="2">
                  <c:v>6.1743253968253989E-2</c:v>
                </c:pt>
                <c:pt idx="3">
                  <c:v>-3.1606981981981501E-3</c:v>
                </c:pt>
                <c:pt idx="4">
                  <c:v>-0.13323759228387722</c:v>
                </c:pt>
                <c:pt idx="5">
                  <c:v>5.0455555555555656E-2</c:v>
                </c:pt>
                <c:pt idx="6">
                  <c:v>2.1161083132617983E-2</c:v>
                </c:pt>
                <c:pt idx="7">
                  <c:v>-0.12611129111438393</c:v>
                </c:pt>
                <c:pt idx="8">
                  <c:v>-6.291537046654537E-2</c:v>
                </c:pt>
                <c:pt idx="9">
                  <c:v>1.3828465851172155E-2</c:v>
                </c:pt>
                <c:pt idx="10">
                  <c:v>-0.26991492529291611</c:v>
                </c:pt>
                <c:pt idx="11">
                  <c:v>5.9257729468598926E-2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7-4B63-AFEA-BE245C1AD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305584"/>
        <c:axId val="529304272"/>
      </c:lineChart>
      <c:dateAx>
        <c:axId val="5293055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04272"/>
        <c:crosses val="autoZero"/>
        <c:auto val="1"/>
        <c:lblOffset val="100"/>
        <c:baseTimeUnit val="months"/>
      </c:dateAx>
      <c:valAx>
        <c:axId val="5293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0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Monthly_Middle!$P$1</c:f>
              <c:strCache>
                <c:ptCount val="1"/>
                <c:pt idx="0">
                  <c:v>Returns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Monthly_Middle!$B$2:$B$244</c:f>
              <c:numCache>
                <c:formatCode>d\-mmm\-yy</c:formatCode>
                <c:ptCount val="243"/>
                <c:pt idx="0">
                  <c:v>43374</c:v>
                </c:pt>
                <c:pt idx="1">
                  <c:v>43405</c:v>
                </c:pt>
                <c:pt idx="2">
                  <c:v>43437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  <c:pt idx="6">
                  <c:v>43556</c:v>
                </c:pt>
                <c:pt idx="7">
                  <c:v>43587</c:v>
                </c:pt>
                <c:pt idx="8">
                  <c:v>43619</c:v>
                </c:pt>
                <c:pt idx="9">
                  <c:v>43648</c:v>
                </c:pt>
                <c:pt idx="10">
                  <c:v>43678</c:v>
                </c:pt>
                <c:pt idx="11">
                  <c:v>43711</c:v>
                </c:pt>
              </c:numCache>
            </c:numRef>
          </c:cat>
          <c:val>
            <c:numRef>
              <c:f>Monthly_Middle!$P$2:$P$244</c:f>
              <c:numCache>
                <c:formatCode>0.00%</c:formatCode>
                <c:ptCount val="243"/>
                <c:pt idx="0">
                  <c:v>1.8724816307181879E-2</c:v>
                </c:pt>
                <c:pt idx="1">
                  <c:v>2.4733378715679551E-2</c:v>
                </c:pt>
                <c:pt idx="2">
                  <c:v>6.7301587301587321E-2</c:v>
                </c:pt>
                <c:pt idx="3">
                  <c:v>2.322635135135183E-3</c:v>
                </c:pt>
                <c:pt idx="4">
                  <c:v>-0.12788759228387722</c:v>
                </c:pt>
                <c:pt idx="5">
                  <c:v>5.5555555555555657E-2</c:v>
                </c:pt>
                <c:pt idx="6">
                  <c:v>2.6494416465951316E-2</c:v>
                </c:pt>
                <c:pt idx="7">
                  <c:v>-0.12101129111438393</c:v>
                </c:pt>
                <c:pt idx="8">
                  <c:v>-5.7907037133212033E-2</c:v>
                </c:pt>
                <c:pt idx="9">
                  <c:v>1.8603465851172157E-2</c:v>
                </c:pt>
                <c:pt idx="10">
                  <c:v>-0.26539825862624944</c:v>
                </c:pt>
                <c:pt idx="11">
                  <c:v>6.3707729468598928E-2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F-4779-ABB1-E1F6C45AC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312144"/>
        <c:axId val="529315752"/>
      </c:lineChart>
      <c:dateAx>
        <c:axId val="5293121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15752"/>
        <c:crosses val="autoZero"/>
        <c:auto val="1"/>
        <c:lblOffset val="100"/>
        <c:baseTimeUnit val="months"/>
      </c:dateAx>
      <c:valAx>
        <c:axId val="52931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1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Daily_Near!$P$1</c:f>
              <c:strCache>
                <c:ptCount val="1"/>
                <c:pt idx="0">
                  <c:v>Returns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Daily_Near!$B$2:$B$244</c:f>
              <c:numCache>
                <c:formatCode>d\-mmm\-yy</c:formatCode>
                <c:ptCount val="243"/>
                <c:pt idx="0">
                  <c:v>43374</c:v>
                </c:pt>
                <c:pt idx="1">
                  <c:v>43376</c:v>
                </c:pt>
                <c:pt idx="2">
                  <c:v>43377</c:v>
                </c:pt>
                <c:pt idx="3">
                  <c:v>43378</c:v>
                </c:pt>
                <c:pt idx="4">
                  <c:v>43381</c:v>
                </c:pt>
                <c:pt idx="5">
                  <c:v>43382</c:v>
                </c:pt>
                <c:pt idx="6">
                  <c:v>43383</c:v>
                </c:pt>
                <c:pt idx="7">
                  <c:v>43384</c:v>
                </c:pt>
                <c:pt idx="8">
                  <c:v>43385</c:v>
                </c:pt>
                <c:pt idx="9">
                  <c:v>43388</c:v>
                </c:pt>
                <c:pt idx="10">
                  <c:v>43389</c:v>
                </c:pt>
                <c:pt idx="11">
                  <c:v>43390</c:v>
                </c:pt>
                <c:pt idx="12">
                  <c:v>43392</c:v>
                </c:pt>
                <c:pt idx="13">
                  <c:v>43395</c:v>
                </c:pt>
                <c:pt idx="14">
                  <c:v>43396</c:v>
                </c:pt>
                <c:pt idx="15">
                  <c:v>43397</c:v>
                </c:pt>
                <c:pt idx="16">
                  <c:v>43398</c:v>
                </c:pt>
                <c:pt idx="17">
                  <c:v>43399</c:v>
                </c:pt>
                <c:pt idx="18">
                  <c:v>43402</c:v>
                </c:pt>
                <c:pt idx="19">
                  <c:v>43403</c:v>
                </c:pt>
                <c:pt idx="20">
                  <c:v>43404</c:v>
                </c:pt>
                <c:pt idx="21">
                  <c:v>43405</c:v>
                </c:pt>
                <c:pt idx="22">
                  <c:v>43406</c:v>
                </c:pt>
                <c:pt idx="23">
                  <c:v>43409</c:v>
                </c:pt>
                <c:pt idx="24">
                  <c:v>43410</c:v>
                </c:pt>
                <c:pt idx="25">
                  <c:v>43411</c:v>
                </c:pt>
                <c:pt idx="26">
                  <c:v>43413</c:v>
                </c:pt>
                <c:pt idx="27">
                  <c:v>43416</c:v>
                </c:pt>
                <c:pt idx="28">
                  <c:v>43417</c:v>
                </c:pt>
                <c:pt idx="29">
                  <c:v>43418</c:v>
                </c:pt>
                <c:pt idx="30">
                  <c:v>43419</c:v>
                </c:pt>
                <c:pt idx="31">
                  <c:v>43420</c:v>
                </c:pt>
                <c:pt idx="32">
                  <c:v>43423</c:v>
                </c:pt>
                <c:pt idx="33">
                  <c:v>43424</c:v>
                </c:pt>
                <c:pt idx="34">
                  <c:v>43425</c:v>
                </c:pt>
                <c:pt idx="35">
                  <c:v>43426</c:v>
                </c:pt>
                <c:pt idx="36">
                  <c:v>43430</c:v>
                </c:pt>
                <c:pt idx="37">
                  <c:v>43431</c:v>
                </c:pt>
                <c:pt idx="38">
                  <c:v>43432</c:v>
                </c:pt>
                <c:pt idx="39">
                  <c:v>43433</c:v>
                </c:pt>
                <c:pt idx="40">
                  <c:v>43434</c:v>
                </c:pt>
                <c:pt idx="41">
                  <c:v>43437</c:v>
                </c:pt>
                <c:pt idx="42">
                  <c:v>43438</c:v>
                </c:pt>
                <c:pt idx="43">
                  <c:v>43439</c:v>
                </c:pt>
                <c:pt idx="44">
                  <c:v>43440</c:v>
                </c:pt>
                <c:pt idx="45">
                  <c:v>43441</c:v>
                </c:pt>
                <c:pt idx="46">
                  <c:v>43444</c:v>
                </c:pt>
                <c:pt idx="47">
                  <c:v>43445</c:v>
                </c:pt>
                <c:pt idx="48">
                  <c:v>43446</c:v>
                </c:pt>
                <c:pt idx="49">
                  <c:v>43447</c:v>
                </c:pt>
                <c:pt idx="50">
                  <c:v>43448</c:v>
                </c:pt>
                <c:pt idx="51">
                  <c:v>43451</c:v>
                </c:pt>
                <c:pt idx="52">
                  <c:v>43452</c:v>
                </c:pt>
                <c:pt idx="53">
                  <c:v>43453</c:v>
                </c:pt>
                <c:pt idx="54">
                  <c:v>43454</c:v>
                </c:pt>
                <c:pt idx="55">
                  <c:v>43455</c:v>
                </c:pt>
                <c:pt idx="56">
                  <c:v>43458</c:v>
                </c:pt>
                <c:pt idx="57">
                  <c:v>43460</c:v>
                </c:pt>
                <c:pt idx="58">
                  <c:v>43461</c:v>
                </c:pt>
                <c:pt idx="59">
                  <c:v>43462</c:v>
                </c:pt>
                <c:pt idx="60">
                  <c:v>43466</c:v>
                </c:pt>
                <c:pt idx="61">
                  <c:v>43467</c:v>
                </c:pt>
                <c:pt idx="62">
                  <c:v>43468</c:v>
                </c:pt>
                <c:pt idx="63">
                  <c:v>43469</c:v>
                </c:pt>
                <c:pt idx="64">
                  <c:v>43472</c:v>
                </c:pt>
                <c:pt idx="65">
                  <c:v>43473</c:v>
                </c:pt>
                <c:pt idx="66">
                  <c:v>43474</c:v>
                </c:pt>
                <c:pt idx="67">
                  <c:v>43475</c:v>
                </c:pt>
                <c:pt idx="68">
                  <c:v>43476</c:v>
                </c:pt>
                <c:pt idx="69">
                  <c:v>43479</c:v>
                </c:pt>
                <c:pt idx="70">
                  <c:v>43480</c:v>
                </c:pt>
                <c:pt idx="71">
                  <c:v>43481</c:v>
                </c:pt>
                <c:pt idx="72">
                  <c:v>43482</c:v>
                </c:pt>
                <c:pt idx="73">
                  <c:v>43483</c:v>
                </c:pt>
                <c:pt idx="74">
                  <c:v>43486</c:v>
                </c:pt>
                <c:pt idx="75">
                  <c:v>43487</c:v>
                </c:pt>
                <c:pt idx="76">
                  <c:v>43488</c:v>
                </c:pt>
                <c:pt idx="77">
                  <c:v>43489</c:v>
                </c:pt>
                <c:pt idx="78">
                  <c:v>43490</c:v>
                </c:pt>
                <c:pt idx="79">
                  <c:v>43493</c:v>
                </c:pt>
                <c:pt idx="80">
                  <c:v>43494</c:v>
                </c:pt>
                <c:pt idx="81">
                  <c:v>43495</c:v>
                </c:pt>
                <c:pt idx="82">
                  <c:v>43496</c:v>
                </c:pt>
                <c:pt idx="83">
                  <c:v>43497</c:v>
                </c:pt>
                <c:pt idx="84">
                  <c:v>43500</c:v>
                </c:pt>
                <c:pt idx="85">
                  <c:v>43501</c:v>
                </c:pt>
                <c:pt idx="86">
                  <c:v>43502</c:v>
                </c:pt>
                <c:pt idx="87">
                  <c:v>43503</c:v>
                </c:pt>
                <c:pt idx="88">
                  <c:v>43504</c:v>
                </c:pt>
                <c:pt idx="89">
                  <c:v>43507</c:v>
                </c:pt>
                <c:pt idx="90">
                  <c:v>43508</c:v>
                </c:pt>
                <c:pt idx="91">
                  <c:v>43509</c:v>
                </c:pt>
                <c:pt idx="92">
                  <c:v>43510</c:v>
                </c:pt>
                <c:pt idx="93">
                  <c:v>43511</c:v>
                </c:pt>
                <c:pt idx="94">
                  <c:v>43514</c:v>
                </c:pt>
                <c:pt idx="95">
                  <c:v>43515</c:v>
                </c:pt>
                <c:pt idx="96">
                  <c:v>43516</c:v>
                </c:pt>
                <c:pt idx="97">
                  <c:v>43517</c:v>
                </c:pt>
                <c:pt idx="98">
                  <c:v>43518</c:v>
                </c:pt>
                <c:pt idx="99">
                  <c:v>43521</c:v>
                </c:pt>
                <c:pt idx="100">
                  <c:v>43522</c:v>
                </c:pt>
                <c:pt idx="101">
                  <c:v>43523</c:v>
                </c:pt>
                <c:pt idx="102">
                  <c:v>43524</c:v>
                </c:pt>
                <c:pt idx="103">
                  <c:v>43525</c:v>
                </c:pt>
                <c:pt idx="104">
                  <c:v>43529</c:v>
                </c:pt>
                <c:pt idx="105">
                  <c:v>43530</c:v>
                </c:pt>
                <c:pt idx="106">
                  <c:v>43531</c:v>
                </c:pt>
                <c:pt idx="107">
                  <c:v>43532</c:v>
                </c:pt>
                <c:pt idx="108">
                  <c:v>43535</c:v>
                </c:pt>
                <c:pt idx="109">
                  <c:v>43536</c:v>
                </c:pt>
                <c:pt idx="110">
                  <c:v>43537</c:v>
                </c:pt>
                <c:pt idx="111">
                  <c:v>43538</c:v>
                </c:pt>
                <c:pt idx="112">
                  <c:v>43539</c:v>
                </c:pt>
                <c:pt idx="113">
                  <c:v>43542</c:v>
                </c:pt>
                <c:pt idx="114">
                  <c:v>43543</c:v>
                </c:pt>
                <c:pt idx="115">
                  <c:v>43544</c:v>
                </c:pt>
                <c:pt idx="116">
                  <c:v>43546</c:v>
                </c:pt>
                <c:pt idx="117">
                  <c:v>43549</c:v>
                </c:pt>
                <c:pt idx="118">
                  <c:v>43550</c:v>
                </c:pt>
                <c:pt idx="119">
                  <c:v>43551</c:v>
                </c:pt>
                <c:pt idx="120">
                  <c:v>43552</c:v>
                </c:pt>
                <c:pt idx="121">
                  <c:v>43553</c:v>
                </c:pt>
                <c:pt idx="122">
                  <c:v>43556</c:v>
                </c:pt>
                <c:pt idx="123">
                  <c:v>43557</c:v>
                </c:pt>
                <c:pt idx="124">
                  <c:v>43558</c:v>
                </c:pt>
                <c:pt idx="125">
                  <c:v>43559</c:v>
                </c:pt>
                <c:pt idx="126">
                  <c:v>43560</c:v>
                </c:pt>
                <c:pt idx="127">
                  <c:v>43563</c:v>
                </c:pt>
                <c:pt idx="128">
                  <c:v>43564</c:v>
                </c:pt>
                <c:pt idx="129">
                  <c:v>43565</c:v>
                </c:pt>
                <c:pt idx="130">
                  <c:v>43566</c:v>
                </c:pt>
                <c:pt idx="131">
                  <c:v>43567</c:v>
                </c:pt>
                <c:pt idx="132">
                  <c:v>43570</c:v>
                </c:pt>
                <c:pt idx="133">
                  <c:v>43571</c:v>
                </c:pt>
                <c:pt idx="134">
                  <c:v>43573</c:v>
                </c:pt>
                <c:pt idx="135">
                  <c:v>43577</c:v>
                </c:pt>
                <c:pt idx="136">
                  <c:v>43578</c:v>
                </c:pt>
                <c:pt idx="137">
                  <c:v>43579</c:v>
                </c:pt>
                <c:pt idx="138">
                  <c:v>43580</c:v>
                </c:pt>
                <c:pt idx="139">
                  <c:v>43581</c:v>
                </c:pt>
                <c:pt idx="140">
                  <c:v>43585</c:v>
                </c:pt>
                <c:pt idx="141">
                  <c:v>43587</c:v>
                </c:pt>
                <c:pt idx="142">
                  <c:v>43588</c:v>
                </c:pt>
                <c:pt idx="143">
                  <c:v>43591</c:v>
                </c:pt>
                <c:pt idx="144">
                  <c:v>43592</c:v>
                </c:pt>
                <c:pt idx="145">
                  <c:v>43593</c:v>
                </c:pt>
                <c:pt idx="146">
                  <c:v>43594</c:v>
                </c:pt>
                <c:pt idx="147">
                  <c:v>43595</c:v>
                </c:pt>
                <c:pt idx="148">
                  <c:v>43598</c:v>
                </c:pt>
                <c:pt idx="149">
                  <c:v>43599</c:v>
                </c:pt>
                <c:pt idx="150">
                  <c:v>43600</c:v>
                </c:pt>
                <c:pt idx="151">
                  <c:v>43601</c:v>
                </c:pt>
                <c:pt idx="152">
                  <c:v>43602</c:v>
                </c:pt>
                <c:pt idx="153">
                  <c:v>43605</c:v>
                </c:pt>
                <c:pt idx="154">
                  <c:v>43606</c:v>
                </c:pt>
                <c:pt idx="155">
                  <c:v>43607</c:v>
                </c:pt>
                <c:pt idx="156">
                  <c:v>43608</c:v>
                </c:pt>
                <c:pt idx="157">
                  <c:v>43609</c:v>
                </c:pt>
                <c:pt idx="158">
                  <c:v>43612</c:v>
                </c:pt>
                <c:pt idx="159">
                  <c:v>43613</c:v>
                </c:pt>
                <c:pt idx="160">
                  <c:v>43614</c:v>
                </c:pt>
                <c:pt idx="161">
                  <c:v>43615</c:v>
                </c:pt>
                <c:pt idx="162">
                  <c:v>43616</c:v>
                </c:pt>
                <c:pt idx="163">
                  <c:v>43619</c:v>
                </c:pt>
                <c:pt idx="164">
                  <c:v>43620</c:v>
                </c:pt>
                <c:pt idx="165">
                  <c:v>43622</c:v>
                </c:pt>
                <c:pt idx="166">
                  <c:v>43623</c:v>
                </c:pt>
                <c:pt idx="167">
                  <c:v>43626</c:v>
                </c:pt>
                <c:pt idx="168">
                  <c:v>43627</c:v>
                </c:pt>
                <c:pt idx="169">
                  <c:v>43628</c:v>
                </c:pt>
                <c:pt idx="170">
                  <c:v>43629</c:v>
                </c:pt>
                <c:pt idx="171">
                  <c:v>43630</c:v>
                </c:pt>
                <c:pt idx="172">
                  <c:v>43633</c:v>
                </c:pt>
                <c:pt idx="173">
                  <c:v>43634</c:v>
                </c:pt>
                <c:pt idx="174">
                  <c:v>43635</c:v>
                </c:pt>
                <c:pt idx="175">
                  <c:v>43636</c:v>
                </c:pt>
                <c:pt idx="176">
                  <c:v>43637</c:v>
                </c:pt>
                <c:pt idx="177">
                  <c:v>43640</c:v>
                </c:pt>
                <c:pt idx="178">
                  <c:v>43641</c:v>
                </c:pt>
                <c:pt idx="179">
                  <c:v>43642</c:v>
                </c:pt>
                <c:pt idx="180">
                  <c:v>43643</c:v>
                </c:pt>
                <c:pt idx="181">
                  <c:v>43644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43654</c:v>
                </c:pt>
                <c:pt idx="187">
                  <c:v>43655</c:v>
                </c:pt>
                <c:pt idx="188">
                  <c:v>43656</c:v>
                </c:pt>
                <c:pt idx="189">
                  <c:v>43657</c:v>
                </c:pt>
                <c:pt idx="190">
                  <c:v>43658</c:v>
                </c:pt>
                <c:pt idx="191">
                  <c:v>43661</c:v>
                </c:pt>
                <c:pt idx="192">
                  <c:v>43662</c:v>
                </c:pt>
                <c:pt idx="193">
                  <c:v>43663</c:v>
                </c:pt>
                <c:pt idx="194">
                  <c:v>43664</c:v>
                </c:pt>
                <c:pt idx="195">
                  <c:v>43665</c:v>
                </c:pt>
                <c:pt idx="196">
                  <c:v>43668</c:v>
                </c:pt>
                <c:pt idx="197">
                  <c:v>43669</c:v>
                </c:pt>
                <c:pt idx="198">
                  <c:v>43670</c:v>
                </c:pt>
                <c:pt idx="199">
                  <c:v>43671</c:v>
                </c:pt>
                <c:pt idx="200">
                  <c:v>43672</c:v>
                </c:pt>
                <c:pt idx="201">
                  <c:v>43675</c:v>
                </c:pt>
                <c:pt idx="202">
                  <c:v>43676</c:v>
                </c:pt>
                <c:pt idx="203">
                  <c:v>43677</c:v>
                </c:pt>
                <c:pt idx="204">
                  <c:v>43678</c:v>
                </c:pt>
                <c:pt idx="205">
                  <c:v>43679</c:v>
                </c:pt>
                <c:pt idx="206">
                  <c:v>43682</c:v>
                </c:pt>
                <c:pt idx="207">
                  <c:v>43683</c:v>
                </c:pt>
                <c:pt idx="208">
                  <c:v>43684</c:v>
                </c:pt>
                <c:pt idx="209">
                  <c:v>43685</c:v>
                </c:pt>
                <c:pt idx="210">
                  <c:v>43686</c:v>
                </c:pt>
                <c:pt idx="211">
                  <c:v>43690</c:v>
                </c:pt>
                <c:pt idx="212">
                  <c:v>43691</c:v>
                </c:pt>
                <c:pt idx="213">
                  <c:v>43693</c:v>
                </c:pt>
                <c:pt idx="214">
                  <c:v>43696</c:v>
                </c:pt>
                <c:pt idx="215">
                  <c:v>43697</c:v>
                </c:pt>
                <c:pt idx="216">
                  <c:v>43698</c:v>
                </c:pt>
                <c:pt idx="217">
                  <c:v>43699</c:v>
                </c:pt>
                <c:pt idx="218">
                  <c:v>43700</c:v>
                </c:pt>
                <c:pt idx="219">
                  <c:v>43703</c:v>
                </c:pt>
                <c:pt idx="220">
                  <c:v>43704</c:v>
                </c:pt>
                <c:pt idx="221">
                  <c:v>43705</c:v>
                </c:pt>
                <c:pt idx="222">
                  <c:v>43706</c:v>
                </c:pt>
                <c:pt idx="223">
                  <c:v>43707</c:v>
                </c:pt>
                <c:pt idx="224">
                  <c:v>43711</c:v>
                </c:pt>
                <c:pt idx="225">
                  <c:v>43712</c:v>
                </c:pt>
                <c:pt idx="226">
                  <c:v>43713</c:v>
                </c:pt>
                <c:pt idx="227">
                  <c:v>43714</c:v>
                </c:pt>
                <c:pt idx="228">
                  <c:v>43717</c:v>
                </c:pt>
                <c:pt idx="229">
                  <c:v>43719</c:v>
                </c:pt>
                <c:pt idx="230">
                  <c:v>43720</c:v>
                </c:pt>
                <c:pt idx="231">
                  <c:v>43721</c:v>
                </c:pt>
                <c:pt idx="232">
                  <c:v>43724</c:v>
                </c:pt>
                <c:pt idx="233">
                  <c:v>43725</c:v>
                </c:pt>
                <c:pt idx="234">
                  <c:v>43726</c:v>
                </c:pt>
                <c:pt idx="235">
                  <c:v>43727</c:v>
                </c:pt>
                <c:pt idx="236">
                  <c:v>43728</c:v>
                </c:pt>
                <c:pt idx="237">
                  <c:v>43731</c:v>
                </c:pt>
                <c:pt idx="238">
                  <c:v>43732</c:v>
                </c:pt>
                <c:pt idx="239">
                  <c:v>43733</c:v>
                </c:pt>
                <c:pt idx="240">
                  <c:v>43734</c:v>
                </c:pt>
                <c:pt idx="241">
                  <c:v>43735</c:v>
                </c:pt>
                <c:pt idx="242">
                  <c:v>43738</c:v>
                </c:pt>
              </c:numCache>
            </c:numRef>
          </c:cat>
          <c:val>
            <c:numRef>
              <c:f>Daily_Near!$P$2:$P$244</c:f>
              <c:numCache>
                <c:formatCode>0.00%</c:formatCode>
                <c:ptCount val="243"/>
                <c:pt idx="0">
                  <c:v>9.1916097101107166E-3</c:v>
                </c:pt>
                <c:pt idx="1">
                  <c:v>-3.2695002335357312E-2</c:v>
                </c:pt>
                <c:pt idx="2">
                  <c:v>-1.7865765330758034E-2</c:v>
                </c:pt>
                <c:pt idx="3">
                  <c:v>-2.6548672566371709E-2</c:v>
                </c:pt>
                <c:pt idx="4">
                  <c:v>3.787878787878788E-2</c:v>
                </c:pt>
                <c:pt idx="5">
                  <c:v>-1.4841849148418547E-2</c:v>
                </c:pt>
                <c:pt idx="6">
                  <c:v>5.9520869350456959E-2</c:v>
                </c:pt>
                <c:pt idx="7">
                  <c:v>-3.8694638694638746E-2</c:v>
                </c:pt>
                <c:pt idx="8">
                  <c:v>5.237633365664409E-2</c:v>
                </c:pt>
                <c:pt idx="9">
                  <c:v>1.8433179723502567E-3</c:v>
                </c:pt>
                <c:pt idx="10">
                  <c:v>1.264949402023919E-2</c:v>
                </c:pt>
                <c:pt idx="11">
                  <c:v>-5.0874403815580366E-2</c:v>
                </c:pt>
                <c:pt idx="12">
                  <c:v>-1.0050251256281381E-2</c:v>
                </c:pt>
                <c:pt idx="13">
                  <c:v>-4.5927000241720506E-3</c:v>
                </c:pt>
                <c:pt idx="14">
                  <c:v>-4.4681884409907807E-2</c:v>
                </c:pt>
                <c:pt idx="15">
                  <c:v>4.3721403152008252E-2</c:v>
                </c:pt>
                <c:pt idx="16">
                  <c:v>8.2805650267900079E-3</c:v>
                </c:pt>
                <c:pt idx="17">
                  <c:v>7.0048309178743409E-3</c:v>
                </c:pt>
                <c:pt idx="18">
                  <c:v>3.6459582633725222E-2</c:v>
                </c:pt>
                <c:pt idx="19">
                  <c:v>4.6285582041191535E-4</c:v>
                </c:pt>
                <c:pt idx="20">
                  <c:v>1.5267175572519005E-2</c:v>
                </c:pt>
                <c:pt idx="21">
                  <c:v>-1.3670539986328683E-3</c:v>
                </c:pt>
                <c:pt idx="22">
                  <c:v>1.1179557380789362E-2</c:v>
                </c:pt>
                <c:pt idx="23">
                  <c:v>-2.324007220216609E-2</c:v>
                </c:pt>
                <c:pt idx="24">
                  <c:v>-1.2705012705012706E-2</c:v>
                </c:pt>
                <c:pt idx="25">
                  <c:v>3.2522227421619171E-2</c:v>
                </c:pt>
                <c:pt idx="26">
                  <c:v>6.5714933152050238E-3</c:v>
                </c:pt>
                <c:pt idx="27">
                  <c:v>-3.3093201260693358E-2</c:v>
                </c:pt>
                <c:pt idx="28">
                  <c:v>4.0512223515715894E-2</c:v>
                </c:pt>
                <c:pt idx="29">
                  <c:v>-2.2376370552688722E-4</c:v>
                </c:pt>
                <c:pt idx="30">
                  <c:v>3.2676812891674047E-2</c:v>
                </c:pt>
                <c:pt idx="31">
                  <c:v>-1.5604681404421302E-2</c:v>
                </c:pt>
                <c:pt idx="32">
                  <c:v>1.0127697049757866E-2</c:v>
                </c:pt>
                <c:pt idx="33">
                  <c:v>-1.5693112467305991E-2</c:v>
                </c:pt>
                <c:pt idx="34">
                  <c:v>2.4357838795393398E-3</c:v>
                </c:pt>
                <c:pt idx="35">
                  <c:v>-3.2913629335100461E-2</c:v>
                </c:pt>
                <c:pt idx="36">
                  <c:v>2.6039287345819957E-2</c:v>
                </c:pt>
                <c:pt idx="37">
                  <c:v>2.3597506678539677E-2</c:v>
                </c:pt>
                <c:pt idx="38">
                  <c:v>2.3270987385819897E-2</c:v>
                </c:pt>
                <c:pt idx="39">
                  <c:v>1.7003188097768573E-3</c:v>
                </c:pt>
                <c:pt idx="40">
                  <c:v>1.3579461065138928E-2</c:v>
                </c:pt>
                <c:pt idx="41">
                  <c:v>-1.2560184216035169E-2</c:v>
                </c:pt>
                <c:pt idx="42">
                  <c:v>-1.038795844816616E-2</c:v>
                </c:pt>
                <c:pt idx="43">
                  <c:v>-1.8637532133676069E-2</c:v>
                </c:pt>
                <c:pt idx="44">
                  <c:v>-1.3534162846540155E-2</c:v>
                </c:pt>
                <c:pt idx="45">
                  <c:v>4.64704580659443E-3</c:v>
                </c:pt>
                <c:pt idx="46">
                  <c:v>-9.0308370044053371E-3</c:v>
                </c:pt>
                <c:pt idx="47">
                  <c:v>3.8008446321404807E-2</c:v>
                </c:pt>
                <c:pt idx="48">
                  <c:v>2.1199143468950701E-2</c:v>
                </c:pt>
                <c:pt idx="49">
                  <c:v>-1.2581253931641855E-2</c:v>
                </c:pt>
                <c:pt idx="50">
                  <c:v>4.2471862391175514E-4</c:v>
                </c:pt>
                <c:pt idx="51">
                  <c:v>4.2453831458286694E-4</c:v>
                </c:pt>
                <c:pt idx="52">
                  <c:v>2.7583280288563787E-3</c:v>
                </c:pt>
                <c:pt idx="53">
                  <c:v>1.7350825222175178E-2</c:v>
                </c:pt>
                <c:pt idx="54">
                  <c:v>0</c:v>
                </c:pt>
                <c:pt idx="55">
                  <c:v>-2.8286189683860281E-2</c:v>
                </c:pt>
                <c:pt idx="56">
                  <c:v>-1.7979452054794471E-2</c:v>
                </c:pt>
                <c:pt idx="57">
                  <c:v>1.8744551002615444E-2</c:v>
                </c:pt>
                <c:pt idx="58">
                  <c:v>-1.1767222935387249E-2</c:v>
                </c:pt>
                <c:pt idx="59">
                  <c:v>2.2299198960814056E-2</c:v>
                </c:pt>
                <c:pt idx="60">
                  <c:v>-2.3295213892417744E-3</c:v>
                </c:pt>
                <c:pt idx="61">
                  <c:v>-1.5283379324984176E-2</c:v>
                </c:pt>
                <c:pt idx="62">
                  <c:v>-1.4658331536969077E-2</c:v>
                </c:pt>
                <c:pt idx="63">
                  <c:v>2.4283526580616856E-2</c:v>
                </c:pt>
                <c:pt idx="64">
                  <c:v>-1.4523707817172174E-2</c:v>
                </c:pt>
                <c:pt idx="65">
                  <c:v>-6.5019505851755532E-3</c:v>
                </c:pt>
                <c:pt idx="66">
                  <c:v>-2.1596858638743405E-2</c:v>
                </c:pt>
                <c:pt idx="67">
                  <c:v>1.4715719063545201E-2</c:v>
                </c:pt>
                <c:pt idx="68">
                  <c:v>-4.8341023950781046E-3</c:v>
                </c:pt>
                <c:pt idx="69">
                  <c:v>-8.3903731508058171E-3</c:v>
                </c:pt>
                <c:pt idx="70">
                  <c:v>-4.4533511467389326E-4</c:v>
                </c:pt>
                <c:pt idx="71">
                  <c:v>-2.0940075740699438E-2</c:v>
                </c:pt>
                <c:pt idx="72">
                  <c:v>-6.8259385665531602E-4</c:v>
                </c:pt>
                <c:pt idx="73">
                  <c:v>-3.642987249544549E-3</c:v>
                </c:pt>
                <c:pt idx="74">
                  <c:v>-7.7696526508227465E-3</c:v>
                </c:pt>
                <c:pt idx="75">
                  <c:v>1.2666973744818056E-2</c:v>
                </c:pt>
                <c:pt idx="76">
                  <c:v>-5.2308392085513109E-3</c:v>
                </c:pt>
                <c:pt idx="77">
                  <c:v>-7.3159579332418585E-3</c:v>
                </c:pt>
                <c:pt idx="78">
                  <c:v>-3.040073698756331E-2</c:v>
                </c:pt>
                <c:pt idx="79">
                  <c:v>-5.70071258907358E-3</c:v>
                </c:pt>
                <c:pt idx="80">
                  <c:v>-2.5561395126612624E-2</c:v>
                </c:pt>
                <c:pt idx="81">
                  <c:v>-2.4515812699190979E-3</c:v>
                </c:pt>
                <c:pt idx="82">
                  <c:v>3.6864094372081593E-3</c:v>
                </c:pt>
                <c:pt idx="83">
                  <c:v>2.32615083251714E-2</c:v>
                </c:pt>
                <c:pt idx="84">
                  <c:v>-3.6372337879875545E-2</c:v>
                </c:pt>
                <c:pt idx="85">
                  <c:v>9.9329525701514782E-3</c:v>
                </c:pt>
                <c:pt idx="86">
                  <c:v>-1.7703466928940224E-2</c:v>
                </c:pt>
                <c:pt idx="87">
                  <c:v>3.7546933667083858E-2</c:v>
                </c:pt>
                <c:pt idx="88">
                  <c:v>-1.6164053075995149E-2</c:v>
                </c:pt>
                <c:pt idx="89">
                  <c:v>-5.3948013732221401E-3</c:v>
                </c:pt>
                <c:pt idx="90">
                  <c:v>-3.2051282051282328E-3</c:v>
                </c:pt>
                <c:pt idx="91">
                  <c:v>-9.8936433341578027E-3</c:v>
                </c:pt>
                <c:pt idx="92">
                  <c:v>1.7736697476892244E-2</c:v>
                </c:pt>
                <c:pt idx="93">
                  <c:v>-1.2518409425625838E-2</c:v>
                </c:pt>
                <c:pt idx="94">
                  <c:v>8.6999751429281628E-3</c:v>
                </c:pt>
                <c:pt idx="95">
                  <c:v>9.8570724494819427E-4</c:v>
                </c:pt>
                <c:pt idx="96">
                  <c:v>3.1511570654849858E-2</c:v>
                </c:pt>
                <c:pt idx="97">
                  <c:v>9.5465393794743974E-4</c:v>
                </c:pt>
                <c:pt idx="98">
                  <c:v>5.7224606580830572E-3</c:v>
                </c:pt>
                <c:pt idx="99">
                  <c:v>3.7932669511616069E-3</c:v>
                </c:pt>
                <c:pt idx="100">
                  <c:v>-8.2664147378365624E-3</c:v>
                </c:pt>
                <c:pt idx="101">
                  <c:v>1.9290307216003867E-2</c:v>
                </c:pt>
                <c:pt idx="102">
                  <c:v>1.4719626168224326E-2</c:v>
                </c:pt>
                <c:pt idx="103">
                  <c:v>1.9571724614321898E-2</c:v>
                </c:pt>
                <c:pt idx="104">
                  <c:v>1.4453477868111964E-2</c:v>
                </c:pt>
                <c:pt idx="105">
                  <c:v>-1.6251113089937694E-2</c:v>
                </c:pt>
                <c:pt idx="106">
                  <c:v>-1.3577732518669382E-2</c:v>
                </c:pt>
                <c:pt idx="107">
                  <c:v>-2.1105758201422319E-2</c:v>
                </c:pt>
                <c:pt idx="108">
                  <c:v>2.60135926880713E-2</c:v>
                </c:pt>
                <c:pt idx="109">
                  <c:v>4.0886249428962941E-2</c:v>
                </c:pt>
                <c:pt idx="110">
                  <c:v>-7.022163704191329E-3</c:v>
                </c:pt>
                <c:pt idx="111">
                  <c:v>-1.1491712707182295E-2</c:v>
                </c:pt>
                <c:pt idx="112">
                  <c:v>-4.0241448692153172E-3</c:v>
                </c:pt>
                <c:pt idx="113">
                  <c:v>-1.6835016835016835E-2</c:v>
                </c:pt>
                <c:pt idx="114">
                  <c:v>1.0958904109589067E-2</c:v>
                </c:pt>
                <c:pt idx="115">
                  <c:v>-2.2583559168925021E-3</c:v>
                </c:pt>
                <c:pt idx="116">
                  <c:v>-2.3992756903576329E-2</c:v>
                </c:pt>
                <c:pt idx="117">
                  <c:v>-1.4610389610389638E-2</c:v>
                </c:pt>
                <c:pt idx="118">
                  <c:v>8.2372322899505763E-3</c:v>
                </c:pt>
                <c:pt idx="119">
                  <c:v>0</c:v>
                </c:pt>
                <c:pt idx="120">
                  <c:v>1.2838468720821663E-2</c:v>
                </c:pt>
                <c:pt idx="121">
                  <c:v>2.9499884766075159E-2</c:v>
                </c:pt>
                <c:pt idx="122">
                  <c:v>1.701365569733607E-2</c:v>
                </c:pt>
                <c:pt idx="123">
                  <c:v>-1.8489984591679581E-2</c:v>
                </c:pt>
                <c:pt idx="124">
                  <c:v>-7.6250280331912482E-3</c:v>
                </c:pt>
                <c:pt idx="125">
                  <c:v>1.152542372881361E-2</c:v>
                </c:pt>
                <c:pt idx="126">
                  <c:v>6.255585344057092E-3</c:v>
                </c:pt>
                <c:pt idx="127">
                  <c:v>-1.9760213143872066E-2</c:v>
                </c:pt>
                <c:pt idx="128">
                  <c:v>-1.3137032842582132E-2</c:v>
                </c:pt>
                <c:pt idx="129">
                  <c:v>-3.2132201055771799E-3</c:v>
                </c:pt>
                <c:pt idx="130">
                  <c:v>-9.4404789316141439E-3</c:v>
                </c:pt>
                <c:pt idx="131">
                  <c:v>6.7410506741051469E-3</c:v>
                </c:pt>
                <c:pt idx="132">
                  <c:v>1.2468252135765358E-2</c:v>
                </c:pt>
                <c:pt idx="133">
                  <c:v>-8.2098061573546693E-3</c:v>
                </c:pt>
                <c:pt idx="134">
                  <c:v>8.0478270866865959E-3</c:v>
                </c:pt>
                <c:pt idx="135">
                  <c:v>-4.5620437956204379E-2</c:v>
                </c:pt>
                <c:pt idx="136">
                  <c:v>1.0516252390057443E-2</c:v>
                </c:pt>
                <c:pt idx="137">
                  <c:v>-8.5146641438032696E-3</c:v>
                </c:pt>
                <c:pt idx="138">
                  <c:v>-5.9637404580152676E-3</c:v>
                </c:pt>
                <c:pt idx="139">
                  <c:v>8.8792896568274261E-3</c:v>
                </c:pt>
                <c:pt idx="140">
                  <c:v>-1.760228353948615E-2</c:v>
                </c:pt>
                <c:pt idx="141">
                  <c:v>-1.5980629539951628E-2</c:v>
                </c:pt>
                <c:pt idx="142">
                  <c:v>0</c:v>
                </c:pt>
                <c:pt idx="143">
                  <c:v>-2.2391732283464486E-2</c:v>
                </c:pt>
                <c:pt idx="144">
                  <c:v>-1.2333249433677407E-2</c:v>
                </c:pt>
                <c:pt idx="145">
                  <c:v>-2.0897043832823623E-2</c:v>
                </c:pt>
                <c:pt idx="146">
                  <c:v>-3.7480478917230553E-2</c:v>
                </c:pt>
                <c:pt idx="147">
                  <c:v>3.8939967550026981E-2</c:v>
                </c:pt>
                <c:pt idx="148">
                  <c:v>-3.3576262363352365E-2</c:v>
                </c:pt>
                <c:pt idx="149">
                  <c:v>-2.6932399676811204E-2</c:v>
                </c:pt>
                <c:pt idx="150">
                  <c:v>-1.8544146138942674E-2</c:v>
                </c:pt>
                <c:pt idx="151">
                  <c:v>-4.5121263395375708E-3</c:v>
                </c:pt>
                <c:pt idx="152">
                  <c:v>1.9830028328611574E-3</c:v>
                </c:pt>
                <c:pt idx="153">
                  <c:v>3.6188860616341564E-2</c:v>
                </c:pt>
                <c:pt idx="154">
                  <c:v>-1.064120054570253E-2</c:v>
                </c:pt>
                <c:pt idx="155">
                  <c:v>1.1307225592939785E-2</c:v>
                </c:pt>
                <c:pt idx="156">
                  <c:v>-2.1816198527406911E-3</c:v>
                </c:pt>
                <c:pt idx="157">
                  <c:v>6.422519814156874E-2</c:v>
                </c:pt>
                <c:pt idx="158">
                  <c:v>1.7205957883924105E-2</c:v>
                </c:pt>
                <c:pt idx="159">
                  <c:v>-1.767230497349269E-3</c:v>
                </c:pt>
                <c:pt idx="160">
                  <c:v>-1.9221041982802139E-2</c:v>
                </c:pt>
                <c:pt idx="161">
                  <c:v>1.6503352243424387E-2</c:v>
                </c:pt>
                <c:pt idx="162">
                  <c:v>-2.0294266869609334E-2</c:v>
                </c:pt>
                <c:pt idx="163">
                  <c:v>9.0626618332470231E-3</c:v>
                </c:pt>
                <c:pt idx="164">
                  <c:v>7.9548370541442717E-3</c:v>
                </c:pt>
                <c:pt idx="165">
                  <c:v>-1.2729124236252545E-2</c:v>
                </c:pt>
                <c:pt idx="166">
                  <c:v>-1.3408973697782333E-2</c:v>
                </c:pt>
                <c:pt idx="167">
                  <c:v>9.4093047569262043E-3</c:v>
                </c:pt>
                <c:pt idx="168">
                  <c:v>1.0875194199896398E-2</c:v>
                </c:pt>
                <c:pt idx="169">
                  <c:v>-2.1516393442622895E-2</c:v>
                </c:pt>
                <c:pt idx="170">
                  <c:v>-1.9109947643979087E-2</c:v>
                </c:pt>
                <c:pt idx="171">
                  <c:v>-1.0942087002935591E-2</c:v>
                </c:pt>
                <c:pt idx="172">
                  <c:v>6.31408526713437E-2</c:v>
                </c:pt>
                <c:pt idx="173">
                  <c:v>-2.1319796954314664E-2</c:v>
                </c:pt>
                <c:pt idx="174">
                  <c:v>-2.5414937759336127E-2</c:v>
                </c:pt>
                <c:pt idx="175">
                  <c:v>3.1399680681213439E-2</c:v>
                </c:pt>
                <c:pt idx="176">
                  <c:v>1.2641898864809022E-2</c:v>
                </c:pt>
                <c:pt idx="177">
                  <c:v>1.1464968152866241E-2</c:v>
                </c:pt>
                <c:pt idx="178">
                  <c:v>1.1335012594458438E-2</c:v>
                </c:pt>
                <c:pt idx="179">
                  <c:v>1.7434620174345918E-3</c:v>
                </c:pt>
                <c:pt idx="180">
                  <c:v>1.0939830929885715E-2</c:v>
                </c:pt>
                <c:pt idx="181">
                  <c:v>-3.6153467781603651E-2</c:v>
                </c:pt>
                <c:pt idx="182">
                  <c:v>8.930849706557796E-3</c:v>
                </c:pt>
                <c:pt idx="183">
                  <c:v>3.0349013657057296E-3</c:v>
                </c:pt>
                <c:pt idx="184">
                  <c:v>-6.0514372163389665E-3</c:v>
                </c:pt>
                <c:pt idx="185">
                  <c:v>-2.0294266869609334E-2</c:v>
                </c:pt>
                <c:pt idx="186">
                  <c:v>-4.1688244432936214E-2</c:v>
                </c:pt>
                <c:pt idx="187">
                  <c:v>-5.9443393677385712E-3</c:v>
                </c:pt>
                <c:pt idx="188">
                  <c:v>1.6308779559663571E-3</c:v>
                </c:pt>
                <c:pt idx="189">
                  <c:v>6.2415196743555263E-3</c:v>
                </c:pt>
                <c:pt idx="190">
                  <c:v>-5.6634304207120352E-3</c:v>
                </c:pt>
                <c:pt idx="191">
                  <c:v>-1.1120151885001263E-2</c:v>
                </c:pt>
                <c:pt idx="192">
                  <c:v>1.2616566099835342E-2</c:v>
                </c:pt>
                <c:pt idx="193">
                  <c:v>-1.3542795232936078E-2</c:v>
                </c:pt>
                <c:pt idx="194">
                  <c:v>-3.0203185063152116E-2</c:v>
                </c:pt>
                <c:pt idx="195">
                  <c:v>-2.5198187995469926E-2</c:v>
                </c:pt>
                <c:pt idx="196">
                  <c:v>1.4522218995062445E-3</c:v>
                </c:pt>
                <c:pt idx="197">
                  <c:v>-2.6102088167053363E-2</c:v>
                </c:pt>
                <c:pt idx="198">
                  <c:v>-2.0250148898153696E-2</c:v>
                </c:pt>
                <c:pt idx="199">
                  <c:v>-1.7933130699088078E-2</c:v>
                </c:pt>
                <c:pt idx="200">
                  <c:v>2.1355617455895936E-2</c:v>
                </c:pt>
                <c:pt idx="201">
                  <c:v>-6.0606060606060608E-2</c:v>
                </c:pt>
                <c:pt idx="202">
                  <c:v>-2.9677419354838672E-2</c:v>
                </c:pt>
                <c:pt idx="203">
                  <c:v>5.2194148936170172E-2</c:v>
                </c:pt>
                <c:pt idx="204">
                  <c:v>-2.0537124802527645E-2</c:v>
                </c:pt>
                <c:pt idx="205">
                  <c:v>-2.8387096774193585E-2</c:v>
                </c:pt>
                <c:pt idx="206">
                  <c:v>-2.158034528552457E-2</c:v>
                </c:pt>
                <c:pt idx="207">
                  <c:v>2.7485578554462244E-2</c:v>
                </c:pt>
                <c:pt idx="208">
                  <c:v>-1.2549537648612982E-2</c:v>
                </c:pt>
                <c:pt idx="209">
                  <c:v>4.7826086956521775E-2</c:v>
                </c:pt>
                <c:pt idx="210">
                  <c:v>3.3514203638684965E-2</c:v>
                </c:pt>
                <c:pt idx="211">
                  <c:v>-2.5015441630636265E-2</c:v>
                </c:pt>
                <c:pt idx="212">
                  <c:v>2.3756731073804247E-2</c:v>
                </c:pt>
                <c:pt idx="213">
                  <c:v>5.2599009900989747E-3</c:v>
                </c:pt>
                <c:pt idx="214">
                  <c:v>-4.3090181594336021E-3</c:v>
                </c:pt>
                <c:pt idx="215">
                  <c:v>8.0370942812983698E-3</c:v>
                </c:pt>
                <c:pt idx="216">
                  <c:v>-1.2572830420116598E-2</c:v>
                </c:pt>
                <c:pt idx="217">
                  <c:v>1.2422360248446499E-3</c:v>
                </c:pt>
                <c:pt idx="218">
                  <c:v>2.5124069478908263E-2</c:v>
                </c:pt>
                <c:pt idx="219">
                  <c:v>6.6565809379727338E-3</c:v>
                </c:pt>
                <c:pt idx="220">
                  <c:v>2.4346257889991053E-2</c:v>
                </c:pt>
                <c:pt idx="221">
                  <c:v>-1.613849765258216E-2</c:v>
                </c:pt>
                <c:pt idx="222">
                  <c:v>1.3420817178645988E-2</c:v>
                </c:pt>
                <c:pt idx="223">
                  <c:v>-1.0300176574455562E-2</c:v>
                </c:pt>
                <c:pt idx="224">
                  <c:v>-1.486767766874814E-3</c:v>
                </c:pt>
                <c:pt idx="225">
                  <c:v>1.4889815366289458E-2</c:v>
                </c:pt>
                <c:pt idx="226">
                  <c:v>1.1737089201877934E-2</c:v>
                </c:pt>
                <c:pt idx="227">
                  <c:v>8.990719257540504E-3</c:v>
                </c:pt>
                <c:pt idx="228">
                  <c:v>1.1784995688416278E-2</c:v>
                </c:pt>
                <c:pt idx="229">
                  <c:v>1.5909090909090973E-2</c:v>
                </c:pt>
                <c:pt idx="230">
                  <c:v>-9.228187919463119E-3</c:v>
                </c:pt>
                <c:pt idx="231">
                  <c:v>1.6934801016088061E-2</c:v>
                </c:pt>
                <c:pt idx="232">
                  <c:v>-7.4937552039966377E-3</c:v>
                </c:pt>
                <c:pt idx="233">
                  <c:v>-2.0973154362416105E-2</c:v>
                </c:pt>
                <c:pt idx="234">
                  <c:v>1.6852327906312418E-2</c:v>
                </c:pt>
                <c:pt idx="235">
                  <c:v>-1.8258426966292134E-2</c:v>
                </c:pt>
                <c:pt idx="236">
                  <c:v>6.4377682403433473E-2</c:v>
                </c:pt>
                <c:pt idx="237">
                  <c:v>1.6935483870967771E-2</c:v>
                </c:pt>
                <c:pt idx="238">
                  <c:v>-1.3217023526301877E-2</c:v>
                </c:pt>
                <c:pt idx="239">
                  <c:v>-7.7685507634611146E-3</c:v>
                </c:pt>
                <c:pt idx="240">
                  <c:v>-3.7796976241900038E-3</c:v>
                </c:pt>
                <c:pt idx="241">
                  <c:v>-1.6531165311653179E-2</c:v>
                </c:pt>
                <c:pt idx="242">
                  <c:v>-1.9289060347202774E-3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E-4CD1-8FFF-6E22CD8BF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437360"/>
        <c:axId val="426433752"/>
      </c:lineChart>
      <c:dateAx>
        <c:axId val="42643736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33752"/>
        <c:crosses val="autoZero"/>
        <c:auto val="1"/>
        <c:lblOffset val="100"/>
        <c:baseTimeUnit val="days"/>
      </c:dateAx>
      <c:valAx>
        <c:axId val="42643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3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Monthly_Far!$P$1</c:f>
              <c:strCache>
                <c:ptCount val="1"/>
                <c:pt idx="0">
                  <c:v>Returns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Monthly_Far!$B$2:$B$244</c:f>
              <c:numCache>
                <c:formatCode>d\-mmm\-yy</c:formatCode>
                <c:ptCount val="243"/>
                <c:pt idx="0">
                  <c:v>43374</c:v>
                </c:pt>
                <c:pt idx="1">
                  <c:v>43405</c:v>
                </c:pt>
                <c:pt idx="2">
                  <c:v>43437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  <c:pt idx="6">
                  <c:v>43556</c:v>
                </c:pt>
                <c:pt idx="7">
                  <c:v>43587</c:v>
                </c:pt>
                <c:pt idx="8">
                  <c:v>43619</c:v>
                </c:pt>
                <c:pt idx="9">
                  <c:v>43648</c:v>
                </c:pt>
                <c:pt idx="10">
                  <c:v>43678</c:v>
                </c:pt>
                <c:pt idx="11">
                  <c:v>43711</c:v>
                </c:pt>
              </c:numCache>
            </c:numRef>
          </c:cat>
          <c:val>
            <c:numRef>
              <c:f>Monthly_Far!$P$2:$P$244</c:f>
              <c:numCache>
                <c:formatCode>0.00%</c:formatCode>
                <c:ptCount val="243"/>
                <c:pt idx="0">
                  <c:v>0</c:v>
                </c:pt>
                <c:pt idx="1">
                  <c:v>-7.0989115002366293E-2</c:v>
                </c:pt>
                <c:pt idx="2">
                  <c:v>0.12141372141372136</c:v>
                </c:pt>
                <c:pt idx="3">
                  <c:v>-2.1665250637213231E-2</c:v>
                </c:pt>
                <c:pt idx="4">
                  <c:v>-0.13173076923076926</c:v>
                </c:pt>
                <c:pt idx="5">
                  <c:v>6.116000902730765E-2</c:v>
                </c:pt>
                <c:pt idx="6">
                  <c:v>2.2563176895299165E-4</c:v>
                </c:pt>
                <c:pt idx="7">
                  <c:v>-4.1353383458646531E-2</c:v>
                </c:pt>
                <c:pt idx="8">
                  <c:v>-6.0817547357926306E-2</c:v>
                </c:pt>
                <c:pt idx="9">
                  <c:v>-2.0865139949109386E-2</c:v>
                </c:pt>
                <c:pt idx="10">
                  <c:v>-0.19598295800365179</c:v>
                </c:pt>
                <c:pt idx="11">
                  <c:v>3.6385688295936585E-3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0D-4AA6-95CC-A7D61334F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915776"/>
        <c:axId val="541920696"/>
      </c:lineChart>
      <c:dateAx>
        <c:axId val="54191577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20696"/>
        <c:crosses val="autoZero"/>
        <c:auto val="1"/>
        <c:lblOffset val="100"/>
        <c:baseTimeUnit val="months"/>
      </c:dateAx>
      <c:valAx>
        <c:axId val="54192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1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Monthly_Far!$Q$1</c:f>
              <c:strCache>
                <c:ptCount val="1"/>
                <c:pt idx="0">
                  <c:v>Adjusted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Monthly_Far!$B$2:$B$244</c:f>
              <c:numCache>
                <c:formatCode>d\-mmm\-yy</c:formatCode>
                <c:ptCount val="243"/>
                <c:pt idx="0">
                  <c:v>43374</c:v>
                </c:pt>
                <c:pt idx="1">
                  <c:v>43405</c:v>
                </c:pt>
                <c:pt idx="2">
                  <c:v>43437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  <c:pt idx="6">
                  <c:v>43556</c:v>
                </c:pt>
                <c:pt idx="7">
                  <c:v>43587</c:v>
                </c:pt>
                <c:pt idx="8">
                  <c:v>43619</c:v>
                </c:pt>
                <c:pt idx="9">
                  <c:v>43648</c:v>
                </c:pt>
                <c:pt idx="10">
                  <c:v>43678</c:v>
                </c:pt>
                <c:pt idx="11">
                  <c:v>43711</c:v>
                </c:pt>
              </c:numCache>
            </c:numRef>
          </c:cat>
          <c:val>
            <c:numRef>
              <c:f>Monthly_Far!$Q$2:$Q$244</c:f>
              <c:numCache>
                <c:formatCode>0.00%</c:formatCode>
                <c:ptCount val="243"/>
                <c:pt idx="0">
                  <c:v>-5.7916666666666672E-3</c:v>
                </c:pt>
                <c:pt idx="1">
                  <c:v>-7.6614115002366298E-2</c:v>
                </c:pt>
                <c:pt idx="2">
                  <c:v>0.11585538808038803</c:v>
                </c:pt>
                <c:pt idx="3">
                  <c:v>-2.7148583970546564E-2</c:v>
                </c:pt>
                <c:pt idx="4">
                  <c:v>-0.13708076923076926</c:v>
                </c:pt>
                <c:pt idx="5">
                  <c:v>5.606000902730765E-2</c:v>
                </c:pt>
                <c:pt idx="6">
                  <c:v>-5.1077015643803412E-3</c:v>
                </c:pt>
                <c:pt idx="7">
                  <c:v>-4.6453383458646531E-2</c:v>
                </c:pt>
                <c:pt idx="8">
                  <c:v>-6.5825880691259636E-2</c:v>
                </c:pt>
                <c:pt idx="9">
                  <c:v>-2.5640139949109388E-2</c:v>
                </c:pt>
                <c:pt idx="10">
                  <c:v>-0.20049962467031845</c:v>
                </c:pt>
                <c:pt idx="11">
                  <c:v>-8.1143117040634143E-4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C-4280-9948-DDEFFDBFB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926600"/>
        <c:axId val="541930864"/>
      </c:lineChart>
      <c:dateAx>
        <c:axId val="54192660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30864"/>
        <c:crosses val="autoZero"/>
        <c:auto val="1"/>
        <c:lblOffset val="100"/>
        <c:baseTimeUnit val="months"/>
      </c:dateAx>
      <c:valAx>
        <c:axId val="5419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2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 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Daily_Near!$I$1</c:f>
              <c:strCache>
                <c:ptCount val="1"/>
                <c:pt idx="0">
                  <c:v>Settle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Daily_Near!$I$2:$I$244</c:f>
              <c:numCache>
                <c:formatCode>General</c:formatCode>
                <c:ptCount val="243"/>
                <c:pt idx="0">
                  <c:v>214.1</c:v>
                </c:pt>
                <c:pt idx="1">
                  <c:v>207.1</c:v>
                </c:pt>
                <c:pt idx="2">
                  <c:v>203.4</c:v>
                </c:pt>
                <c:pt idx="3">
                  <c:v>198</c:v>
                </c:pt>
                <c:pt idx="4">
                  <c:v>205.5</c:v>
                </c:pt>
                <c:pt idx="5">
                  <c:v>202.45</c:v>
                </c:pt>
                <c:pt idx="6">
                  <c:v>214.5</c:v>
                </c:pt>
                <c:pt idx="7">
                  <c:v>206.2</c:v>
                </c:pt>
                <c:pt idx="8">
                  <c:v>217</c:v>
                </c:pt>
                <c:pt idx="9">
                  <c:v>217.4</c:v>
                </c:pt>
                <c:pt idx="10">
                  <c:v>220.15</c:v>
                </c:pt>
                <c:pt idx="11">
                  <c:v>208.95</c:v>
                </c:pt>
                <c:pt idx="12">
                  <c:v>206.85</c:v>
                </c:pt>
                <c:pt idx="13">
                  <c:v>205.9</c:v>
                </c:pt>
                <c:pt idx="14">
                  <c:v>196.7</c:v>
                </c:pt>
                <c:pt idx="15">
                  <c:v>205.3</c:v>
                </c:pt>
                <c:pt idx="16">
                  <c:v>207.05</c:v>
                </c:pt>
                <c:pt idx="17">
                  <c:v>208.45</c:v>
                </c:pt>
                <c:pt idx="18">
                  <c:v>216.05</c:v>
                </c:pt>
                <c:pt idx="19">
                  <c:v>216.15</c:v>
                </c:pt>
                <c:pt idx="20">
                  <c:v>219.45</c:v>
                </c:pt>
                <c:pt idx="21">
                  <c:v>219.15</c:v>
                </c:pt>
                <c:pt idx="22">
                  <c:v>221.6</c:v>
                </c:pt>
                <c:pt idx="23">
                  <c:v>216.45</c:v>
                </c:pt>
                <c:pt idx="24">
                  <c:v>213.7</c:v>
                </c:pt>
                <c:pt idx="25">
                  <c:v>220.65</c:v>
                </c:pt>
                <c:pt idx="26">
                  <c:v>222.1</c:v>
                </c:pt>
                <c:pt idx="27">
                  <c:v>214.75</c:v>
                </c:pt>
                <c:pt idx="28">
                  <c:v>223.45</c:v>
                </c:pt>
                <c:pt idx="29">
                  <c:v>223.4</c:v>
                </c:pt>
                <c:pt idx="30">
                  <c:v>230.7</c:v>
                </c:pt>
                <c:pt idx="31">
                  <c:v>227.1</c:v>
                </c:pt>
                <c:pt idx="32">
                  <c:v>229.4</c:v>
                </c:pt>
                <c:pt idx="33">
                  <c:v>225.8</c:v>
                </c:pt>
                <c:pt idx="34">
                  <c:v>226.35</c:v>
                </c:pt>
                <c:pt idx="35">
                  <c:v>218.9</c:v>
                </c:pt>
                <c:pt idx="36">
                  <c:v>224.6</c:v>
                </c:pt>
                <c:pt idx="37">
                  <c:v>229.9</c:v>
                </c:pt>
                <c:pt idx="38">
                  <c:v>235.25</c:v>
                </c:pt>
                <c:pt idx="39">
                  <c:v>236</c:v>
                </c:pt>
                <c:pt idx="40">
                  <c:v>238.85</c:v>
                </c:pt>
                <c:pt idx="41">
                  <c:v>235.85</c:v>
                </c:pt>
                <c:pt idx="42">
                  <c:v>233.4</c:v>
                </c:pt>
                <c:pt idx="43">
                  <c:v>229.05</c:v>
                </c:pt>
                <c:pt idx="44">
                  <c:v>225.95</c:v>
                </c:pt>
                <c:pt idx="45">
                  <c:v>227</c:v>
                </c:pt>
                <c:pt idx="46">
                  <c:v>224.95</c:v>
                </c:pt>
                <c:pt idx="47">
                  <c:v>233.5</c:v>
                </c:pt>
                <c:pt idx="48">
                  <c:v>238.45</c:v>
                </c:pt>
                <c:pt idx="49">
                  <c:v>235.45</c:v>
                </c:pt>
                <c:pt idx="50">
                  <c:v>235.55</c:v>
                </c:pt>
                <c:pt idx="51">
                  <c:v>235.65</c:v>
                </c:pt>
                <c:pt idx="52">
                  <c:v>236.3</c:v>
                </c:pt>
                <c:pt idx="53">
                  <c:v>240.4</c:v>
                </c:pt>
                <c:pt idx="54">
                  <c:v>240.4</c:v>
                </c:pt>
                <c:pt idx="55">
                  <c:v>233.6</c:v>
                </c:pt>
                <c:pt idx="56">
                  <c:v>229.4</c:v>
                </c:pt>
                <c:pt idx="57">
                  <c:v>233.7</c:v>
                </c:pt>
                <c:pt idx="58">
                  <c:v>231.05</c:v>
                </c:pt>
                <c:pt idx="59">
                  <c:v>236.1</c:v>
                </c:pt>
                <c:pt idx="60">
                  <c:v>235.55</c:v>
                </c:pt>
                <c:pt idx="61">
                  <c:v>231.95</c:v>
                </c:pt>
                <c:pt idx="62">
                  <c:v>228.55</c:v>
                </c:pt>
                <c:pt idx="63">
                  <c:v>234.1</c:v>
                </c:pt>
                <c:pt idx="64">
                  <c:v>230.7</c:v>
                </c:pt>
                <c:pt idx="65">
                  <c:v>229.2</c:v>
                </c:pt>
                <c:pt idx="66">
                  <c:v>224.25</c:v>
                </c:pt>
                <c:pt idx="67">
                  <c:v>227.55</c:v>
                </c:pt>
                <c:pt idx="68">
                  <c:v>226.45</c:v>
                </c:pt>
                <c:pt idx="69">
                  <c:v>224.55</c:v>
                </c:pt>
                <c:pt idx="70">
                  <c:v>224.45</c:v>
                </c:pt>
                <c:pt idx="71">
                  <c:v>219.75</c:v>
                </c:pt>
                <c:pt idx="72">
                  <c:v>219.6</c:v>
                </c:pt>
                <c:pt idx="73">
                  <c:v>218.8</c:v>
                </c:pt>
                <c:pt idx="74">
                  <c:v>217.1</c:v>
                </c:pt>
                <c:pt idx="75">
                  <c:v>219.85</c:v>
                </c:pt>
                <c:pt idx="76">
                  <c:v>218.7</c:v>
                </c:pt>
                <c:pt idx="77">
                  <c:v>217.1</c:v>
                </c:pt>
                <c:pt idx="78">
                  <c:v>210.5</c:v>
                </c:pt>
                <c:pt idx="79">
                  <c:v>209.3</c:v>
                </c:pt>
                <c:pt idx="80">
                  <c:v>203.95</c:v>
                </c:pt>
                <c:pt idx="81">
                  <c:v>203.45</c:v>
                </c:pt>
                <c:pt idx="82">
                  <c:v>204.35</c:v>
                </c:pt>
                <c:pt idx="83">
                  <c:v>208.95</c:v>
                </c:pt>
                <c:pt idx="84">
                  <c:v>201.35</c:v>
                </c:pt>
                <c:pt idx="85">
                  <c:v>203.35</c:v>
                </c:pt>
                <c:pt idx="86">
                  <c:v>199.75</c:v>
                </c:pt>
                <c:pt idx="87">
                  <c:v>207.25</c:v>
                </c:pt>
                <c:pt idx="88">
                  <c:v>203.9</c:v>
                </c:pt>
                <c:pt idx="89">
                  <c:v>202.8</c:v>
                </c:pt>
                <c:pt idx="90">
                  <c:v>202.15</c:v>
                </c:pt>
                <c:pt idx="91">
                  <c:v>200.15</c:v>
                </c:pt>
                <c:pt idx="92">
                  <c:v>203.7</c:v>
                </c:pt>
                <c:pt idx="93">
                  <c:v>201.15</c:v>
                </c:pt>
                <c:pt idx="94">
                  <c:v>202.9</c:v>
                </c:pt>
                <c:pt idx="95">
                  <c:v>203.1</c:v>
                </c:pt>
                <c:pt idx="96">
                  <c:v>209.5</c:v>
                </c:pt>
                <c:pt idx="97">
                  <c:v>209.7</c:v>
                </c:pt>
                <c:pt idx="98">
                  <c:v>210.9</c:v>
                </c:pt>
                <c:pt idx="99">
                  <c:v>211.7</c:v>
                </c:pt>
                <c:pt idx="100">
                  <c:v>209.95</c:v>
                </c:pt>
                <c:pt idx="101">
                  <c:v>214</c:v>
                </c:pt>
                <c:pt idx="102">
                  <c:v>217.45</c:v>
                </c:pt>
                <c:pt idx="103">
                  <c:v>221.4</c:v>
                </c:pt>
                <c:pt idx="104">
                  <c:v>224.6</c:v>
                </c:pt>
                <c:pt idx="105">
                  <c:v>220.95</c:v>
                </c:pt>
                <c:pt idx="106">
                  <c:v>217.95</c:v>
                </c:pt>
                <c:pt idx="107">
                  <c:v>213.35</c:v>
                </c:pt>
                <c:pt idx="108">
                  <c:v>218.9</c:v>
                </c:pt>
                <c:pt idx="109">
                  <c:v>227.85</c:v>
                </c:pt>
                <c:pt idx="110">
                  <c:v>226.25</c:v>
                </c:pt>
                <c:pt idx="111">
                  <c:v>223.65</c:v>
                </c:pt>
                <c:pt idx="112">
                  <c:v>222.75</c:v>
                </c:pt>
                <c:pt idx="113">
                  <c:v>219</c:v>
                </c:pt>
                <c:pt idx="114">
                  <c:v>221.4</c:v>
                </c:pt>
                <c:pt idx="115">
                  <c:v>220.9</c:v>
                </c:pt>
                <c:pt idx="116">
                  <c:v>215.6</c:v>
                </c:pt>
                <c:pt idx="117">
                  <c:v>212.45</c:v>
                </c:pt>
                <c:pt idx="118">
                  <c:v>214.2</c:v>
                </c:pt>
                <c:pt idx="119">
                  <c:v>214.2</c:v>
                </c:pt>
                <c:pt idx="120">
                  <c:v>217.45</c:v>
                </c:pt>
                <c:pt idx="121">
                  <c:v>223.35</c:v>
                </c:pt>
                <c:pt idx="122">
                  <c:v>227.15</c:v>
                </c:pt>
                <c:pt idx="123">
                  <c:v>222.95</c:v>
                </c:pt>
                <c:pt idx="124">
                  <c:v>221.25</c:v>
                </c:pt>
                <c:pt idx="125">
                  <c:v>223.8</c:v>
                </c:pt>
                <c:pt idx="126">
                  <c:v>225.2</c:v>
                </c:pt>
                <c:pt idx="127">
                  <c:v>220.75</c:v>
                </c:pt>
                <c:pt idx="128">
                  <c:v>217.85</c:v>
                </c:pt>
                <c:pt idx="129">
                  <c:v>217.15</c:v>
                </c:pt>
                <c:pt idx="130">
                  <c:v>215.1</c:v>
                </c:pt>
                <c:pt idx="131">
                  <c:v>216.55</c:v>
                </c:pt>
                <c:pt idx="132">
                  <c:v>219.25</c:v>
                </c:pt>
                <c:pt idx="133">
                  <c:v>217.45</c:v>
                </c:pt>
                <c:pt idx="134">
                  <c:v>219.2</c:v>
                </c:pt>
                <c:pt idx="135">
                  <c:v>209.2</c:v>
                </c:pt>
                <c:pt idx="136">
                  <c:v>211.4</c:v>
                </c:pt>
                <c:pt idx="137">
                  <c:v>209.6</c:v>
                </c:pt>
                <c:pt idx="138">
                  <c:v>209.05</c:v>
                </c:pt>
                <c:pt idx="139">
                  <c:v>210.2</c:v>
                </c:pt>
                <c:pt idx="140">
                  <c:v>206.5</c:v>
                </c:pt>
                <c:pt idx="141">
                  <c:v>203.2</c:v>
                </c:pt>
                <c:pt idx="142">
                  <c:v>203.2</c:v>
                </c:pt>
                <c:pt idx="143">
                  <c:v>198.65</c:v>
                </c:pt>
                <c:pt idx="144">
                  <c:v>196.2</c:v>
                </c:pt>
                <c:pt idx="145">
                  <c:v>192.1</c:v>
                </c:pt>
                <c:pt idx="146">
                  <c:v>184.9</c:v>
                </c:pt>
                <c:pt idx="147">
                  <c:v>192.1</c:v>
                </c:pt>
                <c:pt idx="148">
                  <c:v>185.65</c:v>
                </c:pt>
                <c:pt idx="149">
                  <c:v>180.65</c:v>
                </c:pt>
                <c:pt idx="150">
                  <c:v>177.3</c:v>
                </c:pt>
                <c:pt idx="151">
                  <c:v>176.5</c:v>
                </c:pt>
                <c:pt idx="152">
                  <c:v>176.85</c:v>
                </c:pt>
                <c:pt idx="153">
                  <c:v>183.25</c:v>
                </c:pt>
                <c:pt idx="154">
                  <c:v>181.3</c:v>
                </c:pt>
                <c:pt idx="155">
                  <c:v>183.35</c:v>
                </c:pt>
                <c:pt idx="156">
                  <c:v>182.95</c:v>
                </c:pt>
                <c:pt idx="157">
                  <c:v>194.7</c:v>
                </c:pt>
                <c:pt idx="158">
                  <c:v>198.05</c:v>
                </c:pt>
                <c:pt idx="159">
                  <c:v>197.7</c:v>
                </c:pt>
                <c:pt idx="160">
                  <c:v>193.9</c:v>
                </c:pt>
                <c:pt idx="161">
                  <c:v>197.1</c:v>
                </c:pt>
                <c:pt idx="162">
                  <c:v>193.1</c:v>
                </c:pt>
                <c:pt idx="163">
                  <c:v>194.85</c:v>
                </c:pt>
                <c:pt idx="164">
                  <c:v>196.4</c:v>
                </c:pt>
                <c:pt idx="165">
                  <c:v>193.9</c:v>
                </c:pt>
                <c:pt idx="166">
                  <c:v>191.3</c:v>
                </c:pt>
                <c:pt idx="167">
                  <c:v>193.1</c:v>
                </c:pt>
                <c:pt idx="168">
                  <c:v>195.2</c:v>
                </c:pt>
                <c:pt idx="169">
                  <c:v>191</c:v>
                </c:pt>
                <c:pt idx="170">
                  <c:v>187.35</c:v>
                </c:pt>
                <c:pt idx="171">
                  <c:v>185.3</c:v>
                </c:pt>
                <c:pt idx="172">
                  <c:v>197</c:v>
                </c:pt>
                <c:pt idx="173">
                  <c:v>192.8</c:v>
                </c:pt>
                <c:pt idx="174">
                  <c:v>187.9</c:v>
                </c:pt>
                <c:pt idx="175">
                  <c:v>193.8</c:v>
                </c:pt>
                <c:pt idx="176">
                  <c:v>196.25</c:v>
                </c:pt>
                <c:pt idx="177">
                  <c:v>198.5</c:v>
                </c:pt>
                <c:pt idx="178">
                  <c:v>200.75</c:v>
                </c:pt>
                <c:pt idx="179">
                  <c:v>201.1</c:v>
                </c:pt>
                <c:pt idx="180">
                  <c:v>202.9</c:v>
                </c:pt>
                <c:pt idx="181">
                  <c:v>195.95</c:v>
                </c:pt>
                <c:pt idx="182">
                  <c:v>197.7</c:v>
                </c:pt>
                <c:pt idx="183">
                  <c:v>198.3</c:v>
                </c:pt>
                <c:pt idx="184">
                  <c:v>197.1</c:v>
                </c:pt>
                <c:pt idx="185">
                  <c:v>193.1</c:v>
                </c:pt>
                <c:pt idx="186">
                  <c:v>185.05</c:v>
                </c:pt>
                <c:pt idx="187">
                  <c:v>183.95</c:v>
                </c:pt>
                <c:pt idx="188">
                  <c:v>184.25</c:v>
                </c:pt>
                <c:pt idx="189">
                  <c:v>185.4</c:v>
                </c:pt>
                <c:pt idx="190">
                  <c:v>184.35</c:v>
                </c:pt>
                <c:pt idx="191">
                  <c:v>182.3</c:v>
                </c:pt>
                <c:pt idx="192">
                  <c:v>184.6</c:v>
                </c:pt>
                <c:pt idx="193">
                  <c:v>182.1</c:v>
                </c:pt>
                <c:pt idx="194">
                  <c:v>176.6</c:v>
                </c:pt>
                <c:pt idx="195">
                  <c:v>172.15</c:v>
                </c:pt>
                <c:pt idx="196">
                  <c:v>172.4</c:v>
                </c:pt>
                <c:pt idx="197">
                  <c:v>167.9</c:v>
                </c:pt>
                <c:pt idx="198">
                  <c:v>164.5</c:v>
                </c:pt>
                <c:pt idx="199">
                  <c:v>161.35</c:v>
                </c:pt>
                <c:pt idx="200">
                  <c:v>165</c:v>
                </c:pt>
                <c:pt idx="201">
                  <c:v>155</c:v>
                </c:pt>
                <c:pt idx="202">
                  <c:v>150.4</c:v>
                </c:pt>
                <c:pt idx="203">
                  <c:v>158.25</c:v>
                </c:pt>
                <c:pt idx="204">
                  <c:v>155</c:v>
                </c:pt>
                <c:pt idx="205">
                  <c:v>150.6</c:v>
                </c:pt>
                <c:pt idx="206">
                  <c:v>147.35</c:v>
                </c:pt>
                <c:pt idx="207">
                  <c:v>151.4</c:v>
                </c:pt>
                <c:pt idx="208">
                  <c:v>149.5</c:v>
                </c:pt>
                <c:pt idx="209">
                  <c:v>156.65</c:v>
                </c:pt>
                <c:pt idx="210">
                  <c:v>161.9</c:v>
                </c:pt>
                <c:pt idx="211">
                  <c:v>157.85</c:v>
                </c:pt>
                <c:pt idx="212">
                  <c:v>161.6</c:v>
                </c:pt>
                <c:pt idx="213">
                  <c:v>162.44999999999999</c:v>
                </c:pt>
                <c:pt idx="214">
                  <c:v>161.75</c:v>
                </c:pt>
                <c:pt idx="215">
                  <c:v>163.05000000000001</c:v>
                </c:pt>
                <c:pt idx="216">
                  <c:v>161</c:v>
                </c:pt>
                <c:pt idx="217">
                  <c:v>161.19999999999999</c:v>
                </c:pt>
                <c:pt idx="218">
                  <c:v>165.25</c:v>
                </c:pt>
                <c:pt idx="219">
                  <c:v>166.35</c:v>
                </c:pt>
                <c:pt idx="220">
                  <c:v>170.4</c:v>
                </c:pt>
                <c:pt idx="221">
                  <c:v>167.65</c:v>
                </c:pt>
                <c:pt idx="222">
                  <c:v>169.6</c:v>
                </c:pt>
                <c:pt idx="223">
                  <c:v>168.15</c:v>
                </c:pt>
                <c:pt idx="224">
                  <c:v>167.9</c:v>
                </c:pt>
                <c:pt idx="225">
                  <c:v>170.4</c:v>
                </c:pt>
                <c:pt idx="226">
                  <c:v>172.4</c:v>
                </c:pt>
                <c:pt idx="227">
                  <c:v>173.95</c:v>
                </c:pt>
                <c:pt idx="228">
                  <c:v>176</c:v>
                </c:pt>
                <c:pt idx="229">
                  <c:v>178.8</c:v>
                </c:pt>
                <c:pt idx="230">
                  <c:v>177.15</c:v>
                </c:pt>
                <c:pt idx="231">
                  <c:v>180.15</c:v>
                </c:pt>
                <c:pt idx="232">
                  <c:v>178.8</c:v>
                </c:pt>
                <c:pt idx="233">
                  <c:v>175.05</c:v>
                </c:pt>
                <c:pt idx="234">
                  <c:v>178</c:v>
                </c:pt>
                <c:pt idx="235">
                  <c:v>174.75</c:v>
                </c:pt>
                <c:pt idx="236">
                  <c:v>186</c:v>
                </c:pt>
                <c:pt idx="237">
                  <c:v>189.15</c:v>
                </c:pt>
                <c:pt idx="238">
                  <c:v>186.65</c:v>
                </c:pt>
                <c:pt idx="239">
                  <c:v>185.2</c:v>
                </c:pt>
                <c:pt idx="240">
                  <c:v>184.4</c:v>
                </c:pt>
                <c:pt idx="241">
                  <c:v>181.45</c:v>
                </c:pt>
                <c:pt idx="242">
                  <c:v>181.1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C-41E3-B77C-9C2EE93B7512}"/>
            </c:ext>
          </c:extLst>
        </c:ser>
        <c:ser>
          <c:idx val="1"/>
          <c:order val="1"/>
          <c:tx>
            <c:strRef>
              <c:f>Daily_Near!$N$1</c:f>
              <c:strCache>
                <c:ptCount val="1"/>
                <c:pt idx="0">
                  <c:v>Underlying Value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Daily_Near!$N$2:$N$244</c:f>
              <c:numCache>
                <c:formatCode>General</c:formatCode>
                <c:ptCount val="243"/>
                <c:pt idx="0">
                  <c:v>213.1</c:v>
                </c:pt>
                <c:pt idx="1">
                  <c:v>206</c:v>
                </c:pt>
                <c:pt idx="2">
                  <c:v>203.3</c:v>
                </c:pt>
                <c:pt idx="3">
                  <c:v>198</c:v>
                </c:pt>
                <c:pt idx="4">
                  <c:v>205.25</c:v>
                </c:pt>
                <c:pt idx="5">
                  <c:v>201.4</c:v>
                </c:pt>
                <c:pt idx="6">
                  <c:v>214.35</c:v>
                </c:pt>
                <c:pt idx="7">
                  <c:v>206</c:v>
                </c:pt>
                <c:pt idx="8">
                  <c:v>217.05</c:v>
                </c:pt>
                <c:pt idx="9">
                  <c:v>216.6</c:v>
                </c:pt>
                <c:pt idx="10">
                  <c:v>220.3</c:v>
                </c:pt>
                <c:pt idx="11">
                  <c:v>209.3</c:v>
                </c:pt>
                <c:pt idx="12">
                  <c:v>206.3</c:v>
                </c:pt>
                <c:pt idx="13">
                  <c:v>206.3</c:v>
                </c:pt>
                <c:pt idx="14">
                  <c:v>196.25</c:v>
                </c:pt>
                <c:pt idx="15">
                  <c:v>205.05</c:v>
                </c:pt>
                <c:pt idx="16">
                  <c:v>207.05</c:v>
                </c:pt>
                <c:pt idx="17">
                  <c:v>207.55</c:v>
                </c:pt>
                <c:pt idx="18">
                  <c:v>214.95</c:v>
                </c:pt>
                <c:pt idx="19">
                  <c:v>215.05</c:v>
                </c:pt>
                <c:pt idx="20">
                  <c:v>218.8</c:v>
                </c:pt>
                <c:pt idx="21">
                  <c:v>218.4</c:v>
                </c:pt>
                <c:pt idx="22">
                  <c:v>220.7</c:v>
                </c:pt>
                <c:pt idx="23">
                  <c:v>215.2</c:v>
                </c:pt>
                <c:pt idx="24">
                  <c:v>212.75</c:v>
                </c:pt>
                <c:pt idx="25">
                  <c:v>220.25</c:v>
                </c:pt>
                <c:pt idx="26">
                  <c:v>221.05</c:v>
                </c:pt>
                <c:pt idx="27">
                  <c:v>214.6</c:v>
                </c:pt>
                <c:pt idx="28">
                  <c:v>222.6</c:v>
                </c:pt>
                <c:pt idx="29">
                  <c:v>223.35</c:v>
                </c:pt>
                <c:pt idx="30">
                  <c:v>230</c:v>
                </c:pt>
                <c:pt idx="31">
                  <c:v>226.25</c:v>
                </c:pt>
                <c:pt idx="32">
                  <c:v>229.15</c:v>
                </c:pt>
                <c:pt idx="33">
                  <c:v>225.3</c:v>
                </c:pt>
                <c:pt idx="34">
                  <c:v>225.45</c:v>
                </c:pt>
                <c:pt idx="35">
                  <c:v>218.75</c:v>
                </c:pt>
                <c:pt idx="36">
                  <c:v>224.2</c:v>
                </c:pt>
                <c:pt idx="37">
                  <c:v>230.1</c:v>
                </c:pt>
                <c:pt idx="38">
                  <c:v>236.3</c:v>
                </c:pt>
                <c:pt idx="39">
                  <c:v>236</c:v>
                </c:pt>
                <c:pt idx="40">
                  <c:v>239.05</c:v>
                </c:pt>
                <c:pt idx="41">
                  <c:v>234.95</c:v>
                </c:pt>
                <c:pt idx="42">
                  <c:v>232.65</c:v>
                </c:pt>
                <c:pt idx="43">
                  <c:v>228.1</c:v>
                </c:pt>
                <c:pt idx="44">
                  <c:v>225.15</c:v>
                </c:pt>
                <c:pt idx="45">
                  <c:v>226.4</c:v>
                </c:pt>
                <c:pt idx="46">
                  <c:v>225</c:v>
                </c:pt>
                <c:pt idx="47">
                  <c:v>233.7</c:v>
                </c:pt>
                <c:pt idx="48">
                  <c:v>237.85</c:v>
                </c:pt>
                <c:pt idx="49">
                  <c:v>234.45</c:v>
                </c:pt>
                <c:pt idx="50">
                  <c:v>235.1</c:v>
                </c:pt>
                <c:pt idx="51">
                  <c:v>234.8</c:v>
                </c:pt>
                <c:pt idx="52">
                  <c:v>235.55</c:v>
                </c:pt>
                <c:pt idx="53">
                  <c:v>239.65</c:v>
                </c:pt>
                <c:pt idx="54">
                  <c:v>239.55</c:v>
                </c:pt>
                <c:pt idx="55">
                  <c:v>233.4</c:v>
                </c:pt>
                <c:pt idx="56">
                  <c:v>229.05</c:v>
                </c:pt>
                <c:pt idx="57">
                  <c:v>233.35</c:v>
                </c:pt>
                <c:pt idx="58">
                  <c:v>231.05</c:v>
                </c:pt>
                <c:pt idx="59">
                  <c:v>234.5</c:v>
                </c:pt>
                <c:pt idx="60">
                  <c:v>234.4</c:v>
                </c:pt>
                <c:pt idx="61">
                  <c:v>230.85</c:v>
                </c:pt>
                <c:pt idx="62">
                  <c:v>227.85</c:v>
                </c:pt>
                <c:pt idx="63">
                  <c:v>233.4</c:v>
                </c:pt>
                <c:pt idx="64">
                  <c:v>230.15</c:v>
                </c:pt>
                <c:pt idx="65">
                  <c:v>228.8</c:v>
                </c:pt>
                <c:pt idx="66">
                  <c:v>223.4</c:v>
                </c:pt>
                <c:pt idx="67">
                  <c:v>227.25</c:v>
                </c:pt>
                <c:pt idx="68">
                  <c:v>225.95</c:v>
                </c:pt>
                <c:pt idx="69">
                  <c:v>223.4</c:v>
                </c:pt>
                <c:pt idx="70">
                  <c:v>223.2</c:v>
                </c:pt>
                <c:pt idx="71">
                  <c:v>218.85</c:v>
                </c:pt>
                <c:pt idx="72">
                  <c:v>0</c:v>
                </c:pt>
                <c:pt idx="73">
                  <c:v>217.9</c:v>
                </c:pt>
                <c:pt idx="74">
                  <c:v>216.6</c:v>
                </c:pt>
                <c:pt idx="75">
                  <c:v>219</c:v>
                </c:pt>
                <c:pt idx="76">
                  <c:v>218.4</c:v>
                </c:pt>
                <c:pt idx="77">
                  <c:v>216.8</c:v>
                </c:pt>
                <c:pt idx="78">
                  <c:v>210.75</c:v>
                </c:pt>
                <c:pt idx="79">
                  <c:v>209.65</c:v>
                </c:pt>
                <c:pt idx="80">
                  <c:v>203.05</c:v>
                </c:pt>
                <c:pt idx="81">
                  <c:v>203.3</c:v>
                </c:pt>
                <c:pt idx="82">
                  <c:v>204.35</c:v>
                </c:pt>
                <c:pt idx="83">
                  <c:v>207.85</c:v>
                </c:pt>
                <c:pt idx="84">
                  <c:v>200.15</c:v>
                </c:pt>
                <c:pt idx="85">
                  <c:v>202.5</c:v>
                </c:pt>
                <c:pt idx="86">
                  <c:v>199.15</c:v>
                </c:pt>
                <c:pt idx="87">
                  <c:v>207.45</c:v>
                </c:pt>
                <c:pt idx="88">
                  <c:v>203.15</c:v>
                </c:pt>
                <c:pt idx="89">
                  <c:v>201.7</c:v>
                </c:pt>
                <c:pt idx="90">
                  <c:v>200.9</c:v>
                </c:pt>
                <c:pt idx="91">
                  <c:v>199.5</c:v>
                </c:pt>
                <c:pt idx="92">
                  <c:v>202.7</c:v>
                </c:pt>
                <c:pt idx="93">
                  <c:v>200.4</c:v>
                </c:pt>
                <c:pt idx="94">
                  <c:v>202.7</c:v>
                </c:pt>
                <c:pt idx="95">
                  <c:v>202.4</c:v>
                </c:pt>
                <c:pt idx="96">
                  <c:v>209.1</c:v>
                </c:pt>
                <c:pt idx="97">
                  <c:v>208.95</c:v>
                </c:pt>
                <c:pt idx="98">
                  <c:v>210.15</c:v>
                </c:pt>
                <c:pt idx="99">
                  <c:v>211.25</c:v>
                </c:pt>
                <c:pt idx="100">
                  <c:v>209.65</c:v>
                </c:pt>
                <c:pt idx="101">
                  <c:v>213.85</c:v>
                </c:pt>
                <c:pt idx="102">
                  <c:v>217.45</c:v>
                </c:pt>
                <c:pt idx="103">
                  <c:v>219.9</c:v>
                </c:pt>
                <c:pt idx="104">
                  <c:v>223.1</c:v>
                </c:pt>
                <c:pt idx="105">
                  <c:v>219.45</c:v>
                </c:pt>
                <c:pt idx="106">
                  <c:v>216.5</c:v>
                </c:pt>
                <c:pt idx="107">
                  <c:v>212.3</c:v>
                </c:pt>
                <c:pt idx="108">
                  <c:v>217.65</c:v>
                </c:pt>
                <c:pt idx="109">
                  <c:v>226.8</c:v>
                </c:pt>
                <c:pt idx="110">
                  <c:v>225.45</c:v>
                </c:pt>
                <c:pt idx="111">
                  <c:v>223</c:v>
                </c:pt>
                <c:pt idx="112">
                  <c:v>222.25</c:v>
                </c:pt>
                <c:pt idx="113">
                  <c:v>217.95</c:v>
                </c:pt>
                <c:pt idx="114">
                  <c:v>221</c:v>
                </c:pt>
                <c:pt idx="115">
                  <c:v>220.55</c:v>
                </c:pt>
                <c:pt idx="116">
                  <c:v>215.75</c:v>
                </c:pt>
                <c:pt idx="117">
                  <c:v>212.4</c:v>
                </c:pt>
                <c:pt idx="118">
                  <c:v>213.45</c:v>
                </c:pt>
                <c:pt idx="119">
                  <c:v>214</c:v>
                </c:pt>
                <c:pt idx="120">
                  <c:v>217.45</c:v>
                </c:pt>
                <c:pt idx="121">
                  <c:v>222.75</c:v>
                </c:pt>
                <c:pt idx="122">
                  <c:v>225.85</c:v>
                </c:pt>
                <c:pt idx="123">
                  <c:v>221.25</c:v>
                </c:pt>
                <c:pt idx="124">
                  <c:v>219.85</c:v>
                </c:pt>
                <c:pt idx="125">
                  <c:v>222.9</c:v>
                </c:pt>
                <c:pt idx="126">
                  <c:v>224.05</c:v>
                </c:pt>
                <c:pt idx="127">
                  <c:v>220.1</c:v>
                </c:pt>
                <c:pt idx="128">
                  <c:v>216</c:v>
                </c:pt>
                <c:pt idx="129">
                  <c:v>216.1</c:v>
                </c:pt>
                <c:pt idx="130">
                  <c:v>213.5</c:v>
                </c:pt>
                <c:pt idx="131">
                  <c:v>215</c:v>
                </c:pt>
                <c:pt idx="132">
                  <c:v>218</c:v>
                </c:pt>
                <c:pt idx="133">
                  <c:v>216.35</c:v>
                </c:pt>
                <c:pt idx="134">
                  <c:v>219.1</c:v>
                </c:pt>
                <c:pt idx="135">
                  <c:v>209.65</c:v>
                </c:pt>
                <c:pt idx="136">
                  <c:v>211.95</c:v>
                </c:pt>
                <c:pt idx="137">
                  <c:v>209</c:v>
                </c:pt>
                <c:pt idx="138">
                  <c:v>209.05</c:v>
                </c:pt>
                <c:pt idx="139">
                  <c:v>209.5</c:v>
                </c:pt>
                <c:pt idx="140">
                  <c:v>206.05</c:v>
                </c:pt>
                <c:pt idx="141">
                  <c:v>202</c:v>
                </c:pt>
                <c:pt idx="142">
                  <c:v>201.65</c:v>
                </c:pt>
                <c:pt idx="143">
                  <c:v>197.05</c:v>
                </c:pt>
                <c:pt idx="144">
                  <c:v>195.2</c:v>
                </c:pt>
                <c:pt idx="145">
                  <c:v>191.75</c:v>
                </c:pt>
                <c:pt idx="146">
                  <c:v>185.3</c:v>
                </c:pt>
                <c:pt idx="147">
                  <c:v>190.95</c:v>
                </c:pt>
                <c:pt idx="148">
                  <c:v>186.2</c:v>
                </c:pt>
                <c:pt idx="149">
                  <c:v>179.65</c:v>
                </c:pt>
                <c:pt idx="150">
                  <c:v>177.1</c:v>
                </c:pt>
                <c:pt idx="151">
                  <c:v>176.05</c:v>
                </c:pt>
                <c:pt idx="152">
                  <c:v>177.5</c:v>
                </c:pt>
                <c:pt idx="153">
                  <c:v>182.6</c:v>
                </c:pt>
                <c:pt idx="154">
                  <c:v>181.9</c:v>
                </c:pt>
                <c:pt idx="155">
                  <c:v>183.2</c:v>
                </c:pt>
                <c:pt idx="156">
                  <c:v>183.6</c:v>
                </c:pt>
                <c:pt idx="157">
                  <c:v>194.6</c:v>
                </c:pt>
                <c:pt idx="158">
                  <c:v>199.1</c:v>
                </c:pt>
                <c:pt idx="159">
                  <c:v>197.9</c:v>
                </c:pt>
                <c:pt idx="160">
                  <c:v>194.15</c:v>
                </c:pt>
                <c:pt idx="161">
                  <c:v>197.1</c:v>
                </c:pt>
                <c:pt idx="162">
                  <c:v>194.5</c:v>
                </c:pt>
                <c:pt idx="163">
                  <c:v>196.35</c:v>
                </c:pt>
                <c:pt idx="164">
                  <c:v>197.3</c:v>
                </c:pt>
                <c:pt idx="165">
                  <c:v>199.5</c:v>
                </c:pt>
                <c:pt idx="166">
                  <c:v>192.2</c:v>
                </c:pt>
                <c:pt idx="167">
                  <c:v>194.2</c:v>
                </c:pt>
                <c:pt idx="168">
                  <c:v>195.45</c:v>
                </c:pt>
                <c:pt idx="169">
                  <c:v>191.75</c:v>
                </c:pt>
                <c:pt idx="170">
                  <c:v>188.1</c:v>
                </c:pt>
                <c:pt idx="171">
                  <c:v>184.75</c:v>
                </c:pt>
                <c:pt idx="172">
                  <c:v>199.95</c:v>
                </c:pt>
                <c:pt idx="173">
                  <c:v>193.9</c:v>
                </c:pt>
                <c:pt idx="174">
                  <c:v>189.25</c:v>
                </c:pt>
                <c:pt idx="175">
                  <c:v>195.35</c:v>
                </c:pt>
                <c:pt idx="176">
                  <c:v>197.55</c:v>
                </c:pt>
                <c:pt idx="177">
                  <c:v>199.45</c:v>
                </c:pt>
                <c:pt idx="178">
                  <c:v>200.4</c:v>
                </c:pt>
                <c:pt idx="179">
                  <c:v>200.55</c:v>
                </c:pt>
                <c:pt idx="180">
                  <c:v>202.9</c:v>
                </c:pt>
                <c:pt idx="181">
                  <c:v>200.65</c:v>
                </c:pt>
                <c:pt idx="182">
                  <c:v>200.2</c:v>
                </c:pt>
                <c:pt idx="183">
                  <c:v>200.9</c:v>
                </c:pt>
                <c:pt idx="184">
                  <c:v>199.4</c:v>
                </c:pt>
                <c:pt idx="185">
                  <c:v>195.3</c:v>
                </c:pt>
                <c:pt idx="186">
                  <c:v>187.45</c:v>
                </c:pt>
                <c:pt idx="187">
                  <c:v>186.35</c:v>
                </c:pt>
                <c:pt idx="188">
                  <c:v>187</c:v>
                </c:pt>
                <c:pt idx="189">
                  <c:v>188.1</c:v>
                </c:pt>
                <c:pt idx="190">
                  <c:v>187.15</c:v>
                </c:pt>
                <c:pt idx="191">
                  <c:v>184.95</c:v>
                </c:pt>
                <c:pt idx="192">
                  <c:v>187.05</c:v>
                </c:pt>
                <c:pt idx="193">
                  <c:v>184.6</c:v>
                </c:pt>
                <c:pt idx="194">
                  <c:v>179.25</c:v>
                </c:pt>
                <c:pt idx="195">
                  <c:v>174.8</c:v>
                </c:pt>
                <c:pt idx="196">
                  <c:v>175</c:v>
                </c:pt>
                <c:pt idx="197">
                  <c:v>167.5</c:v>
                </c:pt>
                <c:pt idx="198">
                  <c:v>164.55</c:v>
                </c:pt>
                <c:pt idx="199">
                  <c:v>161.35</c:v>
                </c:pt>
                <c:pt idx="200">
                  <c:v>164.05</c:v>
                </c:pt>
                <c:pt idx="201">
                  <c:v>154.35</c:v>
                </c:pt>
                <c:pt idx="202">
                  <c:v>149.69999999999999</c:v>
                </c:pt>
                <c:pt idx="203">
                  <c:v>157.5</c:v>
                </c:pt>
                <c:pt idx="204">
                  <c:v>154.15</c:v>
                </c:pt>
                <c:pt idx="205">
                  <c:v>150.35</c:v>
                </c:pt>
                <c:pt idx="206">
                  <c:v>147.05000000000001</c:v>
                </c:pt>
                <c:pt idx="207">
                  <c:v>151.69999999999999</c:v>
                </c:pt>
                <c:pt idx="208">
                  <c:v>150</c:v>
                </c:pt>
                <c:pt idx="209">
                  <c:v>157.1</c:v>
                </c:pt>
                <c:pt idx="210">
                  <c:v>162.65</c:v>
                </c:pt>
                <c:pt idx="211">
                  <c:v>158.69999999999999</c:v>
                </c:pt>
                <c:pt idx="212">
                  <c:v>162.94999999999999</c:v>
                </c:pt>
                <c:pt idx="213">
                  <c:v>164.25</c:v>
                </c:pt>
                <c:pt idx="214">
                  <c:v>163.65</c:v>
                </c:pt>
                <c:pt idx="215">
                  <c:v>165.2</c:v>
                </c:pt>
                <c:pt idx="216">
                  <c:v>162.44999999999999</c:v>
                </c:pt>
                <c:pt idx="217">
                  <c:v>163.30000000000001</c:v>
                </c:pt>
                <c:pt idx="218">
                  <c:v>165.6</c:v>
                </c:pt>
                <c:pt idx="219">
                  <c:v>166.45</c:v>
                </c:pt>
                <c:pt idx="220">
                  <c:v>0</c:v>
                </c:pt>
                <c:pt idx="221">
                  <c:v>168.55</c:v>
                </c:pt>
                <c:pt idx="222">
                  <c:v>169.6</c:v>
                </c:pt>
                <c:pt idx="223">
                  <c:v>171.25</c:v>
                </c:pt>
                <c:pt idx="224">
                  <c:v>170.25</c:v>
                </c:pt>
                <c:pt idx="225">
                  <c:v>175.9</c:v>
                </c:pt>
                <c:pt idx="226">
                  <c:v>173.75</c:v>
                </c:pt>
                <c:pt idx="227">
                  <c:v>175.25</c:v>
                </c:pt>
                <c:pt idx="228">
                  <c:v>176.7</c:v>
                </c:pt>
                <c:pt idx="229">
                  <c:v>179.1</c:v>
                </c:pt>
                <c:pt idx="230">
                  <c:v>177.1</c:v>
                </c:pt>
                <c:pt idx="231">
                  <c:v>180.6</c:v>
                </c:pt>
                <c:pt idx="232">
                  <c:v>180.6</c:v>
                </c:pt>
                <c:pt idx="233">
                  <c:v>177.75</c:v>
                </c:pt>
                <c:pt idx="234">
                  <c:v>179.85</c:v>
                </c:pt>
                <c:pt idx="235">
                  <c:v>175.2</c:v>
                </c:pt>
                <c:pt idx="236">
                  <c:v>185.2</c:v>
                </c:pt>
                <c:pt idx="237">
                  <c:v>189.2</c:v>
                </c:pt>
                <c:pt idx="238">
                  <c:v>186.25</c:v>
                </c:pt>
                <c:pt idx="239">
                  <c:v>184.95</c:v>
                </c:pt>
                <c:pt idx="240">
                  <c:v>184.4</c:v>
                </c:pt>
                <c:pt idx="241">
                  <c:v>181.85</c:v>
                </c:pt>
                <c:pt idx="242">
                  <c:v>181.65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C-41E3-B77C-9C2EE93B7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008312"/>
        <c:axId val="536998472"/>
      </c:lineChart>
      <c:catAx>
        <c:axId val="53700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98472"/>
        <c:crosses val="autoZero"/>
        <c:auto val="1"/>
        <c:lblAlgn val="ctr"/>
        <c:lblOffset val="100"/>
        <c:noMultiLvlLbl val="0"/>
      </c:catAx>
      <c:valAx>
        <c:axId val="53699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0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Daily_Middle!$Q$1</c:f>
              <c:strCache>
                <c:ptCount val="1"/>
                <c:pt idx="0">
                  <c:v>Adjusted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Daily_Middle!$B$2:$B$244</c:f>
              <c:numCache>
                <c:formatCode>d\-mmm\-yy</c:formatCode>
                <c:ptCount val="243"/>
                <c:pt idx="0">
                  <c:v>43374</c:v>
                </c:pt>
                <c:pt idx="1">
                  <c:v>43376</c:v>
                </c:pt>
                <c:pt idx="2">
                  <c:v>43377</c:v>
                </c:pt>
                <c:pt idx="3">
                  <c:v>43378</c:v>
                </c:pt>
                <c:pt idx="4">
                  <c:v>43381</c:v>
                </c:pt>
                <c:pt idx="5">
                  <c:v>43382</c:v>
                </c:pt>
                <c:pt idx="6">
                  <c:v>43383</c:v>
                </c:pt>
                <c:pt idx="7">
                  <c:v>43384</c:v>
                </c:pt>
                <c:pt idx="8">
                  <c:v>43385</c:v>
                </c:pt>
                <c:pt idx="9">
                  <c:v>43388</c:v>
                </c:pt>
                <c:pt idx="10">
                  <c:v>43389</c:v>
                </c:pt>
                <c:pt idx="11">
                  <c:v>43390</c:v>
                </c:pt>
                <c:pt idx="12">
                  <c:v>43392</c:v>
                </c:pt>
                <c:pt idx="13">
                  <c:v>43395</c:v>
                </c:pt>
                <c:pt idx="14">
                  <c:v>43396</c:v>
                </c:pt>
                <c:pt idx="15">
                  <c:v>43397</c:v>
                </c:pt>
                <c:pt idx="16">
                  <c:v>43398</c:v>
                </c:pt>
                <c:pt idx="17">
                  <c:v>43399</c:v>
                </c:pt>
                <c:pt idx="18">
                  <c:v>43402</c:v>
                </c:pt>
                <c:pt idx="19">
                  <c:v>43403</c:v>
                </c:pt>
                <c:pt idx="20">
                  <c:v>43404</c:v>
                </c:pt>
                <c:pt idx="21">
                  <c:v>43405</c:v>
                </c:pt>
                <c:pt idx="22">
                  <c:v>43406</c:v>
                </c:pt>
                <c:pt idx="23">
                  <c:v>43409</c:v>
                </c:pt>
                <c:pt idx="24">
                  <c:v>43410</c:v>
                </c:pt>
                <c:pt idx="25">
                  <c:v>43411</c:v>
                </c:pt>
                <c:pt idx="26">
                  <c:v>43413</c:v>
                </c:pt>
                <c:pt idx="27">
                  <c:v>43416</c:v>
                </c:pt>
                <c:pt idx="28">
                  <c:v>43417</c:v>
                </c:pt>
                <c:pt idx="29">
                  <c:v>43418</c:v>
                </c:pt>
                <c:pt idx="30">
                  <c:v>43419</c:v>
                </c:pt>
                <c:pt idx="31">
                  <c:v>43420</c:v>
                </c:pt>
                <c:pt idx="32">
                  <c:v>43423</c:v>
                </c:pt>
                <c:pt idx="33">
                  <c:v>43424</c:v>
                </c:pt>
                <c:pt idx="34">
                  <c:v>43425</c:v>
                </c:pt>
                <c:pt idx="35">
                  <c:v>43426</c:v>
                </c:pt>
                <c:pt idx="36">
                  <c:v>43430</c:v>
                </c:pt>
                <c:pt idx="37">
                  <c:v>43431</c:v>
                </c:pt>
                <c:pt idx="38">
                  <c:v>43432</c:v>
                </c:pt>
                <c:pt idx="39">
                  <c:v>43433</c:v>
                </c:pt>
                <c:pt idx="40">
                  <c:v>43434</c:v>
                </c:pt>
                <c:pt idx="41">
                  <c:v>43437</c:v>
                </c:pt>
                <c:pt idx="42">
                  <c:v>43438</c:v>
                </c:pt>
                <c:pt idx="43">
                  <c:v>43439</c:v>
                </c:pt>
                <c:pt idx="44">
                  <c:v>43440</c:v>
                </c:pt>
                <c:pt idx="45">
                  <c:v>43441</c:v>
                </c:pt>
                <c:pt idx="46">
                  <c:v>43444</c:v>
                </c:pt>
                <c:pt idx="47">
                  <c:v>43445</c:v>
                </c:pt>
                <c:pt idx="48">
                  <c:v>43446</c:v>
                </c:pt>
                <c:pt idx="49">
                  <c:v>43447</c:v>
                </c:pt>
                <c:pt idx="50">
                  <c:v>43448</c:v>
                </c:pt>
                <c:pt idx="51">
                  <c:v>43451</c:v>
                </c:pt>
                <c:pt idx="52">
                  <c:v>43452</c:v>
                </c:pt>
                <c:pt idx="53">
                  <c:v>43453</c:v>
                </c:pt>
                <c:pt idx="54">
                  <c:v>43454</c:v>
                </c:pt>
                <c:pt idx="55">
                  <c:v>43455</c:v>
                </c:pt>
                <c:pt idx="56">
                  <c:v>43458</c:v>
                </c:pt>
                <c:pt idx="57">
                  <c:v>43460</c:v>
                </c:pt>
                <c:pt idx="58">
                  <c:v>43461</c:v>
                </c:pt>
                <c:pt idx="59">
                  <c:v>43462</c:v>
                </c:pt>
                <c:pt idx="60">
                  <c:v>43466</c:v>
                </c:pt>
                <c:pt idx="61">
                  <c:v>43467</c:v>
                </c:pt>
                <c:pt idx="62">
                  <c:v>43468</c:v>
                </c:pt>
                <c:pt idx="63">
                  <c:v>43469</c:v>
                </c:pt>
                <c:pt idx="64">
                  <c:v>43472</c:v>
                </c:pt>
                <c:pt idx="65">
                  <c:v>43473</c:v>
                </c:pt>
                <c:pt idx="66">
                  <c:v>43474</c:v>
                </c:pt>
                <c:pt idx="67">
                  <c:v>43475</c:v>
                </c:pt>
                <c:pt idx="68">
                  <c:v>43476</c:v>
                </c:pt>
                <c:pt idx="69">
                  <c:v>43479</c:v>
                </c:pt>
                <c:pt idx="70">
                  <c:v>43480</c:v>
                </c:pt>
                <c:pt idx="71">
                  <c:v>43481</c:v>
                </c:pt>
                <c:pt idx="72">
                  <c:v>43482</c:v>
                </c:pt>
                <c:pt idx="73">
                  <c:v>43483</c:v>
                </c:pt>
                <c:pt idx="74">
                  <c:v>43486</c:v>
                </c:pt>
                <c:pt idx="75">
                  <c:v>43487</c:v>
                </c:pt>
                <c:pt idx="76">
                  <c:v>43488</c:v>
                </c:pt>
                <c:pt idx="77">
                  <c:v>43489</c:v>
                </c:pt>
                <c:pt idx="78">
                  <c:v>43490</c:v>
                </c:pt>
                <c:pt idx="79">
                  <c:v>43493</c:v>
                </c:pt>
                <c:pt idx="80">
                  <c:v>43494</c:v>
                </c:pt>
                <c:pt idx="81">
                  <c:v>43495</c:v>
                </c:pt>
                <c:pt idx="82">
                  <c:v>43496</c:v>
                </c:pt>
                <c:pt idx="83">
                  <c:v>43497</c:v>
                </c:pt>
                <c:pt idx="84">
                  <c:v>43500</c:v>
                </c:pt>
                <c:pt idx="85">
                  <c:v>43501</c:v>
                </c:pt>
                <c:pt idx="86">
                  <c:v>43502</c:v>
                </c:pt>
                <c:pt idx="87">
                  <c:v>43503</c:v>
                </c:pt>
                <c:pt idx="88">
                  <c:v>43504</c:v>
                </c:pt>
                <c:pt idx="89">
                  <c:v>43507</c:v>
                </c:pt>
                <c:pt idx="90">
                  <c:v>43508</c:v>
                </c:pt>
                <c:pt idx="91">
                  <c:v>43509</c:v>
                </c:pt>
                <c:pt idx="92">
                  <c:v>43510</c:v>
                </c:pt>
                <c:pt idx="93">
                  <c:v>43511</c:v>
                </c:pt>
                <c:pt idx="94">
                  <c:v>43514</c:v>
                </c:pt>
                <c:pt idx="95">
                  <c:v>43515</c:v>
                </c:pt>
                <c:pt idx="96">
                  <c:v>43516</c:v>
                </c:pt>
                <c:pt idx="97">
                  <c:v>43517</c:v>
                </c:pt>
                <c:pt idx="98">
                  <c:v>43518</c:v>
                </c:pt>
                <c:pt idx="99">
                  <c:v>43521</c:v>
                </c:pt>
                <c:pt idx="100">
                  <c:v>43522</c:v>
                </c:pt>
                <c:pt idx="101">
                  <c:v>43523</c:v>
                </c:pt>
                <c:pt idx="102">
                  <c:v>43524</c:v>
                </c:pt>
                <c:pt idx="103">
                  <c:v>43525</c:v>
                </c:pt>
                <c:pt idx="104">
                  <c:v>43529</c:v>
                </c:pt>
                <c:pt idx="105">
                  <c:v>43530</c:v>
                </c:pt>
                <c:pt idx="106">
                  <c:v>43531</c:v>
                </c:pt>
                <c:pt idx="107">
                  <c:v>43532</c:v>
                </c:pt>
                <c:pt idx="108">
                  <c:v>43535</c:v>
                </c:pt>
                <c:pt idx="109">
                  <c:v>43536</c:v>
                </c:pt>
                <c:pt idx="110">
                  <c:v>43537</c:v>
                </c:pt>
                <c:pt idx="111">
                  <c:v>43538</c:v>
                </c:pt>
                <c:pt idx="112">
                  <c:v>43539</c:v>
                </c:pt>
                <c:pt idx="113">
                  <c:v>43542</c:v>
                </c:pt>
                <c:pt idx="114">
                  <c:v>43543</c:v>
                </c:pt>
                <c:pt idx="115">
                  <c:v>43544</c:v>
                </c:pt>
                <c:pt idx="116">
                  <c:v>43546</c:v>
                </c:pt>
                <c:pt idx="117">
                  <c:v>43549</c:v>
                </c:pt>
                <c:pt idx="118">
                  <c:v>43550</c:v>
                </c:pt>
                <c:pt idx="119">
                  <c:v>43551</c:v>
                </c:pt>
                <c:pt idx="120">
                  <c:v>43552</c:v>
                </c:pt>
                <c:pt idx="121">
                  <c:v>43553</c:v>
                </c:pt>
                <c:pt idx="122">
                  <c:v>43556</c:v>
                </c:pt>
                <c:pt idx="123">
                  <c:v>43557</c:v>
                </c:pt>
                <c:pt idx="124">
                  <c:v>43558</c:v>
                </c:pt>
                <c:pt idx="125">
                  <c:v>43559</c:v>
                </c:pt>
                <c:pt idx="126">
                  <c:v>43560</c:v>
                </c:pt>
                <c:pt idx="127">
                  <c:v>43563</c:v>
                </c:pt>
                <c:pt idx="128">
                  <c:v>43564</c:v>
                </c:pt>
                <c:pt idx="129">
                  <c:v>43565</c:v>
                </c:pt>
                <c:pt idx="130">
                  <c:v>43566</c:v>
                </c:pt>
                <c:pt idx="131">
                  <c:v>43567</c:v>
                </c:pt>
                <c:pt idx="132">
                  <c:v>43570</c:v>
                </c:pt>
                <c:pt idx="133">
                  <c:v>43571</c:v>
                </c:pt>
                <c:pt idx="134">
                  <c:v>43573</c:v>
                </c:pt>
                <c:pt idx="135">
                  <c:v>43577</c:v>
                </c:pt>
                <c:pt idx="136">
                  <c:v>43578</c:v>
                </c:pt>
                <c:pt idx="137">
                  <c:v>43579</c:v>
                </c:pt>
                <c:pt idx="138">
                  <c:v>43580</c:v>
                </c:pt>
                <c:pt idx="139">
                  <c:v>43581</c:v>
                </c:pt>
                <c:pt idx="140">
                  <c:v>43585</c:v>
                </c:pt>
                <c:pt idx="141">
                  <c:v>43587</c:v>
                </c:pt>
                <c:pt idx="142">
                  <c:v>43588</c:v>
                </c:pt>
                <c:pt idx="143">
                  <c:v>43591</c:v>
                </c:pt>
                <c:pt idx="144">
                  <c:v>43592</c:v>
                </c:pt>
                <c:pt idx="145">
                  <c:v>43593</c:v>
                </c:pt>
                <c:pt idx="146">
                  <c:v>43594</c:v>
                </c:pt>
                <c:pt idx="147">
                  <c:v>43595</c:v>
                </c:pt>
                <c:pt idx="148">
                  <c:v>43598</c:v>
                </c:pt>
                <c:pt idx="149">
                  <c:v>43599</c:v>
                </c:pt>
                <c:pt idx="150">
                  <c:v>43600</c:v>
                </c:pt>
                <c:pt idx="151">
                  <c:v>43601</c:v>
                </c:pt>
                <c:pt idx="152">
                  <c:v>43602</c:v>
                </c:pt>
                <c:pt idx="153">
                  <c:v>43605</c:v>
                </c:pt>
                <c:pt idx="154">
                  <c:v>43606</c:v>
                </c:pt>
                <c:pt idx="155">
                  <c:v>43607</c:v>
                </c:pt>
                <c:pt idx="156">
                  <c:v>43608</c:v>
                </c:pt>
                <c:pt idx="157">
                  <c:v>43609</c:v>
                </c:pt>
                <c:pt idx="158">
                  <c:v>43612</c:v>
                </c:pt>
                <c:pt idx="159">
                  <c:v>43613</c:v>
                </c:pt>
                <c:pt idx="160">
                  <c:v>43614</c:v>
                </c:pt>
                <c:pt idx="161">
                  <c:v>43615</c:v>
                </c:pt>
                <c:pt idx="162">
                  <c:v>43616</c:v>
                </c:pt>
                <c:pt idx="163">
                  <c:v>43619</c:v>
                </c:pt>
                <c:pt idx="164">
                  <c:v>43620</c:v>
                </c:pt>
                <c:pt idx="165">
                  <c:v>43622</c:v>
                </c:pt>
                <c:pt idx="166">
                  <c:v>43623</c:v>
                </c:pt>
                <c:pt idx="167">
                  <c:v>43626</c:v>
                </c:pt>
                <c:pt idx="168">
                  <c:v>43627</c:v>
                </c:pt>
                <c:pt idx="169">
                  <c:v>43628</c:v>
                </c:pt>
                <c:pt idx="170">
                  <c:v>43629</c:v>
                </c:pt>
                <c:pt idx="171">
                  <c:v>43630</c:v>
                </c:pt>
                <c:pt idx="172">
                  <c:v>43633</c:v>
                </c:pt>
                <c:pt idx="173">
                  <c:v>43634</c:v>
                </c:pt>
                <c:pt idx="174">
                  <c:v>43635</c:v>
                </c:pt>
                <c:pt idx="175">
                  <c:v>43636</c:v>
                </c:pt>
                <c:pt idx="176">
                  <c:v>43637</c:v>
                </c:pt>
                <c:pt idx="177">
                  <c:v>43640</c:v>
                </c:pt>
                <c:pt idx="178">
                  <c:v>43641</c:v>
                </c:pt>
                <c:pt idx="179">
                  <c:v>43642</c:v>
                </c:pt>
                <c:pt idx="180">
                  <c:v>43643</c:v>
                </c:pt>
                <c:pt idx="181">
                  <c:v>43644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43654</c:v>
                </c:pt>
                <c:pt idx="187">
                  <c:v>43655</c:v>
                </c:pt>
                <c:pt idx="188">
                  <c:v>43656</c:v>
                </c:pt>
                <c:pt idx="189">
                  <c:v>43657</c:v>
                </c:pt>
                <c:pt idx="190">
                  <c:v>43658</c:v>
                </c:pt>
                <c:pt idx="191">
                  <c:v>43661</c:v>
                </c:pt>
                <c:pt idx="192">
                  <c:v>43662</c:v>
                </c:pt>
                <c:pt idx="193">
                  <c:v>43663</c:v>
                </c:pt>
                <c:pt idx="194">
                  <c:v>43664</c:v>
                </c:pt>
                <c:pt idx="195">
                  <c:v>43665</c:v>
                </c:pt>
                <c:pt idx="196">
                  <c:v>43668</c:v>
                </c:pt>
                <c:pt idx="197">
                  <c:v>43669</c:v>
                </c:pt>
                <c:pt idx="198">
                  <c:v>43670</c:v>
                </c:pt>
                <c:pt idx="199">
                  <c:v>43671</c:v>
                </c:pt>
                <c:pt idx="200">
                  <c:v>43672</c:v>
                </c:pt>
                <c:pt idx="201">
                  <c:v>43675</c:v>
                </c:pt>
                <c:pt idx="202">
                  <c:v>43676</c:v>
                </c:pt>
                <c:pt idx="203">
                  <c:v>43677</c:v>
                </c:pt>
                <c:pt idx="204">
                  <c:v>43678</c:v>
                </c:pt>
                <c:pt idx="205">
                  <c:v>43679</c:v>
                </c:pt>
                <c:pt idx="206">
                  <c:v>43682</c:v>
                </c:pt>
                <c:pt idx="207">
                  <c:v>43683</c:v>
                </c:pt>
                <c:pt idx="208">
                  <c:v>43684</c:v>
                </c:pt>
                <c:pt idx="209">
                  <c:v>43685</c:v>
                </c:pt>
                <c:pt idx="210">
                  <c:v>43686</c:v>
                </c:pt>
                <c:pt idx="211">
                  <c:v>43690</c:v>
                </c:pt>
                <c:pt idx="212">
                  <c:v>43691</c:v>
                </c:pt>
                <c:pt idx="213">
                  <c:v>43693</c:v>
                </c:pt>
                <c:pt idx="214">
                  <c:v>43696</c:v>
                </c:pt>
                <c:pt idx="215">
                  <c:v>43697</c:v>
                </c:pt>
                <c:pt idx="216">
                  <c:v>43698</c:v>
                </c:pt>
                <c:pt idx="217">
                  <c:v>43699</c:v>
                </c:pt>
                <c:pt idx="218">
                  <c:v>43700</c:v>
                </c:pt>
                <c:pt idx="219">
                  <c:v>43703</c:v>
                </c:pt>
                <c:pt idx="220">
                  <c:v>43704</c:v>
                </c:pt>
                <c:pt idx="221">
                  <c:v>43705</c:v>
                </c:pt>
                <c:pt idx="222">
                  <c:v>43706</c:v>
                </c:pt>
                <c:pt idx="223">
                  <c:v>43707</c:v>
                </c:pt>
                <c:pt idx="224">
                  <c:v>43711</c:v>
                </c:pt>
                <c:pt idx="225">
                  <c:v>43712</c:v>
                </c:pt>
                <c:pt idx="226">
                  <c:v>43713</c:v>
                </c:pt>
                <c:pt idx="227">
                  <c:v>43714</c:v>
                </c:pt>
                <c:pt idx="228">
                  <c:v>43717</c:v>
                </c:pt>
                <c:pt idx="229">
                  <c:v>43719</c:v>
                </c:pt>
                <c:pt idx="230">
                  <c:v>43720</c:v>
                </c:pt>
                <c:pt idx="231">
                  <c:v>43721</c:v>
                </c:pt>
                <c:pt idx="232">
                  <c:v>43724</c:v>
                </c:pt>
                <c:pt idx="233">
                  <c:v>43725</c:v>
                </c:pt>
                <c:pt idx="234">
                  <c:v>43726</c:v>
                </c:pt>
                <c:pt idx="235">
                  <c:v>43727</c:v>
                </c:pt>
                <c:pt idx="236">
                  <c:v>43728</c:v>
                </c:pt>
                <c:pt idx="237">
                  <c:v>43731</c:v>
                </c:pt>
                <c:pt idx="238">
                  <c:v>43732</c:v>
                </c:pt>
                <c:pt idx="239">
                  <c:v>43733</c:v>
                </c:pt>
                <c:pt idx="240">
                  <c:v>43734</c:v>
                </c:pt>
                <c:pt idx="241">
                  <c:v>43735</c:v>
                </c:pt>
                <c:pt idx="242">
                  <c:v>43738</c:v>
                </c:pt>
              </c:numCache>
            </c:numRef>
          </c:cat>
          <c:val>
            <c:numRef>
              <c:f>Daily_Middle!$Q$2:$Q$244</c:f>
              <c:numCache>
                <c:formatCode>0.00%</c:formatCode>
                <c:ptCount val="243"/>
                <c:pt idx="0">
                  <c:v>1.8532213567455852E-2</c:v>
                </c:pt>
                <c:pt idx="1">
                  <c:v>-3.1602286887179129E-2</c:v>
                </c:pt>
                <c:pt idx="2">
                  <c:v>-1.4127328882293157E-2</c:v>
                </c:pt>
                <c:pt idx="3">
                  <c:v>-2.7473663257303962E-2</c:v>
                </c:pt>
                <c:pt idx="4">
                  <c:v>3.6374671908716877E-2</c:v>
                </c:pt>
                <c:pt idx="5">
                  <c:v>-1.5167682816642204E-2</c:v>
                </c:pt>
                <c:pt idx="6">
                  <c:v>5.6469719273841625E-2</c:v>
                </c:pt>
                <c:pt idx="7">
                  <c:v>-3.7098214980730418E-2</c:v>
                </c:pt>
                <c:pt idx="8">
                  <c:v>5.0666860738847838E-2</c:v>
                </c:pt>
                <c:pt idx="9">
                  <c:v>2.3336207113234153E-3</c:v>
                </c:pt>
                <c:pt idx="10">
                  <c:v>1.4223314748827003E-2</c:v>
                </c:pt>
                <c:pt idx="11">
                  <c:v>-5.2512547994636685E-2</c:v>
                </c:pt>
                <c:pt idx="12">
                  <c:v>-1.0423633234011229E-2</c:v>
                </c:pt>
                <c:pt idx="13">
                  <c:v>-4.2779319976153111E-3</c:v>
                </c:pt>
                <c:pt idx="14">
                  <c:v>-4.4613668997175553E-2</c:v>
                </c:pt>
                <c:pt idx="15">
                  <c:v>4.2760574387230299E-2</c:v>
                </c:pt>
                <c:pt idx="16">
                  <c:v>3.9275321227566894E-3</c:v>
                </c:pt>
                <c:pt idx="17">
                  <c:v>1.2113569740734064E-2</c:v>
                </c:pt>
                <c:pt idx="18">
                  <c:v>3.7226176267025318E-2</c:v>
                </c:pt>
                <c:pt idx="19">
                  <c:v>-1.5690446834021462E-3</c:v>
                </c:pt>
                <c:pt idx="20">
                  <c:v>1.1771861872933914E-2</c:v>
                </c:pt>
                <c:pt idx="21">
                  <c:v>1.6287321215594089E-3</c:v>
                </c:pt>
                <c:pt idx="22">
                  <c:v>1.1835636829328212E-2</c:v>
                </c:pt>
                <c:pt idx="23">
                  <c:v>-2.5974342404324592E-2</c:v>
                </c:pt>
                <c:pt idx="24">
                  <c:v>-1.2157916042687995E-2</c:v>
                </c:pt>
                <c:pt idx="25">
                  <c:v>3.3119628640443689E-2</c:v>
                </c:pt>
                <c:pt idx="26">
                  <c:v>1.4237823041861676E-2</c:v>
                </c:pt>
                <c:pt idx="27">
                  <c:v>-4.2412085235920854E-2</c:v>
                </c:pt>
                <c:pt idx="28">
                  <c:v>4.2270081683247016E-2</c:v>
                </c:pt>
                <c:pt idx="29">
                  <c:v>-3.0807869776120793E-3</c:v>
                </c:pt>
                <c:pt idx="30">
                  <c:v>3.4634579256360126E-2</c:v>
                </c:pt>
                <c:pt idx="31">
                  <c:v>-1.6796817048234877E-2</c:v>
                </c:pt>
                <c:pt idx="32">
                  <c:v>1.0341501410727564E-2</c:v>
                </c:pt>
                <c:pt idx="33">
                  <c:v>-1.5597084008551535E-2</c:v>
                </c:pt>
                <c:pt idx="34">
                  <c:v>6.9525887270174499E-4</c:v>
                </c:pt>
                <c:pt idx="35">
                  <c:v>-3.1022483857341139E-2</c:v>
                </c:pt>
                <c:pt idx="36">
                  <c:v>2.5042341220423463E-2</c:v>
                </c:pt>
                <c:pt idx="37">
                  <c:v>2.3534590574637922E-2</c:v>
                </c:pt>
                <c:pt idx="38">
                  <c:v>2.1036376418659589E-2</c:v>
                </c:pt>
                <c:pt idx="39">
                  <c:v>3.4192703359010763E-3</c:v>
                </c:pt>
                <c:pt idx="40">
                  <c:v>1.4393285963607267E-2</c:v>
                </c:pt>
                <c:pt idx="41">
                  <c:v>-1.6219095011781596E-2</c:v>
                </c:pt>
                <c:pt idx="42">
                  <c:v>-9.0727245053272201E-3</c:v>
                </c:pt>
                <c:pt idx="43">
                  <c:v>-2.0682967363737727E-2</c:v>
                </c:pt>
                <c:pt idx="44">
                  <c:v>-9.994169167779102E-3</c:v>
                </c:pt>
                <c:pt idx="45">
                  <c:v>4.7666636506761339E-4</c:v>
                </c:pt>
                <c:pt idx="46">
                  <c:v>-6.3441777054418017E-3</c:v>
                </c:pt>
                <c:pt idx="47">
                  <c:v>3.7230651329376772E-2</c:v>
                </c:pt>
                <c:pt idx="48">
                  <c:v>2.3291164705125732E-2</c:v>
                </c:pt>
                <c:pt idx="49">
                  <c:v>-1.5404853131033874E-2</c:v>
                </c:pt>
                <c:pt idx="50">
                  <c:v>1.7220068507652246E-3</c:v>
                </c:pt>
                <c:pt idx="51">
                  <c:v>-1.2388274528422052E-3</c:v>
                </c:pt>
                <c:pt idx="52">
                  <c:v>4.4724708248447178E-3</c:v>
                </c:pt>
                <c:pt idx="53">
                  <c:v>1.6453437234082519E-2</c:v>
                </c:pt>
                <c:pt idx="54">
                  <c:v>6.4603466082550247E-4</c:v>
                </c:pt>
                <c:pt idx="55">
                  <c:v>-2.8535114760047154E-2</c:v>
                </c:pt>
                <c:pt idx="56">
                  <c:v>-1.8074113527944281E-2</c:v>
                </c:pt>
                <c:pt idx="57">
                  <c:v>1.8902057498002001E-2</c:v>
                </c:pt>
                <c:pt idx="58">
                  <c:v>-1.0397679074824917E-2</c:v>
                </c:pt>
                <c:pt idx="59">
                  <c:v>2.2178042901364513E-2</c:v>
                </c:pt>
                <c:pt idx="60">
                  <c:v>-4.176067873759369E-3</c:v>
                </c:pt>
                <c:pt idx="61">
                  <c:v>-1.6228941132913784E-2</c:v>
                </c:pt>
                <c:pt idx="62">
                  <c:v>-1.7348477864659886E-2</c:v>
                </c:pt>
                <c:pt idx="63">
                  <c:v>2.5801162888077954E-2</c:v>
                </c:pt>
                <c:pt idx="64">
                  <c:v>-1.7419353986712346E-2</c:v>
                </c:pt>
                <c:pt idx="65">
                  <c:v>-4.0791611146378031E-3</c:v>
                </c:pt>
                <c:pt idx="66">
                  <c:v>-2.039930911256703E-2</c:v>
                </c:pt>
                <c:pt idx="67">
                  <c:v>1.2465349729948215E-2</c:v>
                </c:pt>
                <c:pt idx="68">
                  <c:v>-5.0022508494110907E-3</c:v>
                </c:pt>
                <c:pt idx="69">
                  <c:v>-7.8875002865191248E-3</c:v>
                </c:pt>
                <c:pt idx="70">
                  <c:v>1.5925508873563749E-3</c:v>
                </c:pt>
                <c:pt idx="71">
                  <c:v>-1.8786568971009828E-2</c:v>
                </c:pt>
                <c:pt idx="72">
                  <c:v>-6.2742545515253158E-3</c:v>
                </c:pt>
                <c:pt idx="73">
                  <c:v>-2.6774553643635771E-3</c:v>
                </c:pt>
                <c:pt idx="74">
                  <c:v>-8.374581479252536E-3</c:v>
                </c:pt>
                <c:pt idx="75">
                  <c:v>1.1984059284225379E-2</c:v>
                </c:pt>
                <c:pt idx="76">
                  <c:v>-3.354603174603123E-3</c:v>
                </c:pt>
                <c:pt idx="77">
                  <c:v>-7.9145778852506791E-3</c:v>
                </c:pt>
                <c:pt idx="78">
                  <c:v>-3.0212095369096668E-2</c:v>
                </c:pt>
                <c:pt idx="79">
                  <c:v>-6.324845384523289E-3</c:v>
                </c:pt>
                <c:pt idx="80">
                  <c:v>-2.5863709869203357E-2</c:v>
                </c:pt>
                <c:pt idx="81">
                  <c:v>-3.1092463914457677E-3</c:v>
                </c:pt>
                <c:pt idx="82">
                  <c:v>6.9196911520597688E-3</c:v>
                </c:pt>
                <c:pt idx="83">
                  <c:v>2.0480883052190649E-2</c:v>
                </c:pt>
                <c:pt idx="84">
                  <c:v>-3.685539890450102E-2</c:v>
                </c:pt>
                <c:pt idx="85">
                  <c:v>1.3041346495758898E-3</c:v>
                </c:pt>
                <c:pt idx="86">
                  <c:v>-3.6331970796996678E-3</c:v>
                </c:pt>
                <c:pt idx="87">
                  <c:v>2.9054831439323275E-2</c:v>
                </c:pt>
                <c:pt idx="88">
                  <c:v>-1.3892932100291749E-2</c:v>
                </c:pt>
                <c:pt idx="89">
                  <c:v>-7.0082177072678569E-3</c:v>
                </c:pt>
                <c:pt idx="90">
                  <c:v>7.0905725152356388E-5</c:v>
                </c:pt>
                <c:pt idx="91">
                  <c:v>-1.0983497710165199E-2</c:v>
                </c:pt>
                <c:pt idx="92">
                  <c:v>1.5718203564297244E-2</c:v>
                </c:pt>
                <c:pt idx="93">
                  <c:v>-1.4597244201270496E-2</c:v>
                </c:pt>
                <c:pt idx="94">
                  <c:v>1.148112959338984E-2</c:v>
                </c:pt>
                <c:pt idx="95">
                  <c:v>5.5930999741411345E-4</c:v>
                </c:pt>
                <c:pt idx="96">
                  <c:v>3.1425991422415901E-2</c:v>
                </c:pt>
                <c:pt idx="97">
                  <c:v>-4.1281575000899992E-4</c:v>
                </c:pt>
                <c:pt idx="98">
                  <c:v>6.7130185793771628E-3</c:v>
                </c:pt>
                <c:pt idx="99">
                  <c:v>3.5994066189040989E-3</c:v>
                </c:pt>
                <c:pt idx="100">
                  <c:v>-8.4015073322279994E-3</c:v>
                </c:pt>
                <c:pt idx="101">
                  <c:v>1.9492356034538753E-2</c:v>
                </c:pt>
                <c:pt idx="102">
                  <c:v>1.5162793718304131E-2</c:v>
                </c:pt>
                <c:pt idx="103">
                  <c:v>1.7448279879725567E-2</c:v>
                </c:pt>
                <c:pt idx="104">
                  <c:v>1.6693205405505333E-2</c:v>
                </c:pt>
                <c:pt idx="105">
                  <c:v>-2.0303906639639116E-2</c:v>
                </c:pt>
                <c:pt idx="106">
                  <c:v>-6.947625467701537E-3</c:v>
                </c:pt>
                <c:pt idx="107">
                  <c:v>-2.2902889165628892E-2</c:v>
                </c:pt>
                <c:pt idx="108">
                  <c:v>2.1917406817457789E-2</c:v>
                </c:pt>
                <c:pt idx="109">
                  <c:v>4.1919589196939236E-2</c:v>
                </c:pt>
                <c:pt idx="110">
                  <c:v>-7.1600502482502592E-3</c:v>
                </c:pt>
                <c:pt idx="111">
                  <c:v>-1.4465421139504343E-2</c:v>
                </c:pt>
                <c:pt idx="112">
                  <c:v>-3.2949635609716612E-3</c:v>
                </c:pt>
                <c:pt idx="113">
                  <c:v>-1.5612572393689201E-2</c:v>
                </c:pt>
                <c:pt idx="114">
                  <c:v>1.1418854296388595E-2</c:v>
                </c:pt>
                <c:pt idx="115">
                  <c:v>-1.969129732275057E-3</c:v>
                </c:pt>
                <c:pt idx="116">
                  <c:v>-2.380500938832518E-2</c:v>
                </c:pt>
                <c:pt idx="117">
                  <c:v>-1.4925671321295795E-2</c:v>
                </c:pt>
                <c:pt idx="118">
                  <c:v>7.784666252139489E-3</c:v>
                </c:pt>
                <c:pt idx="119">
                  <c:v>5.2870759720687944E-4</c:v>
                </c:pt>
                <c:pt idx="120">
                  <c:v>1.7691970016173952E-2</c:v>
                </c:pt>
                <c:pt idx="121">
                  <c:v>2.9000053945380327E-2</c:v>
                </c:pt>
                <c:pt idx="122">
                  <c:v>1.1122768846233104E-2</c:v>
                </c:pt>
                <c:pt idx="123">
                  <c:v>-1.9657765626546555E-2</c:v>
                </c:pt>
                <c:pt idx="124">
                  <c:v>-8.6557942329929822E-3</c:v>
                </c:pt>
                <c:pt idx="125">
                  <c:v>1.3118425274589608E-2</c:v>
                </c:pt>
                <c:pt idx="126">
                  <c:v>5.8309226707914793E-3</c:v>
                </c:pt>
                <c:pt idx="127">
                  <c:v>-1.9174476358815782E-2</c:v>
                </c:pt>
                <c:pt idx="128">
                  <c:v>-1.1208912748364752E-2</c:v>
                </c:pt>
                <c:pt idx="129">
                  <c:v>-5.6386020596301423E-3</c:v>
                </c:pt>
                <c:pt idx="130">
                  <c:v>-1.0707245687613437E-2</c:v>
                </c:pt>
                <c:pt idx="131">
                  <c:v>9.5462735985137621E-3</c:v>
                </c:pt>
                <c:pt idx="132">
                  <c:v>1.0827631797902059E-2</c:v>
                </c:pt>
                <c:pt idx="133">
                  <c:v>-7.4285633984777569E-3</c:v>
                </c:pt>
                <c:pt idx="134">
                  <c:v>7.8184458201816277E-3</c:v>
                </c:pt>
                <c:pt idx="135">
                  <c:v>-4.4579237047749617E-2</c:v>
                </c:pt>
                <c:pt idx="136">
                  <c:v>1.0019336438096377E-2</c:v>
                </c:pt>
                <c:pt idx="137">
                  <c:v>-8.3893767300106392E-3</c:v>
                </c:pt>
                <c:pt idx="138">
                  <c:v>-5.6203070360261922E-3</c:v>
                </c:pt>
                <c:pt idx="139">
                  <c:v>3.1536938064460917E-3</c:v>
                </c:pt>
                <c:pt idx="140">
                  <c:v>-1.6539329199164451E-2</c:v>
                </c:pt>
                <c:pt idx="141">
                  <c:v>-1.8016635183154862E-2</c:v>
                </c:pt>
                <c:pt idx="142">
                  <c:v>1.0503087403581684E-3</c:v>
                </c:pt>
                <c:pt idx="143">
                  <c:v>-2.3221576266006589E-2</c:v>
                </c:pt>
                <c:pt idx="144">
                  <c:v>-1.2472822742819764E-2</c:v>
                </c:pt>
                <c:pt idx="145">
                  <c:v>-1.9993785499498859E-2</c:v>
                </c:pt>
                <c:pt idx="146">
                  <c:v>-3.5685421788562426E-2</c:v>
                </c:pt>
                <c:pt idx="147">
                  <c:v>3.6374246207198591E-2</c:v>
                </c:pt>
                <c:pt idx="148">
                  <c:v>-3.2064864523140661E-2</c:v>
                </c:pt>
                <c:pt idx="149">
                  <c:v>-2.5080239340822093E-2</c:v>
                </c:pt>
                <c:pt idx="150">
                  <c:v>-2.0495867611261487E-2</c:v>
                </c:pt>
                <c:pt idx="151">
                  <c:v>-3.5367743124762058E-3</c:v>
                </c:pt>
                <c:pt idx="152">
                  <c:v>1.5137911103405067E-3</c:v>
                </c:pt>
                <c:pt idx="153">
                  <c:v>3.4930444503429463E-2</c:v>
                </c:pt>
                <c:pt idx="154">
                  <c:v>-1.0480511227227823E-2</c:v>
                </c:pt>
                <c:pt idx="155">
                  <c:v>1.1069172074020575E-2</c:v>
                </c:pt>
                <c:pt idx="156">
                  <c:v>-2.610096510544059E-3</c:v>
                </c:pt>
                <c:pt idx="157">
                  <c:v>6.4232036926742078E-2</c:v>
                </c:pt>
                <c:pt idx="158">
                  <c:v>1.7189813702826837E-2</c:v>
                </c:pt>
                <c:pt idx="159">
                  <c:v>-5.9393148966157619E-3</c:v>
                </c:pt>
                <c:pt idx="160">
                  <c:v>-2.1871962410018379E-2</c:v>
                </c:pt>
                <c:pt idx="161">
                  <c:v>2.2021521127556919E-2</c:v>
                </c:pt>
                <c:pt idx="162">
                  <c:v>-4.0544740514338269E-2</c:v>
                </c:pt>
                <c:pt idx="163">
                  <c:v>1.2725761927752606E-2</c:v>
                </c:pt>
                <c:pt idx="164">
                  <c:v>6.0694077681299049E-3</c:v>
                </c:pt>
                <c:pt idx="165">
                  <c:v>-1.4615174547061481E-2</c:v>
                </c:pt>
                <c:pt idx="166">
                  <c:v>-1.4303388823725581E-2</c:v>
                </c:pt>
                <c:pt idx="167">
                  <c:v>8.3363222907456638E-3</c:v>
                </c:pt>
                <c:pt idx="168">
                  <c:v>1.1950991878952802E-2</c:v>
                </c:pt>
                <c:pt idx="169">
                  <c:v>-2.150133236377114E-2</c:v>
                </c:pt>
                <c:pt idx="170">
                  <c:v>-2.1168887464351235E-2</c:v>
                </c:pt>
                <c:pt idx="171">
                  <c:v>-9.669539038491588E-3</c:v>
                </c:pt>
                <c:pt idx="172">
                  <c:v>6.1531529761748256E-2</c:v>
                </c:pt>
                <c:pt idx="173">
                  <c:v>-2.4182156685157961E-2</c:v>
                </c:pt>
                <c:pt idx="174">
                  <c:v>-2.6625040689897669E-2</c:v>
                </c:pt>
                <c:pt idx="175">
                  <c:v>3.0007954514143648E-2</c:v>
                </c:pt>
                <c:pt idx="176">
                  <c:v>1.0390254093324176E-2</c:v>
                </c:pt>
                <c:pt idx="177">
                  <c:v>8.9742716120032907E-3</c:v>
                </c:pt>
                <c:pt idx="178">
                  <c:v>5.7861833454429757E-3</c:v>
                </c:pt>
                <c:pt idx="179">
                  <c:v>8.0666170584587343E-3</c:v>
                </c:pt>
                <c:pt idx="180">
                  <c:v>1.6163242941011964E-2</c:v>
                </c:pt>
                <c:pt idx="181">
                  <c:v>-2.6518709357979866E-2</c:v>
                </c:pt>
                <c:pt idx="182">
                  <c:v>1.1437092457807585E-2</c:v>
                </c:pt>
                <c:pt idx="183">
                  <c:v>1.2835572033010825E-2</c:v>
                </c:pt>
                <c:pt idx="184">
                  <c:v>-9.7208443180839439E-3</c:v>
                </c:pt>
                <c:pt idx="185">
                  <c:v>-1.9211681935692636E-2</c:v>
                </c:pt>
                <c:pt idx="186">
                  <c:v>-4.3920805885232242E-2</c:v>
                </c:pt>
                <c:pt idx="187">
                  <c:v>-5.3051426430604544E-3</c:v>
                </c:pt>
                <c:pt idx="188">
                  <c:v>1.4728234688779972E-3</c:v>
                </c:pt>
                <c:pt idx="189">
                  <c:v>9.6231566408577149E-3</c:v>
                </c:pt>
                <c:pt idx="190">
                  <c:v>-1.2269795479009688E-2</c:v>
                </c:pt>
                <c:pt idx="191">
                  <c:v>-1.3234360388532138E-2</c:v>
                </c:pt>
                <c:pt idx="192">
                  <c:v>1.5024625017487209E-2</c:v>
                </c:pt>
                <c:pt idx="193">
                  <c:v>-1.2391896578694495E-2</c:v>
                </c:pt>
                <c:pt idx="194">
                  <c:v>-3.1537107790459692E-2</c:v>
                </c:pt>
                <c:pt idx="195">
                  <c:v>-2.5164912510169713E-2</c:v>
                </c:pt>
                <c:pt idx="196">
                  <c:v>1.2992188866219761E-3</c:v>
                </c:pt>
                <c:pt idx="197">
                  <c:v>-2.2858075175020365E-2</c:v>
                </c:pt>
                <c:pt idx="198">
                  <c:v>-1.623826086956532E-2</c:v>
                </c:pt>
                <c:pt idx="199">
                  <c:v>-1.7106686788948122E-2</c:v>
                </c:pt>
                <c:pt idx="200">
                  <c:v>1.8315646129968281E-2</c:v>
                </c:pt>
                <c:pt idx="201">
                  <c:v>-6.122107336303851E-2</c:v>
                </c:pt>
                <c:pt idx="202">
                  <c:v>-2.6877541126763084E-2</c:v>
                </c:pt>
                <c:pt idx="203">
                  <c:v>4.8803194232346567E-2</c:v>
                </c:pt>
                <c:pt idx="204">
                  <c:v>-2.2227931899966736E-2</c:v>
                </c:pt>
                <c:pt idx="205">
                  <c:v>-1.5955600977148442E-2</c:v>
                </c:pt>
                <c:pt idx="206">
                  <c:v>-2.9968568555988329E-2</c:v>
                </c:pt>
                <c:pt idx="207">
                  <c:v>2.6869132235037216E-2</c:v>
                </c:pt>
                <c:pt idx="208">
                  <c:v>-1.5603935439405895E-2</c:v>
                </c:pt>
                <c:pt idx="209">
                  <c:v>4.7613423925476565E-2</c:v>
                </c:pt>
                <c:pt idx="210">
                  <c:v>3.4915212073309727E-2</c:v>
                </c:pt>
                <c:pt idx="211">
                  <c:v>-2.8176007020178691E-2</c:v>
                </c:pt>
                <c:pt idx="212">
                  <c:v>2.2346968418493911E-2</c:v>
                </c:pt>
                <c:pt idx="213">
                  <c:v>2.9495383557398835E-3</c:v>
                </c:pt>
                <c:pt idx="214">
                  <c:v>-6.3278754639210164E-3</c:v>
                </c:pt>
                <c:pt idx="215">
                  <c:v>7.9335708841301849E-3</c:v>
                </c:pt>
                <c:pt idx="216">
                  <c:v>-1.4332616341202828E-2</c:v>
                </c:pt>
                <c:pt idx="217">
                  <c:v>1.7271704208998017E-3</c:v>
                </c:pt>
                <c:pt idx="218">
                  <c:v>2.6388853857043267E-2</c:v>
                </c:pt>
                <c:pt idx="219">
                  <c:v>4.109140419291335E-3</c:v>
                </c:pt>
                <c:pt idx="220">
                  <c:v>2.0748207230155344E-2</c:v>
                </c:pt>
                <c:pt idx="221">
                  <c:v>-2.9219985289516172E-2</c:v>
                </c:pt>
                <c:pt idx="222">
                  <c:v>1.0239530069602197E-2</c:v>
                </c:pt>
                <c:pt idx="223">
                  <c:v>7.1091137520660815E-3</c:v>
                </c:pt>
                <c:pt idx="224">
                  <c:v>-5.8513900552305447E-3</c:v>
                </c:pt>
                <c:pt idx="225">
                  <c:v>1.1629608894183147E-2</c:v>
                </c:pt>
                <c:pt idx="226">
                  <c:v>1.4775165703960787E-2</c:v>
                </c:pt>
                <c:pt idx="227">
                  <c:v>9.5572750963655584E-3</c:v>
                </c:pt>
                <c:pt idx="228">
                  <c:v>1.2666470668017748E-2</c:v>
                </c:pt>
                <c:pt idx="229">
                  <c:v>1.6241331894412594E-2</c:v>
                </c:pt>
                <c:pt idx="230">
                  <c:v>-7.7831121272596612E-3</c:v>
                </c:pt>
                <c:pt idx="231">
                  <c:v>1.5532421861576669E-2</c:v>
                </c:pt>
                <c:pt idx="232">
                  <c:v>-1.1091859561167188E-2</c:v>
                </c:pt>
                <c:pt idx="233">
                  <c:v>-2.1712429213378227E-2</c:v>
                </c:pt>
                <c:pt idx="234">
                  <c:v>1.6675866255601853E-2</c:v>
                </c:pt>
                <c:pt idx="235">
                  <c:v>-1.9540801756675476E-2</c:v>
                </c:pt>
                <c:pt idx="236">
                  <c:v>6.675360666841984E-2</c:v>
                </c:pt>
                <c:pt idx="237">
                  <c:v>-1.2368139107573268E-3</c:v>
                </c:pt>
                <c:pt idx="238">
                  <c:v>-5.879660226117034E-3</c:v>
                </c:pt>
                <c:pt idx="239">
                  <c:v>-1.3598946074099793E-2</c:v>
                </c:pt>
                <c:pt idx="240">
                  <c:v>2.0998135858089267E-2</c:v>
                </c:pt>
                <c:pt idx="241">
                  <c:v>-2.1946584300697996E-2</c:v>
                </c:pt>
                <c:pt idx="242">
                  <c:v>-1.1845465715266882E-2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C-417B-BA32-D7BFAE12A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445560"/>
        <c:axId val="426431784"/>
      </c:lineChart>
      <c:dateAx>
        <c:axId val="42644556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31784"/>
        <c:crosses val="autoZero"/>
        <c:auto val="1"/>
        <c:lblOffset val="100"/>
        <c:baseTimeUnit val="days"/>
      </c:dateAx>
      <c:valAx>
        <c:axId val="42643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45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Daily_Middle!$P$1</c:f>
              <c:strCache>
                <c:ptCount val="1"/>
                <c:pt idx="0">
                  <c:v>Returns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Daily_Middle!$B$2:$B$244</c:f>
              <c:numCache>
                <c:formatCode>d\-mmm\-yy</c:formatCode>
                <c:ptCount val="243"/>
                <c:pt idx="0">
                  <c:v>43374</c:v>
                </c:pt>
                <c:pt idx="1">
                  <c:v>43376</c:v>
                </c:pt>
                <c:pt idx="2">
                  <c:v>43377</c:v>
                </c:pt>
                <c:pt idx="3">
                  <c:v>43378</c:v>
                </c:pt>
                <c:pt idx="4">
                  <c:v>43381</c:v>
                </c:pt>
                <c:pt idx="5">
                  <c:v>43382</c:v>
                </c:pt>
                <c:pt idx="6">
                  <c:v>43383</c:v>
                </c:pt>
                <c:pt idx="7">
                  <c:v>43384</c:v>
                </c:pt>
                <c:pt idx="8">
                  <c:v>43385</c:v>
                </c:pt>
                <c:pt idx="9">
                  <c:v>43388</c:v>
                </c:pt>
                <c:pt idx="10">
                  <c:v>43389</c:v>
                </c:pt>
                <c:pt idx="11">
                  <c:v>43390</c:v>
                </c:pt>
                <c:pt idx="12">
                  <c:v>43392</c:v>
                </c:pt>
                <c:pt idx="13">
                  <c:v>43395</c:v>
                </c:pt>
                <c:pt idx="14">
                  <c:v>43396</c:v>
                </c:pt>
                <c:pt idx="15">
                  <c:v>43397</c:v>
                </c:pt>
                <c:pt idx="16">
                  <c:v>43398</c:v>
                </c:pt>
                <c:pt idx="17">
                  <c:v>43399</c:v>
                </c:pt>
                <c:pt idx="18">
                  <c:v>43402</c:v>
                </c:pt>
                <c:pt idx="19">
                  <c:v>43403</c:v>
                </c:pt>
                <c:pt idx="20">
                  <c:v>43404</c:v>
                </c:pt>
                <c:pt idx="21">
                  <c:v>43405</c:v>
                </c:pt>
                <c:pt idx="22">
                  <c:v>43406</c:v>
                </c:pt>
                <c:pt idx="23">
                  <c:v>43409</c:v>
                </c:pt>
                <c:pt idx="24">
                  <c:v>43410</c:v>
                </c:pt>
                <c:pt idx="25">
                  <c:v>43411</c:v>
                </c:pt>
                <c:pt idx="26">
                  <c:v>43413</c:v>
                </c:pt>
                <c:pt idx="27">
                  <c:v>43416</c:v>
                </c:pt>
                <c:pt idx="28">
                  <c:v>43417</c:v>
                </c:pt>
                <c:pt idx="29">
                  <c:v>43418</c:v>
                </c:pt>
                <c:pt idx="30">
                  <c:v>43419</c:v>
                </c:pt>
                <c:pt idx="31">
                  <c:v>43420</c:v>
                </c:pt>
                <c:pt idx="32">
                  <c:v>43423</c:v>
                </c:pt>
                <c:pt idx="33">
                  <c:v>43424</c:v>
                </c:pt>
                <c:pt idx="34">
                  <c:v>43425</c:v>
                </c:pt>
                <c:pt idx="35">
                  <c:v>43426</c:v>
                </c:pt>
                <c:pt idx="36">
                  <c:v>43430</c:v>
                </c:pt>
                <c:pt idx="37">
                  <c:v>43431</c:v>
                </c:pt>
                <c:pt idx="38">
                  <c:v>43432</c:v>
                </c:pt>
                <c:pt idx="39">
                  <c:v>43433</c:v>
                </c:pt>
                <c:pt idx="40">
                  <c:v>43434</c:v>
                </c:pt>
                <c:pt idx="41">
                  <c:v>43437</c:v>
                </c:pt>
                <c:pt idx="42">
                  <c:v>43438</c:v>
                </c:pt>
                <c:pt idx="43">
                  <c:v>43439</c:v>
                </c:pt>
                <c:pt idx="44">
                  <c:v>43440</c:v>
                </c:pt>
                <c:pt idx="45">
                  <c:v>43441</c:v>
                </c:pt>
                <c:pt idx="46">
                  <c:v>43444</c:v>
                </c:pt>
                <c:pt idx="47">
                  <c:v>43445</c:v>
                </c:pt>
                <c:pt idx="48">
                  <c:v>43446</c:v>
                </c:pt>
                <c:pt idx="49">
                  <c:v>43447</c:v>
                </c:pt>
                <c:pt idx="50">
                  <c:v>43448</c:v>
                </c:pt>
                <c:pt idx="51">
                  <c:v>43451</c:v>
                </c:pt>
                <c:pt idx="52">
                  <c:v>43452</c:v>
                </c:pt>
                <c:pt idx="53">
                  <c:v>43453</c:v>
                </c:pt>
                <c:pt idx="54">
                  <c:v>43454</c:v>
                </c:pt>
                <c:pt idx="55">
                  <c:v>43455</c:v>
                </c:pt>
                <c:pt idx="56">
                  <c:v>43458</c:v>
                </c:pt>
                <c:pt idx="57">
                  <c:v>43460</c:v>
                </c:pt>
                <c:pt idx="58">
                  <c:v>43461</c:v>
                </c:pt>
                <c:pt idx="59">
                  <c:v>43462</c:v>
                </c:pt>
                <c:pt idx="60">
                  <c:v>43466</c:v>
                </c:pt>
                <c:pt idx="61">
                  <c:v>43467</c:v>
                </c:pt>
                <c:pt idx="62">
                  <c:v>43468</c:v>
                </c:pt>
                <c:pt idx="63">
                  <c:v>43469</c:v>
                </c:pt>
                <c:pt idx="64">
                  <c:v>43472</c:v>
                </c:pt>
                <c:pt idx="65">
                  <c:v>43473</c:v>
                </c:pt>
                <c:pt idx="66">
                  <c:v>43474</c:v>
                </c:pt>
                <c:pt idx="67">
                  <c:v>43475</c:v>
                </c:pt>
                <c:pt idx="68">
                  <c:v>43476</c:v>
                </c:pt>
                <c:pt idx="69">
                  <c:v>43479</c:v>
                </c:pt>
                <c:pt idx="70">
                  <c:v>43480</c:v>
                </c:pt>
                <c:pt idx="71">
                  <c:v>43481</c:v>
                </c:pt>
                <c:pt idx="72">
                  <c:v>43482</c:v>
                </c:pt>
                <c:pt idx="73">
                  <c:v>43483</c:v>
                </c:pt>
                <c:pt idx="74">
                  <c:v>43486</c:v>
                </c:pt>
                <c:pt idx="75">
                  <c:v>43487</c:v>
                </c:pt>
                <c:pt idx="76">
                  <c:v>43488</c:v>
                </c:pt>
                <c:pt idx="77">
                  <c:v>43489</c:v>
                </c:pt>
                <c:pt idx="78">
                  <c:v>43490</c:v>
                </c:pt>
                <c:pt idx="79">
                  <c:v>43493</c:v>
                </c:pt>
                <c:pt idx="80">
                  <c:v>43494</c:v>
                </c:pt>
                <c:pt idx="81">
                  <c:v>43495</c:v>
                </c:pt>
                <c:pt idx="82">
                  <c:v>43496</c:v>
                </c:pt>
                <c:pt idx="83">
                  <c:v>43497</c:v>
                </c:pt>
                <c:pt idx="84">
                  <c:v>43500</c:v>
                </c:pt>
                <c:pt idx="85">
                  <c:v>43501</c:v>
                </c:pt>
                <c:pt idx="86">
                  <c:v>43502</c:v>
                </c:pt>
                <c:pt idx="87">
                  <c:v>43503</c:v>
                </c:pt>
                <c:pt idx="88">
                  <c:v>43504</c:v>
                </c:pt>
                <c:pt idx="89">
                  <c:v>43507</c:v>
                </c:pt>
                <c:pt idx="90">
                  <c:v>43508</c:v>
                </c:pt>
                <c:pt idx="91">
                  <c:v>43509</c:v>
                </c:pt>
                <c:pt idx="92">
                  <c:v>43510</c:v>
                </c:pt>
                <c:pt idx="93">
                  <c:v>43511</c:v>
                </c:pt>
                <c:pt idx="94">
                  <c:v>43514</c:v>
                </c:pt>
                <c:pt idx="95">
                  <c:v>43515</c:v>
                </c:pt>
                <c:pt idx="96">
                  <c:v>43516</c:v>
                </c:pt>
                <c:pt idx="97">
                  <c:v>43517</c:v>
                </c:pt>
                <c:pt idx="98">
                  <c:v>43518</c:v>
                </c:pt>
                <c:pt idx="99">
                  <c:v>43521</c:v>
                </c:pt>
                <c:pt idx="100">
                  <c:v>43522</c:v>
                </c:pt>
                <c:pt idx="101">
                  <c:v>43523</c:v>
                </c:pt>
                <c:pt idx="102">
                  <c:v>43524</c:v>
                </c:pt>
                <c:pt idx="103">
                  <c:v>43525</c:v>
                </c:pt>
                <c:pt idx="104">
                  <c:v>43529</c:v>
                </c:pt>
                <c:pt idx="105">
                  <c:v>43530</c:v>
                </c:pt>
                <c:pt idx="106">
                  <c:v>43531</c:v>
                </c:pt>
                <c:pt idx="107">
                  <c:v>43532</c:v>
                </c:pt>
                <c:pt idx="108">
                  <c:v>43535</c:v>
                </c:pt>
                <c:pt idx="109">
                  <c:v>43536</c:v>
                </c:pt>
                <c:pt idx="110">
                  <c:v>43537</c:v>
                </c:pt>
                <c:pt idx="111">
                  <c:v>43538</c:v>
                </c:pt>
                <c:pt idx="112">
                  <c:v>43539</c:v>
                </c:pt>
                <c:pt idx="113">
                  <c:v>43542</c:v>
                </c:pt>
                <c:pt idx="114">
                  <c:v>43543</c:v>
                </c:pt>
                <c:pt idx="115">
                  <c:v>43544</c:v>
                </c:pt>
                <c:pt idx="116">
                  <c:v>43546</c:v>
                </c:pt>
                <c:pt idx="117">
                  <c:v>43549</c:v>
                </c:pt>
                <c:pt idx="118">
                  <c:v>43550</c:v>
                </c:pt>
                <c:pt idx="119">
                  <c:v>43551</c:v>
                </c:pt>
                <c:pt idx="120">
                  <c:v>43552</c:v>
                </c:pt>
                <c:pt idx="121">
                  <c:v>43553</c:v>
                </c:pt>
                <c:pt idx="122">
                  <c:v>43556</c:v>
                </c:pt>
                <c:pt idx="123">
                  <c:v>43557</c:v>
                </c:pt>
                <c:pt idx="124">
                  <c:v>43558</c:v>
                </c:pt>
                <c:pt idx="125">
                  <c:v>43559</c:v>
                </c:pt>
                <c:pt idx="126">
                  <c:v>43560</c:v>
                </c:pt>
                <c:pt idx="127">
                  <c:v>43563</c:v>
                </c:pt>
                <c:pt idx="128">
                  <c:v>43564</c:v>
                </c:pt>
                <c:pt idx="129">
                  <c:v>43565</c:v>
                </c:pt>
                <c:pt idx="130">
                  <c:v>43566</c:v>
                </c:pt>
                <c:pt idx="131">
                  <c:v>43567</c:v>
                </c:pt>
                <c:pt idx="132">
                  <c:v>43570</c:v>
                </c:pt>
                <c:pt idx="133">
                  <c:v>43571</c:v>
                </c:pt>
                <c:pt idx="134">
                  <c:v>43573</c:v>
                </c:pt>
                <c:pt idx="135">
                  <c:v>43577</c:v>
                </c:pt>
                <c:pt idx="136">
                  <c:v>43578</c:v>
                </c:pt>
                <c:pt idx="137">
                  <c:v>43579</c:v>
                </c:pt>
                <c:pt idx="138">
                  <c:v>43580</c:v>
                </c:pt>
                <c:pt idx="139">
                  <c:v>43581</c:v>
                </c:pt>
                <c:pt idx="140">
                  <c:v>43585</c:v>
                </c:pt>
                <c:pt idx="141">
                  <c:v>43587</c:v>
                </c:pt>
                <c:pt idx="142">
                  <c:v>43588</c:v>
                </c:pt>
                <c:pt idx="143">
                  <c:v>43591</c:v>
                </c:pt>
                <c:pt idx="144">
                  <c:v>43592</c:v>
                </c:pt>
                <c:pt idx="145">
                  <c:v>43593</c:v>
                </c:pt>
                <c:pt idx="146">
                  <c:v>43594</c:v>
                </c:pt>
                <c:pt idx="147">
                  <c:v>43595</c:v>
                </c:pt>
                <c:pt idx="148">
                  <c:v>43598</c:v>
                </c:pt>
                <c:pt idx="149">
                  <c:v>43599</c:v>
                </c:pt>
                <c:pt idx="150">
                  <c:v>43600</c:v>
                </c:pt>
                <c:pt idx="151">
                  <c:v>43601</c:v>
                </c:pt>
                <c:pt idx="152">
                  <c:v>43602</c:v>
                </c:pt>
                <c:pt idx="153">
                  <c:v>43605</c:v>
                </c:pt>
                <c:pt idx="154">
                  <c:v>43606</c:v>
                </c:pt>
                <c:pt idx="155">
                  <c:v>43607</c:v>
                </c:pt>
                <c:pt idx="156">
                  <c:v>43608</c:v>
                </c:pt>
                <c:pt idx="157">
                  <c:v>43609</c:v>
                </c:pt>
                <c:pt idx="158">
                  <c:v>43612</c:v>
                </c:pt>
                <c:pt idx="159">
                  <c:v>43613</c:v>
                </c:pt>
                <c:pt idx="160">
                  <c:v>43614</c:v>
                </c:pt>
                <c:pt idx="161">
                  <c:v>43615</c:v>
                </c:pt>
                <c:pt idx="162">
                  <c:v>43616</c:v>
                </c:pt>
                <c:pt idx="163">
                  <c:v>43619</c:v>
                </c:pt>
                <c:pt idx="164">
                  <c:v>43620</c:v>
                </c:pt>
                <c:pt idx="165">
                  <c:v>43622</c:v>
                </c:pt>
                <c:pt idx="166">
                  <c:v>43623</c:v>
                </c:pt>
                <c:pt idx="167">
                  <c:v>43626</c:v>
                </c:pt>
                <c:pt idx="168">
                  <c:v>43627</c:v>
                </c:pt>
                <c:pt idx="169">
                  <c:v>43628</c:v>
                </c:pt>
                <c:pt idx="170">
                  <c:v>43629</c:v>
                </c:pt>
                <c:pt idx="171">
                  <c:v>43630</c:v>
                </c:pt>
                <c:pt idx="172">
                  <c:v>43633</c:v>
                </c:pt>
                <c:pt idx="173">
                  <c:v>43634</c:v>
                </c:pt>
                <c:pt idx="174">
                  <c:v>43635</c:v>
                </c:pt>
                <c:pt idx="175">
                  <c:v>43636</c:v>
                </c:pt>
                <c:pt idx="176">
                  <c:v>43637</c:v>
                </c:pt>
                <c:pt idx="177">
                  <c:v>43640</c:v>
                </c:pt>
                <c:pt idx="178">
                  <c:v>43641</c:v>
                </c:pt>
                <c:pt idx="179">
                  <c:v>43642</c:v>
                </c:pt>
                <c:pt idx="180">
                  <c:v>43643</c:v>
                </c:pt>
                <c:pt idx="181">
                  <c:v>43644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43654</c:v>
                </c:pt>
                <c:pt idx="187">
                  <c:v>43655</c:v>
                </c:pt>
                <c:pt idx="188">
                  <c:v>43656</c:v>
                </c:pt>
                <c:pt idx="189">
                  <c:v>43657</c:v>
                </c:pt>
                <c:pt idx="190">
                  <c:v>43658</c:v>
                </c:pt>
                <c:pt idx="191">
                  <c:v>43661</c:v>
                </c:pt>
                <c:pt idx="192">
                  <c:v>43662</c:v>
                </c:pt>
                <c:pt idx="193">
                  <c:v>43663</c:v>
                </c:pt>
                <c:pt idx="194">
                  <c:v>43664</c:v>
                </c:pt>
                <c:pt idx="195">
                  <c:v>43665</c:v>
                </c:pt>
                <c:pt idx="196">
                  <c:v>43668</c:v>
                </c:pt>
                <c:pt idx="197">
                  <c:v>43669</c:v>
                </c:pt>
                <c:pt idx="198">
                  <c:v>43670</c:v>
                </c:pt>
                <c:pt idx="199">
                  <c:v>43671</c:v>
                </c:pt>
                <c:pt idx="200">
                  <c:v>43672</c:v>
                </c:pt>
                <c:pt idx="201">
                  <c:v>43675</c:v>
                </c:pt>
                <c:pt idx="202">
                  <c:v>43676</c:v>
                </c:pt>
                <c:pt idx="203">
                  <c:v>43677</c:v>
                </c:pt>
                <c:pt idx="204">
                  <c:v>43678</c:v>
                </c:pt>
                <c:pt idx="205">
                  <c:v>43679</c:v>
                </c:pt>
                <c:pt idx="206">
                  <c:v>43682</c:v>
                </c:pt>
                <c:pt idx="207">
                  <c:v>43683</c:v>
                </c:pt>
                <c:pt idx="208">
                  <c:v>43684</c:v>
                </c:pt>
                <c:pt idx="209">
                  <c:v>43685</c:v>
                </c:pt>
                <c:pt idx="210">
                  <c:v>43686</c:v>
                </c:pt>
                <c:pt idx="211">
                  <c:v>43690</c:v>
                </c:pt>
                <c:pt idx="212">
                  <c:v>43691</c:v>
                </c:pt>
                <c:pt idx="213">
                  <c:v>43693</c:v>
                </c:pt>
                <c:pt idx="214">
                  <c:v>43696</c:v>
                </c:pt>
                <c:pt idx="215">
                  <c:v>43697</c:v>
                </c:pt>
                <c:pt idx="216">
                  <c:v>43698</c:v>
                </c:pt>
                <c:pt idx="217">
                  <c:v>43699</c:v>
                </c:pt>
                <c:pt idx="218">
                  <c:v>43700</c:v>
                </c:pt>
                <c:pt idx="219">
                  <c:v>43703</c:v>
                </c:pt>
                <c:pt idx="220">
                  <c:v>43704</c:v>
                </c:pt>
                <c:pt idx="221">
                  <c:v>43705</c:v>
                </c:pt>
                <c:pt idx="222">
                  <c:v>43706</c:v>
                </c:pt>
                <c:pt idx="223">
                  <c:v>43707</c:v>
                </c:pt>
                <c:pt idx="224">
                  <c:v>43711</c:v>
                </c:pt>
                <c:pt idx="225">
                  <c:v>43712</c:v>
                </c:pt>
                <c:pt idx="226">
                  <c:v>43713</c:v>
                </c:pt>
                <c:pt idx="227">
                  <c:v>43714</c:v>
                </c:pt>
                <c:pt idx="228">
                  <c:v>43717</c:v>
                </c:pt>
                <c:pt idx="229">
                  <c:v>43719</c:v>
                </c:pt>
                <c:pt idx="230">
                  <c:v>43720</c:v>
                </c:pt>
                <c:pt idx="231">
                  <c:v>43721</c:v>
                </c:pt>
                <c:pt idx="232">
                  <c:v>43724</c:v>
                </c:pt>
                <c:pt idx="233">
                  <c:v>43725</c:v>
                </c:pt>
                <c:pt idx="234">
                  <c:v>43726</c:v>
                </c:pt>
                <c:pt idx="235">
                  <c:v>43727</c:v>
                </c:pt>
                <c:pt idx="236">
                  <c:v>43728</c:v>
                </c:pt>
                <c:pt idx="237">
                  <c:v>43731</c:v>
                </c:pt>
                <c:pt idx="238">
                  <c:v>43732</c:v>
                </c:pt>
                <c:pt idx="239">
                  <c:v>43733</c:v>
                </c:pt>
                <c:pt idx="240">
                  <c:v>43734</c:v>
                </c:pt>
                <c:pt idx="241">
                  <c:v>43735</c:v>
                </c:pt>
                <c:pt idx="242">
                  <c:v>43738</c:v>
                </c:pt>
              </c:numCache>
            </c:numRef>
          </c:cat>
          <c:val>
            <c:numRef>
              <c:f>Daily_Middle!$P$2:$P$244</c:f>
              <c:numCache>
                <c:formatCode>0.00%</c:formatCode>
                <c:ptCount val="243"/>
                <c:pt idx="0">
                  <c:v>1.8724816307181879E-2</c:v>
                </c:pt>
                <c:pt idx="1">
                  <c:v>-3.1409958120055842E-2</c:v>
                </c:pt>
                <c:pt idx="2">
                  <c:v>-1.3932260389142472E-2</c:v>
                </c:pt>
                <c:pt idx="3">
                  <c:v>-2.7283800243605331E-2</c:v>
                </c:pt>
                <c:pt idx="4">
                  <c:v>3.6563986977210028E-2</c:v>
                </c:pt>
                <c:pt idx="5">
                  <c:v>-1.4979463638560012E-2</c:v>
                </c:pt>
                <c:pt idx="6">
                  <c:v>5.6659308314937512E-2</c:v>
                </c:pt>
                <c:pt idx="7">
                  <c:v>-3.690807799442905E-2</c:v>
                </c:pt>
                <c:pt idx="8">
                  <c:v>5.0855627862135509E-2</c:v>
                </c:pt>
                <c:pt idx="9">
                  <c:v>2.5229357798165659E-3</c:v>
                </c:pt>
                <c:pt idx="10">
                  <c:v>1.4413177762525634E-2</c:v>
                </c:pt>
                <c:pt idx="11">
                  <c:v>-5.2322958953540798E-2</c:v>
                </c:pt>
                <c:pt idx="12">
                  <c:v>-1.023322227510712E-2</c:v>
                </c:pt>
                <c:pt idx="13">
                  <c:v>-4.0875210387112011E-3</c:v>
                </c:pt>
                <c:pt idx="14">
                  <c:v>-4.4422984065668705E-2</c:v>
                </c:pt>
                <c:pt idx="15">
                  <c:v>4.295098534613441E-2</c:v>
                </c:pt>
                <c:pt idx="16">
                  <c:v>4.1182170542635385E-3</c:v>
                </c:pt>
                <c:pt idx="17">
                  <c:v>1.2303980699638173E-2</c:v>
                </c:pt>
                <c:pt idx="18">
                  <c:v>3.7416587225929429E-2</c:v>
                </c:pt>
                <c:pt idx="19">
                  <c:v>-1.3783597518952969E-3</c:v>
                </c:pt>
                <c:pt idx="20">
                  <c:v>1.1962272831838023E-2</c:v>
                </c:pt>
                <c:pt idx="21">
                  <c:v>1.818595135258039E-3</c:v>
                </c:pt>
                <c:pt idx="22">
                  <c:v>1.2026321760835061E-2</c:v>
                </c:pt>
                <c:pt idx="23">
                  <c:v>-2.5784753363228701E-2</c:v>
                </c:pt>
                <c:pt idx="24">
                  <c:v>-1.1967779056386626E-2</c:v>
                </c:pt>
                <c:pt idx="25">
                  <c:v>3.33100395993478E-2</c:v>
                </c:pt>
                <c:pt idx="26">
                  <c:v>1.4427412082957567E-2</c:v>
                </c:pt>
                <c:pt idx="27">
                  <c:v>-4.2222222222222223E-2</c:v>
                </c:pt>
                <c:pt idx="28">
                  <c:v>4.2459396751740167E-2</c:v>
                </c:pt>
                <c:pt idx="29">
                  <c:v>-2.8933897173381066E-3</c:v>
                </c:pt>
                <c:pt idx="30">
                  <c:v>3.4821428571428621E-2</c:v>
                </c:pt>
                <c:pt idx="31">
                  <c:v>-1.6609145815358165E-2</c:v>
                </c:pt>
                <c:pt idx="32">
                  <c:v>1.0528624698398797E-2</c:v>
                </c:pt>
                <c:pt idx="33">
                  <c:v>-1.5411330583894E-2</c:v>
                </c:pt>
                <c:pt idx="34">
                  <c:v>8.8183421516749836E-4</c:v>
                </c:pt>
                <c:pt idx="35">
                  <c:v>-3.0837004405286344E-2</c:v>
                </c:pt>
                <c:pt idx="36">
                  <c:v>2.5227272727272779E-2</c:v>
                </c:pt>
                <c:pt idx="37">
                  <c:v>2.3719796054089977E-2</c:v>
                </c:pt>
                <c:pt idx="38">
                  <c:v>2.1221307925508904E-2</c:v>
                </c:pt>
                <c:pt idx="39">
                  <c:v>3.6047497879558707E-3</c:v>
                </c:pt>
                <c:pt idx="40">
                  <c:v>1.4578491443059323E-2</c:v>
                </c:pt>
                <c:pt idx="41">
                  <c:v>-1.60349854227405E-2</c:v>
                </c:pt>
                <c:pt idx="42">
                  <c:v>-8.8888888888888646E-3</c:v>
                </c:pt>
                <c:pt idx="43">
                  <c:v>-2.0499679692504852E-2</c:v>
                </c:pt>
                <c:pt idx="44">
                  <c:v>-9.8103335513407466E-3</c:v>
                </c:pt>
                <c:pt idx="45">
                  <c:v>6.6050198150596957E-4</c:v>
                </c:pt>
                <c:pt idx="46">
                  <c:v>-6.1606160616061853E-3</c:v>
                </c:pt>
                <c:pt idx="47">
                  <c:v>3.7414212973212388E-2</c:v>
                </c:pt>
                <c:pt idx="48">
                  <c:v>2.3474178403755867E-2</c:v>
                </c:pt>
                <c:pt idx="49">
                  <c:v>-1.5221017514595519E-2</c:v>
                </c:pt>
                <c:pt idx="50">
                  <c:v>1.905568494600841E-3</c:v>
                </c:pt>
                <c:pt idx="51">
                  <c:v>-1.0566356720202875E-3</c:v>
                </c:pt>
                <c:pt idx="52">
                  <c:v>4.6541146604611562E-3</c:v>
                </c:pt>
                <c:pt idx="53">
                  <c:v>1.6635081069698958E-2</c:v>
                </c:pt>
                <c:pt idx="54">
                  <c:v>8.2850041425016003E-4</c:v>
                </c:pt>
                <c:pt idx="55">
                  <c:v>-2.8352649006622495E-2</c:v>
                </c:pt>
                <c:pt idx="56">
                  <c:v>-1.7891373801916886E-2</c:v>
                </c:pt>
                <c:pt idx="57">
                  <c:v>1.9084797224029396E-2</c:v>
                </c:pt>
                <c:pt idx="58">
                  <c:v>-1.021493934879752E-2</c:v>
                </c:pt>
                <c:pt idx="59">
                  <c:v>2.2360782627391908E-2</c:v>
                </c:pt>
                <c:pt idx="60">
                  <c:v>-3.9957939011566294E-3</c:v>
                </c:pt>
                <c:pt idx="61">
                  <c:v>-1.6047297297297345E-2</c:v>
                </c:pt>
                <c:pt idx="62">
                  <c:v>-1.7167381974248927E-2</c:v>
                </c:pt>
                <c:pt idx="63">
                  <c:v>2.5982532751091653E-2</c:v>
                </c:pt>
                <c:pt idx="64">
                  <c:v>-1.7237710151095906E-2</c:v>
                </c:pt>
                <c:pt idx="65">
                  <c:v>-3.8977912516241042E-3</c:v>
                </c:pt>
                <c:pt idx="66">
                  <c:v>-2.021739130434785E-2</c:v>
                </c:pt>
                <c:pt idx="67">
                  <c:v>1.2646993565564653E-2</c:v>
                </c:pt>
                <c:pt idx="68">
                  <c:v>-4.8203330411919123E-3</c:v>
                </c:pt>
                <c:pt idx="69">
                  <c:v>-7.7058564509026864E-3</c:v>
                </c:pt>
                <c:pt idx="70">
                  <c:v>1.7750166407810325E-3</c:v>
                </c:pt>
                <c:pt idx="71">
                  <c:v>-1.8604651162790649E-2</c:v>
                </c:pt>
                <c:pt idx="72">
                  <c:v>-6.0934326337170963E-3</c:v>
                </c:pt>
                <c:pt idx="73">
                  <c:v>-2.497729336966317E-3</c:v>
                </c:pt>
                <c:pt idx="74">
                  <c:v>-8.1948554518552763E-3</c:v>
                </c:pt>
                <c:pt idx="75">
                  <c:v>1.2164333256828119E-2</c:v>
                </c:pt>
                <c:pt idx="76">
                  <c:v>-3.174603174603123E-3</c:v>
                </c:pt>
                <c:pt idx="77">
                  <c:v>-7.7343039126479387E-3</c:v>
                </c:pt>
                <c:pt idx="78">
                  <c:v>-3.0032095369096668E-2</c:v>
                </c:pt>
                <c:pt idx="79">
                  <c:v>-6.1451193571260285E-3</c:v>
                </c:pt>
                <c:pt idx="80">
                  <c:v>-2.5683709869203358E-2</c:v>
                </c:pt>
                <c:pt idx="81">
                  <c:v>-2.9289724188430281E-3</c:v>
                </c:pt>
                <c:pt idx="82">
                  <c:v>7.0991432068542894E-3</c:v>
                </c:pt>
                <c:pt idx="83">
                  <c:v>2.0661157024793389E-2</c:v>
                </c:pt>
                <c:pt idx="84">
                  <c:v>-3.6675398904501021E-2</c:v>
                </c:pt>
                <c:pt idx="85">
                  <c:v>1.4833127317676706E-3</c:v>
                </c:pt>
                <c:pt idx="86">
                  <c:v>-3.4559368057270651E-3</c:v>
                </c:pt>
                <c:pt idx="87">
                  <c:v>2.9229625959871219E-2</c:v>
                </c:pt>
                <c:pt idx="88">
                  <c:v>-1.3718411552346543E-2</c:v>
                </c:pt>
                <c:pt idx="89">
                  <c:v>-6.8326012689116922E-3</c:v>
                </c:pt>
                <c:pt idx="90">
                  <c:v>2.4570024570030158E-4</c:v>
                </c:pt>
                <c:pt idx="91">
                  <c:v>-1.0808155244411775E-2</c:v>
                </c:pt>
                <c:pt idx="92">
                  <c:v>1.5892724112242448E-2</c:v>
                </c:pt>
                <c:pt idx="93">
                  <c:v>-1.4421901735517072E-2</c:v>
                </c:pt>
                <c:pt idx="94">
                  <c:v>1.1656746031746004E-2</c:v>
                </c:pt>
                <c:pt idx="95">
                  <c:v>7.354743809757573E-4</c:v>
                </c:pt>
                <c:pt idx="96">
                  <c:v>3.1602155805977548E-2</c:v>
                </c:pt>
                <c:pt idx="97">
                  <c:v>-2.3747328425557525E-4</c:v>
                </c:pt>
                <c:pt idx="98">
                  <c:v>6.8883610451305876E-3</c:v>
                </c:pt>
                <c:pt idx="99">
                  <c:v>3.7744751120547836E-3</c:v>
                </c:pt>
                <c:pt idx="100">
                  <c:v>-8.2256169212690956E-3</c:v>
                </c:pt>
                <c:pt idx="101">
                  <c:v>1.9668246445497656E-2</c:v>
                </c:pt>
                <c:pt idx="102">
                  <c:v>1.5338136184057554E-2</c:v>
                </c:pt>
                <c:pt idx="103">
                  <c:v>1.7624170290684471E-2</c:v>
                </c:pt>
                <c:pt idx="104">
                  <c:v>1.6869095816464237E-2</c:v>
                </c:pt>
                <c:pt idx="105">
                  <c:v>-2.0128290201282952E-2</c:v>
                </c:pt>
                <c:pt idx="106">
                  <c:v>-6.7720090293453723E-3</c:v>
                </c:pt>
                <c:pt idx="107">
                  <c:v>-2.2727272727272728E-2</c:v>
                </c:pt>
                <c:pt idx="108">
                  <c:v>2.2093023255813953E-2</c:v>
                </c:pt>
                <c:pt idx="109">
                  <c:v>4.209328782707622E-2</c:v>
                </c:pt>
                <c:pt idx="110">
                  <c:v>-6.9868995633187523E-3</c:v>
                </c:pt>
                <c:pt idx="111">
                  <c:v>-1.4291996481970097E-2</c:v>
                </c:pt>
                <c:pt idx="112">
                  <c:v>-3.1229087664511133E-3</c:v>
                </c:pt>
                <c:pt idx="113">
                  <c:v>-1.5439695681360433E-2</c:v>
                </c:pt>
                <c:pt idx="114">
                  <c:v>1.1590909090909143E-2</c:v>
                </c:pt>
                <c:pt idx="115">
                  <c:v>-1.7973489103572486E-3</c:v>
                </c:pt>
                <c:pt idx="116">
                  <c:v>-2.3632680621201892E-2</c:v>
                </c:pt>
                <c:pt idx="117">
                  <c:v>-1.4753342554172507E-2</c:v>
                </c:pt>
                <c:pt idx="118">
                  <c:v>7.9550772110435989E-3</c:v>
                </c:pt>
                <c:pt idx="119">
                  <c:v>6.9637883008359181E-4</c:v>
                </c:pt>
                <c:pt idx="120">
                  <c:v>1.7861285084667104E-2</c:v>
                </c:pt>
                <c:pt idx="121">
                  <c:v>2.9170464904284436E-2</c:v>
                </c:pt>
                <c:pt idx="122">
                  <c:v>1.1293179805137214E-2</c:v>
                </c:pt>
                <c:pt idx="123">
                  <c:v>-1.9487628640245187E-2</c:v>
                </c:pt>
                <c:pt idx="124">
                  <c:v>-8.4859312192943522E-3</c:v>
                </c:pt>
                <c:pt idx="125">
                  <c:v>1.3288288288288238E-2</c:v>
                </c:pt>
                <c:pt idx="126">
                  <c:v>6.0013336296955893E-3</c:v>
                </c:pt>
                <c:pt idx="127">
                  <c:v>-1.9001325673884274E-2</c:v>
                </c:pt>
                <c:pt idx="128">
                  <c:v>-1.1036036036035984E-2</c:v>
                </c:pt>
                <c:pt idx="129">
                  <c:v>-5.4657253473013754E-3</c:v>
                </c:pt>
                <c:pt idx="130">
                  <c:v>-1.0533547057476451E-2</c:v>
                </c:pt>
                <c:pt idx="131">
                  <c:v>9.719972228650748E-3</c:v>
                </c:pt>
                <c:pt idx="132">
                  <c:v>1.1001604400641785E-2</c:v>
                </c:pt>
                <c:pt idx="133">
                  <c:v>-7.254590795738031E-3</c:v>
                </c:pt>
                <c:pt idx="134">
                  <c:v>7.9926923955240935E-3</c:v>
                </c:pt>
                <c:pt idx="135">
                  <c:v>-4.440416855459893E-2</c:v>
                </c:pt>
                <c:pt idx="136">
                  <c:v>1.0194404931247063E-2</c:v>
                </c:pt>
                <c:pt idx="137">
                  <c:v>-8.2140342642572153E-3</c:v>
                </c:pt>
                <c:pt idx="138">
                  <c:v>-5.4424988168481096E-3</c:v>
                </c:pt>
                <c:pt idx="139">
                  <c:v>3.3309540804186944E-3</c:v>
                </c:pt>
                <c:pt idx="140">
                  <c:v>-1.6362342897794587E-2</c:v>
                </c:pt>
                <c:pt idx="141">
                  <c:v>-1.7839922854387739E-2</c:v>
                </c:pt>
                <c:pt idx="142">
                  <c:v>1.2272950417280314E-3</c:v>
                </c:pt>
                <c:pt idx="143">
                  <c:v>-2.3044863937239465E-2</c:v>
                </c:pt>
                <c:pt idx="144">
                  <c:v>-1.229611041405264E-2</c:v>
                </c:pt>
                <c:pt idx="145">
                  <c:v>-1.9817073170731735E-2</c:v>
                </c:pt>
                <c:pt idx="146">
                  <c:v>-3.5510627268014482E-2</c:v>
                </c:pt>
                <c:pt idx="147">
                  <c:v>3.6549314700349278E-2</c:v>
                </c:pt>
                <c:pt idx="148">
                  <c:v>-3.1890070002592717E-2</c:v>
                </c:pt>
                <c:pt idx="149">
                  <c:v>-2.4906266738082366E-2</c:v>
                </c:pt>
                <c:pt idx="150">
                  <c:v>-2.0324086789343679E-2</c:v>
                </c:pt>
                <c:pt idx="151">
                  <c:v>-3.3641715727501784E-3</c:v>
                </c:pt>
                <c:pt idx="152">
                  <c:v>1.6877637130802328E-3</c:v>
                </c:pt>
                <c:pt idx="153">
                  <c:v>3.5102499297950014E-2</c:v>
                </c:pt>
                <c:pt idx="154">
                  <c:v>-1.0309278350515495E-2</c:v>
                </c:pt>
                <c:pt idx="155">
                  <c:v>1.1239035087719205E-2</c:v>
                </c:pt>
                <c:pt idx="156">
                  <c:v>-2.4396855516399495E-3</c:v>
                </c:pt>
                <c:pt idx="157">
                  <c:v>6.4402173913043453E-2</c:v>
                </c:pt>
                <c:pt idx="158">
                  <c:v>1.7360224661730945E-2</c:v>
                </c:pt>
                <c:pt idx="159">
                  <c:v>-5.7716436637390497E-3</c:v>
                </c:pt>
                <c:pt idx="160">
                  <c:v>-2.1706208985360843E-2</c:v>
                </c:pt>
                <c:pt idx="161">
                  <c:v>2.2187822497419931E-2</c:v>
                </c:pt>
                <c:pt idx="162">
                  <c:v>-4.0383644623927309E-2</c:v>
                </c:pt>
                <c:pt idx="163">
                  <c:v>1.2887953708574524E-2</c:v>
                </c:pt>
                <c:pt idx="164">
                  <c:v>6.2321474941573023E-3</c:v>
                </c:pt>
                <c:pt idx="165">
                  <c:v>-1.4451612903225865E-2</c:v>
                </c:pt>
                <c:pt idx="166">
                  <c:v>-1.4139827179889965E-2</c:v>
                </c:pt>
                <c:pt idx="167">
                  <c:v>8.4993359893758003E-3</c:v>
                </c:pt>
                <c:pt idx="168">
                  <c:v>1.2114827495391159E-2</c:v>
                </c:pt>
                <c:pt idx="169">
                  <c:v>-2.1337496747332783E-2</c:v>
                </c:pt>
                <c:pt idx="170">
                  <c:v>-2.1005051847912879E-2</c:v>
                </c:pt>
                <c:pt idx="171">
                  <c:v>-9.5057034220532317E-3</c:v>
                </c:pt>
                <c:pt idx="172">
                  <c:v>6.1694543460378393E-2</c:v>
                </c:pt>
                <c:pt idx="173">
                  <c:v>-2.4018595041322345E-2</c:v>
                </c:pt>
                <c:pt idx="174">
                  <c:v>-2.6462026991267533E-2</c:v>
                </c:pt>
                <c:pt idx="175">
                  <c:v>3.0171242185376524E-2</c:v>
                </c:pt>
                <c:pt idx="176">
                  <c:v>1.0554089709762533E-2</c:v>
                </c:pt>
                <c:pt idx="177">
                  <c:v>9.138381201044387E-3</c:v>
                </c:pt>
                <c:pt idx="178">
                  <c:v>5.950840879689551E-3</c:v>
                </c:pt>
                <c:pt idx="179">
                  <c:v>8.2304526748970906E-3</c:v>
                </c:pt>
                <c:pt idx="180">
                  <c:v>1.632653061224484E-2</c:v>
                </c:pt>
                <c:pt idx="181">
                  <c:v>-2.635542168674699E-2</c:v>
                </c:pt>
                <c:pt idx="182">
                  <c:v>1.1600928074245941E-2</c:v>
                </c:pt>
                <c:pt idx="183">
                  <c:v>1.2996941896024523E-2</c:v>
                </c:pt>
                <c:pt idx="184">
                  <c:v>-9.5597484276729854E-3</c:v>
                </c:pt>
                <c:pt idx="185">
                  <c:v>-1.9050038100076199E-2</c:v>
                </c:pt>
                <c:pt idx="186">
                  <c:v>-4.3759709994821282E-2</c:v>
                </c:pt>
                <c:pt idx="187">
                  <c:v>-5.1448686704577149E-3</c:v>
                </c:pt>
                <c:pt idx="188">
                  <c:v>1.633097441480737E-3</c:v>
                </c:pt>
                <c:pt idx="189">
                  <c:v>9.7826086956522354E-3</c:v>
                </c:pt>
                <c:pt idx="190">
                  <c:v>-1.2109795479009687E-2</c:v>
                </c:pt>
                <c:pt idx="191">
                  <c:v>-1.3075456278943097E-2</c:v>
                </c:pt>
                <c:pt idx="192">
                  <c:v>1.5180789401048854E-2</c:v>
                </c:pt>
                <c:pt idx="193">
                  <c:v>-1.2234910277324632E-2</c:v>
                </c:pt>
                <c:pt idx="194">
                  <c:v>-3.1379025598678868E-2</c:v>
                </c:pt>
                <c:pt idx="195">
                  <c:v>-2.5007104290991632E-2</c:v>
                </c:pt>
                <c:pt idx="196">
                  <c:v>1.457301078402798E-3</c:v>
                </c:pt>
                <c:pt idx="197">
                  <c:v>-2.270081490104776E-2</c:v>
                </c:pt>
                <c:pt idx="198">
                  <c:v>-1.6081000595592716E-2</c:v>
                </c:pt>
                <c:pt idx="199">
                  <c:v>-1.6949152542372781E-2</c:v>
                </c:pt>
                <c:pt idx="200">
                  <c:v>1.8472906403940885E-2</c:v>
                </c:pt>
                <c:pt idx="201">
                  <c:v>-6.1064087061668645E-2</c:v>
                </c:pt>
                <c:pt idx="202">
                  <c:v>-2.6722472633612399E-2</c:v>
                </c:pt>
                <c:pt idx="203">
                  <c:v>4.8957988752894512E-2</c:v>
                </c:pt>
                <c:pt idx="204">
                  <c:v>-2.2075055187637967E-2</c:v>
                </c:pt>
                <c:pt idx="205">
                  <c:v>-1.5801354401805977E-2</c:v>
                </c:pt>
                <c:pt idx="206">
                  <c:v>-2.9816513761467781E-2</c:v>
                </c:pt>
                <c:pt idx="207">
                  <c:v>2.7017899358324889E-2</c:v>
                </c:pt>
                <c:pt idx="208">
                  <c:v>-1.5455442288720964E-2</c:v>
                </c:pt>
                <c:pt idx="209">
                  <c:v>4.7762191048764238E-2</c:v>
                </c:pt>
                <c:pt idx="210">
                  <c:v>3.5065349059611096E-2</c:v>
                </c:pt>
                <c:pt idx="211">
                  <c:v>-2.8025870033877322E-2</c:v>
                </c:pt>
                <c:pt idx="212">
                  <c:v>2.2496831432192541E-2</c:v>
                </c:pt>
                <c:pt idx="213">
                  <c:v>3.0988534242330341E-3</c:v>
                </c:pt>
                <c:pt idx="214">
                  <c:v>-6.1785603954278654E-3</c:v>
                </c:pt>
                <c:pt idx="215">
                  <c:v>8.082064034815116E-3</c:v>
                </c:pt>
                <c:pt idx="216">
                  <c:v>-1.4184397163120636E-2</c:v>
                </c:pt>
                <c:pt idx="217">
                  <c:v>1.8767594619956921E-3</c:v>
                </c:pt>
                <c:pt idx="218">
                  <c:v>2.6537620980330939E-2</c:v>
                </c:pt>
                <c:pt idx="219">
                  <c:v>4.257907542579006E-3</c:v>
                </c:pt>
                <c:pt idx="220">
                  <c:v>2.0896426408237537E-2</c:v>
                </c:pt>
                <c:pt idx="221">
                  <c:v>-2.9071492138831239E-2</c:v>
                </c:pt>
                <c:pt idx="222">
                  <c:v>1.0388023220287129E-2</c:v>
                </c:pt>
                <c:pt idx="223">
                  <c:v>7.2573329301482735E-3</c:v>
                </c:pt>
                <c:pt idx="224">
                  <c:v>-5.7039927949565717E-3</c:v>
                </c:pt>
                <c:pt idx="225">
                  <c:v>1.1775362318840682E-2</c:v>
                </c:pt>
                <c:pt idx="226">
                  <c:v>1.4920919128618322E-2</c:v>
                </c:pt>
                <c:pt idx="227">
                  <c:v>9.7030285210230934E-3</c:v>
                </c:pt>
                <c:pt idx="228">
                  <c:v>1.2813046010483501E-2</c:v>
                </c:pt>
                <c:pt idx="229">
                  <c:v>1.6388729154686567E-2</c:v>
                </c:pt>
                <c:pt idx="230">
                  <c:v>-7.637906647807606E-3</c:v>
                </c:pt>
                <c:pt idx="231">
                  <c:v>1.5678449258836942E-2</c:v>
                </c:pt>
                <c:pt idx="232">
                  <c:v>-1.0945832163906915E-2</c:v>
                </c:pt>
                <c:pt idx="233">
                  <c:v>-2.1566401816117953E-2</c:v>
                </c:pt>
                <c:pt idx="234">
                  <c:v>1.6821345707656647E-2</c:v>
                </c:pt>
                <c:pt idx="235">
                  <c:v>-1.9395322304620682E-2</c:v>
                </c:pt>
                <c:pt idx="236">
                  <c:v>6.689936009307737E-2</c:v>
                </c:pt>
                <c:pt idx="237">
                  <c:v>-1.0905125408943131E-3</c:v>
                </c:pt>
                <c:pt idx="238">
                  <c:v>-5.731441048034842E-3</c:v>
                </c:pt>
                <c:pt idx="239">
                  <c:v>-1.3450452923414862E-2</c:v>
                </c:pt>
                <c:pt idx="240">
                  <c:v>2.114635503617146E-2</c:v>
                </c:pt>
                <c:pt idx="241">
                  <c:v>-2.1798365122615803E-2</c:v>
                </c:pt>
                <c:pt idx="242">
                  <c:v>-1.1699164345403868E-2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8-417C-B358-ECE8AD6C3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565752"/>
        <c:axId val="513562472"/>
      </c:lineChart>
      <c:dateAx>
        <c:axId val="5135657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2472"/>
        <c:crosses val="autoZero"/>
        <c:auto val="1"/>
        <c:lblOffset val="100"/>
        <c:baseTimeUnit val="days"/>
      </c:dateAx>
      <c:valAx>
        <c:axId val="51356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 Middle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Daily_Middle!$I$1</c:f>
              <c:strCache>
                <c:ptCount val="1"/>
                <c:pt idx="0">
                  <c:v>Settle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Daily_Middle!$I$2:$I$244</c:f>
              <c:numCache>
                <c:formatCode>General</c:formatCode>
                <c:ptCount val="243"/>
                <c:pt idx="0">
                  <c:v>214.9</c:v>
                </c:pt>
                <c:pt idx="1">
                  <c:v>208.15</c:v>
                </c:pt>
                <c:pt idx="2">
                  <c:v>205.7</c:v>
                </c:pt>
                <c:pt idx="3">
                  <c:v>199.65</c:v>
                </c:pt>
                <c:pt idx="4">
                  <c:v>206.95</c:v>
                </c:pt>
                <c:pt idx="5">
                  <c:v>203.85</c:v>
                </c:pt>
                <c:pt idx="6">
                  <c:v>215.4</c:v>
                </c:pt>
                <c:pt idx="7">
                  <c:v>207.45</c:v>
                </c:pt>
                <c:pt idx="8">
                  <c:v>218</c:v>
                </c:pt>
                <c:pt idx="9">
                  <c:v>218.55</c:v>
                </c:pt>
                <c:pt idx="10">
                  <c:v>221.7</c:v>
                </c:pt>
                <c:pt idx="11">
                  <c:v>210.1</c:v>
                </c:pt>
                <c:pt idx="12">
                  <c:v>207.95</c:v>
                </c:pt>
                <c:pt idx="13">
                  <c:v>207.1</c:v>
                </c:pt>
                <c:pt idx="14">
                  <c:v>197.9</c:v>
                </c:pt>
                <c:pt idx="15">
                  <c:v>206.4</c:v>
                </c:pt>
                <c:pt idx="16">
                  <c:v>207.25</c:v>
                </c:pt>
                <c:pt idx="17">
                  <c:v>209.8</c:v>
                </c:pt>
                <c:pt idx="18">
                  <c:v>217.65</c:v>
                </c:pt>
                <c:pt idx="19">
                  <c:v>217.65</c:v>
                </c:pt>
                <c:pt idx="20">
                  <c:v>219.95</c:v>
                </c:pt>
                <c:pt idx="21">
                  <c:v>220.35</c:v>
                </c:pt>
                <c:pt idx="22">
                  <c:v>223.25</c:v>
                </c:pt>
                <c:pt idx="23">
                  <c:v>217.25</c:v>
                </c:pt>
                <c:pt idx="24">
                  <c:v>214.65</c:v>
                </c:pt>
                <c:pt idx="25">
                  <c:v>221.8</c:v>
                </c:pt>
                <c:pt idx="26">
                  <c:v>223.3</c:v>
                </c:pt>
                <c:pt idx="27">
                  <c:v>215.5</c:v>
                </c:pt>
                <c:pt idx="28">
                  <c:v>224.65</c:v>
                </c:pt>
                <c:pt idx="29">
                  <c:v>224</c:v>
                </c:pt>
                <c:pt idx="30">
                  <c:v>231.8</c:v>
                </c:pt>
                <c:pt idx="31">
                  <c:v>227.95</c:v>
                </c:pt>
                <c:pt idx="32">
                  <c:v>230.35</c:v>
                </c:pt>
                <c:pt idx="33">
                  <c:v>226.8</c:v>
                </c:pt>
                <c:pt idx="34">
                  <c:v>227</c:v>
                </c:pt>
                <c:pt idx="35">
                  <c:v>220</c:v>
                </c:pt>
                <c:pt idx="36">
                  <c:v>225.55</c:v>
                </c:pt>
                <c:pt idx="37">
                  <c:v>230.9</c:v>
                </c:pt>
                <c:pt idx="38">
                  <c:v>235.8</c:v>
                </c:pt>
                <c:pt idx="39">
                  <c:v>236.65</c:v>
                </c:pt>
                <c:pt idx="40">
                  <c:v>240.1</c:v>
                </c:pt>
                <c:pt idx="41">
                  <c:v>237.85</c:v>
                </c:pt>
                <c:pt idx="42">
                  <c:v>234.15</c:v>
                </c:pt>
                <c:pt idx="43">
                  <c:v>230.8</c:v>
                </c:pt>
                <c:pt idx="44">
                  <c:v>227.1</c:v>
                </c:pt>
                <c:pt idx="45">
                  <c:v>227.25</c:v>
                </c:pt>
                <c:pt idx="46">
                  <c:v>225.85</c:v>
                </c:pt>
                <c:pt idx="47">
                  <c:v>234.3</c:v>
                </c:pt>
                <c:pt idx="48">
                  <c:v>239.8</c:v>
                </c:pt>
                <c:pt idx="49">
                  <c:v>236.15</c:v>
                </c:pt>
                <c:pt idx="50">
                  <c:v>236.6</c:v>
                </c:pt>
                <c:pt idx="51">
                  <c:v>236.35</c:v>
                </c:pt>
                <c:pt idx="52">
                  <c:v>237.45</c:v>
                </c:pt>
                <c:pt idx="53">
                  <c:v>241.4</c:v>
                </c:pt>
                <c:pt idx="54">
                  <c:v>241.6</c:v>
                </c:pt>
                <c:pt idx="55">
                  <c:v>234.75</c:v>
                </c:pt>
                <c:pt idx="56">
                  <c:v>230.55</c:v>
                </c:pt>
                <c:pt idx="57">
                  <c:v>234.95</c:v>
                </c:pt>
                <c:pt idx="58">
                  <c:v>232.55</c:v>
                </c:pt>
                <c:pt idx="59">
                  <c:v>237.75</c:v>
                </c:pt>
                <c:pt idx="60">
                  <c:v>237.2</c:v>
                </c:pt>
                <c:pt idx="61">
                  <c:v>233</c:v>
                </c:pt>
                <c:pt idx="62">
                  <c:v>229</c:v>
                </c:pt>
                <c:pt idx="63">
                  <c:v>234.95</c:v>
                </c:pt>
                <c:pt idx="64">
                  <c:v>230.9</c:v>
                </c:pt>
                <c:pt idx="65">
                  <c:v>231.25</c:v>
                </c:pt>
                <c:pt idx="66">
                  <c:v>225.35</c:v>
                </c:pt>
                <c:pt idx="67">
                  <c:v>228.2</c:v>
                </c:pt>
                <c:pt idx="68">
                  <c:v>227.1</c:v>
                </c:pt>
                <c:pt idx="69">
                  <c:v>225.35</c:v>
                </c:pt>
                <c:pt idx="70">
                  <c:v>225.75</c:v>
                </c:pt>
                <c:pt idx="71">
                  <c:v>221.55</c:v>
                </c:pt>
                <c:pt idx="72">
                  <c:v>220.2</c:v>
                </c:pt>
                <c:pt idx="73">
                  <c:v>219.65</c:v>
                </c:pt>
                <c:pt idx="74">
                  <c:v>217.85</c:v>
                </c:pt>
                <c:pt idx="75">
                  <c:v>220.5</c:v>
                </c:pt>
                <c:pt idx="76">
                  <c:v>219.8</c:v>
                </c:pt>
                <c:pt idx="77">
                  <c:v>218.1</c:v>
                </c:pt>
                <c:pt idx="78">
                  <c:v>211.55</c:v>
                </c:pt>
                <c:pt idx="79">
                  <c:v>210.25</c:v>
                </c:pt>
                <c:pt idx="80">
                  <c:v>204.85</c:v>
                </c:pt>
                <c:pt idx="81">
                  <c:v>204.25</c:v>
                </c:pt>
                <c:pt idx="82">
                  <c:v>205.7</c:v>
                </c:pt>
                <c:pt idx="83">
                  <c:v>209.95</c:v>
                </c:pt>
                <c:pt idx="84">
                  <c:v>202.25</c:v>
                </c:pt>
                <c:pt idx="85">
                  <c:v>204.7</c:v>
                </c:pt>
                <c:pt idx="86">
                  <c:v>201.85</c:v>
                </c:pt>
                <c:pt idx="87">
                  <c:v>207.75</c:v>
                </c:pt>
                <c:pt idx="88">
                  <c:v>204.9</c:v>
                </c:pt>
                <c:pt idx="89">
                  <c:v>203.5</c:v>
                </c:pt>
                <c:pt idx="90">
                  <c:v>203.55</c:v>
                </c:pt>
                <c:pt idx="91">
                  <c:v>201.35</c:v>
                </c:pt>
                <c:pt idx="92">
                  <c:v>204.55</c:v>
                </c:pt>
                <c:pt idx="93">
                  <c:v>201.6</c:v>
                </c:pt>
                <c:pt idx="94">
                  <c:v>203.95</c:v>
                </c:pt>
                <c:pt idx="95">
                  <c:v>204.1</c:v>
                </c:pt>
                <c:pt idx="96">
                  <c:v>210.55</c:v>
                </c:pt>
                <c:pt idx="97">
                  <c:v>210.5</c:v>
                </c:pt>
                <c:pt idx="98">
                  <c:v>211.95</c:v>
                </c:pt>
                <c:pt idx="99">
                  <c:v>212.75</c:v>
                </c:pt>
                <c:pt idx="100">
                  <c:v>211</c:v>
                </c:pt>
                <c:pt idx="101">
                  <c:v>215.15</c:v>
                </c:pt>
                <c:pt idx="102">
                  <c:v>218.45</c:v>
                </c:pt>
                <c:pt idx="103">
                  <c:v>222.3</c:v>
                </c:pt>
                <c:pt idx="104">
                  <c:v>226.05</c:v>
                </c:pt>
                <c:pt idx="105">
                  <c:v>221.5</c:v>
                </c:pt>
                <c:pt idx="106">
                  <c:v>218.7</c:v>
                </c:pt>
                <c:pt idx="107">
                  <c:v>215</c:v>
                </c:pt>
                <c:pt idx="108">
                  <c:v>219.75</c:v>
                </c:pt>
                <c:pt idx="109">
                  <c:v>229</c:v>
                </c:pt>
                <c:pt idx="110">
                  <c:v>227.4</c:v>
                </c:pt>
                <c:pt idx="111">
                  <c:v>224.15</c:v>
                </c:pt>
                <c:pt idx="112">
                  <c:v>223.45</c:v>
                </c:pt>
                <c:pt idx="113">
                  <c:v>220</c:v>
                </c:pt>
                <c:pt idx="114">
                  <c:v>222.55</c:v>
                </c:pt>
                <c:pt idx="115">
                  <c:v>222.15</c:v>
                </c:pt>
                <c:pt idx="116">
                  <c:v>216.9</c:v>
                </c:pt>
                <c:pt idx="117">
                  <c:v>213.7</c:v>
                </c:pt>
                <c:pt idx="118">
                  <c:v>215.4</c:v>
                </c:pt>
                <c:pt idx="119">
                  <c:v>215.55</c:v>
                </c:pt>
                <c:pt idx="120">
                  <c:v>219.4</c:v>
                </c:pt>
                <c:pt idx="121">
                  <c:v>225.75</c:v>
                </c:pt>
                <c:pt idx="122">
                  <c:v>228.35</c:v>
                </c:pt>
                <c:pt idx="123">
                  <c:v>223.9</c:v>
                </c:pt>
                <c:pt idx="124">
                  <c:v>222</c:v>
                </c:pt>
                <c:pt idx="125">
                  <c:v>224.95</c:v>
                </c:pt>
                <c:pt idx="126">
                  <c:v>226.3</c:v>
                </c:pt>
                <c:pt idx="127">
                  <c:v>222.3</c:v>
                </c:pt>
                <c:pt idx="128">
                  <c:v>219.55</c:v>
                </c:pt>
                <c:pt idx="129">
                  <c:v>218.35</c:v>
                </c:pt>
                <c:pt idx="130">
                  <c:v>215.5</c:v>
                </c:pt>
                <c:pt idx="131">
                  <c:v>218.15</c:v>
                </c:pt>
                <c:pt idx="132">
                  <c:v>220.55</c:v>
                </c:pt>
                <c:pt idx="133">
                  <c:v>218.95</c:v>
                </c:pt>
                <c:pt idx="134">
                  <c:v>220.7</c:v>
                </c:pt>
                <c:pt idx="135">
                  <c:v>210.9</c:v>
                </c:pt>
                <c:pt idx="136">
                  <c:v>213.05</c:v>
                </c:pt>
                <c:pt idx="137">
                  <c:v>211.3</c:v>
                </c:pt>
                <c:pt idx="138">
                  <c:v>210.15</c:v>
                </c:pt>
                <c:pt idx="139">
                  <c:v>210.85</c:v>
                </c:pt>
                <c:pt idx="140">
                  <c:v>207.4</c:v>
                </c:pt>
                <c:pt idx="141">
                  <c:v>203.7</c:v>
                </c:pt>
                <c:pt idx="142">
                  <c:v>203.95</c:v>
                </c:pt>
                <c:pt idx="143">
                  <c:v>199.25</c:v>
                </c:pt>
                <c:pt idx="144">
                  <c:v>196.8</c:v>
                </c:pt>
                <c:pt idx="145">
                  <c:v>192.9</c:v>
                </c:pt>
                <c:pt idx="146">
                  <c:v>186.05</c:v>
                </c:pt>
                <c:pt idx="147">
                  <c:v>192.85</c:v>
                </c:pt>
                <c:pt idx="148">
                  <c:v>186.7</c:v>
                </c:pt>
                <c:pt idx="149">
                  <c:v>182.05</c:v>
                </c:pt>
                <c:pt idx="150">
                  <c:v>178.35</c:v>
                </c:pt>
                <c:pt idx="151">
                  <c:v>177.75</c:v>
                </c:pt>
                <c:pt idx="152">
                  <c:v>178.05</c:v>
                </c:pt>
                <c:pt idx="153">
                  <c:v>184.3</c:v>
                </c:pt>
                <c:pt idx="154">
                  <c:v>182.4</c:v>
                </c:pt>
                <c:pt idx="155">
                  <c:v>184.45</c:v>
                </c:pt>
                <c:pt idx="156">
                  <c:v>184</c:v>
                </c:pt>
                <c:pt idx="157">
                  <c:v>195.85</c:v>
                </c:pt>
                <c:pt idx="158">
                  <c:v>199.25</c:v>
                </c:pt>
                <c:pt idx="159">
                  <c:v>198.1</c:v>
                </c:pt>
                <c:pt idx="160">
                  <c:v>193.8</c:v>
                </c:pt>
                <c:pt idx="161">
                  <c:v>198.1</c:v>
                </c:pt>
                <c:pt idx="162">
                  <c:v>190.1</c:v>
                </c:pt>
                <c:pt idx="163">
                  <c:v>192.55</c:v>
                </c:pt>
                <c:pt idx="164">
                  <c:v>193.75</c:v>
                </c:pt>
                <c:pt idx="165">
                  <c:v>190.95</c:v>
                </c:pt>
                <c:pt idx="166">
                  <c:v>188.25</c:v>
                </c:pt>
                <c:pt idx="167">
                  <c:v>189.85</c:v>
                </c:pt>
                <c:pt idx="168">
                  <c:v>192.15</c:v>
                </c:pt>
                <c:pt idx="169">
                  <c:v>188.05</c:v>
                </c:pt>
                <c:pt idx="170">
                  <c:v>184.1</c:v>
                </c:pt>
                <c:pt idx="171">
                  <c:v>182.35</c:v>
                </c:pt>
                <c:pt idx="172">
                  <c:v>193.6</c:v>
                </c:pt>
                <c:pt idx="173">
                  <c:v>188.95</c:v>
                </c:pt>
                <c:pt idx="174">
                  <c:v>183.95</c:v>
                </c:pt>
                <c:pt idx="175">
                  <c:v>189.5</c:v>
                </c:pt>
                <c:pt idx="176">
                  <c:v>191.5</c:v>
                </c:pt>
                <c:pt idx="177">
                  <c:v>193.25</c:v>
                </c:pt>
                <c:pt idx="178">
                  <c:v>194.4</c:v>
                </c:pt>
                <c:pt idx="179">
                  <c:v>196</c:v>
                </c:pt>
                <c:pt idx="180">
                  <c:v>199.2</c:v>
                </c:pt>
                <c:pt idx="181">
                  <c:v>193.95</c:v>
                </c:pt>
                <c:pt idx="182">
                  <c:v>196.2</c:v>
                </c:pt>
                <c:pt idx="183">
                  <c:v>203.05</c:v>
                </c:pt>
                <c:pt idx="184">
                  <c:v>196.85</c:v>
                </c:pt>
                <c:pt idx="185">
                  <c:v>193.1</c:v>
                </c:pt>
                <c:pt idx="186">
                  <c:v>184.65</c:v>
                </c:pt>
                <c:pt idx="187">
                  <c:v>183.7</c:v>
                </c:pt>
                <c:pt idx="188">
                  <c:v>188.75</c:v>
                </c:pt>
                <c:pt idx="189">
                  <c:v>185.8</c:v>
                </c:pt>
                <c:pt idx="190">
                  <c:v>183.55</c:v>
                </c:pt>
                <c:pt idx="191">
                  <c:v>181.15</c:v>
                </c:pt>
                <c:pt idx="192">
                  <c:v>183.9</c:v>
                </c:pt>
                <c:pt idx="193">
                  <c:v>181.65</c:v>
                </c:pt>
                <c:pt idx="194">
                  <c:v>175.95</c:v>
                </c:pt>
                <c:pt idx="195">
                  <c:v>171.55</c:v>
                </c:pt>
                <c:pt idx="196">
                  <c:v>171.8</c:v>
                </c:pt>
                <c:pt idx="197">
                  <c:v>167.9</c:v>
                </c:pt>
                <c:pt idx="198">
                  <c:v>165.2</c:v>
                </c:pt>
                <c:pt idx="199">
                  <c:v>162.4</c:v>
                </c:pt>
                <c:pt idx="200">
                  <c:v>165.4</c:v>
                </c:pt>
                <c:pt idx="201">
                  <c:v>155.30000000000001</c:v>
                </c:pt>
                <c:pt idx="202">
                  <c:v>151.15</c:v>
                </c:pt>
                <c:pt idx="203">
                  <c:v>158.55000000000001</c:v>
                </c:pt>
                <c:pt idx="204">
                  <c:v>155.05000000000001</c:v>
                </c:pt>
                <c:pt idx="205">
                  <c:v>151.85</c:v>
                </c:pt>
                <c:pt idx="206">
                  <c:v>148.05000000000001</c:v>
                </c:pt>
                <c:pt idx="207">
                  <c:v>152.05000000000001</c:v>
                </c:pt>
                <c:pt idx="208">
                  <c:v>149.69999999999999</c:v>
                </c:pt>
                <c:pt idx="209">
                  <c:v>156.85</c:v>
                </c:pt>
                <c:pt idx="210">
                  <c:v>162.35</c:v>
                </c:pt>
                <c:pt idx="211">
                  <c:v>157.80000000000001</c:v>
                </c:pt>
                <c:pt idx="212">
                  <c:v>161.35</c:v>
                </c:pt>
                <c:pt idx="213">
                  <c:v>161.85</c:v>
                </c:pt>
                <c:pt idx="214">
                  <c:v>160.85</c:v>
                </c:pt>
                <c:pt idx="215">
                  <c:v>162.15</c:v>
                </c:pt>
                <c:pt idx="216">
                  <c:v>159.85</c:v>
                </c:pt>
                <c:pt idx="217">
                  <c:v>160.15</c:v>
                </c:pt>
                <c:pt idx="218">
                  <c:v>164.4</c:v>
                </c:pt>
                <c:pt idx="219">
                  <c:v>165.1</c:v>
                </c:pt>
                <c:pt idx="220">
                  <c:v>168.55</c:v>
                </c:pt>
                <c:pt idx="221">
                  <c:v>163.65</c:v>
                </c:pt>
                <c:pt idx="222">
                  <c:v>165.35</c:v>
                </c:pt>
                <c:pt idx="223">
                  <c:v>166.55</c:v>
                </c:pt>
                <c:pt idx="224">
                  <c:v>165.6</c:v>
                </c:pt>
                <c:pt idx="225">
                  <c:v>167.55</c:v>
                </c:pt>
                <c:pt idx="226">
                  <c:v>170.05</c:v>
                </c:pt>
                <c:pt idx="227">
                  <c:v>171.7</c:v>
                </c:pt>
                <c:pt idx="228">
                  <c:v>173.9</c:v>
                </c:pt>
                <c:pt idx="229">
                  <c:v>176.75</c:v>
                </c:pt>
                <c:pt idx="230">
                  <c:v>175.4</c:v>
                </c:pt>
                <c:pt idx="231">
                  <c:v>178.15</c:v>
                </c:pt>
                <c:pt idx="232">
                  <c:v>176.2</c:v>
                </c:pt>
                <c:pt idx="233">
                  <c:v>172.4</c:v>
                </c:pt>
                <c:pt idx="234">
                  <c:v>175.3</c:v>
                </c:pt>
                <c:pt idx="235">
                  <c:v>171.9</c:v>
                </c:pt>
                <c:pt idx="236">
                  <c:v>183.4</c:v>
                </c:pt>
                <c:pt idx="237">
                  <c:v>183.2</c:v>
                </c:pt>
                <c:pt idx="238">
                  <c:v>182.15</c:v>
                </c:pt>
                <c:pt idx="239">
                  <c:v>179.7</c:v>
                </c:pt>
                <c:pt idx="240">
                  <c:v>183.5</c:v>
                </c:pt>
                <c:pt idx="241">
                  <c:v>183.8</c:v>
                </c:pt>
                <c:pt idx="242">
                  <c:v>177.4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6-48A1-9ABD-F2433C7FE73F}"/>
            </c:ext>
          </c:extLst>
        </c:ser>
        <c:ser>
          <c:idx val="1"/>
          <c:order val="1"/>
          <c:tx>
            <c:strRef>
              <c:f>Daily_Middle!$N$1</c:f>
              <c:strCache>
                <c:ptCount val="1"/>
                <c:pt idx="0">
                  <c:v>Underlying Value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Daily_Middle!$N$2:$N$244</c:f>
              <c:numCache>
                <c:formatCode>General</c:formatCode>
                <c:ptCount val="243"/>
                <c:pt idx="0">
                  <c:v>213.1</c:v>
                </c:pt>
                <c:pt idx="1">
                  <c:v>206</c:v>
                </c:pt>
                <c:pt idx="2">
                  <c:v>203.3</c:v>
                </c:pt>
                <c:pt idx="3">
                  <c:v>198</c:v>
                </c:pt>
                <c:pt idx="4">
                  <c:v>205.25</c:v>
                </c:pt>
                <c:pt idx="5">
                  <c:v>201.4</c:v>
                </c:pt>
                <c:pt idx="6">
                  <c:v>214.35</c:v>
                </c:pt>
                <c:pt idx="7">
                  <c:v>206</c:v>
                </c:pt>
                <c:pt idx="8">
                  <c:v>217.05</c:v>
                </c:pt>
                <c:pt idx="9">
                  <c:v>216.6</c:v>
                </c:pt>
                <c:pt idx="10">
                  <c:v>220.3</c:v>
                </c:pt>
                <c:pt idx="11">
                  <c:v>209.3</c:v>
                </c:pt>
                <c:pt idx="12">
                  <c:v>206.3</c:v>
                </c:pt>
                <c:pt idx="13">
                  <c:v>206.3</c:v>
                </c:pt>
                <c:pt idx="14">
                  <c:v>196.25</c:v>
                </c:pt>
                <c:pt idx="15">
                  <c:v>205.05</c:v>
                </c:pt>
                <c:pt idx="16">
                  <c:v>207.05</c:v>
                </c:pt>
                <c:pt idx="17">
                  <c:v>207.55</c:v>
                </c:pt>
                <c:pt idx="18">
                  <c:v>214.95</c:v>
                </c:pt>
                <c:pt idx="19">
                  <c:v>215.05</c:v>
                </c:pt>
                <c:pt idx="20">
                  <c:v>218.8</c:v>
                </c:pt>
                <c:pt idx="21">
                  <c:v>218.4</c:v>
                </c:pt>
                <c:pt idx="22">
                  <c:v>220.7</c:v>
                </c:pt>
                <c:pt idx="23">
                  <c:v>215.2</c:v>
                </c:pt>
                <c:pt idx="24">
                  <c:v>212.75</c:v>
                </c:pt>
                <c:pt idx="25">
                  <c:v>220.25</c:v>
                </c:pt>
                <c:pt idx="26">
                  <c:v>221.05</c:v>
                </c:pt>
                <c:pt idx="27">
                  <c:v>214.6</c:v>
                </c:pt>
                <c:pt idx="28">
                  <c:v>222.6</c:v>
                </c:pt>
                <c:pt idx="29">
                  <c:v>223.35</c:v>
                </c:pt>
                <c:pt idx="30">
                  <c:v>230</c:v>
                </c:pt>
                <c:pt idx="31">
                  <c:v>226.25</c:v>
                </c:pt>
                <c:pt idx="32">
                  <c:v>229.15</c:v>
                </c:pt>
                <c:pt idx="33">
                  <c:v>225.3</c:v>
                </c:pt>
                <c:pt idx="34">
                  <c:v>225.45</c:v>
                </c:pt>
                <c:pt idx="35">
                  <c:v>218.75</c:v>
                </c:pt>
                <c:pt idx="36">
                  <c:v>224.2</c:v>
                </c:pt>
                <c:pt idx="37">
                  <c:v>230.1</c:v>
                </c:pt>
                <c:pt idx="38">
                  <c:v>236.3</c:v>
                </c:pt>
                <c:pt idx="39">
                  <c:v>236</c:v>
                </c:pt>
                <c:pt idx="40">
                  <c:v>239.05</c:v>
                </c:pt>
                <c:pt idx="41">
                  <c:v>234.95</c:v>
                </c:pt>
                <c:pt idx="42">
                  <c:v>232.65</c:v>
                </c:pt>
                <c:pt idx="43">
                  <c:v>228.1</c:v>
                </c:pt>
                <c:pt idx="44">
                  <c:v>225.15</c:v>
                </c:pt>
                <c:pt idx="45">
                  <c:v>226.4</c:v>
                </c:pt>
                <c:pt idx="46">
                  <c:v>225</c:v>
                </c:pt>
                <c:pt idx="47">
                  <c:v>233.7</c:v>
                </c:pt>
                <c:pt idx="48">
                  <c:v>237.85</c:v>
                </c:pt>
                <c:pt idx="49">
                  <c:v>234.45</c:v>
                </c:pt>
                <c:pt idx="50">
                  <c:v>235.1</c:v>
                </c:pt>
                <c:pt idx="51">
                  <c:v>234.8</c:v>
                </c:pt>
                <c:pt idx="52">
                  <c:v>235.55</c:v>
                </c:pt>
                <c:pt idx="53">
                  <c:v>239.65</c:v>
                </c:pt>
                <c:pt idx="54">
                  <c:v>239.55</c:v>
                </c:pt>
                <c:pt idx="55">
                  <c:v>233.4</c:v>
                </c:pt>
                <c:pt idx="56">
                  <c:v>229.05</c:v>
                </c:pt>
                <c:pt idx="57">
                  <c:v>233.35</c:v>
                </c:pt>
                <c:pt idx="58">
                  <c:v>231.05</c:v>
                </c:pt>
                <c:pt idx="59">
                  <c:v>234.5</c:v>
                </c:pt>
                <c:pt idx="60">
                  <c:v>234.4</c:v>
                </c:pt>
                <c:pt idx="61">
                  <c:v>230.85</c:v>
                </c:pt>
                <c:pt idx="62">
                  <c:v>227.85</c:v>
                </c:pt>
                <c:pt idx="63">
                  <c:v>233.4</c:v>
                </c:pt>
                <c:pt idx="64">
                  <c:v>230.15</c:v>
                </c:pt>
                <c:pt idx="65">
                  <c:v>228.8</c:v>
                </c:pt>
                <c:pt idx="66">
                  <c:v>223.4</c:v>
                </c:pt>
                <c:pt idx="67">
                  <c:v>227.25</c:v>
                </c:pt>
                <c:pt idx="68">
                  <c:v>225.95</c:v>
                </c:pt>
                <c:pt idx="69">
                  <c:v>223.4</c:v>
                </c:pt>
                <c:pt idx="70">
                  <c:v>223.2</c:v>
                </c:pt>
                <c:pt idx="71">
                  <c:v>218.85</c:v>
                </c:pt>
                <c:pt idx="72">
                  <c:v>0</c:v>
                </c:pt>
                <c:pt idx="73">
                  <c:v>217.9</c:v>
                </c:pt>
                <c:pt idx="74">
                  <c:v>216.6</c:v>
                </c:pt>
                <c:pt idx="75">
                  <c:v>219</c:v>
                </c:pt>
                <c:pt idx="76">
                  <c:v>218.4</c:v>
                </c:pt>
                <c:pt idx="77">
                  <c:v>216.8</c:v>
                </c:pt>
                <c:pt idx="78">
                  <c:v>210.75</c:v>
                </c:pt>
                <c:pt idx="79">
                  <c:v>209.65</c:v>
                </c:pt>
                <c:pt idx="80">
                  <c:v>203.05</c:v>
                </c:pt>
                <c:pt idx="81">
                  <c:v>203.3</c:v>
                </c:pt>
                <c:pt idx="82">
                  <c:v>204.35</c:v>
                </c:pt>
                <c:pt idx="83">
                  <c:v>207.85</c:v>
                </c:pt>
                <c:pt idx="84">
                  <c:v>200.15</c:v>
                </c:pt>
                <c:pt idx="85">
                  <c:v>202.5</c:v>
                </c:pt>
                <c:pt idx="86">
                  <c:v>199.15</c:v>
                </c:pt>
                <c:pt idx="87">
                  <c:v>207.45</c:v>
                </c:pt>
                <c:pt idx="88">
                  <c:v>203.15</c:v>
                </c:pt>
                <c:pt idx="89">
                  <c:v>201.7</c:v>
                </c:pt>
                <c:pt idx="90">
                  <c:v>200.9</c:v>
                </c:pt>
                <c:pt idx="91">
                  <c:v>199.5</c:v>
                </c:pt>
                <c:pt idx="92">
                  <c:v>202.7</c:v>
                </c:pt>
                <c:pt idx="93">
                  <c:v>200.4</c:v>
                </c:pt>
                <c:pt idx="94">
                  <c:v>202.7</c:v>
                </c:pt>
                <c:pt idx="95">
                  <c:v>202.4</c:v>
                </c:pt>
                <c:pt idx="96">
                  <c:v>209.1</c:v>
                </c:pt>
                <c:pt idx="97">
                  <c:v>208.95</c:v>
                </c:pt>
                <c:pt idx="98">
                  <c:v>210.15</c:v>
                </c:pt>
                <c:pt idx="99">
                  <c:v>211.25</c:v>
                </c:pt>
                <c:pt idx="100">
                  <c:v>209.65</c:v>
                </c:pt>
                <c:pt idx="101">
                  <c:v>213.85</c:v>
                </c:pt>
                <c:pt idx="102">
                  <c:v>217.45</c:v>
                </c:pt>
                <c:pt idx="103">
                  <c:v>219.9</c:v>
                </c:pt>
                <c:pt idx="104">
                  <c:v>223.1</c:v>
                </c:pt>
                <c:pt idx="105">
                  <c:v>219.45</c:v>
                </c:pt>
                <c:pt idx="106">
                  <c:v>216.5</c:v>
                </c:pt>
                <c:pt idx="107">
                  <c:v>212.3</c:v>
                </c:pt>
                <c:pt idx="108">
                  <c:v>217.65</c:v>
                </c:pt>
                <c:pt idx="109">
                  <c:v>226.8</c:v>
                </c:pt>
                <c:pt idx="110">
                  <c:v>225.45</c:v>
                </c:pt>
                <c:pt idx="111">
                  <c:v>223</c:v>
                </c:pt>
                <c:pt idx="112">
                  <c:v>222.25</c:v>
                </c:pt>
                <c:pt idx="113">
                  <c:v>217.95</c:v>
                </c:pt>
                <c:pt idx="114">
                  <c:v>221</c:v>
                </c:pt>
                <c:pt idx="115">
                  <c:v>220.55</c:v>
                </c:pt>
                <c:pt idx="116">
                  <c:v>215.75</c:v>
                </c:pt>
                <c:pt idx="117">
                  <c:v>212.4</c:v>
                </c:pt>
                <c:pt idx="118">
                  <c:v>213.45</c:v>
                </c:pt>
                <c:pt idx="119">
                  <c:v>214</c:v>
                </c:pt>
                <c:pt idx="120">
                  <c:v>217.45</c:v>
                </c:pt>
                <c:pt idx="121">
                  <c:v>222.75</c:v>
                </c:pt>
                <c:pt idx="122">
                  <c:v>225.85</c:v>
                </c:pt>
                <c:pt idx="123">
                  <c:v>221.25</c:v>
                </c:pt>
                <c:pt idx="124">
                  <c:v>219.85</c:v>
                </c:pt>
                <c:pt idx="125">
                  <c:v>222.9</c:v>
                </c:pt>
                <c:pt idx="126">
                  <c:v>224.05</c:v>
                </c:pt>
                <c:pt idx="127">
                  <c:v>220.1</c:v>
                </c:pt>
                <c:pt idx="128">
                  <c:v>216</c:v>
                </c:pt>
                <c:pt idx="129">
                  <c:v>216.1</c:v>
                </c:pt>
                <c:pt idx="130">
                  <c:v>213.5</c:v>
                </c:pt>
                <c:pt idx="131">
                  <c:v>215</c:v>
                </c:pt>
                <c:pt idx="132">
                  <c:v>218</c:v>
                </c:pt>
                <c:pt idx="133">
                  <c:v>216.35</c:v>
                </c:pt>
                <c:pt idx="134">
                  <c:v>219.1</c:v>
                </c:pt>
                <c:pt idx="135">
                  <c:v>209.65</c:v>
                </c:pt>
                <c:pt idx="136">
                  <c:v>211.95</c:v>
                </c:pt>
                <c:pt idx="137">
                  <c:v>209</c:v>
                </c:pt>
                <c:pt idx="138">
                  <c:v>209.05</c:v>
                </c:pt>
                <c:pt idx="139">
                  <c:v>209.5</c:v>
                </c:pt>
                <c:pt idx="140">
                  <c:v>206.05</c:v>
                </c:pt>
                <c:pt idx="141">
                  <c:v>202</c:v>
                </c:pt>
                <c:pt idx="142">
                  <c:v>201.65</c:v>
                </c:pt>
                <c:pt idx="143">
                  <c:v>197.05</c:v>
                </c:pt>
                <c:pt idx="144">
                  <c:v>195.2</c:v>
                </c:pt>
                <c:pt idx="145">
                  <c:v>191.75</c:v>
                </c:pt>
                <c:pt idx="146">
                  <c:v>185.3</c:v>
                </c:pt>
                <c:pt idx="147">
                  <c:v>190.95</c:v>
                </c:pt>
                <c:pt idx="148">
                  <c:v>186.2</c:v>
                </c:pt>
                <c:pt idx="149">
                  <c:v>179.65</c:v>
                </c:pt>
                <c:pt idx="150">
                  <c:v>177.1</c:v>
                </c:pt>
                <c:pt idx="151">
                  <c:v>176.05</c:v>
                </c:pt>
                <c:pt idx="152">
                  <c:v>177.5</c:v>
                </c:pt>
                <c:pt idx="153">
                  <c:v>182.6</c:v>
                </c:pt>
                <c:pt idx="154">
                  <c:v>181.9</c:v>
                </c:pt>
                <c:pt idx="155">
                  <c:v>183.2</c:v>
                </c:pt>
                <c:pt idx="156">
                  <c:v>183.6</c:v>
                </c:pt>
                <c:pt idx="157">
                  <c:v>194.6</c:v>
                </c:pt>
                <c:pt idx="158">
                  <c:v>199.1</c:v>
                </c:pt>
                <c:pt idx="159">
                  <c:v>197.9</c:v>
                </c:pt>
                <c:pt idx="160">
                  <c:v>194.15</c:v>
                </c:pt>
                <c:pt idx="161">
                  <c:v>197.1</c:v>
                </c:pt>
                <c:pt idx="162">
                  <c:v>194.5</c:v>
                </c:pt>
                <c:pt idx="163">
                  <c:v>196.35</c:v>
                </c:pt>
                <c:pt idx="164">
                  <c:v>197.3</c:v>
                </c:pt>
                <c:pt idx="165">
                  <c:v>199.5</c:v>
                </c:pt>
                <c:pt idx="166">
                  <c:v>192.2</c:v>
                </c:pt>
                <c:pt idx="167">
                  <c:v>194.2</c:v>
                </c:pt>
                <c:pt idx="168">
                  <c:v>195.45</c:v>
                </c:pt>
                <c:pt idx="169">
                  <c:v>191.75</c:v>
                </c:pt>
                <c:pt idx="170">
                  <c:v>188.1</c:v>
                </c:pt>
                <c:pt idx="171">
                  <c:v>184.75</c:v>
                </c:pt>
                <c:pt idx="172">
                  <c:v>199.95</c:v>
                </c:pt>
                <c:pt idx="173">
                  <c:v>193.9</c:v>
                </c:pt>
                <c:pt idx="174">
                  <c:v>189.25</c:v>
                </c:pt>
                <c:pt idx="175">
                  <c:v>195.35</c:v>
                </c:pt>
                <c:pt idx="176">
                  <c:v>197.55</c:v>
                </c:pt>
                <c:pt idx="177">
                  <c:v>199.45</c:v>
                </c:pt>
                <c:pt idx="178">
                  <c:v>200.4</c:v>
                </c:pt>
                <c:pt idx="179">
                  <c:v>200.55</c:v>
                </c:pt>
                <c:pt idx="180">
                  <c:v>202.9</c:v>
                </c:pt>
                <c:pt idx="181">
                  <c:v>200.65</c:v>
                </c:pt>
                <c:pt idx="182">
                  <c:v>200.2</c:v>
                </c:pt>
                <c:pt idx="183">
                  <c:v>200.9</c:v>
                </c:pt>
                <c:pt idx="184">
                  <c:v>199.4</c:v>
                </c:pt>
                <c:pt idx="185">
                  <c:v>195.3</c:v>
                </c:pt>
                <c:pt idx="186">
                  <c:v>187.45</c:v>
                </c:pt>
                <c:pt idx="187">
                  <c:v>186.35</c:v>
                </c:pt>
                <c:pt idx="188">
                  <c:v>187</c:v>
                </c:pt>
                <c:pt idx="189">
                  <c:v>188.1</c:v>
                </c:pt>
                <c:pt idx="190">
                  <c:v>187.15</c:v>
                </c:pt>
                <c:pt idx="191">
                  <c:v>184.95</c:v>
                </c:pt>
                <c:pt idx="192">
                  <c:v>187.05</c:v>
                </c:pt>
                <c:pt idx="193">
                  <c:v>184.6</c:v>
                </c:pt>
                <c:pt idx="194">
                  <c:v>179.25</c:v>
                </c:pt>
                <c:pt idx="195">
                  <c:v>174.8</c:v>
                </c:pt>
                <c:pt idx="196">
                  <c:v>175</c:v>
                </c:pt>
                <c:pt idx="197">
                  <c:v>167.5</c:v>
                </c:pt>
                <c:pt idx="198">
                  <c:v>164.55</c:v>
                </c:pt>
                <c:pt idx="199">
                  <c:v>161.35</c:v>
                </c:pt>
                <c:pt idx="200">
                  <c:v>164.05</c:v>
                </c:pt>
                <c:pt idx="201">
                  <c:v>154.35</c:v>
                </c:pt>
                <c:pt idx="202">
                  <c:v>149.69999999999999</c:v>
                </c:pt>
                <c:pt idx="203">
                  <c:v>157.5</c:v>
                </c:pt>
                <c:pt idx="204">
                  <c:v>154.15</c:v>
                </c:pt>
                <c:pt idx="205">
                  <c:v>150.35</c:v>
                </c:pt>
                <c:pt idx="206">
                  <c:v>147.05000000000001</c:v>
                </c:pt>
                <c:pt idx="207">
                  <c:v>151.69999999999999</c:v>
                </c:pt>
                <c:pt idx="208">
                  <c:v>150</c:v>
                </c:pt>
                <c:pt idx="209">
                  <c:v>157.1</c:v>
                </c:pt>
                <c:pt idx="210">
                  <c:v>162.65</c:v>
                </c:pt>
                <c:pt idx="211">
                  <c:v>158.69999999999999</c:v>
                </c:pt>
                <c:pt idx="212">
                  <c:v>162.94999999999999</c:v>
                </c:pt>
                <c:pt idx="213">
                  <c:v>164.25</c:v>
                </c:pt>
                <c:pt idx="214">
                  <c:v>163.65</c:v>
                </c:pt>
                <c:pt idx="215">
                  <c:v>165.2</c:v>
                </c:pt>
                <c:pt idx="216">
                  <c:v>162.44999999999999</c:v>
                </c:pt>
                <c:pt idx="217">
                  <c:v>163.30000000000001</c:v>
                </c:pt>
                <c:pt idx="218">
                  <c:v>165.6</c:v>
                </c:pt>
                <c:pt idx="219">
                  <c:v>166.45</c:v>
                </c:pt>
                <c:pt idx="220">
                  <c:v>0</c:v>
                </c:pt>
                <c:pt idx="221">
                  <c:v>168.55</c:v>
                </c:pt>
                <c:pt idx="222">
                  <c:v>169.6</c:v>
                </c:pt>
                <c:pt idx="223">
                  <c:v>171.25</c:v>
                </c:pt>
                <c:pt idx="224">
                  <c:v>170.25</c:v>
                </c:pt>
                <c:pt idx="225">
                  <c:v>175.9</c:v>
                </c:pt>
                <c:pt idx="226">
                  <c:v>173.75</c:v>
                </c:pt>
                <c:pt idx="227">
                  <c:v>175.25</c:v>
                </c:pt>
                <c:pt idx="228">
                  <c:v>176.7</c:v>
                </c:pt>
                <c:pt idx="229">
                  <c:v>179.1</c:v>
                </c:pt>
                <c:pt idx="230">
                  <c:v>177.1</c:v>
                </c:pt>
                <c:pt idx="231">
                  <c:v>180.6</c:v>
                </c:pt>
                <c:pt idx="232">
                  <c:v>180.6</c:v>
                </c:pt>
                <c:pt idx="233">
                  <c:v>177.75</c:v>
                </c:pt>
                <c:pt idx="234">
                  <c:v>179.85</c:v>
                </c:pt>
                <c:pt idx="235">
                  <c:v>175.2</c:v>
                </c:pt>
                <c:pt idx="236">
                  <c:v>185.2</c:v>
                </c:pt>
                <c:pt idx="237">
                  <c:v>189.2</c:v>
                </c:pt>
                <c:pt idx="238">
                  <c:v>186.25</c:v>
                </c:pt>
                <c:pt idx="239">
                  <c:v>184.95</c:v>
                </c:pt>
                <c:pt idx="240">
                  <c:v>184.4</c:v>
                </c:pt>
                <c:pt idx="241">
                  <c:v>181.85</c:v>
                </c:pt>
                <c:pt idx="242">
                  <c:v>181.65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6-48A1-9ABD-F2433C7FE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986336"/>
        <c:axId val="536986008"/>
      </c:lineChart>
      <c:catAx>
        <c:axId val="53698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86008"/>
        <c:crosses val="autoZero"/>
        <c:auto val="1"/>
        <c:lblAlgn val="ctr"/>
        <c:lblOffset val="100"/>
        <c:noMultiLvlLbl val="0"/>
      </c:catAx>
      <c:valAx>
        <c:axId val="53698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8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Daily_Far!$Q$1</c:f>
              <c:strCache>
                <c:ptCount val="1"/>
                <c:pt idx="0">
                  <c:v>Adjusted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Daily_Far!$B$2:$B$244</c:f>
              <c:numCache>
                <c:formatCode>d\-mmm\-yy</c:formatCode>
                <c:ptCount val="243"/>
                <c:pt idx="0">
                  <c:v>43374</c:v>
                </c:pt>
                <c:pt idx="1">
                  <c:v>43376</c:v>
                </c:pt>
                <c:pt idx="2">
                  <c:v>43377</c:v>
                </c:pt>
                <c:pt idx="3">
                  <c:v>43378</c:v>
                </c:pt>
                <c:pt idx="4">
                  <c:v>43381</c:v>
                </c:pt>
                <c:pt idx="5">
                  <c:v>43382</c:v>
                </c:pt>
                <c:pt idx="6">
                  <c:v>43383</c:v>
                </c:pt>
                <c:pt idx="7">
                  <c:v>43384</c:v>
                </c:pt>
                <c:pt idx="8">
                  <c:v>43385</c:v>
                </c:pt>
                <c:pt idx="9">
                  <c:v>43388</c:v>
                </c:pt>
                <c:pt idx="10">
                  <c:v>43389</c:v>
                </c:pt>
                <c:pt idx="11">
                  <c:v>43390</c:v>
                </c:pt>
                <c:pt idx="12">
                  <c:v>43392</c:v>
                </c:pt>
                <c:pt idx="13">
                  <c:v>43395</c:v>
                </c:pt>
                <c:pt idx="14">
                  <c:v>43396</c:v>
                </c:pt>
                <c:pt idx="15">
                  <c:v>43397</c:v>
                </c:pt>
                <c:pt idx="16">
                  <c:v>43398</c:v>
                </c:pt>
                <c:pt idx="17">
                  <c:v>43399</c:v>
                </c:pt>
                <c:pt idx="18">
                  <c:v>43402</c:v>
                </c:pt>
                <c:pt idx="19">
                  <c:v>43403</c:v>
                </c:pt>
                <c:pt idx="20">
                  <c:v>43404</c:v>
                </c:pt>
                <c:pt idx="21">
                  <c:v>43405</c:v>
                </c:pt>
                <c:pt idx="22">
                  <c:v>43406</c:v>
                </c:pt>
                <c:pt idx="23">
                  <c:v>43409</c:v>
                </c:pt>
                <c:pt idx="24">
                  <c:v>43410</c:v>
                </c:pt>
                <c:pt idx="25">
                  <c:v>43411</c:v>
                </c:pt>
                <c:pt idx="26">
                  <c:v>43413</c:v>
                </c:pt>
                <c:pt idx="27">
                  <c:v>43416</c:v>
                </c:pt>
                <c:pt idx="28">
                  <c:v>43417</c:v>
                </c:pt>
                <c:pt idx="29">
                  <c:v>43418</c:v>
                </c:pt>
                <c:pt idx="30">
                  <c:v>43419</c:v>
                </c:pt>
                <c:pt idx="31">
                  <c:v>43420</c:v>
                </c:pt>
                <c:pt idx="32">
                  <c:v>43423</c:v>
                </c:pt>
                <c:pt idx="33">
                  <c:v>43424</c:v>
                </c:pt>
                <c:pt idx="34">
                  <c:v>43425</c:v>
                </c:pt>
                <c:pt idx="35">
                  <c:v>43426</c:v>
                </c:pt>
                <c:pt idx="36">
                  <c:v>43430</c:v>
                </c:pt>
                <c:pt idx="37">
                  <c:v>43431</c:v>
                </c:pt>
                <c:pt idx="38">
                  <c:v>43432</c:v>
                </c:pt>
                <c:pt idx="39">
                  <c:v>43433</c:v>
                </c:pt>
                <c:pt idx="40">
                  <c:v>43434</c:v>
                </c:pt>
                <c:pt idx="41">
                  <c:v>43437</c:v>
                </c:pt>
                <c:pt idx="42">
                  <c:v>43438</c:v>
                </c:pt>
                <c:pt idx="43">
                  <c:v>43439</c:v>
                </c:pt>
                <c:pt idx="44">
                  <c:v>43440</c:v>
                </c:pt>
                <c:pt idx="45">
                  <c:v>43441</c:v>
                </c:pt>
                <c:pt idx="46">
                  <c:v>43444</c:v>
                </c:pt>
                <c:pt idx="47">
                  <c:v>43445</c:v>
                </c:pt>
                <c:pt idx="48">
                  <c:v>43446</c:v>
                </c:pt>
                <c:pt idx="49">
                  <c:v>43447</c:v>
                </c:pt>
                <c:pt idx="50">
                  <c:v>43448</c:v>
                </c:pt>
                <c:pt idx="51">
                  <c:v>43451</c:v>
                </c:pt>
                <c:pt idx="52">
                  <c:v>43452</c:v>
                </c:pt>
                <c:pt idx="53">
                  <c:v>43453</c:v>
                </c:pt>
                <c:pt idx="54">
                  <c:v>43454</c:v>
                </c:pt>
                <c:pt idx="55">
                  <c:v>43455</c:v>
                </c:pt>
                <c:pt idx="56">
                  <c:v>43458</c:v>
                </c:pt>
                <c:pt idx="57">
                  <c:v>43460</c:v>
                </c:pt>
                <c:pt idx="58">
                  <c:v>43461</c:v>
                </c:pt>
                <c:pt idx="59">
                  <c:v>43462</c:v>
                </c:pt>
                <c:pt idx="60">
                  <c:v>43466</c:v>
                </c:pt>
                <c:pt idx="61">
                  <c:v>43467</c:v>
                </c:pt>
                <c:pt idx="62">
                  <c:v>43468</c:v>
                </c:pt>
                <c:pt idx="63">
                  <c:v>43469</c:v>
                </c:pt>
                <c:pt idx="64">
                  <c:v>43472</c:v>
                </c:pt>
                <c:pt idx="65">
                  <c:v>43473</c:v>
                </c:pt>
                <c:pt idx="66">
                  <c:v>43474</c:v>
                </c:pt>
                <c:pt idx="67">
                  <c:v>43475</c:v>
                </c:pt>
                <c:pt idx="68">
                  <c:v>43476</c:v>
                </c:pt>
                <c:pt idx="69">
                  <c:v>43479</c:v>
                </c:pt>
                <c:pt idx="70">
                  <c:v>43480</c:v>
                </c:pt>
                <c:pt idx="71">
                  <c:v>43481</c:v>
                </c:pt>
                <c:pt idx="72">
                  <c:v>43482</c:v>
                </c:pt>
                <c:pt idx="73">
                  <c:v>43483</c:v>
                </c:pt>
                <c:pt idx="74">
                  <c:v>43486</c:v>
                </c:pt>
                <c:pt idx="75">
                  <c:v>43487</c:v>
                </c:pt>
                <c:pt idx="76">
                  <c:v>43488</c:v>
                </c:pt>
                <c:pt idx="77">
                  <c:v>43489</c:v>
                </c:pt>
                <c:pt idx="78">
                  <c:v>43490</c:v>
                </c:pt>
                <c:pt idx="79">
                  <c:v>43493</c:v>
                </c:pt>
                <c:pt idx="80">
                  <c:v>43494</c:v>
                </c:pt>
                <c:pt idx="81">
                  <c:v>43495</c:v>
                </c:pt>
                <c:pt idx="82">
                  <c:v>43496</c:v>
                </c:pt>
                <c:pt idx="83">
                  <c:v>43497</c:v>
                </c:pt>
                <c:pt idx="84">
                  <c:v>43500</c:v>
                </c:pt>
                <c:pt idx="85">
                  <c:v>43501</c:v>
                </c:pt>
                <c:pt idx="86">
                  <c:v>43502</c:v>
                </c:pt>
                <c:pt idx="87">
                  <c:v>43503</c:v>
                </c:pt>
                <c:pt idx="88">
                  <c:v>43504</c:v>
                </c:pt>
                <c:pt idx="89">
                  <c:v>43507</c:v>
                </c:pt>
                <c:pt idx="90">
                  <c:v>43508</c:v>
                </c:pt>
                <c:pt idx="91">
                  <c:v>43509</c:v>
                </c:pt>
                <c:pt idx="92">
                  <c:v>43510</c:v>
                </c:pt>
                <c:pt idx="93">
                  <c:v>43511</c:v>
                </c:pt>
                <c:pt idx="94">
                  <c:v>43514</c:v>
                </c:pt>
                <c:pt idx="95">
                  <c:v>43515</c:v>
                </c:pt>
                <c:pt idx="96">
                  <c:v>43516</c:v>
                </c:pt>
                <c:pt idx="97">
                  <c:v>43517</c:v>
                </c:pt>
                <c:pt idx="98">
                  <c:v>43518</c:v>
                </c:pt>
                <c:pt idx="99">
                  <c:v>43521</c:v>
                </c:pt>
                <c:pt idx="100">
                  <c:v>43522</c:v>
                </c:pt>
                <c:pt idx="101">
                  <c:v>43523</c:v>
                </c:pt>
                <c:pt idx="102">
                  <c:v>43524</c:v>
                </c:pt>
                <c:pt idx="103">
                  <c:v>43525</c:v>
                </c:pt>
                <c:pt idx="104">
                  <c:v>43529</c:v>
                </c:pt>
                <c:pt idx="105">
                  <c:v>43530</c:v>
                </c:pt>
                <c:pt idx="106">
                  <c:v>43531</c:v>
                </c:pt>
                <c:pt idx="107">
                  <c:v>43532</c:v>
                </c:pt>
                <c:pt idx="108">
                  <c:v>43535</c:v>
                </c:pt>
                <c:pt idx="109">
                  <c:v>43536</c:v>
                </c:pt>
                <c:pt idx="110">
                  <c:v>43537</c:v>
                </c:pt>
                <c:pt idx="111">
                  <c:v>43538</c:v>
                </c:pt>
                <c:pt idx="112">
                  <c:v>43539</c:v>
                </c:pt>
                <c:pt idx="113">
                  <c:v>43542</c:v>
                </c:pt>
                <c:pt idx="114">
                  <c:v>43543</c:v>
                </c:pt>
                <c:pt idx="115">
                  <c:v>43544</c:v>
                </c:pt>
                <c:pt idx="116">
                  <c:v>43546</c:v>
                </c:pt>
                <c:pt idx="117">
                  <c:v>43549</c:v>
                </c:pt>
                <c:pt idx="118">
                  <c:v>43550</c:v>
                </c:pt>
                <c:pt idx="119">
                  <c:v>43551</c:v>
                </c:pt>
                <c:pt idx="120">
                  <c:v>43552</c:v>
                </c:pt>
                <c:pt idx="121">
                  <c:v>43553</c:v>
                </c:pt>
                <c:pt idx="122">
                  <c:v>43556</c:v>
                </c:pt>
                <c:pt idx="123">
                  <c:v>43557</c:v>
                </c:pt>
                <c:pt idx="124">
                  <c:v>43558</c:v>
                </c:pt>
                <c:pt idx="125">
                  <c:v>43559</c:v>
                </c:pt>
                <c:pt idx="126">
                  <c:v>43560</c:v>
                </c:pt>
                <c:pt idx="127">
                  <c:v>43563</c:v>
                </c:pt>
                <c:pt idx="128">
                  <c:v>43564</c:v>
                </c:pt>
                <c:pt idx="129">
                  <c:v>43565</c:v>
                </c:pt>
                <c:pt idx="130">
                  <c:v>43566</c:v>
                </c:pt>
                <c:pt idx="131">
                  <c:v>43567</c:v>
                </c:pt>
                <c:pt idx="132">
                  <c:v>43570</c:v>
                </c:pt>
                <c:pt idx="133">
                  <c:v>43571</c:v>
                </c:pt>
                <c:pt idx="134">
                  <c:v>43573</c:v>
                </c:pt>
                <c:pt idx="135">
                  <c:v>43577</c:v>
                </c:pt>
                <c:pt idx="136">
                  <c:v>43578</c:v>
                </c:pt>
                <c:pt idx="137">
                  <c:v>43579</c:v>
                </c:pt>
                <c:pt idx="138">
                  <c:v>43580</c:v>
                </c:pt>
                <c:pt idx="139">
                  <c:v>43581</c:v>
                </c:pt>
                <c:pt idx="140">
                  <c:v>43585</c:v>
                </c:pt>
                <c:pt idx="141">
                  <c:v>43587</c:v>
                </c:pt>
                <c:pt idx="142">
                  <c:v>43588</c:v>
                </c:pt>
                <c:pt idx="143">
                  <c:v>43591</c:v>
                </c:pt>
                <c:pt idx="144">
                  <c:v>43592</c:v>
                </c:pt>
                <c:pt idx="145">
                  <c:v>43593</c:v>
                </c:pt>
                <c:pt idx="146">
                  <c:v>43594</c:v>
                </c:pt>
                <c:pt idx="147">
                  <c:v>43595</c:v>
                </c:pt>
                <c:pt idx="148">
                  <c:v>43598</c:v>
                </c:pt>
                <c:pt idx="149">
                  <c:v>43599</c:v>
                </c:pt>
                <c:pt idx="150">
                  <c:v>43600</c:v>
                </c:pt>
                <c:pt idx="151">
                  <c:v>43601</c:v>
                </c:pt>
                <c:pt idx="152">
                  <c:v>43602</c:v>
                </c:pt>
                <c:pt idx="153">
                  <c:v>43605</c:v>
                </c:pt>
                <c:pt idx="154">
                  <c:v>43606</c:v>
                </c:pt>
                <c:pt idx="155">
                  <c:v>43607</c:v>
                </c:pt>
                <c:pt idx="156">
                  <c:v>43608</c:v>
                </c:pt>
                <c:pt idx="157">
                  <c:v>43609</c:v>
                </c:pt>
                <c:pt idx="158">
                  <c:v>43612</c:v>
                </c:pt>
                <c:pt idx="159">
                  <c:v>43613</c:v>
                </c:pt>
                <c:pt idx="160">
                  <c:v>43614</c:v>
                </c:pt>
                <c:pt idx="161">
                  <c:v>43615</c:v>
                </c:pt>
                <c:pt idx="162">
                  <c:v>43616</c:v>
                </c:pt>
                <c:pt idx="163">
                  <c:v>43619</c:v>
                </c:pt>
                <c:pt idx="164">
                  <c:v>43620</c:v>
                </c:pt>
                <c:pt idx="165">
                  <c:v>43622</c:v>
                </c:pt>
                <c:pt idx="166">
                  <c:v>43623</c:v>
                </c:pt>
                <c:pt idx="167">
                  <c:v>43626</c:v>
                </c:pt>
                <c:pt idx="168">
                  <c:v>43627</c:v>
                </c:pt>
                <c:pt idx="169">
                  <c:v>43628</c:v>
                </c:pt>
                <c:pt idx="170">
                  <c:v>43629</c:v>
                </c:pt>
                <c:pt idx="171">
                  <c:v>43630</c:v>
                </c:pt>
                <c:pt idx="172">
                  <c:v>43633</c:v>
                </c:pt>
                <c:pt idx="173">
                  <c:v>43634</c:v>
                </c:pt>
                <c:pt idx="174">
                  <c:v>43635</c:v>
                </c:pt>
                <c:pt idx="175">
                  <c:v>43636</c:v>
                </c:pt>
                <c:pt idx="176">
                  <c:v>43637</c:v>
                </c:pt>
                <c:pt idx="177">
                  <c:v>43640</c:v>
                </c:pt>
                <c:pt idx="178">
                  <c:v>43641</c:v>
                </c:pt>
                <c:pt idx="179">
                  <c:v>43642</c:v>
                </c:pt>
                <c:pt idx="180">
                  <c:v>43643</c:v>
                </c:pt>
                <c:pt idx="181">
                  <c:v>43644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43654</c:v>
                </c:pt>
                <c:pt idx="187">
                  <c:v>43655</c:v>
                </c:pt>
                <c:pt idx="188">
                  <c:v>43656</c:v>
                </c:pt>
                <c:pt idx="189">
                  <c:v>43657</c:v>
                </c:pt>
                <c:pt idx="190">
                  <c:v>43658</c:v>
                </c:pt>
                <c:pt idx="191">
                  <c:v>43661</c:v>
                </c:pt>
                <c:pt idx="192">
                  <c:v>43662</c:v>
                </c:pt>
                <c:pt idx="193">
                  <c:v>43663</c:v>
                </c:pt>
                <c:pt idx="194">
                  <c:v>43664</c:v>
                </c:pt>
                <c:pt idx="195">
                  <c:v>43665</c:v>
                </c:pt>
                <c:pt idx="196">
                  <c:v>43668</c:v>
                </c:pt>
                <c:pt idx="197">
                  <c:v>43669</c:v>
                </c:pt>
                <c:pt idx="198">
                  <c:v>43670</c:v>
                </c:pt>
                <c:pt idx="199">
                  <c:v>43671</c:v>
                </c:pt>
                <c:pt idx="200">
                  <c:v>43672</c:v>
                </c:pt>
                <c:pt idx="201">
                  <c:v>43675</c:v>
                </c:pt>
                <c:pt idx="202">
                  <c:v>43676</c:v>
                </c:pt>
                <c:pt idx="203">
                  <c:v>43677</c:v>
                </c:pt>
                <c:pt idx="204">
                  <c:v>43678</c:v>
                </c:pt>
                <c:pt idx="205">
                  <c:v>43679</c:v>
                </c:pt>
                <c:pt idx="206">
                  <c:v>43682</c:v>
                </c:pt>
                <c:pt idx="207">
                  <c:v>43683</c:v>
                </c:pt>
                <c:pt idx="208">
                  <c:v>43684</c:v>
                </c:pt>
                <c:pt idx="209">
                  <c:v>43685</c:v>
                </c:pt>
                <c:pt idx="210">
                  <c:v>43686</c:v>
                </c:pt>
                <c:pt idx="211">
                  <c:v>43690</c:v>
                </c:pt>
                <c:pt idx="212">
                  <c:v>43691</c:v>
                </c:pt>
                <c:pt idx="213">
                  <c:v>43693</c:v>
                </c:pt>
                <c:pt idx="214">
                  <c:v>43696</c:v>
                </c:pt>
                <c:pt idx="215">
                  <c:v>43697</c:v>
                </c:pt>
                <c:pt idx="216">
                  <c:v>43698</c:v>
                </c:pt>
                <c:pt idx="217">
                  <c:v>43699</c:v>
                </c:pt>
                <c:pt idx="218">
                  <c:v>43700</c:v>
                </c:pt>
                <c:pt idx="219">
                  <c:v>43703</c:v>
                </c:pt>
                <c:pt idx="220">
                  <c:v>43704</c:v>
                </c:pt>
                <c:pt idx="221">
                  <c:v>43705</c:v>
                </c:pt>
                <c:pt idx="222">
                  <c:v>43706</c:v>
                </c:pt>
                <c:pt idx="223">
                  <c:v>43707</c:v>
                </c:pt>
                <c:pt idx="224">
                  <c:v>43711</c:v>
                </c:pt>
                <c:pt idx="225">
                  <c:v>43712</c:v>
                </c:pt>
                <c:pt idx="226">
                  <c:v>43713</c:v>
                </c:pt>
                <c:pt idx="227">
                  <c:v>43714</c:v>
                </c:pt>
                <c:pt idx="228">
                  <c:v>43717</c:v>
                </c:pt>
                <c:pt idx="229">
                  <c:v>43719</c:v>
                </c:pt>
                <c:pt idx="230">
                  <c:v>43720</c:v>
                </c:pt>
                <c:pt idx="231">
                  <c:v>43721</c:v>
                </c:pt>
                <c:pt idx="232">
                  <c:v>43724</c:v>
                </c:pt>
                <c:pt idx="233">
                  <c:v>43725</c:v>
                </c:pt>
                <c:pt idx="234">
                  <c:v>43726</c:v>
                </c:pt>
                <c:pt idx="235">
                  <c:v>43727</c:v>
                </c:pt>
                <c:pt idx="236">
                  <c:v>43728</c:v>
                </c:pt>
                <c:pt idx="237">
                  <c:v>43731</c:v>
                </c:pt>
                <c:pt idx="238">
                  <c:v>43732</c:v>
                </c:pt>
                <c:pt idx="239">
                  <c:v>43733</c:v>
                </c:pt>
                <c:pt idx="240">
                  <c:v>43734</c:v>
                </c:pt>
                <c:pt idx="241">
                  <c:v>43735</c:v>
                </c:pt>
                <c:pt idx="242">
                  <c:v>43738</c:v>
                </c:pt>
              </c:numCache>
            </c:numRef>
          </c:cat>
          <c:val>
            <c:numRef>
              <c:f>Daily_Far!$Q$2:$Q$244</c:f>
              <c:numCache>
                <c:formatCode>0.00%</c:formatCode>
                <c:ptCount val="243"/>
                <c:pt idx="0">
                  <c:v>0</c:v>
                </c:pt>
                <c:pt idx="1">
                  <c:v>-1.9232876712328766E-4</c:v>
                </c:pt>
                <c:pt idx="2">
                  <c:v>-1.9506849315068493E-4</c:v>
                </c:pt>
                <c:pt idx="3">
                  <c:v>-1.8986301369863012E-4</c:v>
                </c:pt>
                <c:pt idx="4">
                  <c:v>-1.893150684931507E-4</c:v>
                </c:pt>
                <c:pt idx="5">
                  <c:v>-0.10138132567388425</c:v>
                </c:pt>
                <c:pt idx="6">
                  <c:v>6.175731361377134E-2</c:v>
                </c:pt>
                <c:pt idx="7">
                  <c:v>-1.4541988838153195E-2</c:v>
                </c:pt>
                <c:pt idx="8">
                  <c:v>2.2826733111564398E-2</c:v>
                </c:pt>
                <c:pt idx="9">
                  <c:v>-1.893150684931507E-4</c:v>
                </c:pt>
                <c:pt idx="10">
                  <c:v>-1.8986301369863012E-4</c:v>
                </c:pt>
                <c:pt idx="11">
                  <c:v>-2.6819524761940754E-2</c:v>
                </c:pt>
                <c:pt idx="12">
                  <c:v>-1.0096071336262573E-2</c:v>
                </c:pt>
                <c:pt idx="13">
                  <c:v>-1.9723521964144675E-2</c:v>
                </c:pt>
                <c:pt idx="14">
                  <c:v>-2.7158614960661423E-2</c:v>
                </c:pt>
                <c:pt idx="15">
                  <c:v>3.4516205770184473E-2</c:v>
                </c:pt>
                <c:pt idx="16">
                  <c:v>8.4965737557518937E-3</c:v>
                </c:pt>
                <c:pt idx="17">
                  <c:v>1.081437373009116E-2</c:v>
                </c:pt>
                <c:pt idx="18">
                  <c:v>-1.9041095890410959E-4</c:v>
                </c:pt>
                <c:pt idx="19">
                  <c:v>-1.9068493150684932E-4</c:v>
                </c:pt>
                <c:pt idx="20">
                  <c:v>-1.9041095890410959E-4</c:v>
                </c:pt>
                <c:pt idx="21">
                  <c:v>-1.8986301369863012E-4</c:v>
                </c:pt>
                <c:pt idx="22">
                  <c:v>-1.9068493150684932E-4</c:v>
                </c:pt>
                <c:pt idx="23">
                  <c:v>-1.8958904109589041E-4</c:v>
                </c:pt>
                <c:pt idx="24">
                  <c:v>-1.9013698630136988E-4</c:v>
                </c:pt>
                <c:pt idx="25">
                  <c:v>-1.9041095890410959E-4</c:v>
                </c:pt>
                <c:pt idx="26">
                  <c:v>5.4708659894067355E-2</c:v>
                </c:pt>
                <c:pt idx="27">
                  <c:v>-1.8986301369863012E-4</c:v>
                </c:pt>
                <c:pt idx="28">
                  <c:v>-3.5631217266788376E-2</c:v>
                </c:pt>
                <c:pt idx="29">
                  <c:v>-1.873972602739726E-4</c:v>
                </c:pt>
                <c:pt idx="30">
                  <c:v>-1.8684931506849313E-4</c:v>
                </c:pt>
                <c:pt idx="31">
                  <c:v>-1.8767123287671231E-4</c:v>
                </c:pt>
                <c:pt idx="32">
                  <c:v>-1.8712328767123289E-4</c:v>
                </c:pt>
                <c:pt idx="33">
                  <c:v>-1.8575342465753427E-4</c:v>
                </c:pt>
                <c:pt idx="34">
                  <c:v>6.2139006052883111E-2</c:v>
                </c:pt>
                <c:pt idx="35">
                  <c:v>-3.4773920783053067E-2</c:v>
                </c:pt>
                <c:pt idx="36">
                  <c:v>1.3420510670021433E-2</c:v>
                </c:pt>
                <c:pt idx="37">
                  <c:v>3.3148127853881229E-2</c:v>
                </c:pt>
                <c:pt idx="38">
                  <c:v>2.168127329938585E-2</c:v>
                </c:pt>
                <c:pt idx="39">
                  <c:v>7.6535035987926386E-3</c:v>
                </c:pt>
                <c:pt idx="40">
                  <c:v>1.0956270240539561E-2</c:v>
                </c:pt>
                <c:pt idx="41">
                  <c:v>-1.8410958904109588E-4</c:v>
                </c:pt>
                <c:pt idx="42">
                  <c:v>-1.8383561643835618E-4</c:v>
                </c:pt>
                <c:pt idx="43">
                  <c:v>-1.832876712328767E-4</c:v>
                </c:pt>
                <c:pt idx="44">
                  <c:v>-1.8383561643835618E-4</c:v>
                </c:pt>
                <c:pt idx="45">
                  <c:v>-6.4632900065502805E-2</c:v>
                </c:pt>
                <c:pt idx="46">
                  <c:v>-1.8356164383561647E-4</c:v>
                </c:pt>
                <c:pt idx="47">
                  <c:v>4.0386605783865551E-3</c:v>
                </c:pt>
                <c:pt idx="48">
                  <c:v>-1.8301369863013697E-4</c:v>
                </c:pt>
                <c:pt idx="49">
                  <c:v>-1.8383561643835618E-4</c:v>
                </c:pt>
                <c:pt idx="50">
                  <c:v>-1.8356164383561647E-4</c:v>
                </c:pt>
                <c:pt idx="51">
                  <c:v>4.0313493105214843E-2</c:v>
                </c:pt>
                <c:pt idx="52">
                  <c:v>-1.8164383561643834E-4</c:v>
                </c:pt>
                <c:pt idx="53">
                  <c:v>2.4063358291138207E-2</c:v>
                </c:pt>
                <c:pt idx="54">
                  <c:v>1.8939462067082326E-3</c:v>
                </c:pt>
                <c:pt idx="55">
                  <c:v>-2.6705466167846564E-2</c:v>
                </c:pt>
                <c:pt idx="56">
                  <c:v>-1.8275545175154683E-2</c:v>
                </c:pt>
                <c:pt idx="57">
                  <c:v>2.0844791164932909E-2</c:v>
                </c:pt>
                <c:pt idx="58">
                  <c:v>-8.6753087281505395E-3</c:v>
                </c:pt>
                <c:pt idx="59">
                  <c:v>7.9543052418527133E-3</c:v>
                </c:pt>
                <c:pt idx="60">
                  <c:v>-1.8027397260273972E-4</c:v>
                </c:pt>
                <c:pt idx="61">
                  <c:v>-1.8164383561643834E-4</c:v>
                </c:pt>
                <c:pt idx="62">
                  <c:v>-1.8109589041095893E-4</c:v>
                </c:pt>
                <c:pt idx="63">
                  <c:v>-1.8136986301369864E-4</c:v>
                </c:pt>
                <c:pt idx="64">
                  <c:v>-1.8164383561643834E-4</c:v>
                </c:pt>
                <c:pt idx="65">
                  <c:v>-1.8136986301369864E-4</c:v>
                </c:pt>
                <c:pt idx="66">
                  <c:v>-1.8191780821917805E-4</c:v>
                </c:pt>
                <c:pt idx="67">
                  <c:v>-1.8164383561643834E-4</c:v>
                </c:pt>
                <c:pt idx="68">
                  <c:v>-1.8191780821917805E-4</c:v>
                </c:pt>
                <c:pt idx="69">
                  <c:v>-1.8164383561643834E-4</c:v>
                </c:pt>
                <c:pt idx="70">
                  <c:v>-1.8246575342465755E-4</c:v>
                </c:pt>
                <c:pt idx="71">
                  <c:v>-3.8202308632348386E-2</c:v>
                </c:pt>
                <c:pt idx="72">
                  <c:v>-2.226075126203432E-2</c:v>
                </c:pt>
                <c:pt idx="73">
                  <c:v>-1.7972602739726028E-4</c:v>
                </c:pt>
                <c:pt idx="74">
                  <c:v>-6.7274794706123821E-3</c:v>
                </c:pt>
                <c:pt idx="75">
                  <c:v>-1.8027397260273972E-4</c:v>
                </c:pt>
                <c:pt idx="76">
                  <c:v>-1.8000000000000001E-4</c:v>
                </c:pt>
                <c:pt idx="77">
                  <c:v>-9.27118306351183E-3</c:v>
                </c:pt>
                <c:pt idx="78">
                  <c:v>-2.2657064220183511E-2</c:v>
                </c:pt>
                <c:pt idx="79">
                  <c:v>-1.0034254417824262E-2</c:v>
                </c:pt>
                <c:pt idx="80">
                  <c:v>-3.0985687203791468E-2</c:v>
                </c:pt>
                <c:pt idx="81">
                  <c:v>-3.1142593026760616E-3</c:v>
                </c:pt>
                <c:pt idx="82">
                  <c:v>1.0119714203175045E-2</c:v>
                </c:pt>
                <c:pt idx="83">
                  <c:v>9.5284638914749295E-3</c:v>
                </c:pt>
                <c:pt idx="84">
                  <c:v>-1.8000000000000001E-4</c:v>
                </c:pt>
                <c:pt idx="85">
                  <c:v>-1.7917808219178083E-4</c:v>
                </c:pt>
                <c:pt idx="86">
                  <c:v>-1.7726027397260271E-4</c:v>
                </c:pt>
                <c:pt idx="87">
                  <c:v>-1.747945205479452E-4</c:v>
                </c:pt>
                <c:pt idx="88">
                  <c:v>-1.7452054794520549E-4</c:v>
                </c:pt>
                <c:pt idx="89">
                  <c:v>-1.7561643835616438E-4</c:v>
                </c:pt>
                <c:pt idx="90">
                  <c:v>-1.747945205479452E-4</c:v>
                </c:pt>
                <c:pt idx="91">
                  <c:v>-1.7534246575342467E-4</c:v>
                </c:pt>
                <c:pt idx="92">
                  <c:v>-1.7452054794520549E-4</c:v>
                </c:pt>
                <c:pt idx="93">
                  <c:v>-1.7534246575342467E-4</c:v>
                </c:pt>
                <c:pt idx="94">
                  <c:v>-1.7561643835616438E-4</c:v>
                </c:pt>
                <c:pt idx="95">
                  <c:v>-1.7616438356164385E-4</c:v>
                </c:pt>
                <c:pt idx="96">
                  <c:v>-1.7616438356164385E-4</c:v>
                </c:pt>
                <c:pt idx="97">
                  <c:v>-1.7534246575342467E-4</c:v>
                </c:pt>
                <c:pt idx="98">
                  <c:v>-1.7534246575342467E-4</c:v>
                </c:pt>
                <c:pt idx="99">
                  <c:v>1.9536469968387749E-2</c:v>
                </c:pt>
                <c:pt idx="100">
                  <c:v>-6.4736612995934875E-4</c:v>
                </c:pt>
                <c:pt idx="101">
                  <c:v>1.1616562419229776E-2</c:v>
                </c:pt>
                <c:pt idx="102">
                  <c:v>8.4493661589551735E-3</c:v>
                </c:pt>
                <c:pt idx="103">
                  <c:v>2.3859237853427587E-2</c:v>
                </c:pt>
                <c:pt idx="104">
                  <c:v>-1.7589041095890411E-4</c:v>
                </c:pt>
                <c:pt idx="105">
                  <c:v>-1.7561643835616438E-4</c:v>
                </c:pt>
                <c:pt idx="106">
                  <c:v>-1.7561643835616438E-4</c:v>
                </c:pt>
                <c:pt idx="107">
                  <c:v>-2.522639504363719E-2</c:v>
                </c:pt>
                <c:pt idx="108">
                  <c:v>2.4592902080162328E-2</c:v>
                </c:pt>
                <c:pt idx="109">
                  <c:v>3.6645817972528506E-2</c:v>
                </c:pt>
                <c:pt idx="110">
                  <c:v>-4.3125842361297143E-3</c:v>
                </c:pt>
                <c:pt idx="111">
                  <c:v>-1.6143671868210273E-2</c:v>
                </c:pt>
                <c:pt idx="112">
                  <c:v>-5.5077595521906995E-3</c:v>
                </c:pt>
                <c:pt idx="113">
                  <c:v>-1.1795585697576843E-2</c:v>
                </c:pt>
                <c:pt idx="114">
                  <c:v>7.7429158070172182E-3</c:v>
                </c:pt>
                <c:pt idx="115">
                  <c:v>4.7642748208912306E-3</c:v>
                </c:pt>
                <c:pt idx="116">
                  <c:v>-2.9643192799273299E-2</c:v>
                </c:pt>
                <c:pt idx="117">
                  <c:v>-1.443503868200709E-2</c:v>
                </c:pt>
                <c:pt idx="118">
                  <c:v>3.5635447003724897E-3</c:v>
                </c:pt>
                <c:pt idx="119">
                  <c:v>6.1099386252957792E-3</c:v>
                </c:pt>
                <c:pt idx="120">
                  <c:v>1.9701294913022482E-2</c:v>
                </c:pt>
                <c:pt idx="121">
                  <c:v>3.9075228879468446E-3</c:v>
                </c:pt>
                <c:pt idx="122">
                  <c:v>-1.7041095890410959E-4</c:v>
                </c:pt>
                <c:pt idx="123">
                  <c:v>-1.7013698630136985E-4</c:v>
                </c:pt>
                <c:pt idx="124">
                  <c:v>-1.6986301369863014E-4</c:v>
                </c:pt>
                <c:pt idx="125">
                  <c:v>-1.6986301369863014E-4</c:v>
                </c:pt>
                <c:pt idx="126">
                  <c:v>-1.7041095890410959E-4</c:v>
                </c:pt>
                <c:pt idx="127">
                  <c:v>-1.7315068493150686E-4</c:v>
                </c:pt>
                <c:pt idx="128">
                  <c:v>-1.619273230799656E-2</c:v>
                </c:pt>
                <c:pt idx="129">
                  <c:v>7.8528054706567853E-3</c:v>
                </c:pt>
                <c:pt idx="130">
                  <c:v>-1.7369863013698628E-4</c:v>
                </c:pt>
                <c:pt idx="131">
                  <c:v>-1.7369863013698628E-4</c:v>
                </c:pt>
                <c:pt idx="132">
                  <c:v>-1.7397260273972602E-4</c:v>
                </c:pt>
                <c:pt idx="133">
                  <c:v>-1.7397260273972602E-4</c:v>
                </c:pt>
                <c:pt idx="134">
                  <c:v>1.4384443142582868E-2</c:v>
                </c:pt>
                <c:pt idx="135">
                  <c:v>-3.6049507955034095E-2</c:v>
                </c:pt>
                <c:pt idx="136">
                  <c:v>-1.0640184772220453E-2</c:v>
                </c:pt>
                <c:pt idx="137">
                  <c:v>-1.585448223685323E-3</c:v>
                </c:pt>
                <c:pt idx="138">
                  <c:v>-5.8261960751441388E-3</c:v>
                </c:pt>
                <c:pt idx="139">
                  <c:v>7.1600178325363266E-3</c:v>
                </c:pt>
                <c:pt idx="140">
                  <c:v>-1.76986301369863E-4</c:v>
                </c:pt>
                <c:pt idx="141">
                  <c:v>-1.7671232876712329E-4</c:v>
                </c:pt>
                <c:pt idx="142">
                  <c:v>-1.76986301369863E-4</c:v>
                </c:pt>
                <c:pt idx="143">
                  <c:v>-6.0327088268616796E-2</c:v>
                </c:pt>
                <c:pt idx="144">
                  <c:v>-1.7671232876712329E-4</c:v>
                </c:pt>
                <c:pt idx="145">
                  <c:v>-3.2676712328767121E-2</c:v>
                </c:pt>
                <c:pt idx="146">
                  <c:v>-4.6944820360341283E-2</c:v>
                </c:pt>
                <c:pt idx="147">
                  <c:v>3.8046671815876211E-2</c:v>
                </c:pt>
                <c:pt idx="148">
                  <c:v>-3.3856256661540053E-2</c:v>
                </c:pt>
                <c:pt idx="149">
                  <c:v>-2.5842710781610302E-2</c:v>
                </c:pt>
                <c:pt idx="150">
                  <c:v>-1.8197293855750307E-2</c:v>
                </c:pt>
                <c:pt idx="151">
                  <c:v>-7.797567438963658E-3</c:v>
                </c:pt>
                <c:pt idx="152">
                  <c:v>6.371274978364462E-3</c:v>
                </c:pt>
                <c:pt idx="153">
                  <c:v>4.1388589819559146E-2</c:v>
                </c:pt>
                <c:pt idx="154">
                  <c:v>-1.7123287671232877E-4</c:v>
                </c:pt>
                <c:pt idx="155">
                  <c:v>-7.7702973242305372E-3</c:v>
                </c:pt>
                <c:pt idx="156">
                  <c:v>1.0311201702577522E-4</c:v>
                </c:pt>
                <c:pt idx="157">
                  <c:v>6.244949659313543E-2</c:v>
                </c:pt>
                <c:pt idx="158">
                  <c:v>1.5784298253653763E-2</c:v>
                </c:pt>
                <c:pt idx="159">
                  <c:v>-6.7532842014684617E-3</c:v>
                </c:pt>
                <c:pt idx="160">
                  <c:v>-2.56629487331736E-2</c:v>
                </c:pt>
                <c:pt idx="161">
                  <c:v>2.5736367389948694E-2</c:v>
                </c:pt>
                <c:pt idx="162">
                  <c:v>2.304726932254483E-2</c:v>
                </c:pt>
                <c:pt idx="163">
                  <c:v>-1.6219178082191782E-4</c:v>
                </c:pt>
                <c:pt idx="164">
                  <c:v>-1.6273972602739726E-4</c:v>
                </c:pt>
                <c:pt idx="165">
                  <c:v>-4.5527469919010063E-2</c:v>
                </c:pt>
                <c:pt idx="166">
                  <c:v>1.2891268643370649E-2</c:v>
                </c:pt>
                <c:pt idx="167">
                  <c:v>-1.6301369863013697E-4</c:v>
                </c:pt>
                <c:pt idx="168">
                  <c:v>-3.1864866544273431E-2</c:v>
                </c:pt>
                <c:pt idx="169">
                  <c:v>2.7517825283215714E-2</c:v>
                </c:pt>
                <c:pt idx="170">
                  <c:v>-5.2999888452491276E-2</c:v>
                </c:pt>
                <c:pt idx="171">
                  <c:v>1.3235125280471773E-2</c:v>
                </c:pt>
                <c:pt idx="172">
                  <c:v>4.9486203786529001E-2</c:v>
                </c:pt>
                <c:pt idx="173">
                  <c:v>-2.6898780152832986E-2</c:v>
                </c:pt>
                <c:pt idx="174">
                  <c:v>-2.7896769641577838E-2</c:v>
                </c:pt>
                <c:pt idx="175">
                  <c:v>2.7003243162779619E-2</c:v>
                </c:pt>
                <c:pt idx="176">
                  <c:v>8.5640141587532709E-3</c:v>
                </c:pt>
                <c:pt idx="177">
                  <c:v>1.3732062408861399E-2</c:v>
                </c:pt>
                <c:pt idx="178">
                  <c:v>1.6455312425829791E-3</c:v>
                </c:pt>
                <c:pt idx="179">
                  <c:v>6.5475737795348569E-3</c:v>
                </c:pt>
                <c:pt idx="180">
                  <c:v>1.650337899543379E-2</c:v>
                </c:pt>
                <c:pt idx="181">
                  <c:v>4.0694215481352214E-2</c:v>
                </c:pt>
                <c:pt idx="182">
                  <c:v>-4.7898267407085283E-2</c:v>
                </c:pt>
                <c:pt idx="183">
                  <c:v>-1.6136986301369861E-4</c:v>
                </c:pt>
                <c:pt idx="184">
                  <c:v>5.4368684861793434E-3</c:v>
                </c:pt>
                <c:pt idx="185">
                  <c:v>-1.6164383561643837E-4</c:v>
                </c:pt>
                <c:pt idx="186">
                  <c:v>-1.610958904109589E-4</c:v>
                </c:pt>
                <c:pt idx="187">
                  <c:v>-6.8986184903776795E-2</c:v>
                </c:pt>
                <c:pt idx="188">
                  <c:v>-1.6027397260273972E-4</c:v>
                </c:pt>
                <c:pt idx="189">
                  <c:v>9.2750446694454813E-4</c:v>
                </c:pt>
                <c:pt idx="190">
                  <c:v>8.254766558089096E-3</c:v>
                </c:pt>
                <c:pt idx="191">
                  <c:v>-2.088568742049076E-2</c:v>
                </c:pt>
                <c:pt idx="192">
                  <c:v>1.0289135231611558E-2</c:v>
                </c:pt>
                <c:pt idx="193">
                  <c:v>-9.9502398378225904E-3</c:v>
                </c:pt>
                <c:pt idx="194">
                  <c:v>-2.0762477796176425E-2</c:v>
                </c:pt>
                <c:pt idx="195">
                  <c:v>-3.6623446367845681E-2</c:v>
                </c:pt>
                <c:pt idx="196">
                  <c:v>2.462005144463653E-3</c:v>
                </c:pt>
                <c:pt idx="197">
                  <c:v>-2.4547504176411564E-2</c:v>
                </c:pt>
                <c:pt idx="198">
                  <c:v>-1.7716784083496345E-2</c:v>
                </c:pt>
                <c:pt idx="199">
                  <c:v>-1.076038186850809E-2</c:v>
                </c:pt>
                <c:pt idx="200">
                  <c:v>5.966438440050667E-3</c:v>
                </c:pt>
                <c:pt idx="201">
                  <c:v>-1.5698630136986303E-4</c:v>
                </c:pt>
                <c:pt idx="202">
                  <c:v>-1.5506849315068493E-4</c:v>
                </c:pt>
                <c:pt idx="203">
                  <c:v>-1.547945205479452E-4</c:v>
                </c:pt>
                <c:pt idx="204">
                  <c:v>-1.5287671232876713E-4</c:v>
                </c:pt>
                <c:pt idx="205">
                  <c:v>-1.5424657534246575E-4</c:v>
                </c:pt>
                <c:pt idx="206">
                  <c:v>-9.4491677436029972E-2</c:v>
                </c:pt>
                <c:pt idx="207">
                  <c:v>2.0348544704669201E-2</c:v>
                </c:pt>
                <c:pt idx="208">
                  <c:v>-1.4849315068493149E-4</c:v>
                </c:pt>
                <c:pt idx="209">
                  <c:v>-1.4876712328767123E-4</c:v>
                </c:pt>
                <c:pt idx="210">
                  <c:v>6.1423784646889246E-2</c:v>
                </c:pt>
                <c:pt idx="211">
                  <c:v>-1.5013698630136985E-4</c:v>
                </c:pt>
                <c:pt idx="212">
                  <c:v>-1.4986301369863012E-4</c:v>
                </c:pt>
                <c:pt idx="213">
                  <c:v>1.0913797205888409E-3</c:v>
                </c:pt>
                <c:pt idx="214">
                  <c:v>-3.5569978442057362E-3</c:v>
                </c:pt>
                <c:pt idx="215">
                  <c:v>-1.4849315068493149E-4</c:v>
                </c:pt>
                <c:pt idx="216">
                  <c:v>-3.2567053453187479E-3</c:v>
                </c:pt>
                <c:pt idx="217">
                  <c:v>-1.4958904109589041E-4</c:v>
                </c:pt>
                <c:pt idx="218">
                  <c:v>2.2613939456070018E-2</c:v>
                </c:pt>
                <c:pt idx="219">
                  <c:v>4.7292816572002032E-3</c:v>
                </c:pt>
                <c:pt idx="220">
                  <c:v>2.0786246841335211E-2</c:v>
                </c:pt>
                <c:pt idx="221">
                  <c:v>-3.2243589733151529E-2</c:v>
                </c:pt>
                <c:pt idx="222">
                  <c:v>7.2202510924837338E-3</c:v>
                </c:pt>
                <c:pt idx="223">
                  <c:v>4.9836541565593445E-2</c:v>
                </c:pt>
                <c:pt idx="224">
                  <c:v>-4.2817934270433587E-2</c:v>
                </c:pt>
                <c:pt idx="225">
                  <c:v>4.7056716814672861E-3</c:v>
                </c:pt>
                <c:pt idx="226">
                  <c:v>-1.4575342465753425E-4</c:v>
                </c:pt>
                <c:pt idx="227">
                  <c:v>2.3390758343598387E-2</c:v>
                </c:pt>
                <c:pt idx="228">
                  <c:v>2.1964273714138022E-2</c:v>
                </c:pt>
                <c:pt idx="229">
                  <c:v>1.1966822526284979E-2</c:v>
                </c:pt>
                <c:pt idx="230">
                  <c:v>-1.452054794520548E-4</c:v>
                </c:pt>
                <c:pt idx="231">
                  <c:v>5.2686206506167114E-3</c:v>
                </c:pt>
                <c:pt idx="232">
                  <c:v>-1.5632609573509768E-3</c:v>
                </c:pt>
                <c:pt idx="233">
                  <c:v>-1.0364591121359117E-2</c:v>
                </c:pt>
                <c:pt idx="234">
                  <c:v>-6.4546277170389891E-3</c:v>
                </c:pt>
                <c:pt idx="235">
                  <c:v>-1.8904498211073553E-2</c:v>
                </c:pt>
                <c:pt idx="236">
                  <c:v>7.0442481869460116E-2</c:v>
                </c:pt>
                <c:pt idx="237">
                  <c:v>5.8976546740929989E-3</c:v>
                </c:pt>
                <c:pt idx="238">
                  <c:v>-1.8171157463172216E-2</c:v>
                </c:pt>
                <c:pt idx="239">
                  <c:v>5.4132421107166255E-3</c:v>
                </c:pt>
                <c:pt idx="240">
                  <c:v>7.0420463086433771E-3</c:v>
                </c:pt>
                <c:pt idx="241">
                  <c:v>2.8132945017414819E-2</c:v>
                </c:pt>
                <c:pt idx="242">
                  <c:v>-7.6781815388554581E-2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8-4D92-A8C8-272A24E5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569032"/>
        <c:axId val="513568048"/>
      </c:lineChart>
      <c:dateAx>
        <c:axId val="51356903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8048"/>
        <c:crosses val="autoZero"/>
        <c:auto val="1"/>
        <c:lblOffset val="100"/>
        <c:baseTimeUnit val="days"/>
      </c:dateAx>
      <c:valAx>
        <c:axId val="51356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Daily_Far!$P$1</c:f>
              <c:strCache>
                <c:ptCount val="1"/>
                <c:pt idx="0">
                  <c:v>Returns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Daily_Far!$B$2:$B$244</c:f>
              <c:numCache>
                <c:formatCode>d\-mmm\-yy</c:formatCode>
                <c:ptCount val="243"/>
                <c:pt idx="0">
                  <c:v>43374</c:v>
                </c:pt>
                <c:pt idx="1">
                  <c:v>43376</c:v>
                </c:pt>
                <c:pt idx="2">
                  <c:v>43377</c:v>
                </c:pt>
                <c:pt idx="3">
                  <c:v>43378</c:v>
                </c:pt>
                <c:pt idx="4">
                  <c:v>43381</c:v>
                </c:pt>
                <c:pt idx="5">
                  <c:v>43382</c:v>
                </c:pt>
                <c:pt idx="6">
                  <c:v>43383</c:v>
                </c:pt>
                <c:pt idx="7">
                  <c:v>43384</c:v>
                </c:pt>
                <c:pt idx="8">
                  <c:v>43385</c:v>
                </c:pt>
                <c:pt idx="9">
                  <c:v>43388</c:v>
                </c:pt>
                <c:pt idx="10">
                  <c:v>43389</c:v>
                </c:pt>
                <c:pt idx="11">
                  <c:v>43390</c:v>
                </c:pt>
                <c:pt idx="12">
                  <c:v>43392</c:v>
                </c:pt>
                <c:pt idx="13">
                  <c:v>43395</c:v>
                </c:pt>
                <c:pt idx="14">
                  <c:v>43396</c:v>
                </c:pt>
                <c:pt idx="15">
                  <c:v>43397</c:v>
                </c:pt>
                <c:pt idx="16">
                  <c:v>43398</c:v>
                </c:pt>
                <c:pt idx="17">
                  <c:v>43399</c:v>
                </c:pt>
                <c:pt idx="18">
                  <c:v>43402</c:v>
                </c:pt>
                <c:pt idx="19">
                  <c:v>43403</c:v>
                </c:pt>
                <c:pt idx="20">
                  <c:v>43404</c:v>
                </c:pt>
                <c:pt idx="21">
                  <c:v>43405</c:v>
                </c:pt>
                <c:pt idx="22">
                  <c:v>43406</c:v>
                </c:pt>
                <c:pt idx="23">
                  <c:v>43409</c:v>
                </c:pt>
                <c:pt idx="24">
                  <c:v>43410</c:v>
                </c:pt>
                <c:pt idx="25">
                  <c:v>43411</c:v>
                </c:pt>
                <c:pt idx="26">
                  <c:v>43413</c:v>
                </c:pt>
                <c:pt idx="27">
                  <c:v>43416</c:v>
                </c:pt>
                <c:pt idx="28">
                  <c:v>43417</c:v>
                </c:pt>
                <c:pt idx="29">
                  <c:v>43418</c:v>
                </c:pt>
                <c:pt idx="30">
                  <c:v>43419</c:v>
                </c:pt>
                <c:pt idx="31">
                  <c:v>43420</c:v>
                </c:pt>
                <c:pt idx="32">
                  <c:v>43423</c:v>
                </c:pt>
                <c:pt idx="33">
                  <c:v>43424</c:v>
                </c:pt>
                <c:pt idx="34">
                  <c:v>43425</c:v>
                </c:pt>
                <c:pt idx="35">
                  <c:v>43426</c:v>
                </c:pt>
                <c:pt idx="36">
                  <c:v>43430</c:v>
                </c:pt>
                <c:pt idx="37">
                  <c:v>43431</c:v>
                </c:pt>
                <c:pt idx="38">
                  <c:v>43432</c:v>
                </c:pt>
                <c:pt idx="39">
                  <c:v>43433</c:v>
                </c:pt>
                <c:pt idx="40">
                  <c:v>43434</c:v>
                </c:pt>
                <c:pt idx="41">
                  <c:v>43437</c:v>
                </c:pt>
                <c:pt idx="42">
                  <c:v>43438</c:v>
                </c:pt>
                <c:pt idx="43">
                  <c:v>43439</c:v>
                </c:pt>
                <c:pt idx="44">
                  <c:v>43440</c:v>
                </c:pt>
                <c:pt idx="45">
                  <c:v>43441</c:v>
                </c:pt>
                <c:pt idx="46">
                  <c:v>43444</c:v>
                </c:pt>
                <c:pt idx="47">
                  <c:v>43445</c:v>
                </c:pt>
                <c:pt idx="48">
                  <c:v>43446</c:v>
                </c:pt>
                <c:pt idx="49">
                  <c:v>43447</c:v>
                </c:pt>
                <c:pt idx="50">
                  <c:v>43448</c:v>
                </c:pt>
                <c:pt idx="51">
                  <c:v>43451</c:v>
                </c:pt>
                <c:pt idx="52">
                  <c:v>43452</c:v>
                </c:pt>
                <c:pt idx="53">
                  <c:v>43453</c:v>
                </c:pt>
                <c:pt idx="54">
                  <c:v>43454</c:v>
                </c:pt>
                <c:pt idx="55">
                  <c:v>43455</c:v>
                </c:pt>
                <c:pt idx="56">
                  <c:v>43458</c:v>
                </c:pt>
                <c:pt idx="57">
                  <c:v>43460</c:v>
                </c:pt>
                <c:pt idx="58">
                  <c:v>43461</c:v>
                </c:pt>
                <c:pt idx="59">
                  <c:v>43462</c:v>
                </c:pt>
                <c:pt idx="60">
                  <c:v>43466</c:v>
                </c:pt>
                <c:pt idx="61">
                  <c:v>43467</c:v>
                </c:pt>
                <c:pt idx="62">
                  <c:v>43468</c:v>
                </c:pt>
                <c:pt idx="63">
                  <c:v>43469</c:v>
                </c:pt>
                <c:pt idx="64">
                  <c:v>43472</c:v>
                </c:pt>
                <c:pt idx="65">
                  <c:v>43473</c:v>
                </c:pt>
                <c:pt idx="66">
                  <c:v>43474</c:v>
                </c:pt>
                <c:pt idx="67">
                  <c:v>43475</c:v>
                </c:pt>
                <c:pt idx="68">
                  <c:v>43476</c:v>
                </c:pt>
                <c:pt idx="69">
                  <c:v>43479</c:v>
                </c:pt>
                <c:pt idx="70">
                  <c:v>43480</c:v>
                </c:pt>
                <c:pt idx="71">
                  <c:v>43481</c:v>
                </c:pt>
                <c:pt idx="72">
                  <c:v>43482</c:v>
                </c:pt>
                <c:pt idx="73">
                  <c:v>43483</c:v>
                </c:pt>
                <c:pt idx="74">
                  <c:v>43486</c:v>
                </c:pt>
                <c:pt idx="75">
                  <c:v>43487</c:v>
                </c:pt>
                <c:pt idx="76">
                  <c:v>43488</c:v>
                </c:pt>
                <c:pt idx="77">
                  <c:v>43489</c:v>
                </c:pt>
                <c:pt idx="78">
                  <c:v>43490</c:v>
                </c:pt>
                <c:pt idx="79">
                  <c:v>43493</c:v>
                </c:pt>
                <c:pt idx="80">
                  <c:v>43494</c:v>
                </c:pt>
                <c:pt idx="81">
                  <c:v>43495</c:v>
                </c:pt>
                <c:pt idx="82">
                  <c:v>43496</c:v>
                </c:pt>
                <c:pt idx="83">
                  <c:v>43497</c:v>
                </c:pt>
                <c:pt idx="84">
                  <c:v>43500</c:v>
                </c:pt>
                <c:pt idx="85">
                  <c:v>43501</c:v>
                </c:pt>
                <c:pt idx="86">
                  <c:v>43502</c:v>
                </c:pt>
                <c:pt idx="87">
                  <c:v>43503</c:v>
                </c:pt>
                <c:pt idx="88">
                  <c:v>43504</c:v>
                </c:pt>
                <c:pt idx="89">
                  <c:v>43507</c:v>
                </c:pt>
                <c:pt idx="90">
                  <c:v>43508</c:v>
                </c:pt>
                <c:pt idx="91">
                  <c:v>43509</c:v>
                </c:pt>
                <c:pt idx="92">
                  <c:v>43510</c:v>
                </c:pt>
                <c:pt idx="93">
                  <c:v>43511</c:v>
                </c:pt>
                <c:pt idx="94">
                  <c:v>43514</c:v>
                </c:pt>
                <c:pt idx="95">
                  <c:v>43515</c:v>
                </c:pt>
                <c:pt idx="96">
                  <c:v>43516</c:v>
                </c:pt>
                <c:pt idx="97">
                  <c:v>43517</c:v>
                </c:pt>
                <c:pt idx="98">
                  <c:v>43518</c:v>
                </c:pt>
                <c:pt idx="99">
                  <c:v>43521</c:v>
                </c:pt>
                <c:pt idx="100">
                  <c:v>43522</c:v>
                </c:pt>
                <c:pt idx="101">
                  <c:v>43523</c:v>
                </c:pt>
                <c:pt idx="102">
                  <c:v>43524</c:v>
                </c:pt>
                <c:pt idx="103">
                  <c:v>43525</c:v>
                </c:pt>
                <c:pt idx="104">
                  <c:v>43529</c:v>
                </c:pt>
                <c:pt idx="105">
                  <c:v>43530</c:v>
                </c:pt>
                <c:pt idx="106">
                  <c:v>43531</c:v>
                </c:pt>
                <c:pt idx="107">
                  <c:v>43532</c:v>
                </c:pt>
                <c:pt idx="108">
                  <c:v>43535</c:v>
                </c:pt>
                <c:pt idx="109">
                  <c:v>43536</c:v>
                </c:pt>
                <c:pt idx="110">
                  <c:v>43537</c:v>
                </c:pt>
                <c:pt idx="111">
                  <c:v>43538</c:v>
                </c:pt>
                <c:pt idx="112">
                  <c:v>43539</c:v>
                </c:pt>
                <c:pt idx="113">
                  <c:v>43542</c:v>
                </c:pt>
                <c:pt idx="114">
                  <c:v>43543</c:v>
                </c:pt>
                <c:pt idx="115">
                  <c:v>43544</c:v>
                </c:pt>
                <c:pt idx="116">
                  <c:v>43546</c:v>
                </c:pt>
                <c:pt idx="117">
                  <c:v>43549</c:v>
                </c:pt>
                <c:pt idx="118">
                  <c:v>43550</c:v>
                </c:pt>
                <c:pt idx="119">
                  <c:v>43551</c:v>
                </c:pt>
                <c:pt idx="120">
                  <c:v>43552</c:v>
                </c:pt>
                <c:pt idx="121">
                  <c:v>43553</c:v>
                </c:pt>
                <c:pt idx="122">
                  <c:v>43556</c:v>
                </c:pt>
                <c:pt idx="123">
                  <c:v>43557</c:v>
                </c:pt>
                <c:pt idx="124">
                  <c:v>43558</c:v>
                </c:pt>
                <c:pt idx="125">
                  <c:v>43559</c:v>
                </c:pt>
                <c:pt idx="126">
                  <c:v>43560</c:v>
                </c:pt>
                <c:pt idx="127">
                  <c:v>43563</c:v>
                </c:pt>
                <c:pt idx="128">
                  <c:v>43564</c:v>
                </c:pt>
                <c:pt idx="129">
                  <c:v>43565</c:v>
                </c:pt>
                <c:pt idx="130">
                  <c:v>43566</c:v>
                </c:pt>
                <c:pt idx="131">
                  <c:v>43567</c:v>
                </c:pt>
                <c:pt idx="132">
                  <c:v>43570</c:v>
                </c:pt>
                <c:pt idx="133">
                  <c:v>43571</c:v>
                </c:pt>
                <c:pt idx="134">
                  <c:v>43573</c:v>
                </c:pt>
                <c:pt idx="135">
                  <c:v>43577</c:v>
                </c:pt>
                <c:pt idx="136">
                  <c:v>43578</c:v>
                </c:pt>
                <c:pt idx="137">
                  <c:v>43579</c:v>
                </c:pt>
                <c:pt idx="138">
                  <c:v>43580</c:v>
                </c:pt>
                <c:pt idx="139">
                  <c:v>43581</c:v>
                </c:pt>
                <c:pt idx="140">
                  <c:v>43585</c:v>
                </c:pt>
                <c:pt idx="141">
                  <c:v>43587</c:v>
                </c:pt>
                <c:pt idx="142">
                  <c:v>43588</c:v>
                </c:pt>
                <c:pt idx="143">
                  <c:v>43591</c:v>
                </c:pt>
                <c:pt idx="144">
                  <c:v>43592</c:v>
                </c:pt>
                <c:pt idx="145">
                  <c:v>43593</c:v>
                </c:pt>
                <c:pt idx="146">
                  <c:v>43594</c:v>
                </c:pt>
                <c:pt idx="147">
                  <c:v>43595</c:v>
                </c:pt>
                <c:pt idx="148">
                  <c:v>43598</c:v>
                </c:pt>
                <c:pt idx="149">
                  <c:v>43599</c:v>
                </c:pt>
                <c:pt idx="150">
                  <c:v>43600</c:v>
                </c:pt>
                <c:pt idx="151">
                  <c:v>43601</c:v>
                </c:pt>
                <c:pt idx="152">
                  <c:v>43602</c:v>
                </c:pt>
                <c:pt idx="153">
                  <c:v>43605</c:v>
                </c:pt>
                <c:pt idx="154">
                  <c:v>43606</c:v>
                </c:pt>
                <c:pt idx="155">
                  <c:v>43607</c:v>
                </c:pt>
                <c:pt idx="156">
                  <c:v>43608</c:v>
                </c:pt>
                <c:pt idx="157">
                  <c:v>43609</c:v>
                </c:pt>
                <c:pt idx="158">
                  <c:v>43612</c:v>
                </c:pt>
                <c:pt idx="159">
                  <c:v>43613</c:v>
                </c:pt>
                <c:pt idx="160">
                  <c:v>43614</c:v>
                </c:pt>
                <c:pt idx="161">
                  <c:v>43615</c:v>
                </c:pt>
                <c:pt idx="162">
                  <c:v>43616</c:v>
                </c:pt>
                <c:pt idx="163">
                  <c:v>43619</c:v>
                </c:pt>
                <c:pt idx="164">
                  <c:v>43620</c:v>
                </c:pt>
                <c:pt idx="165">
                  <c:v>43622</c:v>
                </c:pt>
                <c:pt idx="166">
                  <c:v>43623</c:v>
                </c:pt>
                <c:pt idx="167">
                  <c:v>43626</c:v>
                </c:pt>
                <c:pt idx="168">
                  <c:v>43627</c:v>
                </c:pt>
                <c:pt idx="169">
                  <c:v>43628</c:v>
                </c:pt>
                <c:pt idx="170">
                  <c:v>43629</c:v>
                </c:pt>
                <c:pt idx="171">
                  <c:v>43630</c:v>
                </c:pt>
                <c:pt idx="172">
                  <c:v>43633</c:v>
                </c:pt>
                <c:pt idx="173">
                  <c:v>43634</c:v>
                </c:pt>
                <c:pt idx="174">
                  <c:v>43635</c:v>
                </c:pt>
                <c:pt idx="175">
                  <c:v>43636</c:v>
                </c:pt>
                <c:pt idx="176">
                  <c:v>43637</c:v>
                </c:pt>
                <c:pt idx="177">
                  <c:v>43640</c:v>
                </c:pt>
                <c:pt idx="178">
                  <c:v>43641</c:v>
                </c:pt>
                <c:pt idx="179">
                  <c:v>43642</c:v>
                </c:pt>
                <c:pt idx="180">
                  <c:v>43643</c:v>
                </c:pt>
                <c:pt idx="181">
                  <c:v>43644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43654</c:v>
                </c:pt>
                <c:pt idx="187">
                  <c:v>43655</c:v>
                </c:pt>
                <c:pt idx="188">
                  <c:v>43656</c:v>
                </c:pt>
                <c:pt idx="189">
                  <c:v>43657</c:v>
                </c:pt>
                <c:pt idx="190">
                  <c:v>43658</c:v>
                </c:pt>
                <c:pt idx="191">
                  <c:v>43661</c:v>
                </c:pt>
                <c:pt idx="192">
                  <c:v>43662</c:v>
                </c:pt>
                <c:pt idx="193">
                  <c:v>43663</c:v>
                </c:pt>
                <c:pt idx="194">
                  <c:v>43664</c:v>
                </c:pt>
                <c:pt idx="195">
                  <c:v>43665</c:v>
                </c:pt>
                <c:pt idx="196">
                  <c:v>43668</c:v>
                </c:pt>
                <c:pt idx="197">
                  <c:v>43669</c:v>
                </c:pt>
                <c:pt idx="198">
                  <c:v>43670</c:v>
                </c:pt>
                <c:pt idx="199">
                  <c:v>43671</c:v>
                </c:pt>
                <c:pt idx="200">
                  <c:v>43672</c:v>
                </c:pt>
                <c:pt idx="201">
                  <c:v>43675</c:v>
                </c:pt>
                <c:pt idx="202">
                  <c:v>43676</c:v>
                </c:pt>
                <c:pt idx="203">
                  <c:v>43677</c:v>
                </c:pt>
                <c:pt idx="204">
                  <c:v>43678</c:v>
                </c:pt>
                <c:pt idx="205">
                  <c:v>43679</c:v>
                </c:pt>
                <c:pt idx="206">
                  <c:v>43682</c:v>
                </c:pt>
                <c:pt idx="207">
                  <c:v>43683</c:v>
                </c:pt>
                <c:pt idx="208">
                  <c:v>43684</c:v>
                </c:pt>
                <c:pt idx="209">
                  <c:v>43685</c:v>
                </c:pt>
                <c:pt idx="210">
                  <c:v>43686</c:v>
                </c:pt>
                <c:pt idx="211">
                  <c:v>43690</c:v>
                </c:pt>
                <c:pt idx="212">
                  <c:v>43691</c:v>
                </c:pt>
                <c:pt idx="213">
                  <c:v>43693</c:v>
                </c:pt>
                <c:pt idx="214">
                  <c:v>43696</c:v>
                </c:pt>
                <c:pt idx="215">
                  <c:v>43697</c:v>
                </c:pt>
                <c:pt idx="216">
                  <c:v>43698</c:v>
                </c:pt>
                <c:pt idx="217">
                  <c:v>43699</c:v>
                </c:pt>
                <c:pt idx="218">
                  <c:v>43700</c:v>
                </c:pt>
                <c:pt idx="219">
                  <c:v>43703</c:v>
                </c:pt>
                <c:pt idx="220">
                  <c:v>43704</c:v>
                </c:pt>
                <c:pt idx="221">
                  <c:v>43705</c:v>
                </c:pt>
                <c:pt idx="222">
                  <c:v>43706</c:v>
                </c:pt>
                <c:pt idx="223">
                  <c:v>43707</c:v>
                </c:pt>
                <c:pt idx="224">
                  <c:v>43711</c:v>
                </c:pt>
                <c:pt idx="225">
                  <c:v>43712</c:v>
                </c:pt>
                <c:pt idx="226">
                  <c:v>43713</c:v>
                </c:pt>
                <c:pt idx="227">
                  <c:v>43714</c:v>
                </c:pt>
                <c:pt idx="228">
                  <c:v>43717</c:v>
                </c:pt>
                <c:pt idx="229">
                  <c:v>43719</c:v>
                </c:pt>
                <c:pt idx="230">
                  <c:v>43720</c:v>
                </c:pt>
                <c:pt idx="231">
                  <c:v>43721</c:v>
                </c:pt>
                <c:pt idx="232">
                  <c:v>43724</c:v>
                </c:pt>
                <c:pt idx="233">
                  <c:v>43725</c:v>
                </c:pt>
                <c:pt idx="234">
                  <c:v>43726</c:v>
                </c:pt>
                <c:pt idx="235">
                  <c:v>43727</c:v>
                </c:pt>
                <c:pt idx="236">
                  <c:v>43728</c:v>
                </c:pt>
                <c:pt idx="237">
                  <c:v>43731</c:v>
                </c:pt>
                <c:pt idx="238">
                  <c:v>43732</c:v>
                </c:pt>
                <c:pt idx="239">
                  <c:v>43733</c:v>
                </c:pt>
                <c:pt idx="240">
                  <c:v>43734</c:v>
                </c:pt>
                <c:pt idx="241">
                  <c:v>43735</c:v>
                </c:pt>
                <c:pt idx="242">
                  <c:v>43738</c:v>
                </c:pt>
              </c:numCache>
            </c:numRef>
          </c:cat>
          <c:val>
            <c:numRef>
              <c:f>Daily_Far!$P$2:$P$244</c:f>
              <c:numCache>
                <c:formatCode>0.00%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-0.10119310649580206</c:v>
                </c:pt>
                <c:pt idx="6">
                  <c:v>6.1946902654867228E-2</c:v>
                </c:pt>
                <c:pt idx="7">
                  <c:v>-1.4351851851851826E-2</c:v>
                </c:pt>
                <c:pt idx="8">
                  <c:v>2.301550023485207E-2</c:v>
                </c:pt>
                <c:pt idx="9">
                  <c:v>0</c:v>
                </c:pt>
                <c:pt idx="10">
                  <c:v>0</c:v>
                </c:pt>
                <c:pt idx="11">
                  <c:v>-2.6629935720844863E-2</c:v>
                </c:pt>
                <c:pt idx="12">
                  <c:v>-9.9056603773584641E-3</c:v>
                </c:pt>
                <c:pt idx="13">
                  <c:v>-1.9533111005240564E-2</c:v>
                </c:pt>
                <c:pt idx="14">
                  <c:v>-2.6967930029154572E-2</c:v>
                </c:pt>
                <c:pt idx="15">
                  <c:v>3.4706616729088584E-2</c:v>
                </c:pt>
                <c:pt idx="16">
                  <c:v>8.6872586872587428E-3</c:v>
                </c:pt>
                <c:pt idx="17">
                  <c:v>1.1004784688995269E-2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5.4898248935163242E-2</c:v>
                </c:pt>
                <c:pt idx="27">
                  <c:v>0</c:v>
                </c:pt>
                <c:pt idx="28">
                  <c:v>-3.5441902198295225E-2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6.2325581395348863E-2</c:v>
                </c:pt>
                <c:pt idx="35">
                  <c:v>-3.4588441330998275E-2</c:v>
                </c:pt>
                <c:pt idx="36">
                  <c:v>1.3605442176870748E-2</c:v>
                </c:pt>
                <c:pt idx="37">
                  <c:v>3.3333333333333284E-2</c:v>
                </c:pt>
                <c:pt idx="38">
                  <c:v>2.1866204806235166E-2</c:v>
                </c:pt>
                <c:pt idx="39">
                  <c:v>7.8389830508474329E-3</c:v>
                </c:pt>
                <c:pt idx="40">
                  <c:v>1.1141475719991616E-2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-6.4449064449064453E-2</c:v>
                </c:pt>
                <c:pt idx="46">
                  <c:v>0</c:v>
                </c:pt>
                <c:pt idx="47">
                  <c:v>4.2222222222221715E-3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4.0495684886036762E-2</c:v>
                </c:pt>
                <c:pt idx="52">
                  <c:v>0</c:v>
                </c:pt>
                <c:pt idx="53">
                  <c:v>2.4245002126754647E-2</c:v>
                </c:pt>
                <c:pt idx="54">
                  <c:v>2.0764119601328901E-3</c:v>
                </c:pt>
                <c:pt idx="55">
                  <c:v>-2.6523000414421904E-2</c:v>
                </c:pt>
                <c:pt idx="56">
                  <c:v>-1.8092805449127287E-2</c:v>
                </c:pt>
                <c:pt idx="57">
                  <c:v>2.1027530890960305E-2</c:v>
                </c:pt>
                <c:pt idx="58">
                  <c:v>-8.4925690021231421E-3</c:v>
                </c:pt>
                <c:pt idx="59">
                  <c:v>8.1370449678801107E-3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-3.802039082412921E-2</c:v>
                </c:pt>
                <c:pt idx="72">
                  <c:v>-2.2079929344226101E-2</c:v>
                </c:pt>
                <c:pt idx="73">
                  <c:v>0</c:v>
                </c:pt>
                <c:pt idx="74">
                  <c:v>-6.5477534432151216E-3</c:v>
                </c:pt>
                <c:pt idx="75">
                  <c:v>0</c:v>
                </c:pt>
                <c:pt idx="76">
                  <c:v>0</c:v>
                </c:pt>
                <c:pt idx="77">
                  <c:v>-9.0909090909090905E-3</c:v>
                </c:pt>
                <c:pt idx="78">
                  <c:v>-2.2477064220183512E-2</c:v>
                </c:pt>
                <c:pt idx="79">
                  <c:v>-9.8545283904270028E-3</c:v>
                </c:pt>
                <c:pt idx="80">
                  <c:v>-3.0805687203791468E-2</c:v>
                </c:pt>
                <c:pt idx="81">
                  <c:v>-2.933985330073322E-3</c:v>
                </c:pt>
                <c:pt idx="82">
                  <c:v>1.0299166257969564E-2</c:v>
                </c:pt>
                <c:pt idx="83">
                  <c:v>9.7087378640776691E-3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1.9711538461538433E-2</c:v>
                </c:pt>
                <c:pt idx="100">
                  <c:v>-4.7147571900044469E-4</c:v>
                </c:pt>
                <c:pt idx="101">
                  <c:v>1.179245283018868E-2</c:v>
                </c:pt>
                <c:pt idx="102">
                  <c:v>8.6247086247085974E-3</c:v>
                </c:pt>
                <c:pt idx="103">
                  <c:v>2.4035128264386491E-2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-2.5050778605281026E-2</c:v>
                </c:pt>
                <c:pt idx="108">
                  <c:v>2.4768518518518492E-2</c:v>
                </c:pt>
                <c:pt idx="109">
                  <c:v>3.681951660266549E-2</c:v>
                </c:pt>
                <c:pt idx="110">
                  <c:v>-4.1394335511982074E-3</c:v>
                </c:pt>
                <c:pt idx="111">
                  <c:v>-1.5970247210676025E-2</c:v>
                </c:pt>
                <c:pt idx="112">
                  <c:v>-5.3357047576701516E-3</c:v>
                </c:pt>
                <c:pt idx="113">
                  <c:v>-1.1622708985248075E-2</c:v>
                </c:pt>
                <c:pt idx="114">
                  <c:v>7.9149706015377661E-3</c:v>
                </c:pt>
                <c:pt idx="115">
                  <c:v>4.9360556428090386E-3</c:v>
                </c:pt>
                <c:pt idx="116">
                  <c:v>-2.9470864032150011E-2</c:v>
                </c:pt>
                <c:pt idx="117">
                  <c:v>-1.4262709914883803E-2</c:v>
                </c:pt>
                <c:pt idx="118">
                  <c:v>3.7339556592765992E-3</c:v>
                </c:pt>
                <c:pt idx="119">
                  <c:v>6.2776098581724914E-3</c:v>
                </c:pt>
                <c:pt idx="120">
                  <c:v>1.9870609981515634E-2</c:v>
                </c:pt>
                <c:pt idx="121">
                  <c:v>4.0779338468509545E-3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-1.6019855595667792E-2</c:v>
                </c:pt>
                <c:pt idx="129">
                  <c:v>8.0256821829855531E-3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1.4558689717925333E-2</c:v>
                </c:pt>
                <c:pt idx="135">
                  <c:v>-3.5874439461883408E-2</c:v>
                </c:pt>
                <c:pt idx="136">
                  <c:v>-1.0465116279069767E-2</c:v>
                </c:pt>
                <c:pt idx="137">
                  <c:v>-1.4101057579318983E-3</c:v>
                </c:pt>
                <c:pt idx="138">
                  <c:v>-5.6483878559660562E-3</c:v>
                </c:pt>
                <c:pt idx="139">
                  <c:v>7.3372781065089293E-3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-6.0150375939849676E-2</c:v>
                </c:pt>
                <c:pt idx="144">
                  <c:v>0</c:v>
                </c:pt>
                <c:pt idx="145">
                  <c:v>-3.2500000000000001E-2</c:v>
                </c:pt>
                <c:pt idx="146">
                  <c:v>-4.6770025839793339E-2</c:v>
                </c:pt>
                <c:pt idx="147">
                  <c:v>3.8221740309026898E-2</c:v>
                </c:pt>
                <c:pt idx="148">
                  <c:v>-3.3681462140992109E-2</c:v>
                </c:pt>
                <c:pt idx="149">
                  <c:v>-2.5668738178870575E-2</c:v>
                </c:pt>
                <c:pt idx="150">
                  <c:v>-1.8025513033832499E-2</c:v>
                </c:pt>
                <c:pt idx="151">
                  <c:v>-7.624964699237631E-3</c:v>
                </c:pt>
                <c:pt idx="152">
                  <c:v>6.5452475811041879E-3</c:v>
                </c:pt>
                <c:pt idx="153">
                  <c:v>4.1560644614079698E-2</c:v>
                </c:pt>
                <c:pt idx="154">
                  <c:v>0</c:v>
                </c:pt>
                <c:pt idx="155">
                  <c:v>-7.6004343105319071E-3</c:v>
                </c:pt>
                <c:pt idx="156">
                  <c:v>2.7352297592988481E-4</c:v>
                </c:pt>
                <c:pt idx="157">
                  <c:v>6.2619633579436798E-2</c:v>
                </c:pt>
                <c:pt idx="158">
                  <c:v>1.5954709212557872E-2</c:v>
                </c:pt>
                <c:pt idx="159">
                  <c:v>-6.5856129685917496E-3</c:v>
                </c:pt>
                <c:pt idx="160">
                  <c:v>-2.5497195308516064E-2</c:v>
                </c:pt>
                <c:pt idx="161">
                  <c:v>2.5902668759811707E-2</c:v>
                </c:pt>
                <c:pt idx="162">
                  <c:v>2.320836521295579E-2</c:v>
                </c:pt>
                <c:pt idx="163">
                  <c:v>0</c:v>
                </c:pt>
                <c:pt idx="164">
                  <c:v>0</c:v>
                </c:pt>
                <c:pt idx="165">
                  <c:v>-4.5363908275174447E-2</c:v>
                </c:pt>
                <c:pt idx="166">
                  <c:v>1.3054830287206266E-2</c:v>
                </c:pt>
                <c:pt idx="167">
                  <c:v>0</c:v>
                </c:pt>
                <c:pt idx="168">
                  <c:v>-3.1701030927835078E-2</c:v>
                </c:pt>
                <c:pt idx="169">
                  <c:v>2.768166089965407E-2</c:v>
                </c:pt>
                <c:pt idx="170">
                  <c:v>-5.2836052836052923E-2</c:v>
                </c:pt>
                <c:pt idx="171">
                  <c:v>1.3398960896910129E-2</c:v>
                </c:pt>
                <c:pt idx="172">
                  <c:v>4.9649217485159138E-2</c:v>
                </c:pt>
                <c:pt idx="173">
                  <c:v>-2.673521850899737E-2</c:v>
                </c:pt>
                <c:pt idx="174">
                  <c:v>-2.7733755942947701E-2</c:v>
                </c:pt>
                <c:pt idx="175">
                  <c:v>2.7166530834012496E-2</c:v>
                </c:pt>
                <c:pt idx="176">
                  <c:v>8.7278497751916272E-3</c:v>
                </c:pt>
                <c:pt idx="177">
                  <c:v>1.3896171997902496E-2</c:v>
                </c:pt>
                <c:pt idx="178">
                  <c:v>1.8101887768295544E-3</c:v>
                </c:pt>
                <c:pt idx="179">
                  <c:v>6.7114093959732132E-3</c:v>
                </c:pt>
                <c:pt idx="180">
                  <c:v>1.6666666666666666E-2</c:v>
                </c:pt>
                <c:pt idx="181">
                  <c:v>4.0857503152585094E-2</c:v>
                </c:pt>
                <c:pt idx="182">
                  <c:v>-4.7734431790646931E-2</c:v>
                </c:pt>
                <c:pt idx="183">
                  <c:v>0</c:v>
                </c:pt>
                <c:pt idx="184">
                  <c:v>5.5979643765903019E-3</c:v>
                </c:pt>
                <c:pt idx="185">
                  <c:v>0</c:v>
                </c:pt>
                <c:pt idx="186">
                  <c:v>0</c:v>
                </c:pt>
                <c:pt idx="187">
                  <c:v>-6.8825910931174059E-2</c:v>
                </c:pt>
                <c:pt idx="188">
                  <c:v>0</c:v>
                </c:pt>
                <c:pt idx="189">
                  <c:v>1.0869565217390686E-3</c:v>
                </c:pt>
                <c:pt idx="190">
                  <c:v>8.4147665580890964E-3</c:v>
                </c:pt>
                <c:pt idx="191">
                  <c:v>-2.072678331090172E-2</c:v>
                </c:pt>
                <c:pt idx="192">
                  <c:v>1.0445299615173202E-2</c:v>
                </c:pt>
                <c:pt idx="193">
                  <c:v>-9.7932535364527278E-3</c:v>
                </c:pt>
                <c:pt idx="194">
                  <c:v>-2.0604395604395604E-2</c:v>
                </c:pt>
                <c:pt idx="195">
                  <c:v>-3.6465638148667601E-2</c:v>
                </c:pt>
                <c:pt idx="196">
                  <c:v>2.6200873362444751E-3</c:v>
                </c:pt>
                <c:pt idx="197">
                  <c:v>-2.4390243902438959E-2</c:v>
                </c:pt>
                <c:pt idx="198">
                  <c:v>-1.755952380952374E-2</c:v>
                </c:pt>
                <c:pt idx="199">
                  <c:v>-1.0602847621932747E-2</c:v>
                </c:pt>
                <c:pt idx="200">
                  <c:v>6.1236987140232697E-3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-9.4339622641509427E-2</c:v>
                </c:pt>
                <c:pt idx="207">
                  <c:v>2.0497311827956874E-2</c:v>
                </c:pt>
                <c:pt idx="208">
                  <c:v>0</c:v>
                </c:pt>
                <c:pt idx="209">
                  <c:v>0</c:v>
                </c:pt>
                <c:pt idx="210">
                  <c:v>6.1573921633190615E-2</c:v>
                </c:pt>
                <c:pt idx="211">
                  <c:v>0</c:v>
                </c:pt>
                <c:pt idx="212">
                  <c:v>0</c:v>
                </c:pt>
                <c:pt idx="213">
                  <c:v>1.2406947890819917E-3</c:v>
                </c:pt>
                <c:pt idx="214">
                  <c:v>-3.4076827757125857E-3</c:v>
                </c:pt>
                <c:pt idx="215">
                  <c:v>0</c:v>
                </c:pt>
                <c:pt idx="216">
                  <c:v>-3.1084861672365559E-3</c:v>
                </c:pt>
                <c:pt idx="217">
                  <c:v>0</c:v>
                </c:pt>
                <c:pt idx="218">
                  <c:v>2.2762706579357691E-2</c:v>
                </c:pt>
                <c:pt idx="219">
                  <c:v>4.8780487804878743E-3</c:v>
                </c:pt>
                <c:pt idx="220">
                  <c:v>2.0934466019417404E-2</c:v>
                </c:pt>
                <c:pt idx="221">
                  <c:v>-3.2095096582466599E-2</c:v>
                </c:pt>
                <c:pt idx="222">
                  <c:v>7.3687442431686649E-3</c:v>
                </c:pt>
                <c:pt idx="223">
                  <c:v>4.9984760743675638E-2</c:v>
                </c:pt>
                <c:pt idx="224">
                  <c:v>-4.2670537010159618E-2</c:v>
                </c:pt>
                <c:pt idx="225">
                  <c:v>4.8514251061248202E-3</c:v>
                </c:pt>
                <c:pt idx="226">
                  <c:v>0</c:v>
                </c:pt>
                <c:pt idx="227">
                  <c:v>2.353651176825592E-2</c:v>
                </c:pt>
                <c:pt idx="228">
                  <c:v>2.2110849056603776E-2</c:v>
                </c:pt>
                <c:pt idx="229">
                  <c:v>1.2114219786558952E-2</c:v>
                </c:pt>
                <c:pt idx="230">
                  <c:v>0</c:v>
                </c:pt>
                <c:pt idx="231">
                  <c:v>5.4146480478769856E-3</c:v>
                </c:pt>
                <c:pt idx="232">
                  <c:v>-1.4172335600907029E-3</c:v>
                </c:pt>
                <c:pt idx="233">
                  <c:v>-1.0218563724098843E-2</c:v>
                </c:pt>
                <c:pt idx="234">
                  <c:v>-6.3091482649841948E-3</c:v>
                </c:pt>
                <c:pt idx="235">
                  <c:v>-1.875901875901876E-2</c:v>
                </c:pt>
                <c:pt idx="236">
                  <c:v>7.0588235294117646E-2</c:v>
                </c:pt>
                <c:pt idx="237">
                  <c:v>6.0439560439560129E-3</c:v>
                </c:pt>
                <c:pt idx="238">
                  <c:v>-1.8022938285090023E-2</c:v>
                </c:pt>
                <c:pt idx="239">
                  <c:v>5.5617352614015566E-3</c:v>
                </c:pt>
                <c:pt idx="240">
                  <c:v>7.1902654867255691E-3</c:v>
                </c:pt>
                <c:pt idx="241">
                  <c:v>2.8281164195497012E-2</c:v>
                </c:pt>
                <c:pt idx="242">
                  <c:v>-7.6635514018691564E-2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A-4AF9-96DB-6F847354A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560504"/>
        <c:axId val="513551320"/>
      </c:lineChart>
      <c:dateAx>
        <c:axId val="51356050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51320"/>
        <c:crosses val="autoZero"/>
        <c:auto val="1"/>
        <c:lblOffset val="100"/>
        <c:baseTimeUnit val="days"/>
      </c:dateAx>
      <c:valAx>
        <c:axId val="5135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0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 Far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Daily_Far!$I$1</c:f>
              <c:strCache>
                <c:ptCount val="1"/>
                <c:pt idx="0">
                  <c:v>Settle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Daily_Far!$I$2:$I$244</c:f>
              <c:numCache>
                <c:formatCode>General</c:formatCode>
                <c:ptCount val="243"/>
                <c:pt idx="0">
                  <c:v>217</c:v>
                </c:pt>
                <c:pt idx="1">
                  <c:v>209.7</c:v>
                </c:pt>
                <c:pt idx="2">
                  <c:v>206.9</c:v>
                </c:pt>
                <c:pt idx="3">
                  <c:v>201.45</c:v>
                </c:pt>
                <c:pt idx="4">
                  <c:v>208.65</c:v>
                </c:pt>
                <c:pt idx="5">
                  <c:v>203.4</c:v>
                </c:pt>
                <c:pt idx="6">
                  <c:v>217.8</c:v>
                </c:pt>
                <c:pt idx="7">
                  <c:v>209.3</c:v>
                </c:pt>
                <c:pt idx="8">
                  <c:v>220.45</c:v>
                </c:pt>
                <c:pt idx="9">
                  <c:v>219.85</c:v>
                </c:pt>
                <c:pt idx="10">
                  <c:v>223.6</c:v>
                </c:pt>
                <c:pt idx="11">
                  <c:v>212.4</c:v>
                </c:pt>
                <c:pt idx="12">
                  <c:v>209.25</c:v>
                </c:pt>
                <c:pt idx="13">
                  <c:v>205.8</c:v>
                </c:pt>
                <c:pt idx="14">
                  <c:v>200.25</c:v>
                </c:pt>
                <c:pt idx="15">
                  <c:v>207.2</c:v>
                </c:pt>
                <c:pt idx="16">
                  <c:v>209.75</c:v>
                </c:pt>
                <c:pt idx="17">
                  <c:v>211.75</c:v>
                </c:pt>
                <c:pt idx="18">
                  <c:v>219.15</c:v>
                </c:pt>
                <c:pt idx="19">
                  <c:v>219.25</c:v>
                </c:pt>
                <c:pt idx="20">
                  <c:v>223</c:v>
                </c:pt>
                <c:pt idx="21">
                  <c:v>222.55</c:v>
                </c:pt>
                <c:pt idx="22">
                  <c:v>224.85</c:v>
                </c:pt>
                <c:pt idx="23">
                  <c:v>219.15</c:v>
                </c:pt>
                <c:pt idx="24">
                  <c:v>216.6</c:v>
                </c:pt>
                <c:pt idx="25">
                  <c:v>224.2</c:v>
                </c:pt>
                <c:pt idx="26">
                  <c:v>224.9</c:v>
                </c:pt>
                <c:pt idx="27">
                  <c:v>218.2</c:v>
                </c:pt>
                <c:pt idx="28">
                  <c:v>226.3</c:v>
                </c:pt>
                <c:pt idx="29">
                  <c:v>227</c:v>
                </c:pt>
                <c:pt idx="30">
                  <c:v>233.75</c:v>
                </c:pt>
                <c:pt idx="31">
                  <c:v>229.85</c:v>
                </c:pt>
                <c:pt idx="32">
                  <c:v>232.65</c:v>
                </c:pt>
                <c:pt idx="33">
                  <c:v>228.7</c:v>
                </c:pt>
                <c:pt idx="34">
                  <c:v>228.4</c:v>
                </c:pt>
                <c:pt idx="35">
                  <c:v>220.5</c:v>
                </c:pt>
                <c:pt idx="36">
                  <c:v>227.3</c:v>
                </c:pt>
                <c:pt idx="37">
                  <c:v>233.25</c:v>
                </c:pt>
                <c:pt idx="38">
                  <c:v>236</c:v>
                </c:pt>
                <c:pt idx="39">
                  <c:v>237.85</c:v>
                </c:pt>
                <c:pt idx="40">
                  <c:v>243.55</c:v>
                </c:pt>
                <c:pt idx="41">
                  <c:v>239.2</c:v>
                </c:pt>
                <c:pt idx="42">
                  <c:v>236.8</c:v>
                </c:pt>
                <c:pt idx="43">
                  <c:v>232.15</c:v>
                </c:pt>
                <c:pt idx="44">
                  <c:v>229.05</c:v>
                </c:pt>
                <c:pt idx="45">
                  <c:v>230.3</c:v>
                </c:pt>
                <c:pt idx="46">
                  <c:v>228.75</c:v>
                </c:pt>
                <c:pt idx="47">
                  <c:v>237.55</c:v>
                </c:pt>
                <c:pt idx="48">
                  <c:v>241.7</c:v>
                </c:pt>
                <c:pt idx="49">
                  <c:v>238.2</c:v>
                </c:pt>
                <c:pt idx="50">
                  <c:v>238.8</c:v>
                </c:pt>
                <c:pt idx="51">
                  <c:v>238.35</c:v>
                </c:pt>
                <c:pt idx="52">
                  <c:v>239.05</c:v>
                </c:pt>
                <c:pt idx="53">
                  <c:v>240.8</c:v>
                </c:pt>
                <c:pt idx="54">
                  <c:v>241.3</c:v>
                </c:pt>
                <c:pt idx="55">
                  <c:v>236.75</c:v>
                </c:pt>
                <c:pt idx="56">
                  <c:v>232.2</c:v>
                </c:pt>
                <c:pt idx="57">
                  <c:v>235.5</c:v>
                </c:pt>
                <c:pt idx="58">
                  <c:v>233.5</c:v>
                </c:pt>
                <c:pt idx="59">
                  <c:v>238.9</c:v>
                </c:pt>
                <c:pt idx="60">
                  <c:v>238.6</c:v>
                </c:pt>
                <c:pt idx="61">
                  <c:v>234.9</c:v>
                </c:pt>
                <c:pt idx="62">
                  <c:v>231.85</c:v>
                </c:pt>
                <c:pt idx="63">
                  <c:v>237.45</c:v>
                </c:pt>
                <c:pt idx="64">
                  <c:v>234</c:v>
                </c:pt>
                <c:pt idx="65">
                  <c:v>232.6</c:v>
                </c:pt>
                <c:pt idx="66">
                  <c:v>227.05</c:v>
                </c:pt>
                <c:pt idx="67">
                  <c:v>230.95</c:v>
                </c:pt>
                <c:pt idx="68">
                  <c:v>229.55</c:v>
                </c:pt>
                <c:pt idx="69">
                  <c:v>226.85</c:v>
                </c:pt>
                <c:pt idx="70">
                  <c:v>226.6</c:v>
                </c:pt>
                <c:pt idx="71">
                  <c:v>222.15</c:v>
                </c:pt>
                <c:pt idx="72">
                  <c:v>221.65</c:v>
                </c:pt>
                <c:pt idx="73">
                  <c:v>221.1</c:v>
                </c:pt>
                <c:pt idx="74">
                  <c:v>220</c:v>
                </c:pt>
                <c:pt idx="75">
                  <c:v>222</c:v>
                </c:pt>
                <c:pt idx="76">
                  <c:v>221.35</c:v>
                </c:pt>
                <c:pt idx="77">
                  <c:v>219.7</c:v>
                </c:pt>
                <c:pt idx="78">
                  <c:v>213.1</c:v>
                </c:pt>
                <c:pt idx="79">
                  <c:v>211</c:v>
                </c:pt>
                <c:pt idx="80">
                  <c:v>204.5</c:v>
                </c:pt>
                <c:pt idx="81">
                  <c:v>205.75</c:v>
                </c:pt>
                <c:pt idx="82">
                  <c:v>206.75</c:v>
                </c:pt>
                <c:pt idx="83">
                  <c:v>211.5</c:v>
                </c:pt>
                <c:pt idx="84">
                  <c:v>203.55</c:v>
                </c:pt>
                <c:pt idx="85">
                  <c:v>205.9</c:v>
                </c:pt>
                <c:pt idx="86">
                  <c:v>202.45</c:v>
                </c:pt>
                <c:pt idx="87">
                  <c:v>210.8</c:v>
                </c:pt>
                <c:pt idx="88">
                  <c:v>206.35</c:v>
                </c:pt>
                <c:pt idx="89">
                  <c:v>204.75</c:v>
                </c:pt>
                <c:pt idx="90">
                  <c:v>203.9</c:v>
                </c:pt>
                <c:pt idx="91">
                  <c:v>202.4</c:v>
                </c:pt>
                <c:pt idx="92">
                  <c:v>205.6</c:v>
                </c:pt>
                <c:pt idx="93">
                  <c:v>203.25</c:v>
                </c:pt>
                <c:pt idx="94">
                  <c:v>205.45</c:v>
                </c:pt>
                <c:pt idx="95">
                  <c:v>205.1</c:v>
                </c:pt>
                <c:pt idx="96">
                  <c:v>211.85</c:v>
                </c:pt>
                <c:pt idx="97">
                  <c:v>211.65</c:v>
                </c:pt>
                <c:pt idx="98">
                  <c:v>212.85</c:v>
                </c:pt>
                <c:pt idx="99">
                  <c:v>212.1</c:v>
                </c:pt>
                <c:pt idx="100">
                  <c:v>212.15</c:v>
                </c:pt>
                <c:pt idx="101">
                  <c:v>216.4</c:v>
                </c:pt>
                <c:pt idx="102">
                  <c:v>220</c:v>
                </c:pt>
                <c:pt idx="103">
                  <c:v>224</c:v>
                </c:pt>
                <c:pt idx="104">
                  <c:v>227.1</c:v>
                </c:pt>
                <c:pt idx="105">
                  <c:v>223.35</c:v>
                </c:pt>
                <c:pt idx="106">
                  <c:v>220.3</c:v>
                </c:pt>
                <c:pt idx="107">
                  <c:v>216</c:v>
                </c:pt>
                <c:pt idx="108">
                  <c:v>221.3</c:v>
                </c:pt>
                <c:pt idx="109">
                  <c:v>229.5</c:v>
                </c:pt>
                <c:pt idx="110">
                  <c:v>229.15</c:v>
                </c:pt>
                <c:pt idx="111">
                  <c:v>226.6</c:v>
                </c:pt>
                <c:pt idx="112">
                  <c:v>223.7</c:v>
                </c:pt>
                <c:pt idx="113">
                  <c:v>221.25</c:v>
                </c:pt>
                <c:pt idx="114">
                  <c:v>224.3</c:v>
                </c:pt>
                <c:pt idx="115">
                  <c:v>223.8</c:v>
                </c:pt>
                <c:pt idx="116">
                  <c:v>217.35</c:v>
                </c:pt>
                <c:pt idx="117">
                  <c:v>215.3</c:v>
                </c:pt>
                <c:pt idx="118">
                  <c:v>216.35</c:v>
                </c:pt>
                <c:pt idx="119">
                  <c:v>216.4</c:v>
                </c:pt>
                <c:pt idx="120">
                  <c:v>220.7</c:v>
                </c:pt>
                <c:pt idx="121">
                  <c:v>227.1</c:v>
                </c:pt>
                <c:pt idx="122">
                  <c:v>230.1</c:v>
                </c:pt>
                <c:pt idx="123">
                  <c:v>225.05</c:v>
                </c:pt>
                <c:pt idx="124">
                  <c:v>223.55</c:v>
                </c:pt>
                <c:pt idx="125">
                  <c:v>226.6</c:v>
                </c:pt>
                <c:pt idx="126">
                  <c:v>227.6</c:v>
                </c:pt>
                <c:pt idx="127">
                  <c:v>223.45</c:v>
                </c:pt>
                <c:pt idx="128">
                  <c:v>219.25</c:v>
                </c:pt>
                <c:pt idx="129">
                  <c:v>219.35</c:v>
                </c:pt>
                <c:pt idx="130">
                  <c:v>216.65</c:v>
                </c:pt>
                <c:pt idx="131">
                  <c:v>218.15</c:v>
                </c:pt>
                <c:pt idx="132">
                  <c:v>221.05</c:v>
                </c:pt>
                <c:pt idx="133">
                  <c:v>219.35</c:v>
                </c:pt>
                <c:pt idx="134">
                  <c:v>222.1</c:v>
                </c:pt>
                <c:pt idx="135">
                  <c:v>212.35</c:v>
                </c:pt>
                <c:pt idx="136">
                  <c:v>212.75</c:v>
                </c:pt>
                <c:pt idx="137">
                  <c:v>212.45</c:v>
                </c:pt>
                <c:pt idx="138">
                  <c:v>211.25</c:v>
                </c:pt>
                <c:pt idx="139">
                  <c:v>213.25</c:v>
                </c:pt>
                <c:pt idx="140">
                  <c:v>209.55</c:v>
                </c:pt>
                <c:pt idx="141">
                  <c:v>205.35</c:v>
                </c:pt>
                <c:pt idx="142">
                  <c:v>204.95</c:v>
                </c:pt>
                <c:pt idx="143">
                  <c:v>200.15</c:v>
                </c:pt>
                <c:pt idx="144">
                  <c:v>198.25</c:v>
                </c:pt>
                <c:pt idx="145">
                  <c:v>194.7</c:v>
                </c:pt>
                <c:pt idx="146">
                  <c:v>188.15</c:v>
                </c:pt>
                <c:pt idx="147">
                  <c:v>191.5</c:v>
                </c:pt>
                <c:pt idx="148">
                  <c:v>185.05</c:v>
                </c:pt>
                <c:pt idx="149">
                  <c:v>180.3</c:v>
                </c:pt>
                <c:pt idx="150">
                  <c:v>177.05</c:v>
                </c:pt>
                <c:pt idx="151">
                  <c:v>175.7</c:v>
                </c:pt>
                <c:pt idx="152">
                  <c:v>179.95</c:v>
                </c:pt>
                <c:pt idx="153">
                  <c:v>185</c:v>
                </c:pt>
                <c:pt idx="154">
                  <c:v>184.25</c:v>
                </c:pt>
                <c:pt idx="155">
                  <c:v>182.8</c:v>
                </c:pt>
                <c:pt idx="156">
                  <c:v>182.85</c:v>
                </c:pt>
                <c:pt idx="157">
                  <c:v>194.3</c:v>
                </c:pt>
                <c:pt idx="158">
                  <c:v>197.4</c:v>
                </c:pt>
                <c:pt idx="159">
                  <c:v>196.1</c:v>
                </c:pt>
                <c:pt idx="160">
                  <c:v>191.1</c:v>
                </c:pt>
                <c:pt idx="161">
                  <c:v>196.05</c:v>
                </c:pt>
                <c:pt idx="162">
                  <c:v>197.9</c:v>
                </c:pt>
                <c:pt idx="163">
                  <c:v>199.65</c:v>
                </c:pt>
                <c:pt idx="164">
                  <c:v>200.55</c:v>
                </c:pt>
                <c:pt idx="165">
                  <c:v>202.7</c:v>
                </c:pt>
                <c:pt idx="166">
                  <c:v>195.2</c:v>
                </c:pt>
                <c:pt idx="167">
                  <c:v>197.1</c:v>
                </c:pt>
                <c:pt idx="168">
                  <c:v>198.35</c:v>
                </c:pt>
                <c:pt idx="169">
                  <c:v>194.55</c:v>
                </c:pt>
                <c:pt idx="170">
                  <c:v>190.8</c:v>
                </c:pt>
                <c:pt idx="171">
                  <c:v>187.35</c:v>
                </c:pt>
                <c:pt idx="172">
                  <c:v>202.65</c:v>
                </c:pt>
                <c:pt idx="173">
                  <c:v>189.3</c:v>
                </c:pt>
                <c:pt idx="174">
                  <c:v>184.05</c:v>
                </c:pt>
                <c:pt idx="175">
                  <c:v>189.05</c:v>
                </c:pt>
                <c:pt idx="176">
                  <c:v>190.7</c:v>
                </c:pt>
                <c:pt idx="177">
                  <c:v>201.9</c:v>
                </c:pt>
                <c:pt idx="178">
                  <c:v>202.85</c:v>
                </c:pt>
                <c:pt idx="179">
                  <c:v>195</c:v>
                </c:pt>
                <c:pt idx="180">
                  <c:v>205.3</c:v>
                </c:pt>
                <c:pt idx="181">
                  <c:v>204.05</c:v>
                </c:pt>
                <c:pt idx="182">
                  <c:v>196.5</c:v>
                </c:pt>
                <c:pt idx="183">
                  <c:v>204.1</c:v>
                </c:pt>
                <c:pt idx="184">
                  <c:v>202.55</c:v>
                </c:pt>
                <c:pt idx="185">
                  <c:v>198.3</c:v>
                </c:pt>
                <c:pt idx="186">
                  <c:v>190.25</c:v>
                </c:pt>
                <c:pt idx="187">
                  <c:v>189.1</c:v>
                </c:pt>
                <c:pt idx="188">
                  <c:v>189.75</c:v>
                </c:pt>
                <c:pt idx="189">
                  <c:v>190.85</c:v>
                </c:pt>
                <c:pt idx="190">
                  <c:v>189.85</c:v>
                </c:pt>
                <c:pt idx="191">
                  <c:v>187.5</c:v>
                </c:pt>
                <c:pt idx="192">
                  <c:v>189.55</c:v>
                </c:pt>
                <c:pt idx="193">
                  <c:v>182</c:v>
                </c:pt>
                <c:pt idx="194">
                  <c:v>181.6</c:v>
                </c:pt>
                <c:pt idx="195">
                  <c:v>177.05</c:v>
                </c:pt>
                <c:pt idx="196">
                  <c:v>177.15</c:v>
                </c:pt>
                <c:pt idx="197">
                  <c:v>169.5</c:v>
                </c:pt>
                <c:pt idx="198">
                  <c:v>165.05</c:v>
                </c:pt>
                <c:pt idx="199">
                  <c:v>163.30000000000001</c:v>
                </c:pt>
                <c:pt idx="200">
                  <c:v>167</c:v>
                </c:pt>
                <c:pt idx="201">
                  <c:v>157</c:v>
                </c:pt>
                <c:pt idx="202">
                  <c:v>152.25</c:v>
                </c:pt>
                <c:pt idx="203">
                  <c:v>160.15</c:v>
                </c:pt>
                <c:pt idx="204">
                  <c:v>156.69999999999999</c:v>
                </c:pt>
                <c:pt idx="205">
                  <c:v>152.80000000000001</c:v>
                </c:pt>
                <c:pt idx="206">
                  <c:v>148.80000000000001</c:v>
                </c:pt>
                <c:pt idx="207">
                  <c:v>154</c:v>
                </c:pt>
                <c:pt idx="208">
                  <c:v>152.30000000000001</c:v>
                </c:pt>
                <c:pt idx="209">
                  <c:v>159.4</c:v>
                </c:pt>
                <c:pt idx="210">
                  <c:v>165</c:v>
                </c:pt>
                <c:pt idx="211">
                  <c:v>160.9</c:v>
                </c:pt>
                <c:pt idx="212">
                  <c:v>165.15</c:v>
                </c:pt>
                <c:pt idx="213">
                  <c:v>166.4</c:v>
                </c:pt>
                <c:pt idx="214">
                  <c:v>165.7</c:v>
                </c:pt>
                <c:pt idx="215">
                  <c:v>167.25</c:v>
                </c:pt>
                <c:pt idx="216">
                  <c:v>164.45</c:v>
                </c:pt>
                <c:pt idx="217">
                  <c:v>165.3</c:v>
                </c:pt>
                <c:pt idx="218">
                  <c:v>167.6</c:v>
                </c:pt>
                <c:pt idx="219">
                  <c:v>164.8</c:v>
                </c:pt>
                <c:pt idx="220">
                  <c:v>168.25</c:v>
                </c:pt>
                <c:pt idx="221">
                  <c:v>162.85</c:v>
                </c:pt>
                <c:pt idx="222">
                  <c:v>164.05</c:v>
                </c:pt>
                <c:pt idx="223">
                  <c:v>173.9</c:v>
                </c:pt>
                <c:pt idx="224">
                  <c:v>172.8</c:v>
                </c:pt>
                <c:pt idx="225">
                  <c:v>178.45</c:v>
                </c:pt>
                <c:pt idx="226">
                  <c:v>176.25</c:v>
                </c:pt>
                <c:pt idx="227">
                  <c:v>169.6</c:v>
                </c:pt>
                <c:pt idx="228">
                  <c:v>179.1</c:v>
                </c:pt>
                <c:pt idx="229">
                  <c:v>181.5</c:v>
                </c:pt>
                <c:pt idx="230">
                  <c:v>179.4</c:v>
                </c:pt>
                <c:pt idx="231">
                  <c:v>182.95</c:v>
                </c:pt>
                <c:pt idx="232">
                  <c:v>182.85</c:v>
                </c:pt>
                <c:pt idx="233">
                  <c:v>179.95</c:v>
                </c:pt>
                <c:pt idx="234">
                  <c:v>173.25</c:v>
                </c:pt>
                <c:pt idx="235">
                  <c:v>177.3</c:v>
                </c:pt>
                <c:pt idx="236">
                  <c:v>187.4</c:v>
                </c:pt>
                <c:pt idx="237">
                  <c:v>191.35</c:v>
                </c:pt>
                <c:pt idx="238">
                  <c:v>188.3</c:v>
                </c:pt>
                <c:pt idx="239">
                  <c:v>186.95</c:v>
                </c:pt>
                <c:pt idx="240">
                  <c:v>182.1</c:v>
                </c:pt>
                <c:pt idx="241">
                  <c:v>184.65</c:v>
                </c:pt>
                <c:pt idx="242">
                  <c:v>184.35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8-4426-B78A-8572DFFF092A}"/>
            </c:ext>
          </c:extLst>
        </c:ser>
        <c:ser>
          <c:idx val="1"/>
          <c:order val="1"/>
          <c:tx>
            <c:strRef>
              <c:f>Daily_Far!$N$1</c:f>
              <c:strCache>
                <c:ptCount val="1"/>
                <c:pt idx="0">
                  <c:v>Underlying Value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Daily_Far!$N$2:$N$244</c:f>
              <c:numCache>
                <c:formatCode>General</c:formatCode>
                <c:ptCount val="243"/>
                <c:pt idx="0">
                  <c:v>213.1</c:v>
                </c:pt>
                <c:pt idx="1">
                  <c:v>206</c:v>
                </c:pt>
                <c:pt idx="2">
                  <c:v>203.3</c:v>
                </c:pt>
                <c:pt idx="3">
                  <c:v>198</c:v>
                </c:pt>
                <c:pt idx="4">
                  <c:v>205.25</c:v>
                </c:pt>
                <c:pt idx="5">
                  <c:v>201.4</c:v>
                </c:pt>
                <c:pt idx="6">
                  <c:v>214.35</c:v>
                </c:pt>
                <c:pt idx="7">
                  <c:v>206</c:v>
                </c:pt>
                <c:pt idx="8">
                  <c:v>217.05</c:v>
                </c:pt>
                <c:pt idx="9">
                  <c:v>216.6</c:v>
                </c:pt>
                <c:pt idx="10">
                  <c:v>220.3</c:v>
                </c:pt>
                <c:pt idx="11">
                  <c:v>209.3</c:v>
                </c:pt>
                <c:pt idx="12">
                  <c:v>206.3</c:v>
                </c:pt>
                <c:pt idx="13">
                  <c:v>206.3</c:v>
                </c:pt>
                <c:pt idx="14">
                  <c:v>196.25</c:v>
                </c:pt>
                <c:pt idx="15">
                  <c:v>205.05</c:v>
                </c:pt>
                <c:pt idx="16">
                  <c:v>207.05</c:v>
                </c:pt>
                <c:pt idx="17">
                  <c:v>207.55</c:v>
                </c:pt>
                <c:pt idx="18">
                  <c:v>214.95</c:v>
                </c:pt>
                <c:pt idx="19">
                  <c:v>215.05</c:v>
                </c:pt>
                <c:pt idx="20">
                  <c:v>218.8</c:v>
                </c:pt>
                <c:pt idx="21">
                  <c:v>218.4</c:v>
                </c:pt>
                <c:pt idx="22">
                  <c:v>220.7</c:v>
                </c:pt>
                <c:pt idx="23">
                  <c:v>215.2</c:v>
                </c:pt>
                <c:pt idx="24">
                  <c:v>212.75</c:v>
                </c:pt>
                <c:pt idx="25">
                  <c:v>220.25</c:v>
                </c:pt>
                <c:pt idx="26">
                  <c:v>221.05</c:v>
                </c:pt>
                <c:pt idx="27">
                  <c:v>214.6</c:v>
                </c:pt>
                <c:pt idx="28">
                  <c:v>222.6</c:v>
                </c:pt>
                <c:pt idx="29">
                  <c:v>223.35</c:v>
                </c:pt>
                <c:pt idx="30">
                  <c:v>230</c:v>
                </c:pt>
                <c:pt idx="31">
                  <c:v>226.25</c:v>
                </c:pt>
                <c:pt idx="32">
                  <c:v>229.15</c:v>
                </c:pt>
                <c:pt idx="33">
                  <c:v>225.3</c:v>
                </c:pt>
                <c:pt idx="34">
                  <c:v>225.45</c:v>
                </c:pt>
                <c:pt idx="35">
                  <c:v>218.75</c:v>
                </c:pt>
                <c:pt idx="36">
                  <c:v>224.2</c:v>
                </c:pt>
                <c:pt idx="37">
                  <c:v>230.1</c:v>
                </c:pt>
                <c:pt idx="38">
                  <c:v>236.3</c:v>
                </c:pt>
                <c:pt idx="39">
                  <c:v>236</c:v>
                </c:pt>
                <c:pt idx="40">
                  <c:v>239.05</c:v>
                </c:pt>
                <c:pt idx="41">
                  <c:v>234.95</c:v>
                </c:pt>
                <c:pt idx="42">
                  <c:v>232.65</c:v>
                </c:pt>
                <c:pt idx="43">
                  <c:v>228.1</c:v>
                </c:pt>
                <c:pt idx="44">
                  <c:v>225.15</c:v>
                </c:pt>
                <c:pt idx="45">
                  <c:v>226.4</c:v>
                </c:pt>
                <c:pt idx="46">
                  <c:v>225</c:v>
                </c:pt>
                <c:pt idx="47">
                  <c:v>233.7</c:v>
                </c:pt>
                <c:pt idx="48">
                  <c:v>237.85</c:v>
                </c:pt>
                <c:pt idx="49">
                  <c:v>234.45</c:v>
                </c:pt>
                <c:pt idx="50">
                  <c:v>235.1</c:v>
                </c:pt>
                <c:pt idx="51">
                  <c:v>234.8</c:v>
                </c:pt>
                <c:pt idx="52">
                  <c:v>235.55</c:v>
                </c:pt>
                <c:pt idx="53">
                  <c:v>239.65</c:v>
                </c:pt>
                <c:pt idx="54">
                  <c:v>239.55</c:v>
                </c:pt>
                <c:pt idx="55">
                  <c:v>233.4</c:v>
                </c:pt>
                <c:pt idx="56">
                  <c:v>229.05</c:v>
                </c:pt>
                <c:pt idx="57">
                  <c:v>233.35</c:v>
                </c:pt>
                <c:pt idx="58">
                  <c:v>231.05</c:v>
                </c:pt>
                <c:pt idx="59">
                  <c:v>234.5</c:v>
                </c:pt>
                <c:pt idx="60">
                  <c:v>234.4</c:v>
                </c:pt>
                <c:pt idx="61">
                  <c:v>230.85</c:v>
                </c:pt>
                <c:pt idx="62">
                  <c:v>227.85</c:v>
                </c:pt>
                <c:pt idx="63">
                  <c:v>233.4</c:v>
                </c:pt>
                <c:pt idx="64">
                  <c:v>230.15</c:v>
                </c:pt>
                <c:pt idx="65">
                  <c:v>228.8</c:v>
                </c:pt>
                <c:pt idx="66">
                  <c:v>223.4</c:v>
                </c:pt>
                <c:pt idx="67">
                  <c:v>227.25</c:v>
                </c:pt>
                <c:pt idx="68">
                  <c:v>225.95</c:v>
                </c:pt>
                <c:pt idx="69">
                  <c:v>223.4</c:v>
                </c:pt>
                <c:pt idx="70">
                  <c:v>223.2</c:v>
                </c:pt>
                <c:pt idx="71">
                  <c:v>218.85</c:v>
                </c:pt>
                <c:pt idx="72">
                  <c:v>0</c:v>
                </c:pt>
                <c:pt idx="73">
                  <c:v>217.9</c:v>
                </c:pt>
                <c:pt idx="74">
                  <c:v>216.6</c:v>
                </c:pt>
                <c:pt idx="75">
                  <c:v>219</c:v>
                </c:pt>
                <c:pt idx="76">
                  <c:v>218.4</c:v>
                </c:pt>
                <c:pt idx="77">
                  <c:v>216.8</c:v>
                </c:pt>
                <c:pt idx="78">
                  <c:v>210.75</c:v>
                </c:pt>
                <c:pt idx="79">
                  <c:v>209.65</c:v>
                </c:pt>
                <c:pt idx="80">
                  <c:v>203.05</c:v>
                </c:pt>
                <c:pt idx="81">
                  <c:v>203.3</c:v>
                </c:pt>
                <c:pt idx="82">
                  <c:v>204.35</c:v>
                </c:pt>
                <c:pt idx="83">
                  <c:v>207.85</c:v>
                </c:pt>
                <c:pt idx="84">
                  <c:v>200.15</c:v>
                </c:pt>
                <c:pt idx="85">
                  <c:v>202.5</c:v>
                </c:pt>
                <c:pt idx="86">
                  <c:v>199.15</c:v>
                </c:pt>
                <c:pt idx="87">
                  <c:v>207.45</c:v>
                </c:pt>
                <c:pt idx="88">
                  <c:v>203.15</c:v>
                </c:pt>
                <c:pt idx="89">
                  <c:v>201.7</c:v>
                </c:pt>
                <c:pt idx="90">
                  <c:v>200.9</c:v>
                </c:pt>
                <c:pt idx="91">
                  <c:v>199.5</c:v>
                </c:pt>
                <c:pt idx="92">
                  <c:v>202.7</c:v>
                </c:pt>
                <c:pt idx="93">
                  <c:v>200.4</c:v>
                </c:pt>
                <c:pt idx="94">
                  <c:v>202.7</c:v>
                </c:pt>
                <c:pt idx="95">
                  <c:v>202.4</c:v>
                </c:pt>
                <c:pt idx="96">
                  <c:v>209.1</c:v>
                </c:pt>
                <c:pt idx="97">
                  <c:v>208.95</c:v>
                </c:pt>
                <c:pt idx="98">
                  <c:v>210.15</c:v>
                </c:pt>
                <c:pt idx="99">
                  <c:v>211.25</c:v>
                </c:pt>
                <c:pt idx="100">
                  <c:v>209.65</c:v>
                </c:pt>
                <c:pt idx="101">
                  <c:v>213.85</c:v>
                </c:pt>
                <c:pt idx="102">
                  <c:v>217.45</c:v>
                </c:pt>
                <c:pt idx="103">
                  <c:v>219.9</c:v>
                </c:pt>
                <c:pt idx="104">
                  <c:v>223.1</c:v>
                </c:pt>
                <c:pt idx="105">
                  <c:v>219.45</c:v>
                </c:pt>
                <c:pt idx="106">
                  <c:v>216.5</c:v>
                </c:pt>
                <c:pt idx="107">
                  <c:v>212.3</c:v>
                </c:pt>
                <c:pt idx="108">
                  <c:v>217.65</c:v>
                </c:pt>
                <c:pt idx="109">
                  <c:v>226.8</c:v>
                </c:pt>
                <c:pt idx="110">
                  <c:v>225.45</c:v>
                </c:pt>
                <c:pt idx="111">
                  <c:v>223</c:v>
                </c:pt>
                <c:pt idx="112">
                  <c:v>222.25</c:v>
                </c:pt>
                <c:pt idx="113">
                  <c:v>217.95</c:v>
                </c:pt>
                <c:pt idx="114">
                  <c:v>221</c:v>
                </c:pt>
                <c:pt idx="115">
                  <c:v>220.55</c:v>
                </c:pt>
                <c:pt idx="116">
                  <c:v>215.75</c:v>
                </c:pt>
                <c:pt idx="117">
                  <c:v>212.4</c:v>
                </c:pt>
                <c:pt idx="118">
                  <c:v>213.45</c:v>
                </c:pt>
                <c:pt idx="119">
                  <c:v>214</c:v>
                </c:pt>
                <c:pt idx="120">
                  <c:v>217.45</c:v>
                </c:pt>
                <c:pt idx="121">
                  <c:v>222.75</c:v>
                </c:pt>
                <c:pt idx="122">
                  <c:v>225.85</c:v>
                </c:pt>
                <c:pt idx="123">
                  <c:v>221.25</c:v>
                </c:pt>
                <c:pt idx="124">
                  <c:v>219.85</c:v>
                </c:pt>
                <c:pt idx="125">
                  <c:v>222.9</c:v>
                </c:pt>
                <c:pt idx="126">
                  <c:v>224.05</c:v>
                </c:pt>
                <c:pt idx="127">
                  <c:v>220.1</c:v>
                </c:pt>
                <c:pt idx="128">
                  <c:v>216</c:v>
                </c:pt>
                <c:pt idx="129">
                  <c:v>216.1</c:v>
                </c:pt>
                <c:pt idx="130">
                  <c:v>213.5</c:v>
                </c:pt>
                <c:pt idx="131">
                  <c:v>215</c:v>
                </c:pt>
                <c:pt idx="132">
                  <c:v>218</c:v>
                </c:pt>
                <c:pt idx="133">
                  <c:v>216.35</c:v>
                </c:pt>
                <c:pt idx="134">
                  <c:v>219.1</c:v>
                </c:pt>
                <c:pt idx="135">
                  <c:v>209.65</c:v>
                </c:pt>
                <c:pt idx="136">
                  <c:v>211.95</c:v>
                </c:pt>
                <c:pt idx="137">
                  <c:v>209</c:v>
                </c:pt>
                <c:pt idx="138">
                  <c:v>209.05</c:v>
                </c:pt>
                <c:pt idx="139">
                  <c:v>209.5</c:v>
                </c:pt>
                <c:pt idx="140">
                  <c:v>206.05</c:v>
                </c:pt>
                <c:pt idx="141">
                  <c:v>202</c:v>
                </c:pt>
                <c:pt idx="142">
                  <c:v>201.65</c:v>
                </c:pt>
                <c:pt idx="143">
                  <c:v>197.05</c:v>
                </c:pt>
                <c:pt idx="144">
                  <c:v>195.2</c:v>
                </c:pt>
                <c:pt idx="145">
                  <c:v>191.75</c:v>
                </c:pt>
                <c:pt idx="146">
                  <c:v>185.3</c:v>
                </c:pt>
                <c:pt idx="147">
                  <c:v>190.95</c:v>
                </c:pt>
                <c:pt idx="148">
                  <c:v>186.2</c:v>
                </c:pt>
                <c:pt idx="149">
                  <c:v>179.65</c:v>
                </c:pt>
                <c:pt idx="150">
                  <c:v>177.1</c:v>
                </c:pt>
                <c:pt idx="151">
                  <c:v>176.05</c:v>
                </c:pt>
                <c:pt idx="152">
                  <c:v>177.5</c:v>
                </c:pt>
                <c:pt idx="153">
                  <c:v>182.6</c:v>
                </c:pt>
                <c:pt idx="154">
                  <c:v>181.9</c:v>
                </c:pt>
                <c:pt idx="155">
                  <c:v>183.2</c:v>
                </c:pt>
                <c:pt idx="156">
                  <c:v>183.6</c:v>
                </c:pt>
                <c:pt idx="157">
                  <c:v>194.6</c:v>
                </c:pt>
                <c:pt idx="158">
                  <c:v>199.1</c:v>
                </c:pt>
                <c:pt idx="159">
                  <c:v>197.9</c:v>
                </c:pt>
                <c:pt idx="160">
                  <c:v>194.15</c:v>
                </c:pt>
                <c:pt idx="161">
                  <c:v>197.1</c:v>
                </c:pt>
                <c:pt idx="162">
                  <c:v>194.5</c:v>
                </c:pt>
                <c:pt idx="163">
                  <c:v>196.35</c:v>
                </c:pt>
                <c:pt idx="164">
                  <c:v>197.3</c:v>
                </c:pt>
                <c:pt idx="165">
                  <c:v>199.5</c:v>
                </c:pt>
                <c:pt idx="166">
                  <c:v>192.2</c:v>
                </c:pt>
                <c:pt idx="167">
                  <c:v>194.2</c:v>
                </c:pt>
                <c:pt idx="168">
                  <c:v>195.45</c:v>
                </c:pt>
                <c:pt idx="169">
                  <c:v>191.75</c:v>
                </c:pt>
                <c:pt idx="170">
                  <c:v>188.1</c:v>
                </c:pt>
                <c:pt idx="171">
                  <c:v>184.75</c:v>
                </c:pt>
                <c:pt idx="172">
                  <c:v>199.95</c:v>
                </c:pt>
                <c:pt idx="173">
                  <c:v>193.9</c:v>
                </c:pt>
                <c:pt idx="174">
                  <c:v>189.25</c:v>
                </c:pt>
                <c:pt idx="175">
                  <c:v>195.35</c:v>
                </c:pt>
                <c:pt idx="176">
                  <c:v>197.55</c:v>
                </c:pt>
                <c:pt idx="177">
                  <c:v>199.45</c:v>
                </c:pt>
                <c:pt idx="178">
                  <c:v>200.4</c:v>
                </c:pt>
                <c:pt idx="179">
                  <c:v>200.55</c:v>
                </c:pt>
                <c:pt idx="180">
                  <c:v>202.9</c:v>
                </c:pt>
                <c:pt idx="181">
                  <c:v>200.65</c:v>
                </c:pt>
                <c:pt idx="182">
                  <c:v>200.2</c:v>
                </c:pt>
                <c:pt idx="183">
                  <c:v>200.9</c:v>
                </c:pt>
                <c:pt idx="184">
                  <c:v>199.4</c:v>
                </c:pt>
                <c:pt idx="185">
                  <c:v>195.3</c:v>
                </c:pt>
                <c:pt idx="186">
                  <c:v>187.45</c:v>
                </c:pt>
                <c:pt idx="187">
                  <c:v>186.35</c:v>
                </c:pt>
                <c:pt idx="188">
                  <c:v>187</c:v>
                </c:pt>
                <c:pt idx="189">
                  <c:v>188.1</c:v>
                </c:pt>
                <c:pt idx="190">
                  <c:v>187.15</c:v>
                </c:pt>
                <c:pt idx="191">
                  <c:v>184.95</c:v>
                </c:pt>
                <c:pt idx="192">
                  <c:v>187.05</c:v>
                </c:pt>
                <c:pt idx="193">
                  <c:v>184.6</c:v>
                </c:pt>
                <c:pt idx="194">
                  <c:v>179.25</c:v>
                </c:pt>
                <c:pt idx="195">
                  <c:v>174.8</c:v>
                </c:pt>
                <c:pt idx="196">
                  <c:v>175</c:v>
                </c:pt>
                <c:pt idx="197">
                  <c:v>167.5</c:v>
                </c:pt>
                <c:pt idx="198">
                  <c:v>164.55</c:v>
                </c:pt>
                <c:pt idx="199">
                  <c:v>161.35</c:v>
                </c:pt>
                <c:pt idx="200">
                  <c:v>164.05</c:v>
                </c:pt>
                <c:pt idx="201">
                  <c:v>154.35</c:v>
                </c:pt>
                <c:pt idx="202">
                  <c:v>149.69999999999999</c:v>
                </c:pt>
                <c:pt idx="203">
                  <c:v>157.5</c:v>
                </c:pt>
                <c:pt idx="204">
                  <c:v>154.15</c:v>
                </c:pt>
                <c:pt idx="205">
                  <c:v>150.35</c:v>
                </c:pt>
                <c:pt idx="206">
                  <c:v>147.05000000000001</c:v>
                </c:pt>
                <c:pt idx="207">
                  <c:v>151.69999999999999</c:v>
                </c:pt>
                <c:pt idx="208">
                  <c:v>150</c:v>
                </c:pt>
                <c:pt idx="209">
                  <c:v>157.1</c:v>
                </c:pt>
                <c:pt idx="210">
                  <c:v>162.65</c:v>
                </c:pt>
                <c:pt idx="211">
                  <c:v>158.69999999999999</c:v>
                </c:pt>
                <c:pt idx="212">
                  <c:v>162.94999999999999</c:v>
                </c:pt>
                <c:pt idx="213">
                  <c:v>164.25</c:v>
                </c:pt>
                <c:pt idx="214">
                  <c:v>163.65</c:v>
                </c:pt>
                <c:pt idx="215">
                  <c:v>165.2</c:v>
                </c:pt>
                <c:pt idx="216">
                  <c:v>162.44999999999999</c:v>
                </c:pt>
                <c:pt idx="217">
                  <c:v>163.30000000000001</c:v>
                </c:pt>
                <c:pt idx="218">
                  <c:v>165.6</c:v>
                </c:pt>
                <c:pt idx="219">
                  <c:v>166.45</c:v>
                </c:pt>
                <c:pt idx="220">
                  <c:v>0</c:v>
                </c:pt>
                <c:pt idx="221">
                  <c:v>168.55</c:v>
                </c:pt>
                <c:pt idx="222">
                  <c:v>169.6</c:v>
                </c:pt>
                <c:pt idx="223">
                  <c:v>171.25</c:v>
                </c:pt>
                <c:pt idx="224">
                  <c:v>170.25</c:v>
                </c:pt>
                <c:pt idx="225">
                  <c:v>175.9</c:v>
                </c:pt>
                <c:pt idx="226">
                  <c:v>173.75</c:v>
                </c:pt>
                <c:pt idx="227">
                  <c:v>175.25</c:v>
                </c:pt>
                <c:pt idx="228">
                  <c:v>176.7</c:v>
                </c:pt>
                <c:pt idx="229">
                  <c:v>179.1</c:v>
                </c:pt>
                <c:pt idx="230">
                  <c:v>177.1</c:v>
                </c:pt>
                <c:pt idx="231">
                  <c:v>180.6</c:v>
                </c:pt>
                <c:pt idx="232">
                  <c:v>180.6</c:v>
                </c:pt>
                <c:pt idx="233">
                  <c:v>177.75</c:v>
                </c:pt>
                <c:pt idx="234">
                  <c:v>179.85</c:v>
                </c:pt>
                <c:pt idx="235">
                  <c:v>175.2</c:v>
                </c:pt>
                <c:pt idx="236">
                  <c:v>185.2</c:v>
                </c:pt>
                <c:pt idx="237">
                  <c:v>189.2</c:v>
                </c:pt>
                <c:pt idx="238">
                  <c:v>186.25</c:v>
                </c:pt>
                <c:pt idx="239">
                  <c:v>184.95</c:v>
                </c:pt>
                <c:pt idx="240">
                  <c:v>184.4</c:v>
                </c:pt>
                <c:pt idx="241">
                  <c:v>181.85</c:v>
                </c:pt>
                <c:pt idx="242">
                  <c:v>181.65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8-4426-B78A-8572DFFF0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007328"/>
        <c:axId val="537001424"/>
      </c:lineChart>
      <c:catAx>
        <c:axId val="53700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01424"/>
        <c:crosses val="autoZero"/>
        <c:auto val="1"/>
        <c:lblAlgn val="ctr"/>
        <c:lblOffset val="100"/>
        <c:noMultiLvlLbl val="0"/>
      </c:catAx>
      <c:valAx>
        <c:axId val="5370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0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4</xdr:row>
      <xdr:rowOff>41275</xdr:rowOff>
    </xdr:from>
    <xdr:to>
      <xdr:col>12</xdr:col>
      <xdr:colOff>123825</xdr:colOff>
      <xdr:row>19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B2CA05-96E9-4EA6-96AB-DC16AC561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8</xdr:row>
      <xdr:rowOff>34925</xdr:rowOff>
    </xdr:from>
    <xdr:to>
      <xdr:col>15</xdr:col>
      <xdr:colOff>314325</xdr:colOff>
      <xdr:row>23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653C18-6DF3-409D-B733-F7A989636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219075</xdr:colOff>
      <xdr:row>4</xdr:row>
      <xdr:rowOff>41275</xdr:rowOff>
    </xdr:from>
    <xdr:to>
      <xdr:col>12</xdr:col>
      <xdr:colOff>123825</xdr:colOff>
      <xdr:row>19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FE6ABC-4E26-4C3D-A036-E18E0B1CC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4</xdr:row>
      <xdr:rowOff>41275</xdr:rowOff>
    </xdr:from>
    <xdr:to>
      <xdr:col>13</xdr:col>
      <xdr:colOff>161925</xdr:colOff>
      <xdr:row>19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543AF9-C9AD-4F67-9218-46088EC82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123825</xdr:colOff>
      <xdr:row>12</xdr:row>
      <xdr:rowOff>41275</xdr:rowOff>
    </xdr:from>
    <xdr:to>
      <xdr:col>18</xdr:col>
      <xdr:colOff>587375</xdr:colOff>
      <xdr:row>27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651717-51CC-4BD4-B525-AAB7D632F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396875</xdr:colOff>
      <xdr:row>4</xdr:row>
      <xdr:rowOff>41275</xdr:rowOff>
    </xdr:from>
    <xdr:to>
      <xdr:col>16</xdr:col>
      <xdr:colOff>701675</xdr:colOff>
      <xdr:row>19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0B6D82-1082-4F4F-B039-A6F7A0E56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4</xdr:row>
      <xdr:rowOff>41275</xdr:rowOff>
    </xdr:from>
    <xdr:to>
      <xdr:col>13</xdr:col>
      <xdr:colOff>180975</xdr:colOff>
      <xdr:row>19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3F531-377F-4BBD-8E5E-FDCEE98A7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98425</xdr:colOff>
      <xdr:row>12</xdr:row>
      <xdr:rowOff>15875</xdr:rowOff>
    </xdr:from>
    <xdr:to>
      <xdr:col>21</xdr:col>
      <xdr:colOff>555625</xdr:colOff>
      <xdr:row>26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1255DD-ED89-42D5-A265-A5E1DCFB5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396875</xdr:colOff>
      <xdr:row>4</xdr:row>
      <xdr:rowOff>41275</xdr:rowOff>
    </xdr:from>
    <xdr:to>
      <xdr:col>18</xdr:col>
      <xdr:colOff>250825</xdr:colOff>
      <xdr:row>19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E7A65F-E11E-46A7-AE36-F885F9DF6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4</xdr:row>
      <xdr:rowOff>41275</xdr:rowOff>
    </xdr:from>
    <xdr:to>
      <xdr:col>13</xdr:col>
      <xdr:colOff>231775</xdr:colOff>
      <xdr:row>19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D15D8D-935B-4CCD-9382-661E6A31C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307975</xdr:colOff>
      <xdr:row>4</xdr:row>
      <xdr:rowOff>142875</xdr:rowOff>
    </xdr:from>
    <xdr:to>
      <xdr:col>20</xdr:col>
      <xdr:colOff>206375</xdr:colOff>
      <xdr:row>19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0FF17F-BE96-4ECA-B218-B9B53D666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517525</xdr:colOff>
      <xdr:row>4</xdr:row>
      <xdr:rowOff>41275</xdr:rowOff>
    </xdr:from>
    <xdr:to>
      <xdr:col>13</xdr:col>
      <xdr:colOff>212725</xdr:colOff>
      <xdr:row>19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A87DB5-3D50-4CCB-9136-13B3917BE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174625</xdr:colOff>
      <xdr:row>9</xdr:row>
      <xdr:rowOff>111125</xdr:rowOff>
    </xdr:from>
    <xdr:to>
      <xdr:col>20</xdr:col>
      <xdr:colOff>73025</xdr:colOff>
      <xdr:row>24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7A6FAE-FE70-43D8-BDE4-36FFA6E84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3</xdr:row>
      <xdr:rowOff>142875</xdr:rowOff>
    </xdr:from>
    <xdr:to>
      <xdr:col>14</xdr:col>
      <xdr:colOff>219075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18A0A9-5A00-4007-8652-8B9BE6480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250825</xdr:colOff>
      <xdr:row>17</xdr:row>
      <xdr:rowOff>15875</xdr:rowOff>
    </xdr:from>
    <xdr:to>
      <xdr:col>17</xdr:col>
      <xdr:colOff>104775</xdr:colOff>
      <xdr:row>31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147D28-2A88-4CB4-B168-F30661C1A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4</xdr:row>
      <xdr:rowOff>41275</xdr:rowOff>
    </xdr:from>
    <xdr:to>
      <xdr:col>13</xdr:col>
      <xdr:colOff>231775</xdr:colOff>
      <xdr:row>19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16F555-EE02-4923-AFA3-3E99D178E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5</xdr:row>
      <xdr:rowOff>41275</xdr:rowOff>
    </xdr:from>
    <xdr:to>
      <xdr:col>20</xdr:col>
      <xdr:colOff>422275</xdr:colOff>
      <xdr:row>20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AEE515-676D-4523-A891-FCB28F34C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4</xdr:row>
      <xdr:rowOff>41275</xdr:rowOff>
    </xdr:from>
    <xdr:to>
      <xdr:col>13</xdr:col>
      <xdr:colOff>161925</xdr:colOff>
      <xdr:row>19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E64278-3820-42BA-BB79-5951210AF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352425</xdr:colOff>
      <xdr:row>15</xdr:row>
      <xdr:rowOff>149225</xdr:rowOff>
    </xdr:from>
    <xdr:to>
      <xdr:col>14</xdr:col>
      <xdr:colOff>47625</xdr:colOff>
      <xdr:row>30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62E0F5-F8A1-4FD5-BF50-CCACD90CA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130175</xdr:rowOff>
    </xdr:from>
    <xdr:to>
      <xdr:col>7</xdr:col>
      <xdr:colOff>292100</xdr:colOff>
      <xdr:row>23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B8E992-B809-43C5-B620-2E96BF7CA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358775</xdr:colOff>
      <xdr:row>6</xdr:row>
      <xdr:rowOff>9525</xdr:rowOff>
    </xdr:from>
    <xdr:to>
      <xdr:col>17</xdr:col>
      <xdr:colOff>212725</xdr:colOff>
      <xdr:row>20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181794-AB8C-4969-A816-94C66F06C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D51BE-B0BB-48C4-8F7B-90020797F93F}">
  <sheetPr codeName="Sheet1"/>
  <dimension ref="A1:N730"/>
  <sheetViews>
    <sheetView workbookViewId="0">
      <selection activeCell="D4" sqref="D4"/>
    </sheetView>
  </sheetViews>
  <sheetFormatPr defaultRowHeight="14.5" x14ac:dyDescent="0.35"/>
  <cols>
    <col min="2" max="2" width="9.54296875" bestFit="1" customWidth="1"/>
    <col min="3" max="3" width="9.7265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 s="1">
        <v>43374</v>
      </c>
      <c r="C2" s="1">
        <v>43398</v>
      </c>
      <c r="D2">
        <v>212.15</v>
      </c>
      <c r="E2">
        <v>215.95</v>
      </c>
      <c r="F2">
        <v>203.85</v>
      </c>
      <c r="G2">
        <v>214.1</v>
      </c>
      <c r="H2">
        <v>213.25</v>
      </c>
      <c r="I2">
        <v>214.1</v>
      </c>
      <c r="J2">
        <v>3626</v>
      </c>
      <c r="K2">
        <v>22785.32</v>
      </c>
      <c r="L2">
        <v>11124000</v>
      </c>
      <c r="M2">
        <v>-192000</v>
      </c>
      <c r="N2">
        <v>213.1</v>
      </c>
    </row>
    <row r="3" spans="1:14" x14ac:dyDescent="0.35">
      <c r="A3" t="s">
        <v>14</v>
      </c>
      <c r="B3" s="1">
        <v>43374</v>
      </c>
      <c r="C3" s="1">
        <v>43433</v>
      </c>
      <c r="D3">
        <v>210.95</v>
      </c>
      <c r="E3">
        <v>216.35</v>
      </c>
      <c r="F3">
        <v>205.3</v>
      </c>
      <c r="G3">
        <v>214.9</v>
      </c>
      <c r="H3">
        <v>216.35</v>
      </c>
      <c r="I3">
        <v>214.9</v>
      </c>
      <c r="J3">
        <v>64</v>
      </c>
      <c r="K3">
        <v>403.56</v>
      </c>
      <c r="L3">
        <v>171000</v>
      </c>
      <c r="M3">
        <v>-9000</v>
      </c>
      <c r="N3">
        <v>213.1</v>
      </c>
    </row>
    <row r="4" spans="1:14" x14ac:dyDescent="0.35">
      <c r="A4" t="s">
        <v>14</v>
      </c>
      <c r="B4" s="1">
        <v>43374</v>
      </c>
      <c r="C4" s="1">
        <v>43461</v>
      </c>
      <c r="D4">
        <v>0</v>
      </c>
      <c r="E4">
        <v>0</v>
      </c>
      <c r="F4">
        <v>0</v>
      </c>
      <c r="G4">
        <v>226.3</v>
      </c>
      <c r="H4">
        <v>0</v>
      </c>
      <c r="I4">
        <v>217</v>
      </c>
      <c r="J4">
        <v>0</v>
      </c>
      <c r="K4">
        <v>0</v>
      </c>
      <c r="L4">
        <v>0</v>
      </c>
      <c r="M4">
        <v>0</v>
      </c>
      <c r="N4">
        <v>213.1</v>
      </c>
    </row>
    <row r="5" spans="1:14" x14ac:dyDescent="0.35">
      <c r="A5" t="s">
        <v>14</v>
      </c>
      <c r="B5" s="1">
        <v>43376</v>
      </c>
      <c r="C5" s="1">
        <v>43398</v>
      </c>
      <c r="D5">
        <v>211</v>
      </c>
      <c r="E5">
        <v>214.4</v>
      </c>
      <c r="F5">
        <v>206.3</v>
      </c>
      <c r="G5">
        <v>207.1</v>
      </c>
      <c r="H5">
        <v>207</v>
      </c>
      <c r="I5">
        <v>207.1</v>
      </c>
      <c r="J5">
        <v>3372</v>
      </c>
      <c r="K5">
        <v>21279.35</v>
      </c>
      <c r="L5">
        <v>12045000</v>
      </c>
      <c r="M5">
        <v>921000</v>
      </c>
      <c r="N5">
        <v>206</v>
      </c>
    </row>
    <row r="6" spans="1:14" x14ac:dyDescent="0.35">
      <c r="A6" t="s">
        <v>14</v>
      </c>
      <c r="B6" s="1">
        <v>43376</v>
      </c>
      <c r="C6" s="1">
        <v>43433</v>
      </c>
      <c r="D6">
        <v>212</v>
      </c>
      <c r="E6">
        <v>215.75</v>
      </c>
      <c r="F6">
        <v>208</v>
      </c>
      <c r="G6">
        <v>208.15</v>
      </c>
      <c r="H6">
        <v>208</v>
      </c>
      <c r="I6">
        <v>208.15</v>
      </c>
      <c r="J6">
        <v>66</v>
      </c>
      <c r="K6">
        <v>419.84</v>
      </c>
      <c r="L6">
        <v>216000</v>
      </c>
      <c r="M6">
        <v>45000</v>
      </c>
      <c r="N6">
        <v>206</v>
      </c>
    </row>
    <row r="7" spans="1:14" x14ac:dyDescent="0.35">
      <c r="A7" t="s">
        <v>14</v>
      </c>
      <c r="B7" s="1">
        <v>43376</v>
      </c>
      <c r="C7" s="1">
        <v>43461</v>
      </c>
      <c r="D7">
        <v>0</v>
      </c>
      <c r="E7">
        <v>0</v>
      </c>
      <c r="F7">
        <v>0</v>
      </c>
      <c r="G7">
        <v>226.3</v>
      </c>
      <c r="H7">
        <v>0</v>
      </c>
      <c r="I7">
        <v>209.7</v>
      </c>
      <c r="J7">
        <v>0</v>
      </c>
      <c r="K7">
        <v>0</v>
      </c>
      <c r="L7">
        <v>0</v>
      </c>
      <c r="M7">
        <v>0</v>
      </c>
      <c r="N7">
        <v>206</v>
      </c>
    </row>
    <row r="8" spans="1:14" x14ac:dyDescent="0.35">
      <c r="A8" t="s">
        <v>14</v>
      </c>
      <c r="B8" s="1">
        <v>43377</v>
      </c>
      <c r="C8" s="1">
        <v>43398</v>
      </c>
      <c r="D8">
        <v>198</v>
      </c>
      <c r="E8">
        <v>206.9</v>
      </c>
      <c r="F8">
        <v>198</v>
      </c>
      <c r="G8">
        <v>203.4</v>
      </c>
      <c r="H8">
        <v>201.35</v>
      </c>
      <c r="I8">
        <v>203.4</v>
      </c>
      <c r="J8">
        <v>2925</v>
      </c>
      <c r="K8">
        <v>17874.72</v>
      </c>
      <c r="L8">
        <v>11895000</v>
      </c>
      <c r="M8">
        <v>-150000</v>
      </c>
      <c r="N8">
        <v>203.3</v>
      </c>
    </row>
    <row r="9" spans="1:14" x14ac:dyDescent="0.35">
      <c r="A9" t="s">
        <v>14</v>
      </c>
      <c r="B9" s="1">
        <v>43377</v>
      </c>
      <c r="C9" s="1">
        <v>43433</v>
      </c>
      <c r="D9">
        <v>201</v>
      </c>
      <c r="E9">
        <v>207.4</v>
      </c>
      <c r="F9">
        <v>201</v>
      </c>
      <c r="G9">
        <v>205.25</v>
      </c>
      <c r="H9">
        <v>205.25</v>
      </c>
      <c r="I9">
        <v>205.7</v>
      </c>
      <c r="J9">
        <v>20</v>
      </c>
      <c r="K9">
        <v>123.42</v>
      </c>
      <c r="L9">
        <v>228000</v>
      </c>
      <c r="M9">
        <v>12000</v>
      </c>
      <c r="N9">
        <v>203.3</v>
      </c>
    </row>
    <row r="10" spans="1:14" x14ac:dyDescent="0.35">
      <c r="A10" t="s">
        <v>14</v>
      </c>
      <c r="B10" s="1">
        <v>43377</v>
      </c>
      <c r="C10" s="1">
        <v>43461</v>
      </c>
      <c r="D10">
        <v>0</v>
      </c>
      <c r="E10">
        <v>0</v>
      </c>
      <c r="F10">
        <v>0</v>
      </c>
      <c r="G10">
        <v>226.3</v>
      </c>
      <c r="H10">
        <v>0</v>
      </c>
      <c r="I10">
        <v>206.9</v>
      </c>
      <c r="J10">
        <v>0</v>
      </c>
      <c r="K10">
        <v>0</v>
      </c>
      <c r="L10">
        <v>0</v>
      </c>
      <c r="M10">
        <v>0</v>
      </c>
      <c r="N10">
        <v>203.3</v>
      </c>
    </row>
    <row r="11" spans="1:14" x14ac:dyDescent="0.35">
      <c r="A11" t="s">
        <v>14</v>
      </c>
      <c r="B11" s="1">
        <v>43378</v>
      </c>
      <c r="C11" s="1">
        <v>43398</v>
      </c>
      <c r="D11">
        <v>199.7</v>
      </c>
      <c r="E11">
        <v>204.9</v>
      </c>
      <c r="F11">
        <v>194.45</v>
      </c>
      <c r="G11">
        <v>198</v>
      </c>
      <c r="H11">
        <v>194.5</v>
      </c>
      <c r="I11">
        <v>198</v>
      </c>
      <c r="J11">
        <v>2990</v>
      </c>
      <c r="K11">
        <v>18062.900000000001</v>
      </c>
      <c r="L11">
        <v>11424000</v>
      </c>
      <c r="M11">
        <v>-471000</v>
      </c>
      <c r="N11">
        <v>198</v>
      </c>
    </row>
    <row r="12" spans="1:14" x14ac:dyDescent="0.35">
      <c r="A12" t="s">
        <v>14</v>
      </c>
      <c r="B12" s="1">
        <v>43378</v>
      </c>
      <c r="C12" s="1">
        <v>43433</v>
      </c>
      <c r="D12">
        <v>203.35</v>
      </c>
      <c r="E12">
        <v>205.35</v>
      </c>
      <c r="F12">
        <v>196</v>
      </c>
      <c r="G12">
        <v>199.65</v>
      </c>
      <c r="H12">
        <v>196</v>
      </c>
      <c r="I12">
        <v>199.65</v>
      </c>
      <c r="J12">
        <v>44</v>
      </c>
      <c r="K12">
        <v>267.3</v>
      </c>
      <c r="L12">
        <v>255000</v>
      </c>
      <c r="M12">
        <v>27000</v>
      </c>
      <c r="N12">
        <v>198</v>
      </c>
    </row>
    <row r="13" spans="1:14" x14ac:dyDescent="0.35">
      <c r="A13" t="s">
        <v>14</v>
      </c>
      <c r="B13" s="1">
        <v>43378</v>
      </c>
      <c r="C13" s="1">
        <v>43461</v>
      </c>
      <c r="D13">
        <v>0</v>
      </c>
      <c r="E13">
        <v>0</v>
      </c>
      <c r="F13">
        <v>0</v>
      </c>
      <c r="G13">
        <v>226.3</v>
      </c>
      <c r="H13">
        <v>0</v>
      </c>
      <c r="I13">
        <v>201.45</v>
      </c>
      <c r="J13">
        <v>0</v>
      </c>
      <c r="K13">
        <v>0</v>
      </c>
      <c r="L13">
        <v>0</v>
      </c>
      <c r="M13">
        <v>0</v>
      </c>
      <c r="N13">
        <v>198</v>
      </c>
    </row>
    <row r="14" spans="1:14" x14ac:dyDescent="0.35">
      <c r="A14" t="s">
        <v>14</v>
      </c>
      <c r="B14" s="1">
        <v>43381</v>
      </c>
      <c r="C14" s="1">
        <v>43398</v>
      </c>
      <c r="D14">
        <v>193.55</v>
      </c>
      <c r="E14">
        <v>207.3</v>
      </c>
      <c r="F14">
        <v>193.55</v>
      </c>
      <c r="G14">
        <v>205.5</v>
      </c>
      <c r="H14">
        <v>204.5</v>
      </c>
      <c r="I14">
        <v>205.5</v>
      </c>
      <c r="J14">
        <v>3307</v>
      </c>
      <c r="K14">
        <v>20069.919999999998</v>
      </c>
      <c r="L14">
        <v>11100000</v>
      </c>
      <c r="M14">
        <v>-324000</v>
      </c>
      <c r="N14">
        <v>205.25</v>
      </c>
    </row>
    <row r="15" spans="1:14" x14ac:dyDescent="0.35">
      <c r="A15" t="s">
        <v>14</v>
      </c>
      <c r="B15" s="1">
        <v>43381</v>
      </c>
      <c r="C15" s="1">
        <v>43433</v>
      </c>
      <c r="D15">
        <v>197.6</v>
      </c>
      <c r="E15">
        <v>207</v>
      </c>
      <c r="F15">
        <v>195.85</v>
      </c>
      <c r="G15">
        <v>206.95</v>
      </c>
      <c r="H15">
        <v>207</v>
      </c>
      <c r="I15">
        <v>206.95</v>
      </c>
      <c r="J15">
        <v>65</v>
      </c>
      <c r="K15">
        <v>394.63</v>
      </c>
      <c r="L15">
        <v>213000</v>
      </c>
      <c r="M15">
        <v>-42000</v>
      </c>
      <c r="N15">
        <v>205.25</v>
      </c>
    </row>
    <row r="16" spans="1:14" x14ac:dyDescent="0.35">
      <c r="A16" t="s">
        <v>14</v>
      </c>
      <c r="B16" s="1">
        <v>43381</v>
      </c>
      <c r="C16" s="1">
        <v>43461</v>
      </c>
      <c r="D16">
        <v>0</v>
      </c>
      <c r="E16">
        <v>0</v>
      </c>
      <c r="F16">
        <v>0</v>
      </c>
      <c r="G16">
        <v>226.3</v>
      </c>
      <c r="H16">
        <v>0</v>
      </c>
      <c r="I16">
        <v>208.65</v>
      </c>
      <c r="J16">
        <v>0</v>
      </c>
      <c r="K16">
        <v>0</v>
      </c>
      <c r="L16">
        <v>0</v>
      </c>
      <c r="M16">
        <v>0</v>
      </c>
      <c r="N16">
        <v>205.25</v>
      </c>
    </row>
    <row r="17" spans="1:14" x14ac:dyDescent="0.35">
      <c r="A17" t="s">
        <v>14</v>
      </c>
      <c r="B17" s="1">
        <v>43382</v>
      </c>
      <c r="C17" s="1">
        <v>43398</v>
      </c>
      <c r="D17">
        <v>206</v>
      </c>
      <c r="E17">
        <v>208.65</v>
      </c>
      <c r="F17">
        <v>200.75</v>
      </c>
      <c r="G17">
        <v>202.45</v>
      </c>
      <c r="H17">
        <v>202.7</v>
      </c>
      <c r="I17">
        <v>202.45</v>
      </c>
      <c r="J17">
        <v>3382</v>
      </c>
      <c r="K17">
        <v>20835.41</v>
      </c>
      <c r="L17">
        <v>11304000</v>
      </c>
      <c r="M17">
        <v>204000</v>
      </c>
      <c r="N17">
        <v>201.4</v>
      </c>
    </row>
    <row r="18" spans="1:14" x14ac:dyDescent="0.35">
      <c r="A18" t="s">
        <v>14</v>
      </c>
      <c r="B18" s="1">
        <v>43382</v>
      </c>
      <c r="C18" s="1">
        <v>43433</v>
      </c>
      <c r="D18">
        <v>206.75</v>
      </c>
      <c r="E18">
        <v>209.5</v>
      </c>
      <c r="F18">
        <v>202.9</v>
      </c>
      <c r="G18">
        <v>203.85</v>
      </c>
      <c r="H18">
        <v>204.3</v>
      </c>
      <c r="I18">
        <v>203.85</v>
      </c>
      <c r="J18">
        <v>49</v>
      </c>
      <c r="K18">
        <v>303.37</v>
      </c>
      <c r="L18">
        <v>225000</v>
      </c>
      <c r="M18">
        <v>12000</v>
      </c>
      <c r="N18">
        <v>201.4</v>
      </c>
    </row>
    <row r="19" spans="1:14" x14ac:dyDescent="0.35">
      <c r="A19" t="s">
        <v>14</v>
      </c>
      <c r="B19" s="1">
        <v>43382</v>
      </c>
      <c r="C19" s="1">
        <v>43461</v>
      </c>
      <c r="D19">
        <v>207.9</v>
      </c>
      <c r="E19">
        <v>207.9</v>
      </c>
      <c r="F19">
        <v>203.4</v>
      </c>
      <c r="G19">
        <v>203.4</v>
      </c>
      <c r="H19">
        <v>203.4</v>
      </c>
      <c r="I19">
        <v>203.4</v>
      </c>
      <c r="J19">
        <v>3</v>
      </c>
      <c r="K19">
        <v>18.579999999999998</v>
      </c>
      <c r="L19">
        <v>6000</v>
      </c>
      <c r="M19">
        <v>6000</v>
      </c>
      <c r="N19">
        <v>201.4</v>
      </c>
    </row>
    <row r="20" spans="1:14" x14ac:dyDescent="0.35">
      <c r="A20" t="s">
        <v>14</v>
      </c>
      <c r="B20" s="1">
        <v>43383</v>
      </c>
      <c r="C20" s="1">
        <v>43398</v>
      </c>
      <c r="D20">
        <v>204</v>
      </c>
      <c r="E20">
        <v>216</v>
      </c>
      <c r="F20">
        <v>203.85</v>
      </c>
      <c r="G20">
        <v>214.5</v>
      </c>
      <c r="H20">
        <v>213</v>
      </c>
      <c r="I20">
        <v>214.5</v>
      </c>
      <c r="J20">
        <v>3160</v>
      </c>
      <c r="K20">
        <v>19996.599999999999</v>
      </c>
      <c r="L20">
        <v>10980000</v>
      </c>
      <c r="M20">
        <v>-324000</v>
      </c>
      <c r="N20">
        <v>214.35</v>
      </c>
    </row>
    <row r="21" spans="1:14" x14ac:dyDescent="0.35">
      <c r="A21" t="s">
        <v>14</v>
      </c>
      <c r="B21" s="1">
        <v>43383</v>
      </c>
      <c r="C21" s="1">
        <v>43433</v>
      </c>
      <c r="D21">
        <v>207</v>
      </c>
      <c r="E21">
        <v>216.9</v>
      </c>
      <c r="F21">
        <v>207</v>
      </c>
      <c r="G21">
        <v>215.4</v>
      </c>
      <c r="H21">
        <v>214.8</v>
      </c>
      <c r="I21">
        <v>215.4</v>
      </c>
      <c r="J21">
        <v>65</v>
      </c>
      <c r="K21">
        <v>412.48</v>
      </c>
      <c r="L21">
        <v>252000</v>
      </c>
      <c r="M21">
        <v>27000</v>
      </c>
      <c r="N21">
        <v>214.35</v>
      </c>
    </row>
    <row r="22" spans="1:14" x14ac:dyDescent="0.35">
      <c r="A22" t="s">
        <v>14</v>
      </c>
      <c r="B22" s="1">
        <v>43383</v>
      </c>
      <c r="C22" s="1">
        <v>43461</v>
      </c>
      <c r="D22">
        <v>216</v>
      </c>
      <c r="E22">
        <v>216</v>
      </c>
      <c r="F22">
        <v>216</v>
      </c>
      <c r="G22">
        <v>216</v>
      </c>
      <c r="H22">
        <v>216</v>
      </c>
      <c r="I22">
        <v>217.8</v>
      </c>
      <c r="J22">
        <v>1</v>
      </c>
      <c r="K22">
        <v>6.48</v>
      </c>
      <c r="L22">
        <v>9000</v>
      </c>
      <c r="M22">
        <v>3000</v>
      </c>
      <c r="N22">
        <v>214.35</v>
      </c>
    </row>
    <row r="23" spans="1:14" x14ac:dyDescent="0.35">
      <c r="A23" t="s">
        <v>14</v>
      </c>
      <c r="B23" s="1">
        <v>43384</v>
      </c>
      <c r="C23" s="1">
        <v>43398</v>
      </c>
      <c r="D23">
        <v>207.55</v>
      </c>
      <c r="E23">
        <v>212.4</v>
      </c>
      <c r="F23">
        <v>204.75</v>
      </c>
      <c r="G23">
        <v>206.2</v>
      </c>
      <c r="H23">
        <v>206.25</v>
      </c>
      <c r="I23">
        <v>206.2</v>
      </c>
      <c r="J23">
        <v>2662</v>
      </c>
      <c r="K23">
        <v>16634.48</v>
      </c>
      <c r="L23">
        <v>11238000</v>
      </c>
      <c r="M23">
        <v>258000</v>
      </c>
      <c r="N23">
        <v>206</v>
      </c>
    </row>
    <row r="24" spans="1:14" x14ac:dyDescent="0.35">
      <c r="A24" t="s">
        <v>14</v>
      </c>
      <c r="B24" s="1">
        <v>43384</v>
      </c>
      <c r="C24" s="1">
        <v>43433</v>
      </c>
      <c r="D24">
        <v>208</v>
      </c>
      <c r="E24">
        <v>212.7</v>
      </c>
      <c r="F24">
        <v>207</v>
      </c>
      <c r="G24">
        <v>207.45</v>
      </c>
      <c r="H24">
        <v>207.55</v>
      </c>
      <c r="I24">
        <v>207.45</v>
      </c>
      <c r="J24">
        <v>54</v>
      </c>
      <c r="K24">
        <v>338.69</v>
      </c>
      <c r="L24">
        <v>276000</v>
      </c>
      <c r="M24">
        <v>24000</v>
      </c>
      <c r="N24">
        <v>206</v>
      </c>
    </row>
    <row r="25" spans="1:14" x14ac:dyDescent="0.35">
      <c r="A25" t="s">
        <v>14</v>
      </c>
      <c r="B25" s="1">
        <v>43384</v>
      </c>
      <c r="C25" s="1">
        <v>43461</v>
      </c>
      <c r="D25">
        <v>212.9</v>
      </c>
      <c r="E25">
        <v>212.9</v>
      </c>
      <c r="F25">
        <v>212.9</v>
      </c>
      <c r="G25">
        <v>212.9</v>
      </c>
      <c r="H25">
        <v>212.9</v>
      </c>
      <c r="I25">
        <v>209.3</v>
      </c>
      <c r="J25">
        <v>1</v>
      </c>
      <c r="K25">
        <v>6.39</v>
      </c>
      <c r="L25">
        <v>12000</v>
      </c>
      <c r="M25">
        <v>3000</v>
      </c>
      <c r="N25">
        <v>206</v>
      </c>
    </row>
    <row r="26" spans="1:14" x14ac:dyDescent="0.35">
      <c r="A26" t="s">
        <v>14</v>
      </c>
      <c r="B26" s="1">
        <v>43385</v>
      </c>
      <c r="C26" s="1">
        <v>43398</v>
      </c>
      <c r="D26">
        <v>209.5</v>
      </c>
      <c r="E26">
        <v>219.5</v>
      </c>
      <c r="F26">
        <v>209.5</v>
      </c>
      <c r="G26">
        <v>217</v>
      </c>
      <c r="H26">
        <v>216.8</v>
      </c>
      <c r="I26">
        <v>217</v>
      </c>
      <c r="J26">
        <v>3897</v>
      </c>
      <c r="K26">
        <v>25260.09</v>
      </c>
      <c r="L26">
        <v>10629000</v>
      </c>
      <c r="M26">
        <v>-609000</v>
      </c>
      <c r="N26">
        <v>217.05</v>
      </c>
    </row>
    <row r="27" spans="1:14" x14ac:dyDescent="0.35">
      <c r="A27" t="s">
        <v>14</v>
      </c>
      <c r="B27" s="1">
        <v>43385</v>
      </c>
      <c r="C27" s="1">
        <v>43433</v>
      </c>
      <c r="D27">
        <v>213.45</v>
      </c>
      <c r="E27">
        <v>220.55</v>
      </c>
      <c r="F27">
        <v>212.5</v>
      </c>
      <c r="G27">
        <v>218</v>
      </c>
      <c r="H27">
        <v>217.5</v>
      </c>
      <c r="I27">
        <v>218</v>
      </c>
      <c r="J27">
        <v>112</v>
      </c>
      <c r="K27">
        <v>729.77</v>
      </c>
      <c r="L27">
        <v>282000</v>
      </c>
      <c r="M27">
        <v>6000</v>
      </c>
      <c r="N27">
        <v>217.05</v>
      </c>
    </row>
    <row r="28" spans="1:14" x14ac:dyDescent="0.35">
      <c r="A28" t="s">
        <v>14</v>
      </c>
      <c r="B28" s="1">
        <v>43385</v>
      </c>
      <c r="C28" s="1">
        <v>43461</v>
      </c>
      <c r="D28">
        <v>217.8</v>
      </c>
      <c r="E28">
        <v>217.8</v>
      </c>
      <c r="F28">
        <v>217.8</v>
      </c>
      <c r="G28">
        <v>217.8</v>
      </c>
      <c r="H28">
        <v>217.8</v>
      </c>
      <c r="I28">
        <v>220.45</v>
      </c>
      <c r="J28">
        <v>2</v>
      </c>
      <c r="K28">
        <v>13.07</v>
      </c>
      <c r="L28">
        <v>12000</v>
      </c>
      <c r="M28">
        <v>0</v>
      </c>
      <c r="N28">
        <v>217.05</v>
      </c>
    </row>
    <row r="29" spans="1:14" x14ac:dyDescent="0.35">
      <c r="A29" t="s">
        <v>14</v>
      </c>
      <c r="B29" s="1">
        <v>43388</v>
      </c>
      <c r="C29" s="1">
        <v>43398</v>
      </c>
      <c r="D29">
        <v>218.1</v>
      </c>
      <c r="E29">
        <v>218.7</v>
      </c>
      <c r="F29">
        <v>212.95</v>
      </c>
      <c r="G29">
        <v>217.4</v>
      </c>
      <c r="H29">
        <v>217.7</v>
      </c>
      <c r="I29">
        <v>217.4</v>
      </c>
      <c r="J29">
        <v>1814</v>
      </c>
      <c r="K29">
        <v>11758.59</v>
      </c>
      <c r="L29">
        <v>10614000</v>
      </c>
      <c r="M29">
        <v>-15000</v>
      </c>
      <c r="N29">
        <v>216.6</v>
      </c>
    </row>
    <row r="30" spans="1:14" x14ac:dyDescent="0.35">
      <c r="A30" t="s">
        <v>14</v>
      </c>
      <c r="B30" s="1">
        <v>43388</v>
      </c>
      <c r="C30" s="1">
        <v>43433</v>
      </c>
      <c r="D30">
        <v>218.75</v>
      </c>
      <c r="E30">
        <v>219.3</v>
      </c>
      <c r="F30">
        <v>214.5</v>
      </c>
      <c r="G30">
        <v>218.55</v>
      </c>
      <c r="H30">
        <v>219.05</v>
      </c>
      <c r="I30">
        <v>218.55</v>
      </c>
      <c r="J30">
        <v>71</v>
      </c>
      <c r="K30">
        <v>462.77</v>
      </c>
      <c r="L30">
        <v>297000</v>
      </c>
      <c r="M30">
        <v>15000</v>
      </c>
      <c r="N30">
        <v>216.6</v>
      </c>
    </row>
    <row r="31" spans="1:14" x14ac:dyDescent="0.35">
      <c r="A31" t="s">
        <v>14</v>
      </c>
      <c r="B31" s="1">
        <v>43388</v>
      </c>
      <c r="C31" s="1">
        <v>43461</v>
      </c>
      <c r="D31">
        <v>217.8</v>
      </c>
      <c r="E31">
        <v>217.8</v>
      </c>
      <c r="F31">
        <v>217.8</v>
      </c>
      <c r="G31">
        <v>217.8</v>
      </c>
      <c r="H31">
        <v>217.8</v>
      </c>
      <c r="I31">
        <v>219.85</v>
      </c>
      <c r="J31">
        <v>1</v>
      </c>
      <c r="K31">
        <v>6.53</v>
      </c>
      <c r="L31">
        <v>12000</v>
      </c>
      <c r="M31">
        <v>0</v>
      </c>
      <c r="N31">
        <v>216.6</v>
      </c>
    </row>
    <row r="32" spans="1:14" x14ac:dyDescent="0.35">
      <c r="A32" t="s">
        <v>14</v>
      </c>
      <c r="B32" s="1">
        <v>43389</v>
      </c>
      <c r="C32" s="1">
        <v>43398</v>
      </c>
      <c r="D32">
        <v>219</v>
      </c>
      <c r="E32">
        <v>222.6</v>
      </c>
      <c r="F32">
        <v>217.75</v>
      </c>
      <c r="G32">
        <v>220.15</v>
      </c>
      <c r="H32">
        <v>220.15</v>
      </c>
      <c r="I32">
        <v>220.15</v>
      </c>
      <c r="J32">
        <v>1904</v>
      </c>
      <c r="K32">
        <v>12595.7</v>
      </c>
      <c r="L32">
        <v>10509000</v>
      </c>
      <c r="M32">
        <v>-105000</v>
      </c>
      <c r="N32">
        <v>220.3</v>
      </c>
    </row>
    <row r="33" spans="1:14" x14ac:dyDescent="0.35">
      <c r="A33" t="s">
        <v>14</v>
      </c>
      <c r="B33" s="1">
        <v>43389</v>
      </c>
      <c r="C33" s="1">
        <v>43433</v>
      </c>
      <c r="D33">
        <v>219.5</v>
      </c>
      <c r="E33">
        <v>223.5</v>
      </c>
      <c r="F33">
        <v>219.5</v>
      </c>
      <c r="G33">
        <v>221.7</v>
      </c>
      <c r="H33">
        <v>221.2</v>
      </c>
      <c r="I33">
        <v>221.7</v>
      </c>
      <c r="J33">
        <v>58</v>
      </c>
      <c r="K33">
        <v>385.99</v>
      </c>
      <c r="L33">
        <v>288000</v>
      </c>
      <c r="M33">
        <v>-9000</v>
      </c>
      <c r="N33">
        <v>220.3</v>
      </c>
    </row>
    <row r="34" spans="1:14" x14ac:dyDescent="0.35">
      <c r="A34" t="s">
        <v>14</v>
      </c>
      <c r="B34" s="1">
        <v>43389</v>
      </c>
      <c r="C34" s="1">
        <v>43461</v>
      </c>
      <c r="D34">
        <v>0</v>
      </c>
      <c r="E34">
        <v>0</v>
      </c>
      <c r="F34">
        <v>0</v>
      </c>
      <c r="G34">
        <v>217.8</v>
      </c>
      <c r="H34">
        <v>217.8</v>
      </c>
      <c r="I34">
        <v>223.6</v>
      </c>
      <c r="J34">
        <v>0</v>
      </c>
      <c r="K34">
        <v>0</v>
      </c>
      <c r="L34">
        <v>12000</v>
      </c>
      <c r="M34">
        <v>0</v>
      </c>
      <c r="N34">
        <v>220.3</v>
      </c>
    </row>
    <row r="35" spans="1:14" x14ac:dyDescent="0.35">
      <c r="A35" t="s">
        <v>14</v>
      </c>
      <c r="B35" s="1">
        <v>43390</v>
      </c>
      <c r="C35" s="1">
        <v>43398</v>
      </c>
      <c r="D35">
        <v>222.85</v>
      </c>
      <c r="E35">
        <v>222.85</v>
      </c>
      <c r="F35">
        <v>207.8</v>
      </c>
      <c r="G35">
        <v>208.95</v>
      </c>
      <c r="H35">
        <v>208.85</v>
      </c>
      <c r="I35">
        <v>208.95</v>
      </c>
      <c r="J35">
        <v>2850</v>
      </c>
      <c r="K35">
        <v>18294.13</v>
      </c>
      <c r="L35">
        <v>10293000</v>
      </c>
      <c r="M35">
        <v>-216000</v>
      </c>
      <c r="N35">
        <v>209.3</v>
      </c>
    </row>
    <row r="36" spans="1:14" x14ac:dyDescent="0.35">
      <c r="A36" t="s">
        <v>14</v>
      </c>
      <c r="B36" s="1">
        <v>43390</v>
      </c>
      <c r="C36" s="1">
        <v>43433</v>
      </c>
      <c r="D36">
        <v>223.3</v>
      </c>
      <c r="E36">
        <v>223.3</v>
      </c>
      <c r="F36">
        <v>209.25</v>
      </c>
      <c r="G36">
        <v>210.1</v>
      </c>
      <c r="H36">
        <v>210.25</v>
      </c>
      <c r="I36">
        <v>210.1</v>
      </c>
      <c r="J36">
        <v>153</v>
      </c>
      <c r="K36">
        <v>987.18</v>
      </c>
      <c r="L36">
        <v>483000</v>
      </c>
      <c r="M36">
        <v>195000</v>
      </c>
      <c r="N36">
        <v>209.3</v>
      </c>
    </row>
    <row r="37" spans="1:14" x14ac:dyDescent="0.35">
      <c r="A37" t="s">
        <v>14</v>
      </c>
      <c r="B37" s="1">
        <v>43390</v>
      </c>
      <c r="C37" s="1">
        <v>43461</v>
      </c>
      <c r="D37">
        <v>219.6</v>
      </c>
      <c r="E37">
        <v>219.6</v>
      </c>
      <c r="F37">
        <v>212</v>
      </c>
      <c r="G37">
        <v>212</v>
      </c>
      <c r="H37">
        <v>212</v>
      </c>
      <c r="I37">
        <v>212.4</v>
      </c>
      <c r="J37">
        <v>2</v>
      </c>
      <c r="K37">
        <v>12.95</v>
      </c>
      <c r="L37">
        <v>15000</v>
      </c>
      <c r="M37">
        <v>3000</v>
      </c>
      <c r="N37">
        <v>209.3</v>
      </c>
    </row>
    <row r="38" spans="1:14" x14ac:dyDescent="0.35">
      <c r="A38" t="s">
        <v>14</v>
      </c>
      <c r="B38" s="1">
        <v>43392</v>
      </c>
      <c r="C38" s="1">
        <v>43398</v>
      </c>
      <c r="D38">
        <v>208.5</v>
      </c>
      <c r="E38">
        <v>211.9</v>
      </c>
      <c r="F38">
        <v>204.55</v>
      </c>
      <c r="G38">
        <v>206.85</v>
      </c>
      <c r="H38">
        <v>207</v>
      </c>
      <c r="I38">
        <v>206.85</v>
      </c>
      <c r="J38">
        <v>2096</v>
      </c>
      <c r="K38">
        <v>13103.13</v>
      </c>
      <c r="L38">
        <v>10158000</v>
      </c>
      <c r="M38">
        <v>-135000</v>
      </c>
      <c r="N38">
        <v>206.3</v>
      </c>
    </row>
    <row r="39" spans="1:14" x14ac:dyDescent="0.35">
      <c r="A39" t="s">
        <v>14</v>
      </c>
      <c r="B39" s="1">
        <v>43392</v>
      </c>
      <c r="C39" s="1">
        <v>43433</v>
      </c>
      <c r="D39">
        <v>210.55</v>
      </c>
      <c r="E39">
        <v>212.9</v>
      </c>
      <c r="F39">
        <v>206.25</v>
      </c>
      <c r="G39">
        <v>207.95</v>
      </c>
      <c r="H39">
        <v>208.5</v>
      </c>
      <c r="I39">
        <v>207.95</v>
      </c>
      <c r="J39">
        <v>315</v>
      </c>
      <c r="K39">
        <v>1978.05</v>
      </c>
      <c r="L39">
        <v>666000</v>
      </c>
      <c r="M39">
        <v>183000</v>
      </c>
      <c r="N39">
        <v>206.3</v>
      </c>
    </row>
    <row r="40" spans="1:14" x14ac:dyDescent="0.35">
      <c r="A40" t="s">
        <v>14</v>
      </c>
      <c r="B40" s="1">
        <v>43392</v>
      </c>
      <c r="C40" s="1">
        <v>43461</v>
      </c>
      <c r="D40">
        <v>212</v>
      </c>
      <c r="E40">
        <v>212</v>
      </c>
      <c r="F40">
        <v>209</v>
      </c>
      <c r="G40">
        <v>209.9</v>
      </c>
      <c r="H40">
        <v>209.9</v>
      </c>
      <c r="I40">
        <v>209.25</v>
      </c>
      <c r="J40">
        <v>7</v>
      </c>
      <c r="K40">
        <v>44.18</v>
      </c>
      <c r="L40">
        <v>30000</v>
      </c>
      <c r="M40">
        <v>15000</v>
      </c>
      <c r="N40">
        <v>206.3</v>
      </c>
    </row>
    <row r="41" spans="1:14" x14ac:dyDescent="0.35">
      <c r="A41" t="s">
        <v>14</v>
      </c>
      <c r="B41" s="1">
        <v>43395</v>
      </c>
      <c r="C41" s="1">
        <v>43398</v>
      </c>
      <c r="D41">
        <v>208</v>
      </c>
      <c r="E41">
        <v>209.15</v>
      </c>
      <c r="F41">
        <v>205.4</v>
      </c>
      <c r="G41">
        <v>205.9</v>
      </c>
      <c r="H41">
        <v>205.5</v>
      </c>
      <c r="I41">
        <v>205.9</v>
      </c>
      <c r="J41">
        <v>1883</v>
      </c>
      <c r="K41">
        <v>11693.3</v>
      </c>
      <c r="L41">
        <v>9237000</v>
      </c>
      <c r="M41">
        <v>-921000</v>
      </c>
      <c r="N41">
        <v>206.3</v>
      </c>
    </row>
    <row r="42" spans="1:14" x14ac:dyDescent="0.35">
      <c r="A42" t="s">
        <v>14</v>
      </c>
      <c r="B42" s="1">
        <v>43395</v>
      </c>
      <c r="C42" s="1">
        <v>43433</v>
      </c>
      <c r="D42">
        <v>209.95</v>
      </c>
      <c r="E42">
        <v>210.15</v>
      </c>
      <c r="F42">
        <v>206.55</v>
      </c>
      <c r="G42">
        <v>207.1</v>
      </c>
      <c r="H42">
        <v>207</v>
      </c>
      <c r="I42">
        <v>207.1</v>
      </c>
      <c r="J42">
        <v>678</v>
      </c>
      <c r="K42">
        <v>4236.46</v>
      </c>
      <c r="L42">
        <v>1785000</v>
      </c>
      <c r="M42">
        <v>1119000</v>
      </c>
      <c r="N42">
        <v>206.3</v>
      </c>
    </row>
    <row r="43" spans="1:14" x14ac:dyDescent="0.35">
      <c r="A43" t="s">
        <v>14</v>
      </c>
      <c r="B43" s="1">
        <v>43395</v>
      </c>
      <c r="C43" s="1">
        <v>43461</v>
      </c>
      <c r="D43">
        <v>209.25</v>
      </c>
      <c r="E43">
        <v>209.25</v>
      </c>
      <c r="F43">
        <v>208</v>
      </c>
      <c r="G43">
        <v>205.8</v>
      </c>
      <c r="H43">
        <v>208</v>
      </c>
      <c r="I43">
        <v>205.8</v>
      </c>
      <c r="J43">
        <v>4</v>
      </c>
      <c r="K43">
        <v>24.93</v>
      </c>
      <c r="L43">
        <v>42000</v>
      </c>
      <c r="M43">
        <v>12000</v>
      </c>
      <c r="N43">
        <v>206.3</v>
      </c>
    </row>
    <row r="44" spans="1:14" x14ac:dyDescent="0.35">
      <c r="A44" t="s">
        <v>14</v>
      </c>
      <c r="B44" s="1">
        <v>43396</v>
      </c>
      <c r="C44" s="1">
        <v>43398</v>
      </c>
      <c r="D44">
        <v>204.55</v>
      </c>
      <c r="E44">
        <v>208</v>
      </c>
      <c r="F44">
        <v>191.55</v>
      </c>
      <c r="G44">
        <v>196.7</v>
      </c>
      <c r="H44">
        <v>198.4</v>
      </c>
      <c r="I44">
        <v>196.7</v>
      </c>
      <c r="J44">
        <v>5913</v>
      </c>
      <c r="K44">
        <v>35282.839999999997</v>
      </c>
      <c r="L44">
        <v>7152000</v>
      </c>
      <c r="M44">
        <v>-2085000</v>
      </c>
      <c r="N44">
        <v>196.25</v>
      </c>
    </row>
    <row r="45" spans="1:14" x14ac:dyDescent="0.35">
      <c r="A45" t="s">
        <v>14</v>
      </c>
      <c r="B45" s="1">
        <v>43396</v>
      </c>
      <c r="C45" s="1">
        <v>43433</v>
      </c>
      <c r="D45">
        <v>205</v>
      </c>
      <c r="E45">
        <v>209</v>
      </c>
      <c r="F45">
        <v>192.75</v>
      </c>
      <c r="G45">
        <v>197.9</v>
      </c>
      <c r="H45">
        <v>199.3</v>
      </c>
      <c r="I45">
        <v>197.9</v>
      </c>
      <c r="J45">
        <v>2420</v>
      </c>
      <c r="K45">
        <v>14551.21</v>
      </c>
      <c r="L45">
        <v>3615000</v>
      </c>
      <c r="M45">
        <v>1830000</v>
      </c>
      <c r="N45">
        <v>196.25</v>
      </c>
    </row>
    <row r="46" spans="1:14" x14ac:dyDescent="0.35">
      <c r="A46" t="s">
        <v>14</v>
      </c>
      <c r="B46" s="1">
        <v>43396</v>
      </c>
      <c r="C46" s="1">
        <v>43461</v>
      </c>
      <c r="D46">
        <v>206</v>
      </c>
      <c r="E46">
        <v>208.9</v>
      </c>
      <c r="F46">
        <v>194.7</v>
      </c>
      <c r="G46">
        <v>200.25</v>
      </c>
      <c r="H46">
        <v>200.8</v>
      </c>
      <c r="I46">
        <v>200.25</v>
      </c>
      <c r="J46">
        <v>24</v>
      </c>
      <c r="K46">
        <v>143.41999999999999</v>
      </c>
      <c r="L46">
        <v>75000</v>
      </c>
      <c r="M46">
        <v>33000</v>
      </c>
      <c r="N46">
        <v>196.25</v>
      </c>
    </row>
    <row r="47" spans="1:14" x14ac:dyDescent="0.35">
      <c r="A47" t="s">
        <v>14</v>
      </c>
      <c r="B47" s="1">
        <v>43397</v>
      </c>
      <c r="C47" s="1">
        <v>43398</v>
      </c>
      <c r="D47">
        <v>202.25</v>
      </c>
      <c r="E47">
        <v>207.15</v>
      </c>
      <c r="F47">
        <v>200.3</v>
      </c>
      <c r="G47">
        <v>205.3</v>
      </c>
      <c r="H47">
        <v>205.4</v>
      </c>
      <c r="I47">
        <v>205.3</v>
      </c>
      <c r="J47">
        <v>4104</v>
      </c>
      <c r="K47">
        <v>25074.91</v>
      </c>
      <c r="L47">
        <v>5085000</v>
      </c>
      <c r="M47">
        <v>-2067000</v>
      </c>
      <c r="N47">
        <v>205.05</v>
      </c>
    </row>
    <row r="48" spans="1:14" x14ac:dyDescent="0.35">
      <c r="A48" t="s">
        <v>14</v>
      </c>
      <c r="B48" s="1">
        <v>43397</v>
      </c>
      <c r="C48" s="1">
        <v>43433</v>
      </c>
      <c r="D48">
        <v>207.25</v>
      </c>
      <c r="E48">
        <v>208</v>
      </c>
      <c r="F48">
        <v>201.4</v>
      </c>
      <c r="G48">
        <v>206.4</v>
      </c>
      <c r="H48">
        <v>206.6</v>
      </c>
      <c r="I48">
        <v>206.4</v>
      </c>
      <c r="J48">
        <v>1899</v>
      </c>
      <c r="K48">
        <v>11665.37</v>
      </c>
      <c r="L48">
        <v>5199000</v>
      </c>
      <c r="M48">
        <v>1584000</v>
      </c>
      <c r="N48">
        <v>205.05</v>
      </c>
    </row>
    <row r="49" spans="1:14" x14ac:dyDescent="0.35">
      <c r="A49" t="s">
        <v>14</v>
      </c>
      <c r="B49" s="1">
        <v>43397</v>
      </c>
      <c r="C49" s="1">
        <v>43461</v>
      </c>
      <c r="D49">
        <v>204.35</v>
      </c>
      <c r="E49">
        <v>208.65</v>
      </c>
      <c r="F49">
        <v>204.35</v>
      </c>
      <c r="G49">
        <v>207.2</v>
      </c>
      <c r="H49">
        <v>207.2</v>
      </c>
      <c r="I49">
        <v>207.2</v>
      </c>
      <c r="J49">
        <v>7</v>
      </c>
      <c r="K49">
        <v>43.23</v>
      </c>
      <c r="L49">
        <v>87000</v>
      </c>
      <c r="M49">
        <v>12000</v>
      </c>
      <c r="N49">
        <v>205.05</v>
      </c>
    </row>
    <row r="50" spans="1:14" x14ac:dyDescent="0.35">
      <c r="A50" t="s">
        <v>14</v>
      </c>
      <c r="B50" s="1">
        <v>43398</v>
      </c>
      <c r="C50" s="1">
        <v>43398</v>
      </c>
      <c r="D50">
        <v>202.65</v>
      </c>
      <c r="E50">
        <v>208.25</v>
      </c>
      <c r="F50">
        <v>199.45</v>
      </c>
      <c r="G50">
        <v>207</v>
      </c>
      <c r="H50">
        <v>207.05</v>
      </c>
      <c r="I50">
        <v>207.05</v>
      </c>
      <c r="J50">
        <v>3258</v>
      </c>
      <c r="K50">
        <v>19961.080000000002</v>
      </c>
      <c r="L50">
        <v>2031000</v>
      </c>
      <c r="M50">
        <v>-3054000</v>
      </c>
      <c r="N50">
        <v>207.05</v>
      </c>
    </row>
    <row r="51" spans="1:14" x14ac:dyDescent="0.35">
      <c r="A51" t="s">
        <v>14</v>
      </c>
      <c r="B51" s="1">
        <v>43398</v>
      </c>
      <c r="C51" s="1">
        <v>43433</v>
      </c>
      <c r="D51">
        <v>203</v>
      </c>
      <c r="E51">
        <v>208.9</v>
      </c>
      <c r="F51">
        <v>200.3</v>
      </c>
      <c r="G51">
        <v>207.25</v>
      </c>
      <c r="H51">
        <v>206.4</v>
      </c>
      <c r="I51">
        <v>207.25</v>
      </c>
      <c r="J51">
        <v>2688</v>
      </c>
      <c r="K51">
        <v>16523.55</v>
      </c>
      <c r="L51">
        <v>7779000</v>
      </c>
      <c r="M51">
        <v>2580000</v>
      </c>
      <c r="N51">
        <v>207.05</v>
      </c>
    </row>
    <row r="52" spans="1:14" x14ac:dyDescent="0.35">
      <c r="A52" t="s">
        <v>14</v>
      </c>
      <c r="B52" s="1">
        <v>43398</v>
      </c>
      <c r="C52" s="1">
        <v>43461</v>
      </c>
      <c r="D52">
        <v>207</v>
      </c>
      <c r="E52">
        <v>209</v>
      </c>
      <c r="F52">
        <v>203</v>
      </c>
      <c r="G52">
        <v>209</v>
      </c>
      <c r="H52">
        <v>209</v>
      </c>
      <c r="I52">
        <v>209.75</v>
      </c>
      <c r="J52">
        <v>12</v>
      </c>
      <c r="K52">
        <v>73.930000000000007</v>
      </c>
      <c r="L52">
        <v>78000</v>
      </c>
      <c r="M52">
        <v>-9000</v>
      </c>
      <c r="N52">
        <v>207.05</v>
      </c>
    </row>
    <row r="53" spans="1:14" x14ac:dyDescent="0.35">
      <c r="A53" t="s">
        <v>14</v>
      </c>
      <c r="B53" s="1">
        <v>43399</v>
      </c>
      <c r="C53" s="1">
        <v>43433</v>
      </c>
      <c r="D53">
        <v>204.9</v>
      </c>
      <c r="E53">
        <v>214.1</v>
      </c>
      <c r="F53">
        <v>200.6</v>
      </c>
      <c r="G53">
        <v>208.45</v>
      </c>
      <c r="H53">
        <v>208.05</v>
      </c>
      <c r="I53">
        <v>208.45</v>
      </c>
      <c r="J53">
        <v>4691</v>
      </c>
      <c r="K53">
        <v>29280.5</v>
      </c>
      <c r="L53">
        <v>7701000</v>
      </c>
      <c r="M53">
        <v>-78000</v>
      </c>
      <c r="N53">
        <v>207.55</v>
      </c>
    </row>
    <row r="54" spans="1:14" x14ac:dyDescent="0.35">
      <c r="A54" t="s">
        <v>14</v>
      </c>
      <c r="B54" s="1">
        <v>43399</v>
      </c>
      <c r="C54" s="1">
        <v>43461</v>
      </c>
      <c r="D54">
        <v>206.1</v>
      </c>
      <c r="E54">
        <v>214</v>
      </c>
      <c r="F54">
        <v>202.2</v>
      </c>
      <c r="G54">
        <v>209.8</v>
      </c>
      <c r="H54">
        <v>209.8</v>
      </c>
      <c r="I54">
        <v>209.8</v>
      </c>
      <c r="J54">
        <v>49</v>
      </c>
      <c r="K54">
        <v>303.57</v>
      </c>
      <c r="L54">
        <v>126000</v>
      </c>
      <c r="M54">
        <v>48000</v>
      </c>
      <c r="N54">
        <v>207.55</v>
      </c>
    </row>
    <row r="55" spans="1:14" x14ac:dyDescent="0.35">
      <c r="A55" t="s">
        <v>14</v>
      </c>
      <c r="B55" s="1">
        <v>43399</v>
      </c>
      <c r="C55" s="1">
        <v>43496</v>
      </c>
      <c r="D55">
        <v>0</v>
      </c>
      <c r="E55">
        <v>0</v>
      </c>
      <c r="F55">
        <v>0</v>
      </c>
      <c r="G55">
        <v>211.3</v>
      </c>
      <c r="H55">
        <v>0</v>
      </c>
      <c r="I55">
        <v>211.75</v>
      </c>
      <c r="J55">
        <v>0</v>
      </c>
      <c r="K55">
        <v>0</v>
      </c>
      <c r="L55">
        <v>0</v>
      </c>
      <c r="M55">
        <v>0</v>
      </c>
      <c r="N55">
        <v>207.55</v>
      </c>
    </row>
    <row r="56" spans="1:14" x14ac:dyDescent="0.35">
      <c r="A56" t="s">
        <v>14</v>
      </c>
      <c r="B56" s="1">
        <v>43402</v>
      </c>
      <c r="C56" s="1">
        <v>43433</v>
      </c>
      <c r="D56">
        <v>209.6</v>
      </c>
      <c r="E56">
        <v>216.95</v>
      </c>
      <c r="F56">
        <v>205.7</v>
      </c>
      <c r="G56">
        <v>216.05</v>
      </c>
      <c r="H56">
        <v>215.75</v>
      </c>
      <c r="I56">
        <v>216.05</v>
      </c>
      <c r="J56">
        <v>2454</v>
      </c>
      <c r="K56">
        <v>15581.78</v>
      </c>
      <c r="L56">
        <v>7392000</v>
      </c>
      <c r="M56">
        <v>-309000</v>
      </c>
      <c r="N56">
        <v>214.95</v>
      </c>
    </row>
    <row r="57" spans="1:14" x14ac:dyDescent="0.35">
      <c r="A57" t="s">
        <v>14</v>
      </c>
      <c r="B57" s="1">
        <v>43402</v>
      </c>
      <c r="C57" s="1">
        <v>43461</v>
      </c>
      <c r="D57">
        <v>208.3</v>
      </c>
      <c r="E57">
        <v>217.85</v>
      </c>
      <c r="F57">
        <v>207.2</v>
      </c>
      <c r="G57">
        <v>217.65</v>
      </c>
      <c r="H57">
        <v>217.5</v>
      </c>
      <c r="I57">
        <v>217.65</v>
      </c>
      <c r="J57">
        <v>34</v>
      </c>
      <c r="K57">
        <v>217.91</v>
      </c>
      <c r="L57">
        <v>144000</v>
      </c>
      <c r="M57">
        <v>18000</v>
      </c>
      <c r="N57">
        <v>214.95</v>
      </c>
    </row>
    <row r="58" spans="1:14" x14ac:dyDescent="0.35">
      <c r="A58" t="s">
        <v>14</v>
      </c>
      <c r="B58" s="1">
        <v>43402</v>
      </c>
      <c r="C58" s="1">
        <v>43496</v>
      </c>
      <c r="D58">
        <v>0</v>
      </c>
      <c r="E58">
        <v>0</v>
      </c>
      <c r="F58">
        <v>0</v>
      </c>
      <c r="G58">
        <v>211.3</v>
      </c>
      <c r="H58">
        <v>0</v>
      </c>
      <c r="I58">
        <v>219.15</v>
      </c>
      <c r="J58">
        <v>0</v>
      </c>
      <c r="K58">
        <v>0</v>
      </c>
      <c r="L58">
        <v>0</v>
      </c>
      <c r="M58">
        <v>0</v>
      </c>
      <c r="N58">
        <v>214.95</v>
      </c>
    </row>
    <row r="59" spans="1:14" x14ac:dyDescent="0.35">
      <c r="A59" t="s">
        <v>14</v>
      </c>
      <c r="B59" s="1">
        <v>43403</v>
      </c>
      <c r="C59" s="1">
        <v>43433</v>
      </c>
      <c r="D59">
        <v>216</v>
      </c>
      <c r="E59">
        <v>220.55</v>
      </c>
      <c r="F59">
        <v>214.8</v>
      </c>
      <c r="G59">
        <v>216.15</v>
      </c>
      <c r="H59">
        <v>216.3</v>
      </c>
      <c r="I59">
        <v>216.15</v>
      </c>
      <c r="J59">
        <v>2351</v>
      </c>
      <c r="K59">
        <v>15344.43</v>
      </c>
      <c r="L59">
        <v>7485000</v>
      </c>
      <c r="M59">
        <v>93000</v>
      </c>
      <c r="N59">
        <v>215.05</v>
      </c>
    </row>
    <row r="60" spans="1:14" x14ac:dyDescent="0.35">
      <c r="A60" t="s">
        <v>14</v>
      </c>
      <c r="B60" s="1">
        <v>43403</v>
      </c>
      <c r="C60" s="1">
        <v>43461</v>
      </c>
      <c r="D60">
        <v>217.7</v>
      </c>
      <c r="E60">
        <v>220.25</v>
      </c>
      <c r="F60">
        <v>216.8</v>
      </c>
      <c r="G60">
        <v>217.35</v>
      </c>
      <c r="H60">
        <v>217.35</v>
      </c>
      <c r="I60">
        <v>217.65</v>
      </c>
      <c r="J60">
        <v>15</v>
      </c>
      <c r="K60">
        <v>98.49</v>
      </c>
      <c r="L60">
        <v>153000</v>
      </c>
      <c r="M60">
        <v>9000</v>
      </c>
      <c r="N60">
        <v>215.05</v>
      </c>
    </row>
    <row r="61" spans="1:14" x14ac:dyDescent="0.35">
      <c r="A61" t="s">
        <v>14</v>
      </c>
      <c r="B61" s="1">
        <v>43403</v>
      </c>
      <c r="C61" s="1">
        <v>43496</v>
      </c>
      <c r="D61">
        <v>0</v>
      </c>
      <c r="E61">
        <v>0</v>
      </c>
      <c r="F61">
        <v>0</v>
      </c>
      <c r="G61">
        <v>211.3</v>
      </c>
      <c r="H61">
        <v>0</v>
      </c>
      <c r="I61">
        <v>219.25</v>
      </c>
      <c r="J61">
        <v>0</v>
      </c>
      <c r="K61">
        <v>0</v>
      </c>
      <c r="L61">
        <v>0</v>
      </c>
      <c r="M61">
        <v>0</v>
      </c>
      <c r="N61">
        <v>215.05</v>
      </c>
    </row>
    <row r="62" spans="1:14" x14ac:dyDescent="0.35">
      <c r="A62" t="s">
        <v>14</v>
      </c>
      <c r="B62" s="1">
        <v>43404</v>
      </c>
      <c r="C62" s="1">
        <v>43433</v>
      </c>
      <c r="D62">
        <v>215.35</v>
      </c>
      <c r="E62">
        <v>219.95</v>
      </c>
      <c r="F62">
        <v>210.05</v>
      </c>
      <c r="G62">
        <v>219.45</v>
      </c>
      <c r="H62">
        <v>218.75</v>
      </c>
      <c r="I62">
        <v>219.45</v>
      </c>
      <c r="J62">
        <v>2623</v>
      </c>
      <c r="K62">
        <v>16888.46</v>
      </c>
      <c r="L62">
        <v>7398000</v>
      </c>
      <c r="M62">
        <v>-87000</v>
      </c>
      <c r="N62">
        <v>218.8</v>
      </c>
    </row>
    <row r="63" spans="1:14" x14ac:dyDescent="0.35">
      <c r="A63" t="s">
        <v>14</v>
      </c>
      <c r="B63" s="1">
        <v>43404</v>
      </c>
      <c r="C63" s="1">
        <v>43461</v>
      </c>
      <c r="D63">
        <v>215.1</v>
      </c>
      <c r="E63">
        <v>220.5</v>
      </c>
      <c r="F63">
        <v>211.5</v>
      </c>
      <c r="G63">
        <v>219.95</v>
      </c>
      <c r="H63">
        <v>220</v>
      </c>
      <c r="I63">
        <v>219.95</v>
      </c>
      <c r="J63">
        <v>26</v>
      </c>
      <c r="K63">
        <v>167.58</v>
      </c>
      <c r="L63">
        <v>168000</v>
      </c>
      <c r="M63">
        <v>15000</v>
      </c>
      <c r="N63">
        <v>218.8</v>
      </c>
    </row>
    <row r="64" spans="1:14" x14ac:dyDescent="0.35">
      <c r="A64" t="s">
        <v>14</v>
      </c>
      <c r="B64" s="1">
        <v>43404</v>
      </c>
      <c r="C64" s="1">
        <v>43496</v>
      </c>
      <c r="D64">
        <v>0</v>
      </c>
      <c r="E64">
        <v>0</v>
      </c>
      <c r="F64">
        <v>0</v>
      </c>
      <c r="G64">
        <v>211.3</v>
      </c>
      <c r="H64">
        <v>0</v>
      </c>
      <c r="I64">
        <v>223</v>
      </c>
      <c r="J64">
        <v>0</v>
      </c>
      <c r="K64">
        <v>0</v>
      </c>
      <c r="L64">
        <v>0</v>
      </c>
      <c r="M64">
        <v>0</v>
      </c>
      <c r="N64">
        <v>218.8</v>
      </c>
    </row>
    <row r="65" spans="1:14" x14ac:dyDescent="0.35">
      <c r="A65" t="s">
        <v>14</v>
      </c>
      <c r="B65" s="1">
        <v>43405</v>
      </c>
      <c r="C65" s="1">
        <v>43433</v>
      </c>
      <c r="D65">
        <v>219.45</v>
      </c>
      <c r="E65">
        <v>224.25</v>
      </c>
      <c r="F65">
        <v>217.35</v>
      </c>
      <c r="G65">
        <v>219.15</v>
      </c>
      <c r="H65">
        <v>219.2</v>
      </c>
      <c r="I65">
        <v>219.15</v>
      </c>
      <c r="J65">
        <v>2128</v>
      </c>
      <c r="K65">
        <v>14059.9</v>
      </c>
      <c r="L65">
        <v>7137000</v>
      </c>
      <c r="M65">
        <v>-261000</v>
      </c>
      <c r="N65">
        <v>218.4</v>
      </c>
    </row>
    <row r="66" spans="1:14" x14ac:dyDescent="0.35">
      <c r="A66" t="s">
        <v>14</v>
      </c>
      <c r="B66" s="1">
        <v>43405</v>
      </c>
      <c r="C66" s="1">
        <v>43461</v>
      </c>
      <c r="D66">
        <v>223</v>
      </c>
      <c r="E66">
        <v>223.7</v>
      </c>
      <c r="F66">
        <v>218.75</v>
      </c>
      <c r="G66">
        <v>220.35</v>
      </c>
      <c r="H66">
        <v>220.35</v>
      </c>
      <c r="I66">
        <v>220.35</v>
      </c>
      <c r="J66">
        <v>20</v>
      </c>
      <c r="K66">
        <v>132.65</v>
      </c>
      <c r="L66">
        <v>144000</v>
      </c>
      <c r="M66">
        <v>-24000</v>
      </c>
      <c r="N66">
        <v>218.4</v>
      </c>
    </row>
    <row r="67" spans="1:14" x14ac:dyDescent="0.35">
      <c r="A67" t="s">
        <v>14</v>
      </c>
      <c r="B67" s="1">
        <v>43405</v>
      </c>
      <c r="C67" s="1">
        <v>43496</v>
      </c>
      <c r="D67">
        <v>0</v>
      </c>
      <c r="E67">
        <v>0</v>
      </c>
      <c r="F67">
        <v>0</v>
      </c>
      <c r="G67">
        <v>211.3</v>
      </c>
      <c r="H67">
        <v>0</v>
      </c>
      <c r="I67">
        <v>222.55</v>
      </c>
      <c r="J67">
        <v>0</v>
      </c>
      <c r="K67">
        <v>0</v>
      </c>
      <c r="L67">
        <v>0</v>
      </c>
      <c r="M67">
        <v>0</v>
      </c>
      <c r="N67">
        <v>218.4</v>
      </c>
    </row>
    <row r="68" spans="1:14" x14ac:dyDescent="0.35">
      <c r="A68" t="s">
        <v>14</v>
      </c>
      <c r="B68" s="1">
        <v>43406</v>
      </c>
      <c r="C68" s="1">
        <v>43433</v>
      </c>
      <c r="D68">
        <v>219.3</v>
      </c>
      <c r="E68">
        <v>229.85</v>
      </c>
      <c r="F68">
        <v>219.3</v>
      </c>
      <c r="G68">
        <v>221.6</v>
      </c>
      <c r="H68">
        <v>221.2</v>
      </c>
      <c r="I68">
        <v>221.6</v>
      </c>
      <c r="J68">
        <v>3873</v>
      </c>
      <c r="K68">
        <v>26140.560000000001</v>
      </c>
      <c r="L68">
        <v>7137000</v>
      </c>
      <c r="M68">
        <v>0</v>
      </c>
      <c r="N68">
        <v>220.7</v>
      </c>
    </row>
    <row r="69" spans="1:14" x14ac:dyDescent="0.35">
      <c r="A69" t="s">
        <v>14</v>
      </c>
      <c r="B69" s="1">
        <v>43406</v>
      </c>
      <c r="C69" s="1">
        <v>43461</v>
      </c>
      <c r="D69">
        <v>225</v>
      </c>
      <c r="E69">
        <v>230.5</v>
      </c>
      <c r="F69">
        <v>220.7</v>
      </c>
      <c r="G69">
        <v>223</v>
      </c>
      <c r="H69">
        <v>223</v>
      </c>
      <c r="I69">
        <v>223.25</v>
      </c>
      <c r="J69">
        <v>46</v>
      </c>
      <c r="K69">
        <v>311.45999999999998</v>
      </c>
      <c r="L69">
        <v>147000</v>
      </c>
      <c r="M69">
        <v>3000</v>
      </c>
      <c r="N69">
        <v>220.7</v>
      </c>
    </row>
    <row r="70" spans="1:14" x14ac:dyDescent="0.35">
      <c r="A70" t="s">
        <v>14</v>
      </c>
      <c r="B70" s="1">
        <v>43406</v>
      </c>
      <c r="C70" s="1">
        <v>43496</v>
      </c>
      <c r="D70">
        <v>0</v>
      </c>
      <c r="E70">
        <v>0</v>
      </c>
      <c r="F70">
        <v>0</v>
      </c>
      <c r="G70">
        <v>211.3</v>
      </c>
      <c r="H70">
        <v>0</v>
      </c>
      <c r="I70">
        <v>224.85</v>
      </c>
      <c r="J70">
        <v>0</v>
      </c>
      <c r="K70">
        <v>0</v>
      </c>
      <c r="L70">
        <v>0</v>
      </c>
      <c r="M70">
        <v>0</v>
      </c>
      <c r="N70">
        <v>220.7</v>
      </c>
    </row>
    <row r="71" spans="1:14" x14ac:dyDescent="0.35">
      <c r="A71" t="s">
        <v>14</v>
      </c>
      <c r="B71" s="1">
        <v>43409</v>
      </c>
      <c r="C71" s="1">
        <v>43433</v>
      </c>
      <c r="D71">
        <v>219.85</v>
      </c>
      <c r="E71">
        <v>222.65</v>
      </c>
      <c r="F71">
        <v>214.85</v>
      </c>
      <c r="G71">
        <v>216.45</v>
      </c>
      <c r="H71">
        <v>217.3</v>
      </c>
      <c r="I71">
        <v>216.45</v>
      </c>
      <c r="J71">
        <v>1950</v>
      </c>
      <c r="K71">
        <v>12728.82</v>
      </c>
      <c r="L71">
        <v>7488000</v>
      </c>
      <c r="M71">
        <v>351000</v>
      </c>
      <c r="N71">
        <v>215.2</v>
      </c>
    </row>
    <row r="72" spans="1:14" x14ac:dyDescent="0.35">
      <c r="A72" t="s">
        <v>14</v>
      </c>
      <c r="B72" s="1">
        <v>43409</v>
      </c>
      <c r="C72" s="1">
        <v>43461</v>
      </c>
      <c r="D72">
        <v>221.55</v>
      </c>
      <c r="E72">
        <v>221.55</v>
      </c>
      <c r="F72">
        <v>216.2</v>
      </c>
      <c r="G72">
        <v>217.25</v>
      </c>
      <c r="H72">
        <v>217.5</v>
      </c>
      <c r="I72">
        <v>217.25</v>
      </c>
      <c r="J72">
        <v>26</v>
      </c>
      <c r="K72">
        <v>171.07</v>
      </c>
      <c r="L72">
        <v>162000</v>
      </c>
      <c r="M72">
        <v>15000</v>
      </c>
      <c r="N72">
        <v>215.2</v>
      </c>
    </row>
    <row r="73" spans="1:14" x14ac:dyDescent="0.35">
      <c r="A73" t="s">
        <v>14</v>
      </c>
      <c r="B73" s="1">
        <v>43409</v>
      </c>
      <c r="C73" s="1">
        <v>43496</v>
      </c>
      <c r="D73">
        <v>0</v>
      </c>
      <c r="E73">
        <v>0</v>
      </c>
      <c r="F73">
        <v>0</v>
      </c>
      <c r="G73">
        <v>211.3</v>
      </c>
      <c r="H73">
        <v>0</v>
      </c>
      <c r="I73">
        <v>219.15</v>
      </c>
      <c r="J73">
        <v>0</v>
      </c>
      <c r="K73">
        <v>0</v>
      </c>
      <c r="L73">
        <v>0</v>
      </c>
      <c r="M73">
        <v>0</v>
      </c>
      <c r="N73">
        <v>215.2</v>
      </c>
    </row>
    <row r="74" spans="1:14" x14ac:dyDescent="0.35">
      <c r="A74" t="s">
        <v>14</v>
      </c>
      <c r="B74" s="1">
        <v>43410</v>
      </c>
      <c r="C74" s="1">
        <v>43433</v>
      </c>
      <c r="D74">
        <v>217.5</v>
      </c>
      <c r="E74">
        <v>220.55</v>
      </c>
      <c r="F74">
        <v>212.7</v>
      </c>
      <c r="G74">
        <v>213.7</v>
      </c>
      <c r="H74">
        <v>214</v>
      </c>
      <c r="I74">
        <v>213.7</v>
      </c>
      <c r="J74">
        <v>2234</v>
      </c>
      <c r="K74">
        <v>14554.59</v>
      </c>
      <c r="L74">
        <v>7872000</v>
      </c>
      <c r="M74">
        <v>384000</v>
      </c>
      <c r="N74">
        <v>212.75</v>
      </c>
    </row>
    <row r="75" spans="1:14" x14ac:dyDescent="0.35">
      <c r="A75" t="s">
        <v>14</v>
      </c>
      <c r="B75" s="1">
        <v>43410</v>
      </c>
      <c r="C75" s="1">
        <v>43461</v>
      </c>
      <c r="D75">
        <v>219.05</v>
      </c>
      <c r="E75">
        <v>220.2</v>
      </c>
      <c r="F75">
        <v>214</v>
      </c>
      <c r="G75">
        <v>214.65</v>
      </c>
      <c r="H75">
        <v>215.15</v>
      </c>
      <c r="I75">
        <v>214.65</v>
      </c>
      <c r="J75">
        <v>20</v>
      </c>
      <c r="K75">
        <v>130.15</v>
      </c>
      <c r="L75">
        <v>177000</v>
      </c>
      <c r="M75">
        <v>15000</v>
      </c>
      <c r="N75">
        <v>212.75</v>
      </c>
    </row>
    <row r="76" spans="1:14" x14ac:dyDescent="0.35">
      <c r="A76" t="s">
        <v>14</v>
      </c>
      <c r="B76" s="1">
        <v>43410</v>
      </c>
      <c r="C76" s="1">
        <v>43496</v>
      </c>
      <c r="D76">
        <v>0</v>
      </c>
      <c r="E76">
        <v>0</v>
      </c>
      <c r="F76">
        <v>0</v>
      </c>
      <c r="G76">
        <v>211.3</v>
      </c>
      <c r="H76">
        <v>0</v>
      </c>
      <c r="I76">
        <v>216.6</v>
      </c>
      <c r="J76">
        <v>0</v>
      </c>
      <c r="K76">
        <v>0</v>
      </c>
      <c r="L76">
        <v>0</v>
      </c>
      <c r="M76">
        <v>0</v>
      </c>
      <c r="N76">
        <v>212.75</v>
      </c>
    </row>
    <row r="77" spans="1:14" x14ac:dyDescent="0.35">
      <c r="A77" t="s">
        <v>14</v>
      </c>
      <c r="B77" s="1">
        <v>43411</v>
      </c>
      <c r="C77" s="1">
        <v>43433</v>
      </c>
      <c r="D77">
        <v>215.75</v>
      </c>
      <c r="E77">
        <v>221.45</v>
      </c>
      <c r="F77">
        <v>215</v>
      </c>
      <c r="G77">
        <v>220.65</v>
      </c>
      <c r="H77">
        <v>221.25</v>
      </c>
      <c r="I77">
        <v>220.65</v>
      </c>
      <c r="J77">
        <v>1259</v>
      </c>
      <c r="K77">
        <v>8296.34</v>
      </c>
      <c r="L77">
        <v>8079000</v>
      </c>
      <c r="M77">
        <v>207000</v>
      </c>
      <c r="N77">
        <v>220.25</v>
      </c>
    </row>
    <row r="78" spans="1:14" x14ac:dyDescent="0.35">
      <c r="A78" t="s">
        <v>14</v>
      </c>
      <c r="B78" s="1">
        <v>43411</v>
      </c>
      <c r="C78" s="1">
        <v>43461</v>
      </c>
      <c r="D78">
        <v>216.9</v>
      </c>
      <c r="E78">
        <v>222.55</v>
      </c>
      <c r="F78">
        <v>216.9</v>
      </c>
      <c r="G78">
        <v>221.8</v>
      </c>
      <c r="H78">
        <v>222.2</v>
      </c>
      <c r="I78">
        <v>221.8</v>
      </c>
      <c r="J78">
        <v>16</v>
      </c>
      <c r="K78">
        <v>105.77</v>
      </c>
      <c r="L78">
        <v>192000</v>
      </c>
      <c r="M78">
        <v>15000</v>
      </c>
      <c r="N78">
        <v>220.25</v>
      </c>
    </row>
    <row r="79" spans="1:14" x14ac:dyDescent="0.35">
      <c r="A79" t="s">
        <v>14</v>
      </c>
      <c r="B79" s="1">
        <v>43411</v>
      </c>
      <c r="C79" s="1">
        <v>43496</v>
      </c>
      <c r="D79">
        <v>0</v>
      </c>
      <c r="E79">
        <v>0</v>
      </c>
      <c r="F79">
        <v>0</v>
      </c>
      <c r="G79">
        <v>211.3</v>
      </c>
      <c r="H79">
        <v>0</v>
      </c>
      <c r="I79">
        <v>224.2</v>
      </c>
      <c r="J79">
        <v>0</v>
      </c>
      <c r="K79">
        <v>0</v>
      </c>
      <c r="L79">
        <v>0</v>
      </c>
      <c r="M79">
        <v>0</v>
      </c>
      <c r="N79">
        <v>220.25</v>
      </c>
    </row>
    <row r="80" spans="1:14" x14ac:dyDescent="0.35">
      <c r="A80" t="s">
        <v>14</v>
      </c>
      <c r="B80" s="1">
        <v>43413</v>
      </c>
      <c r="C80" s="1">
        <v>43433</v>
      </c>
      <c r="D80">
        <v>220.95</v>
      </c>
      <c r="E80">
        <v>225</v>
      </c>
      <c r="F80">
        <v>219.35</v>
      </c>
      <c r="G80">
        <v>222.1</v>
      </c>
      <c r="H80">
        <v>221.95</v>
      </c>
      <c r="I80">
        <v>222.1</v>
      </c>
      <c r="J80">
        <v>2805</v>
      </c>
      <c r="K80">
        <v>18686.990000000002</v>
      </c>
      <c r="L80">
        <v>8406000</v>
      </c>
      <c r="M80">
        <v>327000</v>
      </c>
      <c r="N80">
        <v>221.05</v>
      </c>
    </row>
    <row r="81" spans="1:14" x14ac:dyDescent="0.35">
      <c r="A81" t="s">
        <v>14</v>
      </c>
      <c r="B81" s="1">
        <v>43413</v>
      </c>
      <c r="C81" s="1">
        <v>43461</v>
      </c>
      <c r="D81">
        <v>222.95</v>
      </c>
      <c r="E81">
        <v>225</v>
      </c>
      <c r="F81">
        <v>220.5</v>
      </c>
      <c r="G81">
        <v>225</v>
      </c>
      <c r="H81">
        <v>225</v>
      </c>
      <c r="I81">
        <v>223.3</v>
      </c>
      <c r="J81">
        <v>37</v>
      </c>
      <c r="K81">
        <v>247.42</v>
      </c>
      <c r="L81">
        <v>198000</v>
      </c>
      <c r="M81">
        <v>6000</v>
      </c>
      <c r="N81">
        <v>221.05</v>
      </c>
    </row>
    <row r="82" spans="1:14" x14ac:dyDescent="0.35">
      <c r="A82" t="s">
        <v>14</v>
      </c>
      <c r="B82" s="1">
        <v>43413</v>
      </c>
      <c r="C82" s="1">
        <v>43496</v>
      </c>
      <c r="D82">
        <v>223</v>
      </c>
      <c r="E82">
        <v>223</v>
      </c>
      <c r="F82">
        <v>222.9</v>
      </c>
      <c r="G82">
        <v>222.9</v>
      </c>
      <c r="H82">
        <v>222.9</v>
      </c>
      <c r="I82">
        <v>224.9</v>
      </c>
      <c r="J82">
        <v>2</v>
      </c>
      <c r="K82">
        <v>13.38</v>
      </c>
      <c r="L82">
        <v>6000</v>
      </c>
      <c r="M82">
        <v>6000</v>
      </c>
      <c r="N82">
        <v>221.05</v>
      </c>
    </row>
    <row r="83" spans="1:14" x14ac:dyDescent="0.35">
      <c r="A83" t="s">
        <v>14</v>
      </c>
      <c r="B83" s="1">
        <v>43416</v>
      </c>
      <c r="C83" s="1">
        <v>43433</v>
      </c>
      <c r="D83">
        <v>221.75</v>
      </c>
      <c r="E83">
        <v>222.9</v>
      </c>
      <c r="F83">
        <v>213.85</v>
      </c>
      <c r="G83">
        <v>214.75</v>
      </c>
      <c r="H83">
        <v>214.95</v>
      </c>
      <c r="I83">
        <v>214.75</v>
      </c>
      <c r="J83">
        <v>2909</v>
      </c>
      <c r="K83">
        <v>18957.53</v>
      </c>
      <c r="L83">
        <v>8631000</v>
      </c>
      <c r="M83">
        <v>225000</v>
      </c>
      <c r="N83">
        <v>214.6</v>
      </c>
    </row>
    <row r="84" spans="1:14" x14ac:dyDescent="0.35">
      <c r="A84" t="s">
        <v>14</v>
      </c>
      <c r="B84" s="1">
        <v>43416</v>
      </c>
      <c r="C84" s="1">
        <v>43461</v>
      </c>
      <c r="D84">
        <v>222.05</v>
      </c>
      <c r="E84">
        <v>222.2</v>
      </c>
      <c r="F84">
        <v>215</v>
      </c>
      <c r="G84">
        <v>215.5</v>
      </c>
      <c r="H84">
        <v>215.4</v>
      </c>
      <c r="I84">
        <v>215.5</v>
      </c>
      <c r="J84">
        <v>47</v>
      </c>
      <c r="K84">
        <v>308.27</v>
      </c>
      <c r="L84">
        <v>180000</v>
      </c>
      <c r="M84">
        <v>-18000</v>
      </c>
      <c r="N84">
        <v>214.6</v>
      </c>
    </row>
    <row r="85" spans="1:14" x14ac:dyDescent="0.35">
      <c r="A85" t="s">
        <v>14</v>
      </c>
      <c r="B85" s="1">
        <v>43416</v>
      </c>
      <c r="C85" s="1">
        <v>43496</v>
      </c>
      <c r="D85">
        <v>0</v>
      </c>
      <c r="E85">
        <v>0</v>
      </c>
      <c r="F85">
        <v>0</v>
      </c>
      <c r="G85">
        <v>222.9</v>
      </c>
      <c r="H85">
        <v>222.9</v>
      </c>
      <c r="I85">
        <v>218.2</v>
      </c>
      <c r="J85">
        <v>0</v>
      </c>
      <c r="K85">
        <v>0</v>
      </c>
      <c r="L85">
        <v>6000</v>
      </c>
      <c r="M85">
        <v>0</v>
      </c>
      <c r="N85">
        <v>214.6</v>
      </c>
    </row>
    <row r="86" spans="1:14" x14ac:dyDescent="0.35">
      <c r="A86" t="s">
        <v>14</v>
      </c>
      <c r="B86" s="1">
        <v>43417</v>
      </c>
      <c r="C86" s="1">
        <v>43433</v>
      </c>
      <c r="D86">
        <v>214.65</v>
      </c>
      <c r="E86">
        <v>225.4</v>
      </c>
      <c r="F86">
        <v>212.55</v>
      </c>
      <c r="G86">
        <v>223.45</v>
      </c>
      <c r="H86">
        <v>224.2</v>
      </c>
      <c r="I86">
        <v>223.45</v>
      </c>
      <c r="J86">
        <v>12479</v>
      </c>
      <c r="K86">
        <v>82220.52</v>
      </c>
      <c r="L86">
        <v>9342000</v>
      </c>
      <c r="M86">
        <v>711000</v>
      </c>
      <c r="N86">
        <v>222.6</v>
      </c>
    </row>
    <row r="87" spans="1:14" x14ac:dyDescent="0.35">
      <c r="A87" t="s">
        <v>14</v>
      </c>
      <c r="B87" s="1">
        <v>43417</v>
      </c>
      <c r="C87" s="1">
        <v>43461</v>
      </c>
      <c r="D87">
        <v>218</v>
      </c>
      <c r="E87">
        <v>226</v>
      </c>
      <c r="F87">
        <v>214</v>
      </c>
      <c r="G87">
        <v>224.65</v>
      </c>
      <c r="H87">
        <v>224.75</v>
      </c>
      <c r="I87">
        <v>224.65</v>
      </c>
      <c r="J87">
        <v>98</v>
      </c>
      <c r="K87">
        <v>646.94000000000005</v>
      </c>
      <c r="L87">
        <v>228000</v>
      </c>
      <c r="M87">
        <v>48000</v>
      </c>
      <c r="N87">
        <v>222.6</v>
      </c>
    </row>
    <row r="88" spans="1:14" x14ac:dyDescent="0.35">
      <c r="A88" t="s">
        <v>14</v>
      </c>
      <c r="B88" s="1">
        <v>43417</v>
      </c>
      <c r="C88" s="1">
        <v>43496</v>
      </c>
      <c r="D88">
        <v>215</v>
      </c>
      <c r="E88">
        <v>215</v>
      </c>
      <c r="F88">
        <v>215</v>
      </c>
      <c r="G88">
        <v>215</v>
      </c>
      <c r="H88">
        <v>215</v>
      </c>
      <c r="I88">
        <v>226.3</v>
      </c>
      <c r="J88">
        <v>1</v>
      </c>
      <c r="K88">
        <v>6.45</v>
      </c>
      <c r="L88">
        <v>3000</v>
      </c>
      <c r="M88">
        <v>-3000</v>
      </c>
      <c r="N88">
        <v>222.6</v>
      </c>
    </row>
    <row r="89" spans="1:14" x14ac:dyDescent="0.35">
      <c r="A89" t="s">
        <v>14</v>
      </c>
      <c r="B89" s="1">
        <v>43418</v>
      </c>
      <c r="C89" s="1">
        <v>43433</v>
      </c>
      <c r="D89">
        <v>226.2</v>
      </c>
      <c r="E89">
        <v>230.85</v>
      </c>
      <c r="F89">
        <v>221</v>
      </c>
      <c r="G89">
        <v>223.4</v>
      </c>
      <c r="H89">
        <v>223.75</v>
      </c>
      <c r="I89">
        <v>223.4</v>
      </c>
      <c r="J89">
        <v>6805</v>
      </c>
      <c r="K89">
        <v>46181.15</v>
      </c>
      <c r="L89">
        <v>10293000</v>
      </c>
      <c r="M89">
        <v>951000</v>
      </c>
      <c r="N89">
        <v>223.35</v>
      </c>
    </row>
    <row r="90" spans="1:14" x14ac:dyDescent="0.35">
      <c r="A90" t="s">
        <v>14</v>
      </c>
      <c r="B90" s="1">
        <v>43418</v>
      </c>
      <c r="C90" s="1">
        <v>43461</v>
      </c>
      <c r="D90">
        <v>229.1</v>
      </c>
      <c r="E90">
        <v>231.3</v>
      </c>
      <c r="F90">
        <v>222.8</v>
      </c>
      <c r="G90">
        <v>224</v>
      </c>
      <c r="H90">
        <v>223</v>
      </c>
      <c r="I90">
        <v>224</v>
      </c>
      <c r="J90">
        <v>92</v>
      </c>
      <c r="K90">
        <v>624.66</v>
      </c>
      <c r="L90">
        <v>249000</v>
      </c>
      <c r="M90">
        <v>21000</v>
      </c>
      <c r="N90">
        <v>223.35</v>
      </c>
    </row>
    <row r="91" spans="1:14" x14ac:dyDescent="0.35">
      <c r="A91" t="s">
        <v>14</v>
      </c>
      <c r="B91" s="1">
        <v>43418</v>
      </c>
      <c r="C91" s="1">
        <v>43496</v>
      </c>
      <c r="D91">
        <v>0</v>
      </c>
      <c r="E91">
        <v>0</v>
      </c>
      <c r="F91">
        <v>0</v>
      </c>
      <c r="G91">
        <v>215</v>
      </c>
      <c r="H91">
        <v>215</v>
      </c>
      <c r="I91">
        <v>227</v>
      </c>
      <c r="J91">
        <v>0</v>
      </c>
      <c r="K91">
        <v>0</v>
      </c>
      <c r="L91">
        <v>3000</v>
      </c>
      <c r="M91">
        <v>0</v>
      </c>
      <c r="N91">
        <v>223.35</v>
      </c>
    </row>
    <row r="92" spans="1:14" x14ac:dyDescent="0.35">
      <c r="A92" t="s">
        <v>14</v>
      </c>
      <c r="B92" s="1">
        <v>43419</v>
      </c>
      <c r="C92" s="1">
        <v>43433</v>
      </c>
      <c r="D92">
        <v>224</v>
      </c>
      <c r="E92">
        <v>232</v>
      </c>
      <c r="F92">
        <v>219.7</v>
      </c>
      <c r="G92">
        <v>230.7</v>
      </c>
      <c r="H92">
        <v>230.35</v>
      </c>
      <c r="I92">
        <v>230.7</v>
      </c>
      <c r="J92">
        <v>4144</v>
      </c>
      <c r="K92">
        <v>28240.22</v>
      </c>
      <c r="L92">
        <v>10512000</v>
      </c>
      <c r="M92">
        <v>219000</v>
      </c>
      <c r="N92">
        <v>230</v>
      </c>
    </row>
    <row r="93" spans="1:14" x14ac:dyDescent="0.35">
      <c r="A93" t="s">
        <v>14</v>
      </c>
      <c r="B93" s="1">
        <v>43419</v>
      </c>
      <c r="C93" s="1">
        <v>43461</v>
      </c>
      <c r="D93">
        <v>224.5</v>
      </c>
      <c r="E93">
        <v>232</v>
      </c>
      <c r="F93">
        <v>221.5</v>
      </c>
      <c r="G93">
        <v>231.8</v>
      </c>
      <c r="H93">
        <v>231.95</v>
      </c>
      <c r="I93">
        <v>231.8</v>
      </c>
      <c r="J93">
        <v>82</v>
      </c>
      <c r="K93">
        <v>562.17999999999995</v>
      </c>
      <c r="L93">
        <v>258000</v>
      </c>
      <c r="M93">
        <v>9000</v>
      </c>
      <c r="N93">
        <v>230</v>
      </c>
    </row>
    <row r="94" spans="1:14" x14ac:dyDescent="0.35">
      <c r="A94" t="s">
        <v>14</v>
      </c>
      <c r="B94" s="1">
        <v>43419</v>
      </c>
      <c r="C94" s="1">
        <v>43496</v>
      </c>
      <c r="D94">
        <v>0</v>
      </c>
      <c r="E94">
        <v>0</v>
      </c>
      <c r="F94">
        <v>0</v>
      </c>
      <c r="G94">
        <v>215</v>
      </c>
      <c r="H94">
        <v>215</v>
      </c>
      <c r="I94">
        <v>233.75</v>
      </c>
      <c r="J94">
        <v>0</v>
      </c>
      <c r="K94">
        <v>0</v>
      </c>
      <c r="L94">
        <v>3000</v>
      </c>
      <c r="M94">
        <v>0</v>
      </c>
      <c r="N94">
        <v>230</v>
      </c>
    </row>
    <row r="95" spans="1:14" x14ac:dyDescent="0.35">
      <c r="A95" t="s">
        <v>14</v>
      </c>
      <c r="B95" s="1">
        <v>43420</v>
      </c>
      <c r="C95" s="1">
        <v>43433</v>
      </c>
      <c r="D95">
        <v>230.3</v>
      </c>
      <c r="E95">
        <v>232.15</v>
      </c>
      <c r="F95">
        <v>224.8</v>
      </c>
      <c r="G95">
        <v>227.1</v>
      </c>
      <c r="H95">
        <v>226.7</v>
      </c>
      <c r="I95">
        <v>227.1</v>
      </c>
      <c r="J95">
        <v>3773</v>
      </c>
      <c r="K95">
        <v>25824.959999999999</v>
      </c>
      <c r="L95">
        <v>10389000</v>
      </c>
      <c r="M95">
        <v>-123000</v>
      </c>
      <c r="N95">
        <v>226.25</v>
      </c>
    </row>
    <row r="96" spans="1:14" x14ac:dyDescent="0.35">
      <c r="A96" t="s">
        <v>14</v>
      </c>
      <c r="B96" s="1">
        <v>43420</v>
      </c>
      <c r="C96" s="1">
        <v>43461</v>
      </c>
      <c r="D96">
        <v>229</v>
      </c>
      <c r="E96">
        <v>232.75</v>
      </c>
      <c r="F96">
        <v>226.05</v>
      </c>
      <c r="G96">
        <v>227.95</v>
      </c>
      <c r="H96">
        <v>227.4</v>
      </c>
      <c r="I96">
        <v>227.95</v>
      </c>
      <c r="J96">
        <v>72</v>
      </c>
      <c r="K96">
        <v>493.93</v>
      </c>
      <c r="L96">
        <v>222000</v>
      </c>
      <c r="M96">
        <v>-36000</v>
      </c>
      <c r="N96">
        <v>226.25</v>
      </c>
    </row>
    <row r="97" spans="1:14" x14ac:dyDescent="0.35">
      <c r="A97" t="s">
        <v>14</v>
      </c>
      <c r="B97" s="1">
        <v>43420</v>
      </c>
      <c r="C97" s="1">
        <v>43496</v>
      </c>
      <c r="D97">
        <v>0</v>
      </c>
      <c r="E97">
        <v>0</v>
      </c>
      <c r="F97">
        <v>0</v>
      </c>
      <c r="G97">
        <v>215</v>
      </c>
      <c r="H97">
        <v>215</v>
      </c>
      <c r="I97">
        <v>229.85</v>
      </c>
      <c r="J97">
        <v>0</v>
      </c>
      <c r="K97">
        <v>0</v>
      </c>
      <c r="L97">
        <v>3000</v>
      </c>
      <c r="M97">
        <v>0</v>
      </c>
      <c r="N97">
        <v>226.25</v>
      </c>
    </row>
    <row r="98" spans="1:14" x14ac:dyDescent="0.35">
      <c r="A98" t="s">
        <v>14</v>
      </c>
      <c r="B98" s="1">
        <v>43423</v>
      </c>
      <c r="C98" s="1">
        <v>43433</v>
      </c>
      <c r="D98">
        <v>228.55</v>
      </c>
      <c r="E98">
        <v>229.85</v>
      </c>
      <c r="F98">
        <v>223.7</v>
      </c>
      <c r="G98">
        <v>229.4</v>
      </c>
      <c r="H98">
        <v>229.25</v>
      </c>
      <c r="I98">
        <v>229.4</v>
      </c>
      <c r="J98">
        <v>2649</v>
      </c>
      <c r="K98">
        <v>18028.23</v>
      </c>
      <c r="L98">
        <v>10035000</v>
      </c>
      <c r="M98">
        <v>-354000</v>
      </c>
      <c r="N98">
        <v>229.15</v>
      </c>
    </row>
    <row r="99" spans="1:14" x14ac:dyDescent="0.35">
      <c r="A99" t="s">
        <v>14</v>
      </c>
      <c r="B99" s="1">
        <v>43423</v>
      </c>
      <c r="C99" s="1">
        <v>43461</v>
      </c>
      <c r="D99">
        <v>226.9</v>
      </c>
      <c r="E99">
        <v>230.65</v>
      </c>
      <c r="F99">
        <v>224.95</v>
      </c>
      <c r="G99">
        <v>230.35</v>
      </c>
      <c r="H99">
        <v>230.6</v>
      </c>
      <c r="I99">
        <v>230.35</v>
      </c>
      <c r="J99">
        <v>86</v>
      </c>
      <c r="K99">
        <v>587.53</v>
      </c>
      <c r="L99">
        <v>264000</v>
      </c>
      <c r="M99">
        <v>42000</v>
      </c>
      <c r="N99">
        <v>229.15</v>
      </c>
    </row>
    <row r="100" spans="1:14" x14ac:dyDescent="0.35">
      <c r="A100" t="s">
        <v>14</v>
      </c>
      <c r="B100" s="1">
        <v>43423</v>
      </c>
      <c r="C100" s="1">
        <v>43496</v>
      </c>
      <c r="D100">
        <v>0</v>
      </c>
      <c r="E100">
        <v>0</v>
      </c>
      <c r="F100">
        <v>0</v>
      </c>
      <c r="G100">
        <v>215</v>
      </c>
      <c r="H100">
        <v>215</v>
      </c>
      <c r="I100">
        <v>232.65</v>
      </c>
      <c r="J100">
        <v>0</v>
      </c>
      <c r="K100">
        <v>0</v>
      </c>
      <c r="L100">
        <v>3000</v>
      </c>
      <c r="M100">
        <v>0</v>
      </c>
      <c r="N100">
        <v>229.15</v>
      </c>
    </row>
    <row r="101" spans="1:14" x14ac:dyDescent="0.35">
      <c r="A101" t="s">
        <v>14</v>
      </c>
      <c r="B101" s="1">
        <v>43424</v>
      </c>
      <c r="C101" s="1">
        <v>43433</v>
      </c>
      <c r="D101">
        <v>227.95</v>
      </c>
      <c r="E101">
        <v>230.4</v>
      </c>
      <c r="F101">
        <v>224.65</v>
      </c>
      <c r="G101">
        <v>225.8</v>
      </c>
      <c r="H101">
        <v>225.65</v>
      </c>
      <c r="I101">
        <v>225.8</v>
      </c>
      <c r="J101">
        <v>2724</v>
      </c>
      <c r="K101">
        <v>18516.509999999998</v>
      </c>
      <c r="L101">
        <v>9840000</v>
      </c>
      <c r="M101">
        <v>-195000</v>
      </c>
      <c r="N101">
        <v>225.3</v>
      </c>
    </row>
    <row r="102" spans="1:14" x14ac:dyDescent="0.35">
      <c r="A102" t="s">
        <v>14</v>
      </c>
      <c r="B102" s="1">
        <v>43424</v>
      </c>
      <c r="C102" s="1">
        <v>43461</v>
      </c>
      <c r="D102">
        <v>228.2</v>
      </c>
      <c r="E102">
        <v>231</v>
      </c>
      <c r="F102">
        <v>225.75</v>
      </c>
      <c r="G102">
        <v>226.8</v>
      </c>
      <c r="H102">
        <v>226.95</v>
      </c>
      <c r="I102">
        <v>226.8</v>
      </c>
      <c r="J102">
        <v>88</v>
      </c>
      <c r="K102">
        <v>600.80999999999995</v>
      </c>
      <c r="L102">
        <v>303000</v>
      </c>
      <c r="M102">
        <v>39000</v>
      </c>
      <c r="N102">
        <v>225.3</v>
      </c>
    </row>
    <row r="103" spans="1:14" x14ac:dyDescent="0.35">
      <c r="A103" t="s">
        <v>14</v>
      </c>
      <c r="B103" s="1">
        <v>43424</v>
      </c>
      <c r="C103" s="1">
        <v>43496</v>
      </c>
      <c r="D103">
        <v>0</v>
      </c>
      <c r="E103">
        <v>0</v>
      </c>
      <c r="F103">
        <v>0</v>
      </c>
      <c r="G103">
        <v>215</v>
      </c>
      <c r="H103">
        <v>215</v>
      </c>
      <c r="I103">
        <v>228.7</v>
      </c>
      <c r="J103">
        <v>0</v>
      </c>
      <c r="K103">
        <v>0</v>
      </c>
      <c r="L103">
        <v>3000</v>
      </c>
      <c r="M103">
        <v>0</v>
      </c>
      <c r="N103">
        <v>225.3</v>
      </c>
    </row>
    <row r="104" spans="1:14" x14ac:dyDescent="0.35">
      <c r="A104" t="s">
        <v>14</v>
      </c>
      <c r="B104" s="1">
        <v>43425</v>
      </c>
      <c r="C104" s="1">
        <v>43433</v>
      </c>
      <c r="D104">
        <v>227.65</v>
      </c>
      <c r="E104">
        <v>231.85</v>
      </c>
      <c r="F104">
        <v>225.5</v>
      </c>
      <c r="G104">
        <v>226.35</v>
      </c>
      <c r="H104">
        <v>226.3</v>
      </c>
      <c r="I104">
        <v>226.35</v>
      </c>
      <c r="J104">
        <v>4962</v>
      </c>
      <c r="K104">
        <v>33962.89</v>
      </c>
      <c r="L104">
        <v>10713000</v>
      </c>
      <c r="M104">
        <v>873000</v>
      </c>
      <c r="N104">
        <v>225.45</v>
      </c>
    </row>
    <row r="105" spans="1:14" x14ac:dyDescent="0.35">
      <c r="A105" t="s">
        <v>14</v>
      </c>
      <c r="B105" s="1">
        <v>43425</v>
      </c>
      <c r="C105" s="1">
        <v>43461</v>
      </c>
      <c r="D105">
        <v>229.8</v>
      </c>
      <c r="E105">
        <v>232.6</v>
      </c>
      <c r="F105">
        <v>226.5</v>
      </c>
      <c r="G105">
        <v>227</v>
      </c>
      <c r="H105">
        <v>227.25</v>
      </c>
      <c r="I105">
        <v>227</v>
      </c>
      <c r="J105">
        <v>406</v>
      </c>
      <c r="K105">
        <v>2785.53</v>
      </c>
      <c r="L105">
        <v>831000</v>
      </c>
      <c r="M105">
        <v>528000</v>
      </c>
      <c r="N105">
        <v>225.45</v>
      </c>
    </row>
    <row r="106" spans="1:14" x14ac:dyDescent="0.35">
      <c r="A106" t="s">
        <v>14</v>
      </c>
      <c r="B106" s="1">
        <v>43425</v>
      </c>
      <c r="C106" s="1">
        <v>43496</v>
      </c>
      <c r="D106">
        <v>233</v>
      </c>
      <c r="E106">
        <v>233</v>
      </c>
      <c r="F106">
        <v>228.4</v>
      </c>
      <c r="G106">
        <v>228.4</v>
      </c>
      <c r="H106">
        <v>228.4</v>
      </c>
      <c r="I106">
        <v>228.4</v>
      </c>
      <c r="J106">
        <v>3</v>
      </c>
      <c r="K106">
        <v>20.69</v>
      </c>
      <c r="L106">
        <v>9000</v>
      </c>
      <c r="M106">
        <v>6000</v>
      </c>
      <c r="N106">
        <v>225.45</v>
      </c>
    </row>
    <row r="107" spans="1:14" x14ac:dyDescent="0.35">
      <c r="A107" t="s">
        <v>14</v>
      </c>
      <c r="B107" s="1">
        <v>43426</v>
      </c>
      <c r="C107" s="1">
        <v>43433</v>
      </c>
      <c r="D107">
        <v>228</v>
      </c>
      <c r="E107">
        <v>228.05</v>
      </c>
      <c r="F107">
        <v>216.85</v>
      </c>
      <c r="G107">
        <v>218.9</v>
      </c>
      <c r="H107">
        <v>217.6</v>
      </c>
      <c r="I107">
        <v>218.9</v>
      </c>
      <c r="J107">
        <v>4155</v>
      </c>
      <c r="K107">
        <v>27684.73</v>
      </c>
      <c r="L107">
        <v>11004000</v>
      </c>
      <c r="M107">
        <v>291000</v>
      </c>
      <c r="N107">
        <v>218.75</v>
      </c>
    </row>
    <row r="108" spans="1:14" x14ac:dyDescent="0.35">
      <c r="A108" t="s">
        <v>14</v>
      </c>
      <c r="B108" s="1">
        <v>43426</v>
      </c>
      <c r="C108" s="1">
        <v>43461</v>
      </c>
      <c r="D108">
        <v>228</v>
      </c>
      <c r="E108">
        <v>229</v>
      </c>
      <c r="F108">
        <v>218.05</v>
      </c>
      <c r="G108">
        <v>220</v>
      </c>
      <c r="H108">
        <v>218.05</v>
      </c>
      <c r="I108">
        <v>220</v>
      </c>
      <c r="J108">
        <v>614</v>
      </c>
      <c r="K108">
        <v>4106.43</v>
      </c>
      <c r="L108">
        <v>1413000</v>
      </c>
      <c r="M108">
        <v>582000</v>
      </c>
      <c r="N108">
        <v>218.75</v>
      </c>
    </row>
    <row r="109" spans="1:14" x14ac:dyDescent="0.35">
      <c r="A109" t="s">
        <v>14</v>
      </c>
      <c r="B109" s="1">
        <v>43426</v>
      </c>
      <c r="C109" s="1">
        <v>43496</v>
      </c>
      <c r="D109">
        <v>225.75</v>
      </c>
      <c r="E109">
        <v>225.75</v>
      </c>
      <c r="F109">
        <v>220.5</v>
      </c>
      <c r="G109">
        <v>220.5</v>
      </c>
      <c r="H109">
        <v>220.5</v>
      </c>
      <c r="I109">
        <v>220.5</v>
      </c>
      <c r="J109">
        <v>3</v>
      </c>
      <c r="K109">
        <v>20.07</v>
      </c>
      <c r="L109">
        <v>6000</v>
      </c>
      <c r="M109">
        <v>-3000</v>
      </c>
      <c r="N109">
        <v>218.75</v>
      </c>
    </row>
    <row r="110" spans="1:14" x14ac:dyDescent="0.35">
      <c r="A110" t="s">
        <v>14</v>
      </c>
      <c r="B110" s="1">
        <v>43430</v>
      </c>
      <c r="C110" s="1">
        <v>43433</v>
      </c>
      <c r="D110">
        <v>221</v>
      </c>
      <c r="E110">
        <v>225.35</v>
      </c>
      <c r="F110">
        <v>218.8</v>
      </c>
      <c r="G110">
        <v>224.6</v>
      </c>
      <c r="H110">
        <v>224.65</v>
      </c>
      <c r="I110">
        <v>224.6</v>
      </c>
      <c r="J110">
        <v>4264</v>
      </c>
      <c r="K110">
        <v>28413.06</v>
      </c>
      <c r="L110">
        <v>10011000</v>
      </c>
      <c r="M110">
        <v>-993000</v>
      </c>
      <c r="N110">
        <v>224.2</v>
      </c>
    </row>
    <row r="111" spans="1:14" x14ac:dyDescent="0.35">
      <c r="A111" t="s">
        <v>14</v>
      </c>
      <c r="B111" s="1">
        <v>43430</v>
      </c>
      <c r="C111" s="1">
        <v>43461</v>
      </c>
      <c r="D111">
        <v>220.7</v>
      </c>
      <c r="E111">
        <v>226.25</v>
      </c>
      <c r="F111">
        <v>219.75</v>
      </c>
      <c r="G111">
        <v>225.55</v>
      </c>
      <c r="H111">
        <v>225.4</v>
      </c>
      <c r="I111">
        <v>225.55</v>
      </c>
      <c r="J111">
        <v>1288</v>
      </c>
      <c r="K111">
        <v>8620.5400000000009</v>
      </c>
      <c r="L111">
        <v>2958000</v>
      </c>
      <c r="M111">
        <v>1545000</v>
      </c>
      <c r="N111">
        <v>224.2</v>
      </c>
    </row>
    <row r="112" spans="1:14" x14ac:dyDescent="0.35">
      <c r="A112" t="s">
        <v>14</v>
      </c>
      <c r="B112" s="1">
        <v>43430</v>
      </c>
      <c r="C112" s="1">
        <v>43496</v>
      </c>
      <c r="D112">
        <v>223.9</v>
      </c>
      <c r="E112">
        <v>223.9</v>
      </c>
      <c r="F112">
        <v>221.6</v>
      </c>
      <c r="G112">
        <v>223.5</v>
      </c>
      <c r="H112">
        <v>223.5</v>
      </c>
      <c r="I112">
        <v>227.3</v>
      </c>
      <c r="J112">
        <v>7</v>
      </c>
      <c r="K112">
        <v>46.79</v>
      </c>
      <c r="L112">
        <v>15000</v>
      </c>
      <c r="M112">
        <v>9000</v>
      </c>
      <c r="N112">
        <v>224.2</v>
      </c>
    </row>
    <row r="113" spans="1:14" x14ac:dyDescent="0.35">
      <c r="A113" t="s">
        <v>14</v>
      </c>
      <c r="B113" s="1">
        <v>43431</v>
      </c>
      <c r="C113" s="1">
        <v>43433</v>
      </c>
      <c r="D113">
        <v>223.9</v>
      </c>
      <c r="E113">
        <v>230.7</v>
      </c>
      <c r="F113">
        <v>222.5</v>
      </c>
      <c r="G113">
        <v>229.9</v>
      </c>
      <c r="H113">
        <v>229.95</v>
      </c>
      <c r="I113">
        <v>229.9</v>
      </c>
      <c r="J113">
        <v>4709</v>
      </c>
      <c r="K113">
        <v>32061.98</v>
      </c>
      <c r="L113">
        <v>6639000</v>
      </c>
      <c r="M113">
        <v>-3372000</v>
      </c>
      <c r="N113">
        <v>230.1</v>
      </c>
    </row>
    <row r="114" spans="1:14" x14ac:dyDescent="0.35">
      <c r="A114" t="s">
        <v>14</v>
      </c>
      <c r="B114" s="1">
        <v>43431</v>
      </c>
      <c r="C114" s="1">
        <v>43461</v>
      </c>
      <c r="D114">
        <v>224.8</v>
      </c>
      <c r="E114">
        <v>231.6</v>
      </c>
      <c r="F114">
        <v>223.45</v>
      </c>
      <c r="G114">
        <v>230.9</v>
      </c>
      <c r="H114">
        <v>231.6</v>
      </c>
      <c r="I114">
        <v>230.9</v>
      </c>
      <c r="J114">
        <v>2080</v>
      </c>
      <c r="K114">
        <v>14218.97</v>
      </c>
      <c r="L114">
        <v>5196000</v>
      </c>
      <c r="M114">
        <v>2238000</v>
      </c>
      <c r="N114">
        <v>230.1</v>
      </c>
    </row>
    <row r="115" spans="1:14" x14ac:dyDescent="0.35">
      <c r="A115" t="s">
        <v>14</v>
      </c>
      <c r="B115" s="1">
        <v>43431</v>
      </c>
      <c r="C115" s="1">
        <v>43496</v>
      </c>
      <c r="D115">
        <v>225</v>
      </c>
      <c r="E115">
        <v>231.3</v>
      </c>
      <c r="F115">
        <v>225</v>
      </c>
      <c r="G115">
        <v>230.95</v>
      </c>
      <c r="H115">
        <v>230.95</v>
      </c>
      <c r="I115">
        <v>233.25</v>
      </c>
      <c r="J115">
        <v>10</v>
      </c>
      <c r="K115">
        <v>68.819999999999993</v>
      </c>
      <c r="L115">
        <v>39000</v>
      </c>
      <c r="M115">
        <v>24000</v>
      </c>
      <c r="N115">
        <v>230.1</v>
      </c>
    </row>
    <row r="116" spans="1:14" x14ac:dyDescent="0.35">
      <c r="A116" t="s">
        <v>14</v>
      </c>
      <c r="B116" s="1">
        <v>43432</v>
      </c>
      <c r="C116" s="1">
        <v>43433</v>
      </c>
      <c r="D116">
        <v>230.05</v>
      </c>
      <c r="E116">
        <v>237.3</v>
      </c>
      <c r="F116">
        <v>229.85</v>
      </c>
      <c r="G116">
        <v>235.25</v>
      </c>
      <c r="H116">
        <v>234.15</v>
      </c>
      <c r="I116">
        <v>235.25</v>
      </c>
      <c r="J116">
        <v>5359</v>
      </c>
      <c r="K116">
        <v>37750.54</v>
      </c>
      <c r="L116">
        <v>4170000</v>
      </c>
      <c r="M116">
        <v>-2469000</v>
      </c>
      <c r="N116">
        <v>236.3</v>
      </c>
    </row>
    <row r="117" spans="1:14" x14ac:dyDescent="0.35">
      <c r="A117" t="s">
        <v>14</v>
      </c>
      <c r="B117" s="1">
        <v>43432</v>
      </c>
      <c r="C117" s="1">
        <v>43461</v>
      </c>
      <c r="D117">
        <v>231.4</v>
      </c>
      <c r="E117">
        <v>238.5</v>
      </c>
      <c r="F117">
        <v>231</v>
      </c>
      <c r="G117">
        <v>235.8</v>
      </c>
      <c r="H117">
        <v>234.9</v>
      </c>
      <c r="I117">
        <v>235.8</v>
      </c>
      <c r="J117">
        <v>2737</v>
      </c>
      <c r="K117">
        <v>19373.14</v>
      </c>
      <c r="L117">
        <v>6864000</v>
      </c>
      <c r="M117">
        <v>1668000</v>
      </c>
      <c r="N117">
        <v>236.3</v>
      </c>
    </row>
    <row r="118" spans="1:14" x14ac:dyDescent="0.35">
      <c r="A118" t="s">
        <v>14</v>
      </c>
      <c r="B118" s="1">
        <v>43432</v>
      </c>
      <c r="C118" s="1">
        <v>43496</v>
      </c>
      <c r="D118">
        <v>233.2</v>
      </c>
      <c r="E118">
        <v>237.3</v>
      </c>
      <c r="F118">
        <v>233.2</v>
      </c>
      <c r="G118">
        <v>236</v>
      </c>
      <c r="H118">
        <v>236</v>
      </c>
      <c r="I118">
        <v>236</v>
      </c>
      <c r="J118">
        <v>7</v>
      </c>
      <c r="K118">
        <v>49.57</v>
      </c>
      <c r="L118">
        <v>45000</v>
      </c>
      <c r="M118">
        <v>6000</v>
      </c>
      <c r="N118">
        <v>236.3</v>
      </c>
    </row>
    <row r="119" spans="1:14" x14ac:dyDescent="0.35">
      <c r="A119" t="s">
        <v>14</v>
      </c>
      <c r="B119" s="1">
        <v>43433</v>
      </c>
      <c r="C119" s="1">
        <v>43433</v>
      </c>
      <c r="D119">
        <v>237.35</v>
      </c>
      <c r="E119">
        <v>241</v>
      </c>
      <c r="F119">
        <v>234.6</v>
      </c>
      <c r="G119">
        <v>235.65</v>
      </c>
      <c r="H119">
        <v>236</v>
      </c>
      <c r="I119">
        <v>236</v>
      </c>
      <c r="J119">
        <v>3685</v>
      </c>
      <c r="K119">
        <v>26377.73</v>
      </c>
      <c r="L119">
        <v>2460000</v>
      </c>
      <c r="M119">
        <v>-1710000</v>
      </c>
      <c r="N119">
        <v>236</v>
      </c>
    </row>
    <row r="120" spans="1:14" x14ac:dyDescent="0.35">
      <c r="A120" t="s">
        <v>14</v>
      </c>
      <c r="B120" s="1">
        <v>43433</v>
      </c>
      <c r="C120" s="1">
        <v>43461</v>
      </c>
      <c r="D120">
        <v>238.35</v>
      </c>
      <c r="E120">
        <v>241.9</v>
      </c>
      <c r="F120">
        <v>235.55</v>
      </c>
      <c r="G120">
        <v>236.65</v>
      </c>
      <c r="H120">
        <v>237.4</v>
      </c>
      <c r="I120">
        <v>236.65</v>
      </c>
      <c r="J120">
        <v>3906</v>
      </c>
      <c r="K120">
        <v>28033.279999999999</v>
      </c>
      <c r="L120">
        <v>9339000</v>
      </c>
      <c r="M120">
        <v>2475000</v>
      </c>
      <c r="N120">
        <v>236</v>
      </c>
    </row>
    <row r="121" spans="1:14" x14ac:dyDescent="0.35">
      <c r="A121" t="s">
        <v>14</v>
      </c>
      <c r="B121" s="1">
        <v>43433</v>
      </c>
      <c r="C121" s="1">
        <v>43496</v>
      </c>
      <c r="D121">
        <v>241</v>
      </c>
      <c r="E121">
        <v>242</v>
      </c>
      <c r="F121">
        <v>237</v>
      </c>
      <c r="G121">
        <v>237.85</v>
      </c>
      <c r="H121">
        <v>238</v>
      </c>
      <c r="I121">
        <v>237.85</v>
      </c>
      <c r="J121">
        <v>20</v>
      </c>
      <c r="K121">
        <v>144.07</v>
      </c>
      <c r="L121">
        <v>72000</v>
      </c>
      <c r="M121">
        <v>27000</v>
      </c>
      <c r="N121">
        <v>236</v>
      </c>
    </row>
    <row r="122" spans="1:14" x14ac:dyDescent="0.35">
      <c r="A122" t="s">
        <v>14</v>
      </c>
      <c r="B122" s="1">
        <v>43434</v>
      </c>
      <c r="C122" s="1">
        <v>43461</v>
      </c>
      <c r="D122">
        <v>236.7</v>
      </c>
      <c r="E122">
        <v>241</v>
      </c>
      <c r="F122">
        <v>234.95</v>
      </c>
      <c r="G122">
        <v>238.85</v>
      </c>
      <c r="H122">
        <v>239.25</v>
      </c>
      <c r="I122">
        <v>238.85</v>
      </c>
      <c r="J122">
        <v>3099</v>
      </c>
      <c r="K122">
        <v>22120.57</v>
      </c>
      <c r="L122">
        <v>9489000</v>
      </c>
      <c r="M122">
        <v>150000</v>
      </c>
      <c r="N122">
        <v>239.05</v>
      </c>
    </row>
    <row r="123" spans="1:14" x14ac:dyDescent="0.35">
      <c r="A123" t="s">
        <v>14</v>
      </c>
      <c r="B123" s="1">
        <v>43434</v>
      </c>
      <c r="C123" s="1">
        <v>43496</v>
      </c>
      <c r="D123">
        <v>237.65</v>
      </c>
      <c r="E123">
        <v>240.3</v>
      </c>
      <c r="F123">
        <v>236.5</v>
      </c>
      <c r="G123">
        <v>240.1</v>
      </c>
      <c r="H123">
        <v>240</v>
      </c>
      <c r="I123">
        <v>240.1</v>
      </c>
      <c r="J123">
        <v>10</v>
      </c>
      <c r="K123">
        <v>71.55</v>
      </c>
      <c r="L123">
        <v>84000</v>
      </c>
      <c r="M123">
        <v>12000</v>
      </c>
      <c r="N123">
        <v>239.05</v>
      </c>
    </row>
    <row r="124" spans="1:14" x14ac:dyDescent="0.35">
      <c r="A124" t="s">
        <v>14</v>
      </c>
      <c r="B124" s="1">
        <v>43434</v>
      </c>
      <c r="C124" s="1">
        <v>43524</v>
      </c>
      <c r="D124">
        <v>0</v>
      </c>
      <c r="E124">
        <v>0</v>
      </c>
      <c r="F124">
        <v>0</v>
      </c>
      <c r="G124">
        <v>240.5</v>
      </c>
      <c r="H124">
        <v>0</v>
      </c>
      <c r="I124">
        <v>243.55</v>
      </c>
      <c r="J124">
        <v>0</v>
      </c>
      <c r="K124">
        <v>0</v>
      </c>
      <c r="L124">
        <v>0</v>
      </c>
      <c r="M124">
        <v>0</v>
      </c>
      <c r="N124">
        <v>239.05</v>
      </c>
    </row>
    <row r="125" spans="1:14" x14ac:dyDescent="0.35">
      <c r="A125" t="s">
        <v>14</v>
      </c>
      <c r="B125" s="1">
        <v>43437</v>
      </c>
      <c r="C125" s="1">
        <v>43461</v>
      </c>
      <c r="D125">
        <v>240.1</v>
      </c>
      <c r="E125">
        <v>241</v>
      </c>
      <c r="F125">
        <v>234.05</v>
      </c>
      <c r="G125">
        <v>235.85</v>
      </c>
      <c r="H125">
        <v>235.95</v>
      </c>
      <c r="I125">
        <v>235.85</v>
      </c>
      <c r="J125">
        <v>2482</v>
      </c>
      <c r="K125">
        <v>17617.939999999999</v>
      </c>
      <c r="L125">
        <v>9447000</v>
      </c>
      <c r="M125">
        <v>-42000</v>
      </c>
      <c r="N125">
        <v>234.95</v>
      </c>
    </row>
    <row r="126" spans="1:14" x14ac:dyDescent="0.35">
      <c r="A126" t="s">
        <v>14</v>
      </c>
      <c r="B126" s="1">
        <v>43437</v>
      </c>
      <c r="C126" s="1">
        <v>43496</v>
      </c>
      <c r="D126">
        <v>240.1</v>
      </c>
      <c r="E126">
        <v>240.1</v>
      </c>
      <c r="F126">
        <v>236.1</v>
      </c>
      <c r="G126">
        <v>236.25</v>
      </c>
      <c r="H126">
        <v>236.25</v>
      </c>
      <c r="I126">
        <v>237.85</v>
      </c>
      <c r="J126">
        <v>9</v>
      </c>
      <c r="K126">
        <v>64.37</v>
      </c>
      <c r="L126">
        <v>93000</v>
      </c>
      <c r="M126">
        <v>9000</v>
      </c>
      <c r="N126">
        <v>234.95</v>
      </c>
    </row>
    <row r="127" spans="1:14" x14ac:dyDescent="0.35">
      <c r="A127" t="s">
        <v>14</v>
      </c>
      <c r="B127" s="1">
        <v>43437</v>
      </c>
      <c r="C127" s="1">
        <v>43524</v>
      </c>
      <c r="D127">
        <v>0</v>
      </c>
      <c r="E127">
        <v>0</v>
      </c>
      <c r="F127">
        <v>0</v>
      </c>
      <c r="G127">
        <v>240.5</v>
      </c>
      <c r="H127">
        <v>0</v>
      </c>
      <c r="I127">
        <v>239.2</v>
      </c>
      <c r="J127">
        <v>0</v>
      </c>
      <c r="K127">
        <v>0</v>
      </c>
      <c r="L127">
        <v>0</v>
      </c>
      <c r="M127">
        <v>0</v>
      </c>
      <c r="N127">
        <v>234.95</v>
      </c>
    </row>
    <row r="128" spans="1:14" x14ac:dyDescent="0.35">
      <c r="A128" t="s">
        <v>14</v>
      </c>
      <c r="B128" s="1">
        <v>43438</v>
      </c>
      <c r="C128" s="1">
        <v>43461</v>
      </c>
      <c r="D128">
        <v>235.95</v>
      </c>
      <c r="E128">
        <v>237.7</v>
      </c>
      <c r="F128">
        <v>230.6</v>
      </c>
      <c r="G128">
        <v>233.4</v>
      </c>
      <c r="H128">
        <v>233.25</v>
      </c>
      <c r="I128">
        <v>233.4</v>
      </c>
      <c r="J128">
        <v>2782</v>
      </c>
      <c r="K128">
        <v>19519.759999999998</v>
      </c>
      <c r="L128">
        <v>9156000</v>
      </c>
      <c r="M128">
        <v>-291000</v>
      </c>
      <c r="N128">
        <v>232.65</v>
      </c>
    </row>
    <row r="129" spans="1:14" x14ac:dyDescent="0.35">
      <c r="A129" t="s">
        <v>14</v>
      </c>
      <c r="B129" s="1">
        <v>43438</v>
      </c>
      <c r="C129" s="1">
        <v>43496</v>
      </c>
      <c r="D129">
        <v>237.65</v>
      </c>
      <c r="E129">
        <v>237.65</v>
      </c>
      <c r="F129">
        <v>232.1</v>
      </c>
      <c r="G129">
        <v>234.15</v>
      </c>
      <c r="H129">
        <v>235.05</v>
      </c>
      <c r="I129">
        <v>234.15</v>
      </c>
      <c r="J129">
        <v>23</v>
      </c>
      <c r="K129">
        <v>161.72999999999999</v>
      </c>
      <c r="L129">
        <v>99000</v>
      </c>
      <c r="M129">
        <v>6000</v>
      </c>
      <c r="N129">
        <v>232.65</v>
      </c>
    </row>
    <row r="130" spans="1:14" x14ac:dyDescent="0.35">
      <c r="A130" t="s">
        <v>14</v>
      </c>
      <c r="B130" s="1">
        <v>43438</v>
      </c>
      <c r="C130" s="1">
        <v>43524</v>
      </c>
      <c r="D130">
        <v>0</v>
      </c>
      <c r="E130">
        <v>0</v>
      </c>
      <c r="F130">
        <v>0</v>
      </c>
      <c r="G130">
        <v>240.5</v>
      </c>
      <c r="H130">
        <v>0</v>
      </c>
      <c r="I130">
        <v>236.8</v>
      </c>
      <c r="J130">
        <v>0</v>
      </c>
      <c r="K130">
        <v>0</v>
      </c>
      <c r="L130">
        <v>0</v>
      </c>
      <c r="M130">
        <v>0</v>
      </c>
      <c r="N130">
        <v>232.65</v>
      </c>
    </row>
    <row r="131" spans="1:14" x14ac:dyDescent="0.35">
      <c r="A131" t="s">
        <v>14</v>
      </c>
      <c r="B131" s="1">
        <v>43439</v>
      </c>
      <c r="C131" s="1">
        <v>43461</v>
      </c>
      <c r="D131">
        <v>230</v>
      </c>
      <c r="E131">
        <v>235.7</v>
      </c>
      <c r="F131">
        <v>226.75</v>
      </c>
      <c r="G131">
        <v>229.05</v>
      </c>
      <c r="H131">
        <v>229.6</v>
      </c>
      <c r="I131">
        <v>229.05</v>
      </c>
      <c r="J131">
        <v>2640</v>
      </c>
      <c r="K131">
        <v>18325.259999999998</v>
      </c>
      <c r="L131">
        <v>9156000</v>
      </c>
      <c r="M131">
        <v>0</v>
      </c>
      <c r="N131">
        <v>228.1</v>
      </c>
    </row>
    <row r="132" spans="1:14" x14ac:dyDescent="0.35">
      <c r="A132" t="s">
        <v>14</v>
      </c>
      <c r="B132" s="1">
        <v>43439</v>
      </c>
      <c r="C132" s="1">
        <v>43496</v>
      </c>
      <c r="D132">
        <v>234.45</v>
      </c>
      <c r="E132">
        <v>236</v>
      </c>
      <c r="F132">
        <v>229.35</v>
      </c>
      <c r="G132">
        <v>229.35</v>
      </c>
      <c r="H132">
        <v>229.35</v>
      </c>
      <c r="I132">
        <v>230.8</v>
      </c>
      <c r="J132">
        <v>29</v>
      </c>
      <c r="K132">
        <v>201.66</v>
      </c>
      <c r="L132">
        <v>96000</v>
      </c>
      <c r="M132">
        <v>-3000</v>
      </c>
      <c r="N132">
        <v>228.1</v>
      </c>
    </row>
    <row r="133" spans="1:14" x14ac:dyDescent="0.35">
      <c r="A133" t="s">
        <v>14</v>
      </c>
      <c r="B133" s="1">
        <v>43439</v>
      </c>
      <c r="C133" s="1">
        <v>43524</v>
      </c>
      <c r="D133">
        <v>0</v>
      </c>
      <c r="E133">
        <v>0</v>
      </c>
      <c r="F133">
        <v>0</v>
      </c>
      <c r="G133">
        <v>240.5</v>
      </c>
      <c r="H133">
        <v>0</v>
      </c>
      <c r="I133">
        <v>232.15</v>
      </c>
      <c r="J133">
        <v>0</v>
      </c>
      <c r="K133">
        <v>0</v>
      </c>
      <c r="L133">
        <v>0</v>
      </c>
      <c r="M133">
        <v>0</v>
      </c>
      <c r="N133">
        <v>228.1</v>
      </c>
    </row>
    <row r="134" spans="1:14" x14ac:dyDescent="0.35">
      <c r="A134" t="s">
        <v>14</v>
      </c>
      <c r="B134" s="1">
        <v>43440</v>
      </c>
      <c r="C134" s="1">
        <v>43461</v>
      </c>
      <c r="D134">
        <v>226.2</v>
      </c>
      <c r="E134">
        <v>227.65</v>
      </c>
      <c r="F134">
        <v>223.15</v>
      </c>
      <c r="G134">
        <v>225.95</v>
      </c>
      <c r="H134">
        <v>225.5</v>
      </c>
      <c r="I134">
        <v>225.95</v>
      </c>
      <c r="J134">
        <v>1892</v>
      </c>
      <c r="K134">
        <v>12792.83</v>
      </c>
      <c r="L134">
        <v>9204000</v>
      </c>
      <c r="M134">
        <v>48000</v>
      </c>
      <c r="N134">
        <v>225.15</v>
      </c>
    </row>
    <row r="135" spans="1:14" x14ac:dyDescent="0.35">
      <c r="A135" t="s">
        <v>14</v>
      </c>
      <c r="B135" s="1">
        <v>43440</v>
      </c>
      <c r="C135" s="1">
        <v>43496</v>
      </c>
      <c r="D135">
        <v>227.6</v>
      </c>
      <c r="E135">
        <v>227.6</v>
      </c>
      <c r="F135">
        <v>224.3</v>
      </c>
      <c r="G135">
        <v>227.1</v>
      </c>
      <c r="H135">
        <v>227.2</v>
      </c>
      <c r="I135">
        <v>227.1</v>
      </c>
      <c r="J135">
        <v>14</v>
      </c>
      <c r="K135">
        <v>94.74</v>
      </c>
      <c r="L135">
        <v>123000</v>
      </c>
      <c r="M135">
        <v>27000</v>
      </c>
      <c r="N135">
        <v>225.15</v>
      </c>
    </row>
    <row r="136" spans="1:14" x14ac:dyDescent="0.35">
      <c r="A136" t="s">
        <v>14</v>
      </c>
      <c r="B136" s="1">
        <v>43440</v>
      </c>
      <c r="C136" s="1">
        <v>43524</v>
      </c>
      <c r="D136">
        <v>0</v>
      </c>
      <c r="E136">
        <v>0</v>
      </c>
      <c r="F136">
        <v>0</v>
      </c>
      <c r="G136">
        <v>240.5</v>
      </c>
      <c r="H136">
        <v>0</v>
      </c>
      <c r="I136">
        <v>229.05</v>
      </c>
      <c r="J136">
        <v>0</v>
      </c>
      <c r="K136">
        <v>0</v>
      </c>
      <c r="L136">
        <v>0</v>
      </c>
      <c r="M136">
        <v>0</v>
      </c>
      <c r="N136">
        <v>225.15</v>
      </c>
    </row>
    <row r="137" spans="1:14" x14ac:dyDescent="0.35">
      <c r="A137" t="s">
        <v>14</v>
      </c>
      <c r="B137" s="1">
        <v>43441</v>
      </c>
      <c r="C137" s="1">
        <v>43461</v>
      </c>
      <c r="D137">
        <v>227.1</v>
      </c>
      <c r="E137">
        <v>228.4</v>
      </c>
      <c r="F137">
        <v>222.75</v>
      </c>
      <c r="G137">
        <v>227</v>
      </c>
      <c r="H137">
        <v>227</v>
      </c>
      <c r="I137">
        <v>227</v>
      </c>
      <c r="J137">
        <v>2565</v>
      </c>
      <c r="K137">
        <v>17351.169999999998</v>
      </c>
      <c r="L137">
        <v>8889000</v>
      </c>
      <c r="M137">
        <v>-315000</v>
      </c>
      <c r="N137">
        <v>226.4</v>
      </c>
    </row>
    <row r="138" spans="1:14" x14ac:dyDescent="0.35">
      <c r="A138" t="s">
        <v>14</v>
      </c>
      <c r="B138" s="1">
        <v>43441</v>
      </c>
      <c r="C138" s="1">
        <v>43496</v>
      </c>
      <c r="D138">
        <v>228.4</v>
      </c>
      <c r="E138">
        <v>228.65</v>
      </c>
      <c r="F138">
        <v>223.9</v>
      </c>
      <c r="G138">
        <v>227.25</v>
      </c>
      <c r="H138">
        <v>227.25</v>
      </c>
      <c r="I138">
        <v>227.25</v>
      </c>
      <c r="J138">
        <v>26</v>
      </c>
      <c r="K138">
        <v>176.38</v>
      </c>
      <c r="L138">
        <v>117000</v>
      </c>
      <c r="M138">
        <v>-6000</v>
      </c>
      <c r="N138">
        <v>226.4</v>
      </c>
    </row>
    <row r="139" spans="1:14" x14ac:dyDescent="0.35">
      <c r="A139" t="s">
        <v>14</v>
      </c>
      <c r="B139" s="1">
        <v>43441</v>
      </c>
      <c r="C139" s="1">
        <v>43524</v>
      </c>
      <c r="D139">
        <v>225</v>
      </c>
      <c r="E139">
        <v>225</v>
      </c>
      <c r="F139">
        <v>225</v>
      </c>
      <c r="G139">
        <v>225</v>
      </c>
      <c r="H139">
        <v>225</v>
      </c>
      <c r="I139">
        <v>230.3</v>
      </c>
      <c r="J139">
        <v>2</v>
      </c>
      <c r="K139">
        <v>13.5</v>
      </c>
      <c r="L139">
        <v>6000</v>
      </c>
      <c r="M139">
        <v>6000</v>
      </c>
      <c r="N139">
        <v>226.4</v>
      </c>
    </row>
    <row r="140" spans="1:14" x14ac:dyDescent="0.35">
      <c r="A140" t="s">
        <v>14</v>
      </c>
      <c r="B140" s="1">
        <v>43444</v>
      </c>
      <c r="C140" s="1">
        <v>43461</v>
      </c>
      <c r="D140">
        <v>223.7</v>
      </c>
      <c r="E140">
        <v>226.4</v>
      </c>
      <c r="F140">
        <v>221</v>
      </c>
      <c r="G140">
        <v>224.95</v>
      </c>
      <c r="H140">
        <v>224</v>
      </c>
      <c r="I140">
        <v>224.95</v>
      </c>
      <c r="J140">
        <v>2236</v>
      </c>
      <c r="K140">
        <v>15030.62</v>
      </c>
      <c r="L140">
        <v>8928000</v>
      </c>
      <c r="M140">
        <v>39000</v>
      </c>
      <c r="N140">
        <v>225</v>
      </c>
    </row>
    <row r="141" spans="1:14" x14ac:dyDescent="0.35">
      <c r="A141" t="s">
        <v>14</v>
      </c>
      <c r="B141" s="1">
        <v>43444</v>
      </c>
      <c r="C141" s="1">
        <v>43496</v>
      </c>
      <c r="D141">
        <v>223.85</v>
      </c>
      <c r="E141">
        <v>226.85</v>
      </c>
      <c r="F141">
        <v>222.5</v>
      </c>
      <c r="G141">
        <v>225.85</v>
      </c>
      <c r="H141">
        <v>225.35</v>
      </c>
      <c r="I141">
        <v>225.85</v>
      </c>
      <c r="J141">
        <v>27</v>
      </c>
      <c r="K141">
        <v>182.75</v>
      </c>
      <c r="L141">
        <v>153000</v>
      </c>
      <c r="M141">
        <v>36000</v>
      </c>
      <c r="N141">
        <v>225</v>
      </c>
    </row>
    <row r="142" spans="1:14" x14ac:dyDescent="0.35">
      <c r="A142" t="s">
        <v>14</v>
      </c>
      <c r="B142" s="1">
        <v>43444</v>
      </c>
      <c r="C142" s="1">
        <v>43524</v>
      </c>
      <c r="D142">
        <v>0</v>
      </c>
      <c r="E142">
        <v>0</v>
      </c>
      <c r="F142">
        <v>0</v>
      </c>
      <c r="G142">
        <v>225</v>
      </c>
      <c r="H142">
        <v>225</v>
      </c>
      <c r="I142">
        <v>228.75</v>
      </c>
      <c r="J142">
        <v>0</v>
      </c>
      <c r="K142">
        <v>0</v>
      </c>
      <c r="L142">
        <v>6000</v>
      </c>
      <c r="M142">
        <v>0</v>
      </c>
      <c r="N142">
        <v>225</v>
      </c>
    </row>
    <row r="143" spans="1:14" x14ac:dyDescent="0.35">
      <c r="A143" t="s">
        <v>14</v>
      </c>
      <c r="B143" s="1">
        <v>43445</v>
      </c>
      <c r="C143" s="1">
        <v>43461</v>
      </c>
      <c r="D143">
        <v>222</v>
      </c>
      <c r="E143">
        <v>235</v>
      </c>
      <c r="F143">
        <v>221.45</v>
      </c>
      <c r="G143">
        <v>233.5</v>
      </c>
      <c r="H143">
        <v>232</v>
      </c>
      <c r="I143">
        <v>233.5</v>
      </c>
      <c r="J143">
        <v>2639</v>
      </c>
      <c r="K143">
        <v>18178.32</v>
      </c>
      <c r="L143">
        <v>8751000</v>
      </c>
      <c r="M143">
        <v>-177000</v>
      </c>
      <c r="N143">
        <v>233.7</v>
      </c>
    </row>
    <row r="144" spans="1:14" x14ac:dyDescent="0.35">
      <c r="A144" t="s">
        <v>14</v>
      </c>
      <c r="B144" s="1">
        <v>43445</v>
      </c>
      <c r="C144" s="1">
        <v>43496</v>
      </c>
      <c r="D144">
        <v>224.5</v>
      </c>
      <c r="E144">
        <v>235</v>
      </c>
      <c r="F144">
        <v>224.35</v>
      </c>
      <c r="G144">
        <v>234.3</v>
      </c>
      <c r="H144">
        <v>233.1</v>
      </c>
      <c r="I144">
        <v>234.3</v>
      </c>
      <c r="J144">
        <v>43</v>
      </c>
      <c r="K144">
        <v>298.55</v>
      </c>
      <c r="L144">
        <v>177000</v>
      </c>
      <c r="M144">
        <v>24000</v>
      </c>
      <c r="N144">
        <v>233.7</v>
      </c>
    </row>
    <row r="145" spans="1:14" x14ac:dyDescent="0.35">
      <c r="A145" t="s">
        <v>14</v>
      </c>
      <c r="B145" s="1">
        <v>43445</v>
      </c>
      <c r="C145" s="1">
        <v>43524</v>
      </c>
      <c r="D145">
        <v>225.95</v>
      </c>
      <c r="E145">
        <v>225.95</v>
      </c>
      <c r="F145">
        <v>225.95</v>
      </c>
      <c r="G145">
        <v>225.95</v>
      </c>
      <c r="H145">
        <v>225.95</v>
      </c>
      <c r="I145">
        <v>237.55</v>
      </c>
      <c r="J145">
        <v>1</v>
      </c>
      <c r="K145">
        <v>6.78</v>
      </c>
      <c r="L145">
        <v>6000</v>
      </c>
      <c r="M145">
        <v>0</v>
      </c>
      <c r="N145">
        <v>233.7</v>
      </c>
    </row>
    <row r="146" spans="1:14" x14ac:dyDescent="0.35">
      <c r="A146" t="s">
        <v>14</v>
      </c>
      <c r="B146" s="1">
        <v>43446</v>
      </c>
      <c r="C146" s="1">
        <v>43461</v>
      </c>
      <c r="D146">
        <v>233.5</v>
      </c>
      <c r="E146">
        <v>239.8</v>
      </c>
      <c r="F146">
        <v>232.05</v>
      </c>
      <c r="G146">
        <v>238.45</v>
      </c>
      <c r="H146">
        <v>237.6</v>
      </c>
      <c r="I146">
        <v>238.45</v>
      </c>
      <c r="J146">
        <v>2198</v>
      </c>
      <c r="K146">
        <v>15588.65</v>
      </c>
      <c r="L146">
        <v>8622000</v>
      </c>
      <c r="M146">
        <v>-129000</v>
      </c>
      <c r="N146">
        <v>237.85</v>
      </c>
    </row>
    <row r="147" spans="1:14" x14ac:dyDescent="0.35">
      <c r="A147" t="s">
        <v>14</v>
      </c>
      <c r="B147" s="1">
        <v>43446</v>
      </c>
      <c r="C147" s="1">
        <v>43496</v>
      </c>
      <c r="D147">
        <v>234.3</v>
      </c>
      <c r="E147">
        <v>240.5</v>
      </c>
      <c r="F147">
        <v>234.3</v>
      </c>
      <c r="G147">
        <v>239.8</v>
      </c>
      <c r="H147">
        <v>239.3</v>
      </c>
      <c r="I147">
        <v>239.8</v>
      </c>
      <c r="J147">
        <v>28</v>
      </c>
      <c r="K147">
        <v>199.06</v>
      </c>
      <c r="L147">
        <v>165000</v>
      </c>
      <c r="M147">
        <v>-12000</v>
      </c>
      <c r="N147">
        <v>237.85</v>
      </c>
    </row>
    <row r="148" spans="1:14" x14ac:dyDescent="0.35">
      <c r="A148" t="s">
        <v>14</v>
      </c>
      <c r="B148" s="1">
        <v>43446</v>
      </c>
      <c r="C148" s="1">
        <v>43524</v>
      </c>
      <c r="D148">
        <v>0</v>
      </c>
      <c r="E148">
        <v>0</v>
      </c>
      <c r="F148">
        <v>0</v>
      </c>
      <c r="G148">
        <v>225.95</v>
      </c>
      <c r="H148">
        <v>225.95</v>
      </c>
      <c r="I148">
        <v>241.7</v>
      </c>
      <c r="J148">
        <v>0</v>
      </c>
      <c r="K148">
        <v>0</v>
      </c>
      <c r="L148">
        <v>6000</v>
      </c>
      <c r="M148">
        <v>0</v>
      </c>
      <c r="N148">
        <v>237.85</v>
      </c>
    </row>
    <row r="149" spans="1:14" x14ac:dyDescent="0.35">
      <c r="A149" t="s">
        <v>14</v>
      </c>
      <c r="B149" s="1">
        <v>43447</v>
      </c>
      <c r="C149" s="1">
        <v>43461</v>
      </c>
      <c r="D149">
        <v>238.55</v>
      </c>
      <c r="E149">
        <v>239.25</v>
      </c>
      <c r="F149">
        <v>233.8</v>
      </c>
      <c r="G149">
        <v>235.45</v>
      </c>
      <c r="H149">
        <v>236.4</v>
      </c>
      <c r="I149">
        <v>235.45</v>
      </c>
      <c r="J149">
        <v>1547</v>
      </c>
      <c r="K149">
        <v>10951.67</v>
      </c>
      <c r="L149">
        <v>8763000</v>
      </c>
      <c r="M149">
        <v>141000</v>
      </c>
      <c r="N149">
        <v>234.45</v>
      </c>
    </row>
    <row r="150" spans="1:14" x14ac:dyDescent="0.35">
      <c r="A150" t="s">
        <v>14</v>
      </c>
      <c r="B150" s="1">
        <v>43447</v>
      </c>
      <c r="C150" s="1">
        <v>43496</v>
      </c>
      <c r="D150">
        <v>239.55</v>
      </c>
      <c r="E150">
        <v>239.55</v>
      </c>
      <c r="F150">
        <v>235.2</v>
      </c>
      <c r="G150">
        <v>236.15</v>
      </c>
      <c r="H150">
        <v>236.15</v>
      </c>
      <c r="I150">
        <v>236.15</v>
      </c>
      <c r="J150">
        <v>17</v>
      </c>
      <c r="K150">
        <v>120.81</v>
      </c>
      <c r="L150">
        <v>171000</v>
      </c>
      <c r="M150">
        <v>6000</v>
      </c>
      <c r="N150">
        <v>234.45</v>
      </c>
    </row>
    <row r="151" spans="1:14" x14ac:dyDescent="0.35">
      <c r="A151" t="s">
        <v>14</v>
      </c>
      <c r="B151" s="1">
        <v>43447</v>
      </c>
      <c r="C151" s="1">
        <v>43524</v>
      </c>
      <c r="D151">
        <v>0</v>
      </c>
      <c r="E151">
        <v>0</v>
      </c>
      <c r="F151">
        <v>0</v>
      </c>
      <c r="G151">
        <v>225.95</v>
      </c>
      <c r="H151">
        <v>225.95</v>
      </c>
      <c r="I151">
        <v>238.2</v>
      </c>
      <c r="J151">
        <v>0</v>
      </c>
      <c r="K151">
        <v>0</v>
      </c>
      <c r="L151">
        <v>6000</v>
      </c>
      <c r="M151">
        <v>0</v>
      </c>
      <c r="N151">
        <v>234.45</v>
      </c>
    </row>
    <row r="152" spans="1:14" x14ac:dyDescent="0.35">
      <c r="A152" t="s">
        <v>14</v>
      </c>
      <c r="B152" s="1">
        <v>43448</v>
      </c>
      <c r="C152" s="1">
        <v>43461</v>
      </c>
      <c r="D152">
        <v>235.1</v>
      </c>
      <c r="E152">
        <v>237.65</v>
      </c>
      <c r="F152">
        <v>231.25</v>
      </c>
      <c r="G152">
        <v>235.55</v>
      </c>
      <c r="H152">
        <v>234.4</v>
      </c>
      <c r="I152">
        <v>235.55</v>
      </c>
      <c r="J152">
        <v>2881</v>
      </c>
      <c r="K152">
        <v>20255.97</v>
      </c>
      <c r="L152">
        <v>8805000</v>
      </c>
      <c r="M152">
        <v>42000</v>
      </c>
      <c r="N152">
        <v>235.1</v>
      </c>
    </row>
    <row r="153" spans="1:14" x14ac:dyDescent="0.35">
      <c r="A153" t="s">
        <v>14</v>
      </c>
      <c r="B153" s="1">
        <v>43448</v>
      </c>
      <c r="C153" s="1">
        <v>43496</v>
      </c>
      <c r="D153">
        <v>234.5</v>
      </c>
      <c r="E153">
        <v>238.5</v>
      </c>
      <c r="F153">
        <v>232.8</v>
      </c>
      <c r="G153">
        <v>236.6</v>
      </c>
      <c r="H153">
        <v>236.4</v>
      </c>
      <c r="I153">
        <v>236.6</v>
      </c>
      <c r="J153">
        <v>88</v>
      </c>
      <c r="K153">
        <v>620.26</v>
      </c>
      <c r="L153">
        <v>231000</v>
      </c>
      <c r="M153">
        <v>60000</v>
      </c>
      <c r="N153">
        <v>235.1</v>
      </c>
    </row>
    <row r="154" spans="1:14" x14ac:dyDescent="0.35">
      <c r="A154" t="s">
        <v>14</v>
      </c>
      <c r="B154" s="1">
        <v>43448</v>
      </c>
      <c r="C154" s="1">
        <v>43524</v>
      </c>
      <c r="D154">
        <v>0</v>
      </c>
      <c r="E154">
        <v>0</v>
      </c>
      <c r="F154">
        <v>0</v>
      </c>
      <c r="G154">
        <v>225.95</v>
      </c>
      <c r="H154">
        <v>225.95</v>
      </c>
      <c r="I154">
        <v>238.8</v>
      </c>
      <c r="J154">
        <v>0</v>
      </c>
      <c r="K154">
        <v>0</v>
      </c>
      <c r="L154">
        <v>6000</v>
      </c>
      <c r="M154">
        <v>0</v>
      </c>
      <c r="N154">
        <v>235.1</v>
      </c>
    </row>
    <row r="155" spans="1:14" x14ac:dyDescent="0.35">
      <c r="A155" t="s">
        <v>14</v>
      </c>
      <c r="B155" s="1">
        <v>43451</v>
      </c>
      <c r="C155" s="1">
        <v>43461</v>
      </c>
      <c r="D155">
        <v>234.65</v>
      </c>
      <c r="E155">
        <v>236.95</v>
      </c>
      <c r="F155">
        <v>232.6</v>
      </c>
      <c r="G155">
        <v>235.65</v>
      </c>
      <c r="H155">
        <v>235.45</v>
      </c>
      <c r="I155">
        <v>235.65</v>
      </c>
      <c r="J155">
        <v>2403</v>
      </c>
      <c r="K155">
        <v>16905.29</v>
      </c>
      <c r="L155">
        <v>8676000</v>
      </c>
      <c r="M155">
        <v>-129000</v>
      </c>
      <c r="N155">
        <v>234.8</v>
      </c>
    </row>
    <row r="156" spans="1:14" x14ac:dyDescent="0.35">
      <c r="A156" t="s">
        <v>14</v>
      </c>
      <c r="B156" s="1">
        <v>43451</v>
      </c>
      <c r="C156" s="1">
        <v>43496</v>
      </c>
      <c r="D156">
        <v>237.35</v>
      </c>
      <c r="E156">
        <v>237.35</v>
      </c>
      <c r="F156">
        <v>233.65</v>
      </c>
      <c r="G156">
        <v>236.35</v>
      </c>
      <c r="H156">
        <v>236.5</v>
      </c>
      <c r="I156">
        <v>236.35</v>
      </c>
      <c r="J156">
        <v>30</v>
      </c>
      <c r="K156">
        <v>211.3</v>
      </c>
      <c r="L156">
        <v>249000</v>
      </c>
      <c r="M156">
        <v>18000</v>
      </c>
      <c r="N156">
        <v>234.8</v>
      </c>
    </row>
    <row r="157" spans="1:14" x14ac:dyDescent="0.35">
      <c r="A157" t="s">
        <v>14</v>
      </c>
      <c r="B157" s="1">
        <v>43451</v>
      </c>
      <c r="C157" s="1">
        <v>43524</v>
      </c>
      <c r="D157">
        <v>237.55</v>
      </c>
      <c r="E157">
        <v>237.55</v>
      </c>
      <c r="F157">
        <v>235.1</v>
      </c>
      <c r="G157">
        <v>235.1</v>
      </c>
      <c r="H157">
        <v>235.1</v>
      </c>
      <c r="I157">
        <v>238.35</v>
      </c>
      <c r="J157">
        <v>2</v>
      </c>
      <c r="K157">
        <v>14.18</v>
      </c>
      <c r="L157">
        <v>9000</v>
      </c>
      <c r="M157">
        <v>3000</v>
      </c>
      <c r="N157">
        <v>234.8</v>
      </c>
    </row>
    <row r="158" spans="1:14" x14ac:dyDescent="0.35">
      <c r="A158" t="s">
        <v>14</v>
      </c>
      <c r="B158" s="1">
        <v>43452</v>
      </c>
      <c r="C158" s="1">
        <v>43461</v>
      </c>
      <c r="D158">
        <v>235.2</v>
      </c>
      <c r="E158">
        <v>242.4</v>
      </c>
      <c r="F158">
        <v>233.65</v>
      </c>
      <c r="G158">
        <v>236.3</v>
      </c>
      <c r="H158">
        <v>236.5</v>
      </c>
      <c r="I158">
        <v>236.3</v>
      </c>
      <c r="J158">
        <v>4264</v>
      </c>
      <c r="K158">
        <v>30356.3</v>
      </c>
      <c r="L158">
        <v>9456000</v>
      </c>
      <c r="M158">
        <v>780000</v>
      </c>
      <c r="N158">
        <v>235.55</v>
      </c>
    </row>
    <row r="159" spans="1:14" x14ac:dyDescent="0.35">
      <c r="A159" t="s">
        <v>14</v>
      </c>
      <c r="B159" s="1">
        <v>43452</v>
      </c>
      <c r="C159" s="1">
        <v>43496</v>
      </c>
      <c r="D159">
        <v>237.4</v>
      </c>
      <c r="E159">
        <v>243</v>
      </c>
      <c r="F159">
        <v>234.6</v>
      </c>
      <c r="G159">
        <v>237.45</v>
      </c>
      <c r="H159">
        <v>238.05</v>
      </c>
      <c r="I159">
        <v>237.45</v>
      </c>
      <c r="J159">
        <v>160</v>
      </c>
      <c r="K159">
        <v>1143.33</v>
      </c>
      <c r="L159">
        <v>324000</v>
      </c>
      <c r="M159">
        <v>75000</v>
      </c>
      <c r="N159">
        <v>235.55</v>
      </c>
    </row>
    <row r="160" spans="1:14" x14ac:dyDescent="0.35">
      <c r="A160" t="s">
        <v>14</v>
      </c>
      <c r="B160" s="1">
        <v>43452</v>
      </c>
      <c r="C160" s="1">
        <v>43524</v>
      </c>
      <c r="D160">
        <v>0</v>
      </c>
      <c r="E160">
        <v>0</v>
      </c>
      <c r="F160">
        <v>0</v>
      </c>
      <c r="G160">
        <v>235.1</v>
      </c>
      <c r="H160">
        <v>235.1</v>
      </c>
      <c r="I160">
        <v>239.05</v>
      </c>
      <c r="J160">
        <v>0</v>
      </c>
      <c r="K160">
        <v>0</v>
      </c>
      <c r="L160">
        <v>9000</v>
      </c>
      <c r="M160">
        <v>0</v>
      </c>
      <c r="N160">
        <v>235.55</v>
      </c>
    </row>
    <row r="161" spans="1:14" x14ac:dyDescent="0.35">
      <c r="A161" t="s">
        <v>14</v>
      </c>
      <c r="B161" s="1">
        <v>43453</v>
      </c>
      <c r="C161" s="1">
        <v>43461</v>
      </c>
      <c r="D161">
        <v>237.7</v>
      </c>
      <c r="E161">
        <v>241</v>
      </c>
      <c r="F161">
        <v>237.15</v>
      </c>
      <c r="G161">
        <v>240.4</v>
      </c>
      <c r="H161">
        <v>240.85</v>
      </c>
      <c r="I161">
        <v>240.4</v>
      </c>
      <c r="J161">
        <v>3884</v>
      </c>
      <c r="K161">
        <v>27871.08</v>
      </c>
      <c r="L161">
        <v>9234000</v>
      </c>
      <c r="M161">
        <v>-222000</v>
      </c>
      <c r="N161">
        <v>239.65</v>
      </c>
    </row>
    <row r="162" spans="1:14" x14ac:dyDescent="0.35">
      <c r="A162" t="s">
        <v>14</v>
      </c>
      <c r="B162" s="1">
        <v>43453</v>
      </c>
      <c r="C162" s="1">
        <v>43496</v>
      </c>
      <c r="D162">
        <v>239.35</v>
      </c>
      <c r="E162">
        <v>242.1</v>
      </c>
      <c r="F162">
        <v>238.75</v>
      </c>
      <c r="G162">
        <v>241.4</v>
      </c>
      <c r="H162">
        <v>242</v>
      </c>
      <c r="I162">
        <v>241.4</v>
      </c>
      <c r="J162">
        <v>176</v>
      </c>
      <c r="K162">
        <v>1268.46</v>
      </c>
      <c r="L162">
        <v>366000</v>
      </c>
      <c r="M162">
        <v>42000</v>
      </c>
      <c r="N162">
        <v>239.65</v>
      </c>
    </row>
    <row r="163" spans="1:14" x14ac:dyDescent="0.35">
      <c r="A163" t="s">
        <v>14</v>
      </c>
      <c r="B163" s="1">
        <v>43453</v>
      </c>
      <c r="C163" s="1">
        <v>43524</v>
      </c>
      <c r="D163">
        <v>240.3</v>
      </c>
      <c r="E163">
        <v>240.3</v>
      </c>
      <c r="F163">
        <v>240.3</v>
      </c>
      <c r="G163">
        <v>240.8</v>
      </c>
      <c r="H163">
        <v>240.3</v>
      </c>
      <c r="I163">
        <v>240.8</v>
      </c>
      <c r="J163">
        <v>2</v>
      </c>
      <c r="K163">
        <v>14.43</v>
      </c>
      <c r="L163">
        <v>12000</v>
      </c>
      <c r="M163">
        <v>3000</v>
      </c>
      <c r="N163">
        <v>239.65</v>
      </c>
    </row>
    <row r="164" spans="1:14" x14ac:dyDescent="0.35">
      <c r="A164" t="s">
        <v>14</v>
      </c>
      <c r="B164" s="1">
        <v>43454</v>
      </c>
      <c r="C164" s="1">
        <v>43461</v>
      </c>
      <c r="D164">
        <v>241</v>
      </c>
      <c r="E164">
        <v>245.35</v>
      </c>
      <c r="F164">
        <v>238.75</v>
      </c>
      <c r="G164">
        <v>240.4</v>
      </c>
      <c r="H164">
        <v>240.75</v>
      </c>
      <c r="I164">
        <v>240.4</v>
      </c>
      <c r="J164">
        <v>5401</v>
      </c>
      <c r="K164">
        <v>39274.93</v>
      </c>
      <c r="L164">
        <v>9330000</v>
      </c>
      <c r="M164">
        <v>96000</v>
      </c>
      <c r="N164">
        <v>239.55</v>
      </c>
    </row>
    <row r="165" spans="1:14" x14ac:dyDescent="0.35">
      <c r="A165" t="s">
        <v>14</v>
      </c>
      <c r="B165" s="1">
        <v>43454</v>
      </c>
      <c r="C165" s="1">
        <v>43496</v>
      </c>
      <c r="D165">
        <v>242.05</v>
      </c>
      <c r="E165">
        <v>246.15</v>
      </c>
      <c r="F165">
        <v>240.05</v>
      </c>
      <c r="G165">
        <v>241.6</v>
      </c>
      <c r="H165">
        <v>241.25</v>
      </c>
      <c r="I165">
        <v>241.6</v>
      </c>
      <c r="J165">
        <v>692</v>
      </c>
      <c r="K165">
        <v>5057.25</v>
      </c>
      <c r="L165">
        <v>1344000</v>
      </c>
      <c r="M165">
        <v>978000</v>
      </c>
      <c r="N165">
        <v>239.55</v>
      </c>
    </row>
    <row r="166" spans="1:14" x14ac:dyDescent="0.35">
      <c r="A166" t="s">
        <v>14</v>
      </c>
      <c r="B166" s="1">
        <v>43454</v>
      </c>
      <c r="C166" s="1">
        <v>43524</v>
      </c>
      <c r="D166">
        <v>246.35</v>
      </c>
      <c r="E166">
        <v>246.4</v>
      </c>
      <c r="F166">
        <v>245.35</v>
      </c>
      <c r="G166">
        <v>241.3</v>
      </c>
      <c r="H166">
        <v>246.4</v>
      </c>
      <c r="I166">
        <v>241.3</v>
      </c>
      <c r="J166">
        <v>6</v>
      </c>
      <c r="K166">
        <v>44.1</v>
      </c>
      <c r="L166">
        <v>27000</v>
      </c>
      <c r="M166">
        <v>15000</v>
      </c>
      <c r="N166">
        <v>239.55</v>
      </c>
    </row>
    <row r="167" spans="1:14" x14ac:dyDescent="0.35">
      <c r="A167" t="s">
        <v>14</v>
      </c>
      <c r="B167" s="1">
        <v>43455</v>
      </c>
      <c r="C167" s="1">
        <v>43461</v>
      </c>
      <c r="D167">
        <v>241</v>
      </c>
      <c r="E167">
        <v>242.5</v>
      </c>
      <c r="F167">
        <v>232.7</v>
      </c>
      <c r="G167">
        <v>233.6</v>
      </c>
      <c r="H167">
        <v>233.35</v>
      </c>
      <c r="I167">
        <v>233.6</v>
      </c>
      <c r="J167">
        <v>3856</v>
      </c>
      <c r="K167">
        <v>27251.200000000001</v>
      </c>
      <c r="L167">
        <v>8451000</v>
      </c>
      <c r="M167">
        <v>-879000</v>
      </c>
      <c r="N167">
        <v>233.4</v>
      </c>
    </row>
    <row r="168" spans="1:14" x14ac:dyDescent="0.35">
      <c r="A168" t="s">
        <v>14</v>
      </c>
      <c r="B168" s="1">
        <v>43455</v>
      </c>
      <c r="C168" s="1">
        <v>43496</v>
      </c>
      <c r="D168">
        <v>242.85</v>
      </c>
      <c r="E168">
        <v>242.95</v>
      </c>
      <c r="F168">
        <v>233.7</v>
      </c>
      <c r="G168">
        <v>234.75</v>
      </c>
      <c r="H168">
        <v>234.6</v>
      </c>
      <c r="I168">
        <v>234.75</v>
      </c>
      <c r="J168">
        <v>818</v>
      </c>
      <c r="K168">
        <v>5795.41</v>
      </c>
      <c r="L168">
        <v>1638000</v>
      </c>
      <c r="M168">
        <v>294000</v>
      </c>
      <c r="N168">
        <v>233.4</v>
      </c>
    </row>
    <row r="169" spans="1:14" x14ac:dyDescent="0.35">
      <c r="A169" t="s">
        <v>14</v>
      </c>
      <c r="B169" s="1">
        <v>43455</v>
      </c>
      <c r="C169" s="1">
        <v>43524</v>
      </c>
      <c r="D169">
        <v>243.95</v>
      </c>
      <c r="E169">
        <v>243.95</v>
      </c>
      <c r="F169">
        <v>234.9</v>
      </c>
      <c r="G169">
        <v>234.9</v>
      </c>
      <c r="H169">
        <v>234.9</v>
      </c>
      <c r="I169">
        <v>236.75</v>
      </c>
      <c r="J169">
        <v>2</v>
      </c>
      <c r="K169">
        <v>14.37</v>
      </c>
      <c r="L169">
        <v>33000</v>
      </c>
      <c r="M169">
        <v>6000</v>
      </c>
      <c r="N169">
        <v>233.4</v>
      </c>
    </row>
    <row r="170" spans="1:14" x14ac:dyDescent="0.35">
      <c r="A170" t="s">
        <v>14</v>
      </c>
      <c r="B170" s="1">
        <v>43458</v>
      </c>
      <c r="C170" s="1">
        <v>43461</v>
      </c>
      <c r="D170">
        <v>231.1</v>
      </c>
      <c r="E170">
        <v>233.4</v>
      </c>
      <c r="F170">
        <v>225.65</v>
      </c>
      <c r="G170">
        <v>229.4</v>
      </c>
      <c r="H170">
        <v>229.5</v>
      </c>
      <c r="I170">
        <v>229.4</v>
      </c>
      <c r="J170">
        <v>4630</v>
      </c>
      <c r="K170">
        <v>31833.93</v>
      </c>
      <c r="L170">
        <v>6456000</v>
      </c>
      <c r="M170">
        <v>-1995000</v>
      </c>
      <c r="N170">
        <v>229.05</v>
      </c>
    </row>
    <row r="171" spans="1:14" x14ac:dyDescent="0.35">
      <c r="A171" t="s">
        <v>14</v>
      </c>
      <c r="B171" s="1">
        <v>43458</v>
      </c>
      <c r="C171" s="1">
        <v>43496</v>
      </c>
      <c r="D171">
        <v>231.15</v>
      </c>
      <c r="E171">
        <v>234.55</v>
      </c>
      <c r="F171">
        <v>226.75</v>
      </c>
      <c r="G171">
        <v>230.55</v>
      </c>
      <c r="H171">
        <v>230.7</v>
      </c>
      <c r="I171">
        <v>230.55</v>
      </c>
      <c r="J171">
        <v>1939</v>
      </c>
      <c r="K171">
        <v>13394.49</v>
      </c>
      <c r="L171">
        <v>3624000</v>
      </c>
      <c r="M171">
        <v>1986000</v>
      </c>
      <c r="N171">
        <v>229.05</v>
      </c>
    </row>
    <row r="172" spans="1:14" x14ac:dyDescent="0.35">
      <c r="A172" t="s">
        <v>14</v>
      </c>
      <c r="B172" s="1">
        <v>43458</v>
      </c>
      <c r="C172" s="1">
        <v>43524</v>
      </c>
      <c r="D172">
        <v>229.65</v>
      </c>
      <c r="E172">
        <v>230.65</v>
      </c>
      <c r="F172">
        <v>229.65</v>
      </c>
      <c r="G172">
        <v>230.65</v>
      </c>
      <c r="H172">
        <v>230.65</v>
      </c>
      <c r="I172">
        <v>232.2</v>
      </c>
      <c r="J172">
        <v>3</v>
      </c>
      <c r="K172">
        <v>20.71</v>
      </c>
      <c r="L172">
        <v>39000</v>
      </c>
      <c r="M172">
        <v>6000</v>
      </c>
      <c r="N172">
        <v>229.05</v>
      </c>
    </row>
    <row r="173" spans="1:14" x14ac:dyDescent="0.35">
      <c r="A173" t="s">
        <v>14</v>
      </c>
      <c r="B173" s="1">
        <v>43460</v>
      </c>
      <c r="C173" s="1">
        <v>43461</v>
      </c>
      <c r="D173">
        <v>228</v>
      </c>
      <c r="E173">
        <v>234.85</v>
      </c>
      <c r="F173">
        <v>226.05</v>
      </c>
      <c r="G173">
        <v>233.7</v>
      </c>
      <c r="H173">
        <v>233.5</v>
      </c>
      <c r="I173">
        <v>233.7</v>
      </c>
      <c r="J173">
        <v>3697</v>
      </c>
      <c r="K173">
        <v>25582.99</v>
      </c>
      <c r="L173">
        <v>4239000</v>
      </c>
      <c r="M173">
        <v>-2217000</v>
      </c>
      <c r="N173">
        <v>233.35</v>
      </c>
    </row>
    <row r="174" spans="1:14" x14ac:dyDescent="0.35">
      <c r="A174" t="s">
        <v>14</v>
      </c>
      <c r="B174" s="1">
        <v>43460</v>
      </c>
      <c r="C174" s="1">
        <v>43496</v>
      </c>
      <c r="D174">
        <v>229.05</v>
      </c>
      <c r="E174">
        <v>236.05</v>
      </c>
      <c r="F174">
        <v>227.3</v>
      </c>
      <c r="G174">
        <v>234.95</v>
      </c>
      <c r="H174">
        <v>234.8</v>
      </c>
      <c r="I174">
        <v>234.95</v>
      </c>
      <c r="J174">
        <v>1898</v>
      </c>
      <c r="K174">
        <v>13190.83</v>
      </c>
      <c r="L174">
        <v>5595000</v>
      </c>
      <c r="M174">
        <v>1971000</v>
      </c>
      <c r="N174">
        <v>233.35</v>
      </c>
    </row>
    <row r="175" spans="1:14" x14ac:dyDescent="0.35">
      <c r="A175" t="s">
        <v>14</v>
      </c>
      <c r="B175" s="1">
        <v>43460</v>
      </c>
      <c r="C175" s="1">
        <v>43524</v>
      </c>
      <c r="D175">
        <v>232.9</v>
      </c>
      <c r="E175">
        <v>236.1</v>
      </c>
      <c r="F175">
        <v>231.95</v>
      </c>
      <c r="G175">
        <v>235.5</v>
      </c>
      <c r="H175">
        <v>235.5</v>
      </c>
      <c r="I175">
        <v>235.5</v>
      </c>
      <c r="J175">
        <v>11</v>
      </c>
      <c r="K175">
        <v>76.900000000000006</v>
      </c>
      <c r="L175">
        <v>60000</v>
      </c>
      <c r="M175">
        <v>21000</v>
      </c>
      <c r="N175">
        <v>233.35</v>
      </c>
    </row>
    <row r="176" spans="1:14" x14ac:dyDescent="0.35">
      <c r="A176" t="s">
        <v>14</v>
      </c>
      <c r="B176" s="1">
        <v>43461</v>
      </c>
      <c r="C176" s="1">
        <v>43461</v>
      </c>
      <c r="D176">
        <v>233.7</v>
      </c>
      <c r="E176">
        <v>235.4</v>
      </c>
      <c r="F176">
        <v>230.1</v>
      </c>
      <c r="G176">
        <v>230.95</v>
      </c>
      <c r="H176">
        <v>231.05</v>
      </c>
      <c r="I176">
        <v>231.05</v>
      </c>
      <c r="J176">
        <v>3075</v>
      </c>
      <c r="K176">
        <v>21456.13</v>
      </c>
      <c r="L176">
        <v>1032000</v>
      </c>
      <c r="M176">
        <v>-3207000</v>
      </c>
      <c r="N176">
        <v>231.05</v>
      </c>
    </row>
    <row r="177" spans="1:14" x14ac:dyDescent="0.35">
      <c r="A177" t="s">
        <v>14</v>
      </c>
      <c r="B177" s="1">
        <v>43461</v>
      </c>
      <c r="C177" s="1">
        <v>43496</v>
      </c>
      <c r="D177">
        <v>235</v>
      </c>
      <c r="E177">
        <v>236.5</v>
      </c>
      <c r="F177">
        <v>231.55</v>
      </c>
      <c r="G177">
        <v>232.55</v>
      </c>
      <c r="H177">
        <v>233.15</v>
      </c>
      <c r="I177">
        <v>232.55</v>
      </c>
      <c r="J177">
        <v>3507</v>
      </c>
      <c r="K177">
        <v>24603.43</v>
      </c>
      <c r="L177">
        <v>8523000</v>
      </c>
      <c r="M177">
        <v>2928000</v>
      </c>
      <c r="N177">
        <v>231.05</v>
      </c>
    </row>
    <row r="178" spans="1:14" x14ac:dyDescent="0.35">
      <c r="A178" t="s">
        <v>14</v>
      </c>
      <c r="B178" s="1">
        <v>43461</v>
      </c>
      <c r="C178" s="1">
        <v>43524</v>
      </c>
      <c r="D178">
        <v>235.35</v>
      </c>
      <c r="E178">
        <v>236.9</v>
      </c>
      <c r="F178">
        <v>233</v>
      </c>
      <c r="G178">
        <v>233.5</v>
      </c>
      <c r="H178">
        <v>234</v>
      </c>
      <c r="I178">
        <v>233.5</v>
      </c>
      <c r="J178">
        <v>97</v>
      </c>
      <c r="K178">
        <v>684.27</v>
      </c>
      <c r="L178">
        <v>102000</v>
      </c>
      <c r="M178">
        <v>42000</v>
      </c>
      <c r="N178">
        <v>231.05</v>
      </c>
    </row>
    <row r="179" spans="1:14" x14ac:dyDescent="0.35">
      <c r="A179" t="s">
        <v>14</v>
      </c>
      <c r="B179" s="1">
        <v>43462</v>
      </c>
      <c r="C179" s="1">
        <v>43496</v>
      </c>
      <c r="D179">
        <v>231.85</v>
      </c>
      <c r="E179">
        <v>237.7</v>
      </c>
      <c r="F179">
        <v>231.85</v>
      </c>
      <c r="G179">
        <v>236.1</v>
      </c>
      <c r="H179">
        <v>236.2</v>
      </c>
      <c r="I179">
        <v>236.1</v>
      </c>
      <c r="J179">
        <v>2251</v>
      </c>
      <c r="K179">
        <v>15945.14</v>
      </c>
      <c r="L179">
        <v>9312000</v>
      </c>
      <c r="M179">
        <v>789000</v>
      </c>
      <c r="N179">
        <v>234.5</v>
      </c>
    </row>
    <row r="180" spans="1:14" x14ac:dyDescent="0.35">
      <c r="A180" t="s">
        <v>14</v>
      </c>
      <c r="B180" s="1">
        <v>43462</v>
      </c>
      <c r="C180" s="1">
        <v>43524</v>
      </c>
      <c r="D180">
        <v>235.4</v>
      </c>
      <c r="E180">
        <v>238.6</v>
      </c>
      <c r="F180">
        <v>235.4</v>
      </c>
      <c r="G180">
        <v>237.75</v>
      </c>
      <c r="H180">
        <v>237.75</v>
      </c>
      <c r="I180">
        <v>237.75</v>
      </c>
      <c r="J180">
        <v>12</v>
      </c>
      <c r="K180">
        <v>85.43</v>
      </c>
      <c r="L180">
        <v>129000</v>
      </c>
      <c r="M180">
        <v>27000</v>
      </c>
      <c r="N180">
        <v>234.5</v>
      </c>
    </row>
    <row r="181" spans="1:14" x14ac:dyDescent="0.35">
      <c r="A181" t="s">
        <v>14</v>
      </c>
      <c r="B181" s="1">
        <v>43462</v>
      </c>
      <c r="C181" s="1">
        <v>43552</v>
      </c>
      <c r="D181">
        <v>0</v>
      </c>
      <c r="E181">
        <v>0</v>
      </c>
      <c r="F181">
        <v>0</v>
      </c>
      <c r="G181">
        <v>235.4</v>
      </c>
      <c r="H181">
        <v>0</v>
      </c>
      <c r="I181">
        <v>238.9</v>
      </c>
      <c r="J181">
        <v>0</v>
      </c>
      <c r="K181">
        <v>0</v>
      </c>
      <c r="L181">
        <v>0</v>
      </c>
      <c r="M181">
        <v>0</v>
      </c>
      <c r="N181">
        <v>234.5</v>
      </c>
    </row>
    <row r="182" spans="1:14" x14ac:dyDescent="0.35">
      <c r="A182" t="s">
        <v>14</v>
      </c>
      <c r="B182" s="1">
        <v>43466</v>
      </c>
      <c r="C182" s="1">
        <v>43496</v>
      </c>
      <c r="D182">
        <v>237</v>
      </c>
      <c r="E182">
        <v>237.1</v>
      </c>
      <c r="F182">
        <v>233.85</v>
      </c>
      <c r="G182">
        <v>235.55</v>
      </c>
      <c r="H182">
        <v>235.65</v>
      </c>
      <c r="I182">
        <v>235.55</v>
      </c>
      <c r="J182">
        <v>1347</v>
      </c>
      <c r="K182">
        <v>9517.36</v>
      </c>
      <c r="L182">
        <v>9885000</v>
      </c>
      <c r="M182">
        <v>270000</v>
      </c>
      <c r="N182">
        <v>234.4</v>
      </c>
    </row>
    <row r="183" spans="1:14" x14ac:dyDescent="0.35">
      <c r="A183" t="s">
        <v>14</v>
      </c>
      <c r="B183" s="1">
        <v>43466</v>
      </c>
      <c r="C183" s="1">
        <v>43524</v>
      </c>
      <c r="D183">
        <v>236.9</v>
      </c>
      <c r="E183">
        <v>236.9</v>
      </c>
      <c r="F183">
        <v>236.8</v>
      </c>
      <c r="G183">
        <v>236.8</v>
      </c>
      <c r="H183">
        <v>236.8</v>
      </c>
      <c r="I183">
        <v>237.2</v>
      </c>
      <c r="J183">
        <v>12</v>
      </c>
      <c r="K183">
        <v>85.05</v>
      </c>
      <c r="L183">
        <v>159000</v>
      </c>
      <c r="M183">
        <v>30000</v>
      </c>
      <c r="N183">
        <v>234.4</v>
      </c>
    </row>
    <row r="184" spans="1:14" x14ac:dyDescent="0.35">
      <c r="A184" t="s">
        <v>14</v>
      </c>
      <c r="B184" s="1">
        <v>43466</v>
      </c>
      <c r="C184" s="1">
        <v>43552</v>
      </c>
      <c r="D184">
        <v>0</v>
      </c>
      <c r="E184">
        <v>0</v>
      </c>
      <c r="F184">
        <v>0</v>
      </c>
      <c r="G184">
        <v>235.4</v>
      </c>
      <c r="H184">
        <v>0</v>
      </c>
      <c r="I184">
        <v>238.6</v>
      </c>
      <c r="J184">
        <v>0</v>
      </c>
      <c r="K184">
        <v>0</v>
      </c>
      <c r="L184">
        <v>0</v>
      </c>
      <c r="M184">
        <v>0</v>
      </c>
      <c r="N184">
        <v>234.4</v>
      </c>
    </row>
    <row r="185" spans="1:14" x14ac:dyDescent="0.35">
      <c r="A185" t="s">
        <v>14</v>
      </c>
      <c r="B185" s="1">
        <v>43467</v>
      </c>
      <c r="C185" s="1">
        <v>43496</v>
      </c>
      <c r="D185">
        <v>234</v>
      </c>
      <c r="E185">
        <v>236.7</v>
      </c>
      <c r="F185">
        <v>230.05</v>
      </c>
      <c r="G185">
        <v>231.95</v>
      </c>
      <c r="H185">
        <v>231</v>
      </c>
      <c r="I185">
        <v>231.95</v>
      </c>
      <c r="J185">
        <v>3062</v>
      </c>
      <c r="K185">
        <v>21428.01</v>
      </c>
      <c r="L185">
        <v>9486000</v>
      </c>
      <c r="M185">
        <v>-399000</v>
      </c>
      <c r="N185">
        <v>230.85</v>
      </c>
    </row>
    <row r="186" spans="1:14" x14ac:dyDescent="0.35">
      <c r="A186" t="s">
        <v>14</v>
      </c>
      <c r="B186" s="1">
        <v>43467</v>
      </c>
      <c r="C186" s="1">
        <v>43524</v>
      </c>
      <c r="D186">
        <v>234</v>
      </c>
      <c r="E186">
        <v>236.45</v>
      </c>
      <c r="F186">
        <v>232</v>
      </c>
      <c r="G186">
        <v>233</v>
      </c>
      <c r="H186">
        <v>233</v>
      </c>
      <c r="I186">
        <v>233</v>
      </c>
      <c r="J186">
        <v>11</v>
      </c>
      <c r="K186">
        <v>76.98</v>
      </c>
      <c r="L186">
        <v>147000</v>
      </c>
      <c r="M186">
        <v>-12000</v>
      </c>
      <c r="N186">
        <v>230.85</v>
      </c>
    </row>
    <row r="187" spans="1:14" x14ac:dyDescent="0.35">
      <c r="A187" t="s">
        <v>14</v>
      </c>
      <c r="B187" s="1">
        <v>43467</v>
      </c>
      <c r="C187" s="1">
        <v>43552</v>
      </c>
      <c r="D187">
        <v>0</v>
      </c>
      <c r="E187">
        <v>0</v>
      </c>
      <c r="F187">
        <v>0</v>
      </c>
      <c r="G187">
        <v>235.4</v>
      </c>
      <c r="H187">
        <v>0</v>
      </c>
      <c r="I187">
        <v>234.9</v>
      </c>
      <c r="J187">
        <v>0</v>
      </c>
      <c r="K187">
        <v>0</v>
      </c>
      <c r="L187">
        <v>0</v>
      </c>
      <c r="M187">
        <v>0</v>
      </c>
      <c r="N187">
        <v>230.85</v>
      </c>
    </row>
    <row r="188" spans="1:14" x14ac:dyDescent="0.35">
      <c r="A188" t="s">
        <v>14</v>
      </c>
      <c r="B188" s="1">
        <v>43468</v>
      </c>
      <c r="C188" s="1">
        <v>43496</v>
      </c>
      <c r="D188">
        <v>232.45</v>
      </c>
      <c r="E188">
        <v>233.45</v>
      </c>
      <c r="F188">
        <v>228</v>
      </c>
      <c r="G188">
        <v>228.55</v>
      </c>
      <c r="H188">
        <v>228.3</v>
      </c>
      <c r="I188">
        <v>228.55</v>
      </c>
      <c r="J188">
        <v>2399</v>
      </c>
      <c r="K188">
        <v>16569.12</v>
      </c>
      <c r="L188">
        <v>9618000</v>
      </c>
      <c r="M188">
        <v>132000</v>
      </c>
      <c r="N188">
        <v>227.85</v>
      </c>
    </row>
    <row r="189" spans="1:14" x14ac:dyDescent="0.35">
      <c r="A189" t="s">
        <v>14</v>
      </c>
      <c r="B189" s="1">
        <v>43468</v>
      </c>
      <c r="C189" s="1">
        <v>43524</v>
      </c>
      <c r="D189">
        <v>231</v>
      </c>
      <c r="E189">
        <v>231.15</v>
      </c>
      <c r="F189">
        <v>229</v>
      </c>
      <c r="G189">
        <v>229</v>
      </c>
      <c r="H189">
        <v>229</v>
      </c>
      <c r="I189">
        <v>229</v>
      </c>
      <c r="J189">
        <v>5</v>
      </c>
      <c r="K189">
        <v>34.6</v>
      </c>
      <c r="L189">
        <v>156000</v>
      </c>
      <c r="M189">
        <v>9000</v>
      </c>
      <c r="N189">
        <v>227.85</v>
      </c>
    </row>
    <row r="190" spans="1:14" x14ac:dyDescent="0.35">
      <c r="A190" t="s">
        <v>14</v>
      </c>
      <c r="B190" s="1">
        <v>43468</v>
      </c>
      <c r="C190" s="1">
        <v>43552</v>
      </c>
      <c r="D190">
        <v>0</v>
      </c>
      <c r="E190">
        <v>0</v>
      </c>
      <c r="F190">
        <v>0</v>
      </c>
      <c r="G190">
        <v>235.4</v>
      </c>
      <c r="H190">
        <v>0</v>
      </c>
      <c r="I190">
        <v>231.85</v>
      </c>
      <c r="J190">
        <v>0</v>
      </c>
      <c r="K190">
        <v>0</v>
      </c>
      <c r="L190">
        <v>0</v>
      </c>
      <c r="M190">
        <v>0</v>
      </c>
      <c r="N190">
        <v>227.85</v>
      </c>
    </row>
    <row r="191" spans="1:14" x14ac:dyDescent="0.35">
      <c r="A191" t="s">
        <v>14</v>
      </c>
      <c r="B191" s="1">
        <v>43469</v>
      </c>
      <c r="C191" s="1">
        <v>43496</v>
      </c>
      <c r="D191">
        <v>229.6</v>
      </c>
      <c r="E191">
        <v>234.75</v>
      </c>
      <c r="F191">
        <v>226.95</v>
      </c>
      <c r="G191">
        <v>234.1</v>
      </c>
      <c r="H191">
        <v>234.1</v>
      </c>
      <c r="I191">
        <v>234.1</v>
      </c>
      <c r="J191">
        <v>2638</v>
      </c>
      <c r="K191">
        <v>18310.95</v>
      </c>
      <c r="L191">
        <v>9363000</v>
      </c>
      <c r="M191">
        <v>-255000</v>
      </c>
      <c r="N191">
        <v>233.4</v>
      </c>
    </row>
    <row r="192" spans="1:14" x14ac:dyDescent="0.35">
      <c r="A192" t="s">
        <v>14</v>
      </c>
      <c r="B192" s="1">
        <v>43469</v>
      </c>
      <c r="C192" s="1">
        <v>43524</v>
      </c>
      <c r="D192">
        <v>229.15</v>
      </c>
      <c r="E192">
        <v>235.4</v>
      </c>
      <c r="F192">
        <v>228.4</v>
      </c>
      <c r="G192">
        <v>234.95</v>
      </c>
      <c r="H192">
        <v>235.05</v>
      </c>
      <c r="I192">
        <v>234.95</v>
      </c>
      <c r="J192">
        <v>35</v>
      </c>
      <c r="K192">
        <v>244.43</v>
      </c>
      <c r="L192">
        <v>141000</v>
      </c>
      <c r="M192">
        <v>-15000</v>
      </c>
      <c r="N192">
        <v>233.4</v>
      </c>
    </row>
    <row r="193" spans="1:14" x14ac:dyDescent="0.35">
      <c r="A193" t="s">
        <v>14</v>
      </c>
      <c r="B193" s="1">
        <v>43469</v>
      </c>
      <c r="C193" s="1">
        <v>43552</v>
      </c>
      <c r="D193">
        <v>0</v>
      </c>
      <c r="E193">
        <v>0</v>
      </c>
      <c r="F193">
        <v>0</v>
      </c>
      <c r="G193">
        <v>235.4</v>
      </c>
      <c r="H193">
        <v>0</v>
      </c>
      <c r="I193">
        <v>237.45</v>
      </c>
      <c r="J193">
        <v>0</v>
      </c>
      <c r="K193">
        <v>0</v>
      </c>
      <c r="L193">
        <v>0</v>
      </c>
      <c r="M193">
        <v>0</v>
      </c>
      <c r="N193">
        <v>233.4</v>
      </c>
    </row>
    <row r="194" spans="1:14" x14ac:dyDescent="0.35">
      <c r="A194" t="s">
        <v>14</v>
      </c>
      <c r="B194" s="1">
        <v>43472</v>
      </c>
      <c r="C194" s="1">
        <v>43496</v>
      </c>
      <c r="D194">
        <v>235.7</v>
      </c>
      <c r="E194">
        <v>236.2</v>
      </c>
      <c r="F194">
        <v>229.85</v>
      </c>
      <c r="G194">
        <v>230.7</v>
      </c>
      <c r="H194">
        <v>230.05</v>
      </c>
      <c r="I194">
        <v>230.7</v>
      </c>
      <c r="J194">
        <v>1646</v>
      </c>
      <c r="K194">
        <v>11486.91</v>
      </c>
      <c r="L194">
        <v>9801000</v>
      </c>
      <c r="M194">
        <v>438000</v>
      </c>
      <c r="N194">
        <v>230.15</v>
      </c>
    </row>
    <row r="195" spans="1:14" x14ac:dyDescent="0.35">
      <c r="A195" t="s">
        <v>14</v>
      </c>
      <c r="B195" s="1">
        <v>43472</v>
      </c>
      <c r="C195" s="1">
        <v>43524</v>
      </c>
      <c r="D195">
        <v>235.05</v>
      </c>
      <c r="E195">
        <v>235.05</v>
      </c>
      <c r="F195">
        <v>230.9</v>
      </c>
      <c r="G195">
        <v>230.9</v>
      </c>
      <c r="H195">
        <v>230.95</v>
      </c>
      <c r="I195">
        <v>230.9</v>
      </c>
      <c r="J195">
        <v>14</v>
      </c>
      <c r="K195">
        <v>97.76</v>
      </c>
      <c r="L195">
        <v>120000</v>
      </c>
      <c r="M195">
        <v>-21000</v>
      </c>
      <c r="N195">
        <v>230.15</v>
      </c>
    </row>
    <row r="196" spans="1:14" x14ac:dyDescent="0.35">
      <c r="A196" t="s">
        <v>14</v>
      </c>
      <c r="B196" s="1">
        <v>43472</v>
      </c>
      <c r="C196" s="1">
        <v>43552</v>
      </c>
      <c r="D196">
        <v>0</v>
      </c>
      <c r="E196">
        <v>0</v>
      </c>
      <c r="F196">
        <v>0</v>
      </c>
      <c r="G196">
        <v>235.4</v>
      </c>
      <c r="H196">
        <v>0</v>
      </c>
      <c r="I196">
        <v>234</v>
      </c>
      <c r="J196">
        <v>0</v>
      </c>
      <c r="K196">
        <v>0</v>
      </c>
      <c r="L196">
        <v>0</v>
      </c>
      <c r="M196">
        <v>0</v>
      </c>
      <c r="N196">
        <v>230.15</v>
      </c>
    </row>
    <row r="197" spans="1:14" x14ac:dyDescent="0.35">
      <c r="A197" t="s">
        <v>14</v>
      </c>
      <c r="B197" s="1">
        <v>43473</v>
      </c>
      <c r="C197" s="1">
        <v>43496</v>
      </c>
      <c r="D197">
        <v>229.75</v>
      </c>
      <c r="E197">
        <v>233.25</v>
      </c>
      <c r="F197">
        <v>228.65</v>
      </c>
      <c r="G197">
        <v>229.2</v>
      </c>
      <c r="H197">
        <v>228.7</v>
      </c>
      <c r="I197">
        <v>229.2</v>
      </c>
      <c r="J197">
        <v>2689</v>
      </c>
      <c r="K197">
        <v>18577.02</v>
      </c>
      <c r="L197">
        <v>10596000</v>
      </c>
      <c r="M197">
        <v>795000</v>
      </c>
      <c r="N197">
        <v>228.8</v>
      </c>
    </row>
    <row r="198" spans="1:14" x14ac:dyDescent="0.35">
      <c r="A198" t="s">
        <v>14</v>
      </c>
      <c r="B198" s="1">
        <v>43473</v>
      </c>
      <c r="C198" s="1">
        <v>43524</v>
      </c>
      <c r="D198">
        <v>230.1</v>
      </c>
      <c r="E198">
        <v>233.5</v>
      </c>
      <c r="F198">
        <v>230</v>
      </c>
      <c r="G198">
        <v>230</v>
      </c>
      <c r="H198">
        <v>230</v>
      </c>
      <c r="I198">
        <v>231.25</v>
      </c>
      <c r="J198">
        <v>45</v>
      </c>
      <c r="K198">
        <v>311.91000000000003</v>
      </c>
      <c r="L198">
        <v>114000</v>
      </c>
      <c r="M198">
        <v>-6000</v>
      </c>
      <c r="N198">
        <v>228.8</v>
      </c>
    </row>
    <row r="199" spans="1:14" x14ac:dyDescent="0.35">
      <c r="A199" t="s">
        <v>14</v>
      </c>
      <c r="B199" s="1">
        <v>43473</v>
      </c>
      <c r="C199" s="1">
        <v>43552</v>
      </c>
      <c r="D199">
        <v>0</v>
      </c>
      <c r="E199">
        <v>0</v>
      </c>
      <c r="F199">
        <v>0</v>
      </c>
      <c r="G199">
        <v>235.4</v>
      </c>
      <c r="H199">
        <v>0</v>
      </c>
      <c r="I199">
        <v>232.6</v>
      </c>
      <c r="J199">
        <v>0</v>
      </c>
      <c r="K199">
        <v>0</v>
      </c>
      <c r="L199">
        <v>0</v>
      </c>
      <c r="M199">
        <v>0</v>
      </c>
      <c r="N199">
        <v>228.8</v>
      </c>
    </row>
    <row r="200" spans="1:14" x14ac:dyDescent="0.35">
      <c r="A200" t="s">
        <v>14</v>
      </c>
      <c r="B200" s="1">
        <v>43474</v>
      </c>
      <c r="C200" s="1">
        <v>43496</v>
      </c>
      <c r="D200">
        <v>230.05</v>
      </c>
      <c r="E200">
        <v>230.5</v>
      </c>
      <c r="F200">
        <v>223.35</v>
      </c>
      <c r="G200">
        <v>224.25</v>
      </c>
      <c r="H200">
        <v>224.2</v>
      </c>
      <c r="I200">
        <v>224.25</v>
      </c>
      <c r="J200">
        <v>2470</v>
      </c>
      <c r="K200">
        <v>16747.04</v>
      </c>
      <c r="L200">
        <v>10560000</v>
      </c>
      <c r="M200">
        <v>-36000</v>
      </c>
      <c r="N200">
        <v>223.4</v>
      </c>
    </row>
    <row r="201" spans="1:14" x14ac:dyDescent="0.35">
      <c r="A201" t="s">
        <v>14</v>
      </c>
      <c r="B201" s="1">
        <v>43474</v>
      </c>
      <c r="C201" s="1">
        <v>43524</v>
      </c>
      <c r="D201">
        <v>229</v>
      </c>
      <c r="E201">
        <v>229.8</v>
      </c>
      <c r="F201">
        <v>224.9</v>
      </c>
      <c r="G201">
        <v>225.35</v>
      </c>
      <c r="H201">
        <v>225</v>
      </c>
      <c r="I201">
        <v>225.35</v>
      </c>
      <c r="J201">
        <v>52</v>
      </c>
      <c r="K201">
        <v>353.7</v>
      </c>
      <c r="L201">
        <v>120000</v>
      </c>
      <c r="M201">
        <v>6000</v>
      </c>
      <c r="N201">
        <v>223.4</v>
      </c>
    </row>
    <row r="202" spans="1:14" x14ac:dyDescent="0.35">
      <c r="A202" t="s">
        <v>14</v>
      </c>
      <c r="B202" s="1">
        <v>43474</v>
      </c>
      <c r="C202" s="1">
        <v>43552</v>
      </c>
      <c r="D202">
        <v>0</v>
      </c>
      <c r="E202">
        <v>0</v>
      </c>
      <c r="F202">
        <v>0</v>
      </c>
      <c r="G202">
        <v>235.4</v>
      </c>
      <c r="H202">
        <v>0</v>
      </c>
      <c r="I202">
        <v>227.05</v>
      </c>
      <c r="J202">
        <v>0</v>
      </c>
      <c r="K202">
        <v>0</v>
      </c>
      <c r="L202">
        <v>0</v>
      </c>
      <c r="M202">
        <v>0</v>
      </c>
      <c r="N202">
        <v>223.4</v>
      </c>
    </row>
    <row r="203" spans="1:14" x14ac:dyDescent="0.35">
      <c r="A203" t="s">
        <v>14</v>
      </c>
      <c r="B203" s="1">
        <v>43475</v>
      </c>
      <c r="C203" s="1">
        <v>43496</v>
      </c>
      <c r="D203">
        <v>223.35</v>
      </c>
      <c r="E203">
        <v>228.9</v>
      </c>
      <c r="F203">
        <v>223</v>
      </c>
      <c r="G203">
        <v>227.55</v>
      </c>
      <c r="H203">
        <v>226.9</v>
      </c>
      <c r="I203">
        <v>227.55</v>
      </c>
      <c r="J203">
        <v>1937</v>
      </c>
      <c r="K203">
        <v>13181.04</v>
      </c>
      <c r="L203">
        <v>10545000</v>
      </c>
      <c r="M203">
        <v>-15000</v>
      </c>
      <c r="N203">
        <v>227.25</v>
      </c>
    </row>
    <row r="204" spans="1:14" x14ac:dyDescent="0.35">
      <c r="A204" t="s">
        <v>14</v>
      </c>
      <c r="B204" s="1">
        <v>43475</v>
      </c>
      <c r="C204" s="1">
        <v>43524</v>
      </c>
      <c r="D204">
        <v>225.2</v>
      </c>
      <c r="E204">
        <v>229.5</v>
      </c>
      <c r="F204">
        <v>225.15</v>
      </c>
      <c r="G204">
        <v>228.2</v>
      </c>
      <c r="H204">
        <v>227.7</v>
      </c>
      <c r="I204">
        <v>228.2</v>
      </c>
      <c r="J204">
        <v>32</v>
      </c>
      <c r="K204">
        <v>218.34</v>
      </c>
      <c r="L204">
        <v>147000</v>
      </c>
      <c r="M204">
        <v>27000</v>
      </c>
      <c r="N204">
        <v>227.25</v>
      </c>
    </row>
    <row r="205" spans="1:14" x14ac:dyDescent="0.35">
      <c r="A205" t="s">
        <v>14</v>
      </c>
      <c r="B205" s="1">
        <v>43475</v>
      </c>
      <c r="C205" s="1">
        <v>43552</v>
      </c>
      <c r="D205">
        <v>0</v>
      </c>
      <c r="E205">
        <v>0</v>
      </c>
      <c r="F205">
        <v>0</v>
      </c>
      <c r="G205">
        <v>235.4</v>
      </c>
      <c r="H205">
        <v>0</v>
      </c>
      <c r="I205">
        <v>230.95</v>
      </c>
      <c r="J205">
        <v>0</v>
      </c>
      <c r="K205">
        <v>0</v>
      </c>
      <c r="L205">
        <v>0</v>
      </c>
      <c r="M205">
        <v>0</v>
      </c>
      <c r="N205">
        <v>227.25</v>
      </c>
    </row>
    <row r="206" spans="1:14" x14ac:dyDescent="0.35">
      <c r="A206" t="s">
        <v>14</v>
      </c>
      <c r="B206" s="1">
        <v>43476</v>
      </c>
      <c r="C206" s="1">
        <v>43496</v>
      </c>
      <c r="D206">
        <v>227.3</v>
      </c>
      <c r="E206">
        <v>227.7</v>
      </c>
      <c r="F206">
        <v>225.05</v>
      </c>
      <c r="G206">
        <v>226.45</v>
      </c>
      <c r="H206">
        <v>226</v>
      </c>
      <c r="I206">
        <v>226.45</v>
      </c>
      <c r="J206">
        <v>1252</v>
      </c>
      <c r="K206">
        <v>8500.48</v>
      </c>
      <c r="L206">
        <v>10671000</v>
      </c>
      <c r="M206">
        <v>126000</v>
      </c>
      <c r="N206">
        <v>225.95</v>
      </c>
    </row>
    <row r="207" spans="1:14" x14ac:dyDescent="0.35">
      <c r="A207" t="s">
        <v>14</v>
      </c>
      <c r="B207" s="1">
        <v>43476</v>
      </c>
      <c r="C207" s="1">
        <v>43524</v>
      </c>
      <c r="D207">
        <v>228.15</v>
      </c>
      <c r="E207">
        <v>228.2</v>
      </c>
      <c r="F207">
        <v>226.65</v>
      </c>
      <c r="G207">
        <v>227.1</v>
      </c>
      <c r="H207">
        <v>227.1</v>
      </c>
      <c r="I207">
        <v>227.1</v>
      </c>
      <c r="J207">
        <v>10</v>
      </c>
      <c r="K207">
        <v>68.2</v>
      </c>
      <c r="L207">
        <v>153000</v>
      </c>
      <c r="M207">
        <v>6000</v>
      </c>
      <c r="N207">
        <v>225.95</v>
      </c>
    </row>
    <row r="208" spans="1:14" x14ac:dyDescent="0.35">
      <c r="A208" t="s">
        <v>14</v>
      </c>
      <c r="B208" s="1">
        <v>43476</v>
      </c>
      <c r="C208" s="1">
        <v>43552</v>
      </c>
      <c r="D208">
        <v>0</v>
      </c>
      <c r="E208">
        <v>0</v>
      </c>
      <c r="F208">
        <v>0</v>
      </c>
      <c r="G208">
        <v>235.4</v>
      </c>
      <c r="H208">
        <v>0</v>
      </c>
      <c r="I208">
        <v>229.55</v>
      </c>
      <c r="J208">
        <v>0</v>
      </c>
      <c r="K208">
        <v>0</v>
      </c>
      <c r="L208">
        <v>0</v>
      </c>
      <c r="M208">
        <v>0</v>
      </c>
      <c r="N208">
        <v>225.95</v>
      </c>
    </row>
    <row r="209" spans="1:14" x14ac:dyDescent="0.35">
      <c r="A209" t="s">
        <v>14</v>
      </c>
      <c r="B209" s="1">
        <v>43479</v>
      </c>
      <c r="C209" s="1">
        <v>43496</v>
      </c>
      <c r="D209">
        <v>223.85</v>
      </c>
      <c r="E209">
        <v>225.8</v>
      </c>
      <c r="F209">
        <v>222.15</v>
      </c>
      <c r="G209">
        <v>224.55</v>
      </c>
      <c r="H209">
        <v>224.35</v>
      </c>
      <c r="I209">
        <v>224.55</v>
      </c>
      <c r="J209">
        <v>1176</v>
      </c>
      <c r="K209">
        <v>7895.82</v>
      </c>
      <c r="L209">
        <v>10548000</v>
      </c>
      <c r="M209">
        <v>-123000</v>
      </c>
      <c r="N209">
        <v>223.4</v>
      </c>
    </row>
    <row r="210" spans="1:14" x14ac:dyDescent="0.35">
      <c r="A210" t="s">
        <v>14</v>
      </c>
      <c r="B210" s="1">
        <v>43479</v>
      </c>
      <c r="C210" s="1">
        <v>43524</v>
      </c>
      <c r="D210">
        <v>224</v>
      </c>
      <c r="E210">
        <v>225.35</v>
      </c>
      <c r="F210">
        <v>223.65</v>
      </c>
      <c r="G210">
        <v>225.35</v>
      </c>
      <c r="H210">
        <v>225.35</v>
      </c>
      <c r="I210">
        <v>225.35</v>
      </c>
      <c r="J210">
        <v>14</v>
      </c>
      <c r="K210">
        <v>94.23</v>
      </c>
      <c r="L210">
        <v>156000</v>
      </c>
      <c r="M210">
        <v>3000</v>
      </c>
      <c r="N210">
        <v>223.4</v>
      </c>
    </row>
    <row r="211" spans="1:14" x14ac:dyDescent="0.35">
      <c r="A211" t="s">
        <v>14</v>
      </c>
      <c r="B211" s="1">
        <v>43479</v>
      </c>
      <c r="C211" s="1">
        <v>43552</v>
      </c>
      <c r="D211">
        <v>0</v>
      </c>
      <c r="E211">
        <v>0</v>
      </c>
      <c r="F211">
        <v>0</v>
      </c>
      <c r="G211">
        <v>235.4</v>
      </c>
      <c r="H211">
        <v>0</v>
      </c>
      <c r="I211">
        <v>226.85</v>
      </c>
      <c r="J211">
        <v>0</v>
      </c>
      <c r="K211">
        <v>0</v>
      </c>
      <c r="L211">
        <v>0</v>
      </c>
      <c r="M211">
        <v>0</v>
      </c>
      <c r="N211">
        <v>223.4</v>
      </c>
    </row>
    <row r="212" spans="1:14" x14ac:dyDescent="0.35">
      <c r="A212" t="s">
        <v>14</v>
      </c>
      <c r="B212" s="1">
        <v>43480</v>
      </c>
      <c r="C212" s="1">
        <v>43496</v>
      </c>
      <c r="D212">
        <v>224.35</v>
      </c>
      <c r="E212">
        <v>226.2</v>
      </c>
      <c r="F212">
        <v>223.55</v>
      </c>
      <c r="G212">
        <v>224.45</v>
      </c>
      <c r="H212">
        <v>224.8</v>
      </c>
      <c r="I212">
        <v>224.45</v>
      </c>
      <c r="J212">
        <v>1615</v>
      </c>
      <c r="K212">
        <v>10892.5</v>
      </c>
      <c r="L212">
        <v>10821000</v>
      </c>
      <c r="M212">
        <v>273000</v>
      </c>
      <c r="N212">
        <v>223.2</v>
      </c>
    </row>
    <row r="213" spans="1:14" x14ac:dyDescent="0.35">
      <c r="A213" t="s">
        <v>14</v>
      </c>
      <c r="B213" s="1">
        <v>43480</v>
      </c>
      <c r="C213" s="1">
        <v>43524</v>
      </c>
      <c r="D213">
        <v>226.45</v>
      </c>
      <c r="E213">
        <v>226.5</v>
      </c>
      <c r="F213">
        <v>225</v>
      </c>
      <c r="G213">
        <v>225.75</v>
      </c>
      <c r="H213">
        <v>225.75</v>
      </c>
      <c r="I213">
        <v>225.75</v>
      </c>
      <c r="J213">
        <v>11</v>
      </c>
      <c r="K213">
        <v>74.540000000000006</v>
      </c>
      <c r="L213">
        <v>153000</v>
      </c>
      <c r="M213">
        <v>-3000</v>
      </c>
      <c r="N213">
        <v>223.2</v>
      </c>
    </row>
    <row r="214" spans="1:14" x14ac:dyDescent="0.35">
      <c r="A214" t="s">
        <v>14</v>
      </c>
      <c r="B214" s="1">
        <v>43480</v>
      </c>
      <c r="C214" s="1">
        <v>43552</v>
      </c>
      <c r="D214">
        <v>0</v>
      </c>
      <c r="E214">
        <v>0</v>
      </c>
      <c r="F214">
        <v>0</v>
      </c>
      <c r="G214">
        <v>235.4</v>
      </c>
      <c r="H214">
        <v>0</v>
      </c>
      <c r="I214">
        <v>226.6</v>
      </c>
      <c r="J214">
        <v>0</v>
      </c>
      <c r="K214">
        <v>0</v>
      </c>
      <c r="L214">
        <v>0</v>
      </c>
      <c r="M214">
        <v>0</v>
      </c>
      <c r="N214">
        <v>223.2</v>
      </c>
    </row>
    <row r="215" spans="1:14" x14ac:dyDescent="0.35">
      <c r="A215" t="s">
        <v>14</v>
      </c>
      <c r="B215" s="1">
        <v>43481</v>
      </c>
      <c r="C215" s="1">
        <v>43496</v>
      </c>
      <c r="D215">
        <v>222.95</v>
      </c>
      <c r="E215">
        <v>228.45</v>
      </c>
      <c r="F215">
        <v>218.75</v>
      </c>
      <c r="G215">
        <v>219.75</v>
      </c>
      <c r="H215">
        <v>218.9</v>
      </c>
      <c r="I215">
        <v>219.75</v>
      </c>
      <c r="J215">
        <v>2796</v>
      </c>
      <c r="K215">
        <v>18695.509999999998</v>
      </c>
      <c r="L215">
        <v>10869000</v>
      </c>
      <c r="M215">
        <v>48000</v>
      </c>
      <c r="N215">
        <v>218.85</v>
      </c>
    </row>
    <row r="216" spans="1:14" x14ac:dyDescent="0.35">
      <c r="A216" t="s">
        <v>14</v>
      </c>
      <c r="B216" s="1">
        <v>43481</v>
      </c>
      <c r="C216" s="1">
        <v>43524</v>
      </c>
      <c r="D216">
        <v>222</v>
      </c>
      <c r="E216">
        <v>228</v>
      </c>
      <c r="F216">
        <v>220</v>
      </c>
      <c r="G216">
        <v>221.55</v>
      </c>
      <c r="H216">
        <v>220.15</v>
      </c>
      <c r="I216">
        <v>221.55</v>
      </c>
      <c r="J216">
        <v>54</v>
      </c>
      <c r="K216">
        <v>362.37</v>
      </c>
      <c r="L216">
        <v>177000</v>
      </c>
      <c r="M216">
        <v>24000</v>
      </c>
      <c r="N216">
        <v>218.85</v>
      </c>
    </row>
    <row r="217" spans="1:14" x14ac:dyDescent="0.35">
      <c r="A217" t="s">
        <v>14</v>
      </c>
      <c r="B217" s="1">
        <v>43481</v>
      </c>
      <c r="C217" s="1">
        <v>43552</v>
      </c>
      <c r="D217">
        <v>226.45</v>
      </c>
      <c r="E217">
        <v>226.45</v>
      </c>
      <c r="F217">
        <v>226.45</v>
      </c>
      <c r="G217">
        <v>226.45</v>
      </c>
      <c r="H217">
        <v>226.45</v>
      </c>
      <c r="I217">
        <v>222.15</v>
      </c>
      <c r="J217">
        <v>1</v>
      </c>
      <c r="K217">
        <v>6.79</v>
      </c>
      <c r="L217">
        <v>3000</v>
      </c>
      <c r="M217">
        <v>3000</v>
      </c>
      <c r="N217">
        <v>218.85</v>
      </c>
    </row>
    <row r="218" spans="1:14" x14ac:dyDescent="0.35">
      <c r="A218" t="s">
        <v>14</v>
      </c>
      <c r="B218" s="1">
        <v>43482</v>
      </c>
      <c r="C218" s="1">
        <v>43496</v>
      </c>
      <c r="D218">
        <v>219.5</v>
      </c>
      <c r="E218">
        <v>222.8</v>
      </c>
      <c r="F218">
        <v>219</v>
      </c>
      <c r="G218">
        <v>219.6</v>
      </c>
      <c r="H218">
        <v>220</v>
      </c>
      <c r="I218">
        <v>219.6</v>
      </c>
      <c r="J218">
        <v>2112</v>
      </c>
      <c r="K218">
        <v>13978.41</v>
      </c>
      <c r="L218">
        <v>10785000</v>
      </c>
      <c r="M218">
        <v>-84000</v>
      </c>
      <c r="N218" t="s">
        <v>15</v>
      </c>
    </row>
    <row r="219" spans="1:14" x14ac:dyDescent="0.35">
      <c r="A219" t="s">
        <v>14</v>
      </c>
      <c r="B219" s="1">
        <v>43482</v>
      </c>
      <c r="C219" s="1">
        <v>43524</v>
      </c>
      <c r="D219">
        <v>220.8</v>
      </c>
      <c r="E219">
        <v>223.45</v>
      </c>
      <c r="F219">
        <v>219.95</v>
      </c>
      <c r="G219">
        <v>220.2</v>
      </c>
      <c r="H219">
        <v>220.6</v>
      </c>
      <c r="I219">
        <v>220.2</v>
      </c>
      <c r="J219">
        <v>40</v>
      </c>
      <c r="K219">
        <v>265.62</v>
      </c>
      <c r="L219">
        <v>225000</v>
      </c>
      <c r="M219">
        <v>48000</v>
      </c>
      <c r="N219" t="s">
        <v>15</v>
      </c>
    </row>
    <row r="220" spans="1:14" x14ac:dyDescent="0.35">
      <c r="A220" t="s">
        <v>14</v>
      </c>
      <c r="B220" s="1">
        <v>43482</v>
      </c>
      <c r="C220" s="1">
        <v>43552</v>
      </c>
      <c r="D220">
        <v>221.45</v>
      </c>
      <c r="E220">
        <v>221.45</v>
      </c>
      <c r="F220">
        <v>221.45</v>
      </c>
      <c r="G220">
        <v>221.45</v>
      </c>
      <c r="H220">
        <v>221.45</v>
      </c>
      <c r="I220">
        <v>221.65</v>
      </c>
      <c r="J220">
        <v>1</v>
      </c>
      <c r="K220">
        <v>6.64</v>
      </c>
      <c r="L220">
        <v>0</v>
      </c>
      <c r="M220">
        <v>-3000</v>
      </c>
      <c r="N220" t="s">
        <v>15</v>
      </c>
    </row>
    <row r="221" spans="1:14" x14ac:dyDescent="0.35">
      <c r="A221" t="s">
        <v>14</v>
      </c>
      <c r="B221" s="1">
        <v>43483</v>
      </c>
      <c r="C221" s="1">
        <v>43496</v>
      </c>
      <c r="D221">
        <v>220.8</v>
      </c>
      <c r="E221">
        <v>221.75</v>
      </c>
      <c r="F221">
        <v>218.4</v>
      </c>
      <c r="G221">
        <v>218.8</v>
      </c>
      <c r="H221">
        <v>218.85</v>
      </c>
      <c r="I221">
        <v>218.8</v>
      </c>
      <c r="J221">
        <v>1425</v>
      </c>
      <c r="K221">
        <v>9397.73</v>
      </c>
      <c r="L221">
        <v>11022000</v>
      </c>
      <c r="M221">
        <v>237000</v>
      </c>
      <c r="N221">
        <v>217.9</v>
      </c>
    </row>
    <row r="222" spans="1:14" x14ac:dyDescent="0.35">
      <c r="A222" t="s">
        <v>14</v>
      </c>
      <c r="B222" s="1">
        <v>43483</v>
      </c>
      <c r="C222" s="1">
        <v>43524</v>
      </c>
      <c r="D222">
        <v>221.8</v>
      </c>
      <c r="E222">
        <v>222.15</v>
      </c>
      <c r="F222">
        <v>219.05</v>
      </c>
      <c r="G222">
        <v>219.65</v>
      </c>
      <c r="H222">
        <v>220</v>
      </c>
      <c r="I222">
        <v>219.65</v>
      </c>
      <c r="J222">
        <v>79</v>
      </c>
      <c r="K222">
        <v>521.96</v>
      </c>
      <c r="L222">
        <v>336000</v>
      </c>
      <c r="M222">
        <v>111000</v>
      </c>
      <c r="N222">
        <v>217.9</v>
      </c>
    </row>
    <row r="223" spans="1:14" x14ac:dyDescent="0.35">
      <c r="A223" t="s">
        <v>14</v>
      </c>
      <c r="B223" s="1">
        <v>43483</v>
      </c>
      <c r="C223" s="1">
        <v>43552</v>
      </c>
      <c r="D223">
        <v>0</v>
      </c>
      <c r="E223">
        <v>0</v>
      </c>
      <c r="F223">
        <v>0</v>
      </c>
      <c r="G223">
        <v>221.45</v>
      </c>
      <c r="H223">
        <v>221.45</v>
      </c>
      <c r="I223">
        <v>221.1</v>
      </c>
      <c r="J223">
        <v>0</v>
      </c>
      <c r="K223">
        <v>0</v>
      </c>
      <c r="L223">
        <v>0</v>
      </c>
      <c r="M223">
        <v>0</v>
      </c>
      <c r="N223">
        <v>217.9</v>
      </c>
    </row>
    <row r="224" spans="1:14" x14ac:dyDescent="0.35">
      <c r="A224" t="s">
        <v>14</v>
      </c>
      <c r="B224" s="1">
        <v>43486</v>
      </c>
      <c r="C224" s="1">
        <v>43496</v>
      </c>
      <c r="D224">
        <v>218.55</v>
      </c>
      <c r="E224">
        <v>220.45</v>
      </c>
      <c r="F224">
        <v>216.3</v>
      </c>
      <c r="G224">
        <v>217.1</v>
      </c>
      <c r="H224">
        <v>216.5</v>
      </c>
      <c r="I224">
        <v>217.1</v>
      </c>
      <c r="J224">
        <v>1278</v>
      </c>
      <c r="K224">
        <v>8373.1299999999992</v>
      </c>
      <c r="L224">
        <v>10755000</v>
      </c>
      <c r="M224">
        <v>-267000</v>
      </c>
      <c r="N224">
        <v>216.6</v>
      </c>
    </row>
    <row r="225" spans="1:14" x14ac:dyDescent="0.35">
      <c r="A225" t="s">
        <v>14</v>
      </c>
      <c r="B225" s="1">
        <v>43486</v>
      </c>
      <c r="C225" s="1">
        <v>43524</v>
      </c>
      <c r="D225">
        <v>219</v>
      </c>
      <c r="E225">
        <v>221.05</v>
      </c>
      <c r="F225">
        <v>217.55</v>
      </c>
      <c r="G225">
        <v>217.85</v>
      </c>
      <c r="H225">
        <v>217.8</v>
      </c>
      <c r="I225">
        <v>217.85</v>
      </c>
      <c r="J225">
        <v>37</v>
      </c>
      <c r="K225">
        <v>243.32</v>
      </c>
      <c r="L225">
        <v>375000</v>
      </c>
      <c r="M225">
        <v>39000</v>
      </c>
      <c r="N225">
        <v>216.6</v>
      </c>
    </row>
    <row r="226" spans="1:14" x14ac:dyDescent="0.35">
      <c r="A226" t="s">
        <v>14</v>
      </c>
      <c r="B226" s="1">
        <v>43486</v>
      </c>
      <c r="C226" s="1">
        <v>43552</v>
      </c>
      <c r="D226">
        <v>220</v>
      </c>
      <c r="E226">
        <v>220</v>
      </c>
      <c r="F226">
        <v>220</v>
      </c>
      <c r="G226">
        <v>220</v>
      </c>
      <c r="H226">
        <v>220</v>
      </c>
      <c r="I226">
        <v>220</v>
      </c>
      <c r="J226">
        <v>1</v>
      </c>
      <c r="K226">
        <v>6.6</v>
      </c>
      <c r="L226">
        <v>3000</v>
      </c>
      <c r="M226">
        <v>3000</v>
      </c>
      <c r="N226">
        <v>216.6</v>
      </c>
    </row>
    <row r="227" spans="1:14" x14ac:dyDescent="0.35">
      <c r="A227" t="s">
        <v>14</v>
      </c>
      <c r="B227" s="1">
        <v>43487</v>
      </c>
      <c r="C227" s="1">
        <v>43496</v>
      </c>
      <c r="D227">
        <v>212.9</v>
      </c>
      <c r="E227">
        <v>220.85</v>
      </c>
      <c r="F227">
        <v>212.9</v>
      </c>
      <c r="G227">
        <v>219.85</v>
      </c>
      <c r="H227">
        <v>218.85</v>
      </c>
      <c r="I227">
        <v>219.85</v>
      </c>
      <c r="J227">
        <v>1444</v>
      </c>
      <c r="K227">
        <v>9446.7800000000007</v>
      </c>
      <c r="L227">
        <v>10293000</v>
      </c>
      <c r="M227">
        <v>-462000</v>
      </c>
      <c r="N227">
        <v>219</v>
      </c>
    </row>
    <row r="228" spans="1:14" x14ac:dyDescent="0.35">
      <c r="A228" t="s">
        <v>14</v>
      </c>
      <c r="B228" s="1">
        <v>43487</v>
      </c>
      <c r="C228" s="1">
        <v>43524</v>
      </c>
      <c r="D228">
        <v>217.8</v>
      </c>
      <c r="E228">
        <v>221.4</v>
      </c>
      <c r="F228">
        <v>216.55</v>
      </c>
      <c r="G228">
        <v>220.5</v>
      </c>
      <c r="H228">
        <v>220</v>
      </c>
      <c r="I228">
        <v>220.5</v>
      </c>
      <c r="J228">
        <v>58</v>
      </c>
      <c r="K228">
        <v>381.12</v>
      </c>
      <c r="L228">
        <v>402000</v>
      </c>
      <c r="M228">
        <v>27000</v>
      </c>
      <c r="N228">
        <v>219</v>
      </c>
    </row>
    <row r="229" spans="1:14" x14ac:dyDescent="0.35">
      <c r="A229" t="s">
        <v>14</v>
      </c>
      <c r="B229" s="1">
        <v>43487</v>
      </c>
      <c r="C229" s="1">
        <v>43552</v>
      </c>
      <c r="D229">
        <v>0</v>
      </c>
      <c r="E229">
        <v>0</v>
      </c>
      <c r="F229">
        <v>0</v>
      </c>
      <c r="G229">
        <v>220</v>
      </c>
      <c r="H229">
        <v>220</v>
      </c>
      <c r="I229">
        <v>222</v>
      </c>
      <c r="J229">
        <v>0</v>
      </c>
      <c r="K229">
        <v>0</v>
      </c>
      <c r="L229">
        <v>3000</v>
      </c>
      <c r="M229">
        <v>0</v>
      </c>
      <c r="N229">
        <v>219</v>
      </c>
    </row>
    <row r="230" spans="1:14" x14ac:dyDescent="0.35">
      <c r="A230" t="s">
        <v>14</v>
      </c>
      <c r="B230" s="1">
        <v>43488</v>
      </c>
      <c r="C230" s="1">
        <v>43496</v>
      </c>
      <c r="D230">
        <v>215.15</v>
      </c>
      <c r="E230">
        <v>220.25</v>
      </c>
      <c r="F230">
        <v>215.15</v>
      </c>
      <c r="G230">
        <v>218.7</v>
      </c>
      <c r="H230">
        <v>218.55</v>
      </c>
      <c r="I230">
        <v>218.7</v>
      </c>
      <c r="J230">
        <v>1253</v>
      </c>
      <c r="K230">
        <v>8217.2999999999993</v>
      </c>
      <c r="L230">
        <v>9834000</v>
      </c>
      <c r="M230">
        <v>-459000</v>
      </c>
      <c r="N230">
        <v>218.4</v>
      </c>
    </row>
    <row r="231" spans="1:14" x14ac:dyDescent="0.35">
      <c r="A231" t="s">
        <v>14</v>
      </c>
      <c r="B231" s="1">
        <v>43488</v>
      </c>
      <c r="C231" s="1">
        <v>43524</v>
      </c>
      <c r="D231">
        <v>220.65</v>
      </c>
      <c r="E231">
        <v>221.4</v>
      </c>
      <c r="F231">
        <v>218.45</v>
      </c>
      <c r="G231">
        <v>219.8</v>
      </c>
      <c r="H231">
        <v>220.05</v>
      </c>
      <c r="I231">
        <v>219.8</v>
      </c>
      <c r="J231">
        <v>40</v>
      </c>
      <c r="K231">
        <v>263.95999999999998</v>
      </c>
      <c r="L231">
        <v>426000</v>
      </c>
      <c r="M231">
        <v>24000</v>
      </c>
      <c r="N231">
        <v>218.4</v>
      </c>
    </row>
    <row r="232" spans="1:14" x14ac:dyDescent="0.35">
      <c r="A232" t="s">
        <v>14</v>
      </c>
      <c r="B232" s="1">
        <v>43488</v>
      </c>
      <c r="C232" s="1">
        <v>43552</v>
      </c>
      <c r="D232">
        <v>0</v>
      </c>
      <c r="E232">
        <v>0</v>
      </c>
      <c r="F232">
        <v>0</v>
      </c>
      <c r="G232">
        <v>220</v>
      </c>
      <c r="H232">
        <v>220</v>
      </c>
      <c r="I232">
        <v>221.35</v>
      </c>
      <c r="J232">
        <v>0</v>
      </c>
      <c r="K232">
        <v>0</v>
      </c>
      <c r="L232">
        <v>3000</v>
      </c>
      <c r="M232">
        <v>0</v>
      </c>
      <c r="N232">
        <v>218.4</v>
      </c>
    </row>
    <row r="233" spans="1:14" x14ac:dyDescent="0.35">
      <c r="A233" t="s">
        <v>14</v>
      </c>
      <c r="B233" s="1">
        <v>43489</v>
      </c>
      <c r="C233" s="1">
        <v>43496</v>
      </c>
      <c r="D233">
        <v>215.6</v>
      </c>
      <c r="E233">
        <v>219.4</v>
      </c>
      <c r="F233">
        <v>215.6</v>
      </c>
      <c r="G233">
        <v>217.1</v>
      </c>
      <c r="H233">
        <v>216.8</v>
      </c>
      <c r="I233">
        <v>217.1</v>
      </c>
      <c r="J233">
        <v>913</v>
      </c>
      <c r="K233">
        <v>5956.5</v>
      </c>
      <c r="L233">
        <v>9582000</v>
      </c>
      <c r="M233">
        <v>-252000</v>
      </c>
      <c r="N233">
        <v>216.8</v>
      </c>
    </row>
    <row r="234" spans="1:14" x14ac:dyDescent="0.35">
      <c r="A234" t="s">
        <v>14</v>
      </c>
      <c r="B234" s="1">
        <v>43489</v>
      </c>
      <c r="C234" s="1">
        <v>43524</v>
      </c>
      <c r="D234">
        <v>220</v>
      </c>
      <c r="E234">
        <v>220.4</v>
      </c>
      <c r="F234">
        <v>217.4</v>
      </c>
      <c r="G234">
        <v>218.1</v>
      </c>
      <c r="H234">
        <v>218.05</v>
      </c>
      <c r="I234">
        <v>218.1</v>
      </c>
      <c r="J234">
        <v>141</v>
      </c>
      <c r="K234">
        <v>924.11</v>
      </c>
      <c r="L234">
        <v>501000</v>
      </c>
      <c r="M234">
        <v>75000</v>
      </c>
      <c r="N234">
        <v>216.8</v>
      </c>
    </row>
    <row r="235" spans="1:14" x14ac:dyDescent="0.35">
      <c r="A235" t="s">
        <v>14</v>
      </c>
      <c r="B235" s="1">
        <v>43489</v>
      </c>
      <c r="C235" s="1">
        <v>43552</v>
      </c>
      <c r="D235">
        <v>218</v>
      </c>
      <c r="E235">
        <v>218</v>
      </c>
      <c r="F235">
        <v>218</v>
      </c>
      <c r="G235">
        <v>218</v>
      </c>
      <c r="H235">
        <v>218</v>
      </c>
      <c r="I235">
        <v>219.7</v>
      </c>
      <c r="J235">
        <v>1</v>
      </c>
      <c r="K235">
        <v>6.54</v>
      </c>
      <c r="L235">
        <v>6000</v>
      </c>
      <c r="M235">
        <v>3000</v>
      </c>
      <c r="N235">
        <v>216.8</v>
      </c>
    </row>
    <row r="236" spans="1:14" x14ac:dyDescent="0.35">
      <c r="A236" t="s">
        <v>14</v>
      </c>
      <c r="B236" s="1">
        <v>43490</v>
      </c>
      <c r="C236" s="1">
        <v>43496</v>
      </c>
      <c r="D236">
        <v>217.95</v>
      </c>
      <c r="E236">
        <v>219.2</v>
      </c>
      <c r="F236">
        <v>208.9</v>
      </c>
      <c r="G236">
        <v>210.5</v>
      </c>
      <c r="H236">
        <v>209.5</v>
      </c>
      <c r="I236">
        <v>210.5</v>
      </c>
      <c r="J236">
        <v>2311</v>
      </c>
      <c r="K236">
        <v>14809.7</v>
      </c>
      <c r="L236">
        <v>9933000</v>
      </c>
      <c r="M236">
        <v>351000</v>
      </c>
      <c r="N236">
        <v>210.75</v>
      </c>
    </row>
    <row r="237" spans="1:14" x14ac:dyDescent="0.35">
      <c r="A237" t="s">
        <v>14</v>
      </c>
      <c r="B237" s="1">
        <v>43490</v>
      </c>
      <c r="C237" s="1">
        <v>43524</v>
      </c>
      <c r="D237">
        <v>218.9</v>
      </c>
      <c r="E237">
        <v>220.2</v>
      </c>
      <c r="F237">
        <v>210</v>
      </c>
      <c r="G237">
        <v>211.55</v>
      </c>
      <c r="H237">
        <v>210</v>
      </c>
      <c r="I237">
        <v>211.55</v>
      </c>
      <c r="J237">
        <v>657</v>
      </c>
      <c r="K237">
        <v>4223.95</v>
      </c>
      <c r="L237">
        <v>1662000</v>
      </c>
      <c r="M237">
        <v>1161000</v>
      </c>
      <c r="N237">
        <v>210.75</v>
      </c>
    </row>
    <row r="238" spans="1:14" x14ac:dyDescent="0.35">
      <c r="A238" t="s">
        <v>14</v>
      </c>
      <c r="B238" s="1">
        <v>43490</v>
      </c>
      <c r="C238" s="1">
        <v>43552</v>
      </c>
      <c r="D238">
        <v>217.8</v>
      </c>
      <c r="E238">
        <v>218.6</v>
      </c>
      <c r="F238">
        <v>212.9</v>
      </c>
      <c r="G238">
        <v>213.1</v>
      </c>
      <c r="H238">
        <v>213.25</v>
      </c>
      <c r="I238">
        <v>213.1</v>
      </c>
      <c r="J238">
        <v>9</v>
      </c>
      <c r="K238">
        <v>58.32</v>
      </c>
      <c r="L238">
        <v>33000</v>
      </c>
      <c r="M238">
        <v>27000</v>
      </c>
      <c r="N238">
        <v>210.75</v>
      </c>
    </row>
    <row r="239" spans="1:14" x14ac:dyDescent="0.35">
      <c r="A239" t="s">
        <v>14</v>
      </c>
      <c r="B239" s="1">
        <v>43493</v>
      </c>
      <c r="C239" s="1">
        <v>43496</v>
      </c>
      <c r="D239">
        <v>207.3</v>
      </c>
      <c r="E239">
        <v>212.35</v>
      </c>
      <c r="F239">
        <v>207.3</v>
      </c>
      <c r="G239">
        <v>209.3</v>
      </c>
      <c r="H239">
        <v>208.75</v>
      </c>
      <c r="I239">
        <v>209.3</v>
      </c>
      <c r="J239">
        <v>2057</v>
      </c>
      <c r="K239">
        <v>12950.14</v>
      </c>
      <c r="L239">
        <v>8289000</v>
      </c>
      <c r="M239">
        <v>-1644000</v>
      </c>
      <c r="N239">
        <v>209.65</v>
      </c>
    </row>
    <row r="240" spans="1:14" x14ac:dyDescent="0.35">
      <c r="A240" t="s">
        <v>14</v>
      </c>
      <c r="B240" s="1">
        <v>43493</v>
      </c>
      <c r="C240" s="1">
        <v>43524</v>
      </c>
      <c r="D240">
        <v>210.55</v>
      </c>
      <c r="E240">
        <v>213.2</v>
      </c>
      <c r="F240">
        <v>208.85</v>
      </c>
      <c r="G240">
        <v>210.25</v>
      </c>
      <c r="H240">
        <v>209.5</v>
      </c>
      <c r="I240">
        <v>210.25</v>
      </c>
      <c r="J240">
        <v>766</v>
      </c>
      <c r="K240">
        <v>4846.62</v>
      </c>
      <c r="L240">
        <v>2331000</v>
      </c>
      <c r="M240">
        <v>669000</v>
      </c>
      <c r="N240">
        <v>209.65</v>
      </c>
    </row>
    <row r="241" spans="1:14" x14ac:dyDescent="0.35">
      <c r="A241" t="s">
        <v>14</v>
      </c>
      <c r="B241" s="1">
        <v>43493</v>
      </c>
      <c r="C241" s="1">
        <v>43552</v>
      </c>
      <c r="D241">
        <v>211.5</v>
      </c>
      <c r="E241">
        <v>213</v>
      </c>
      <c r="F241">
        <v>210.85</v>
      </c>
      <c r="G241">
        <v>211</v>
      </c>
      <c r="H241">
        <v>211.1</v>
      </c>
      <c r="I241">
        <v>211</v>
      </c>
      <c r="J241">
        <v>5</v>
      </c>
      <c r="K241">
        <v>31.78</v>
      </c>
      <c r="L241">
        <v>45000</v>
      </c>
      <c r="M241">
        <v>12000</v>
      </c>
      <c r="N241">
        <v>209.65</v>
      </c>
    </row>
    <row r="242" spans="1:14" x14ac:dyDescent="0.35">
      <c r="A242" t="s">
        <v>14</v>
      </c>
      <c r="B242" s="1">
        <v>43494</v>
      </c>
      <c r="C242" s="1">
        <v>43496</v>
      </c>
      <c r="D242">
        <v>207.45</v>
      </c>
      <c r="E242">
        <v>209</v>
      </c>
      <c r="F242">
        <v>200.05</v>
      </c>
      <c r="G242">
        <v>203.95</v>
      </c>
      <c r="H242">
        <v>204.3</v>
      </c>
      <c r="I242">
        <v>203.95</v>
      </c>
      <c r="J242">
        <v>4020</v>
      </c>
      <c r="K242">
        <v>24734.1</v>
      </c>
      <c r="L242">
        <v>5778000</v>
      </c>
      <c r="M242">
        <v>-2511000</v>
      </c>
      <c r="N242">
        <v>203.05</v>
      </c>
    </row>
    <row r="243" spans="1:14" x14ac:dyDescent="0.35">
      <c r="A243" t="s">
        <v>14</v>
      </c>
      <c r="B243" s="1">
        <v>43494</v>
      </c>
      <c r="C243" s="1">
        <v>43524</v>
      </c>
      <c r="D243">
        <v>208.7</v>
      </c>
      <c r="E243">
        <v>210</v>
      </c>
      <c r="F243">
        <v>201.25</v>
      </c>
      <c r="G243">
        <v>204.85</v>
      </c>
      <c r="H243">
        <v>206</v>
      </c>
      <c r="I243">
        <v>204.85</v>
      </c>
      <c r="J243">
        <v>2016</v>
      </c>
      <c r="K243">
        <v>12470.98</v>
      </c>
      <c r="L243">
        <v>5412000</v>
      </c>
      <c r="M243">
        <v>3081000</v>
      </c>
      <c r="N243">
        <v>203.05</v>
      </c>
    </row>
    <row r="244" spans="1:14" x14ac:dyDescent="0.35">
      <c r="A244" t="s">
        <v>14</v>
      </c>
      <c r="B244" s="1">
        <v>43494</v>
      </c>
      <c r="C244" s="1">
        <v>43552</v>
      </c>
      <c r="D244">
        <v>208.65</v>
      </c>
      <c r="E244">
        <v>208.65</v>
      </c>
      <c r="F244">
        <v>204</v>
      </c>
      <c r="G244">
        <v>204.5</v>
      </c>
      <c r="H244">
        <v>204.5</v>
      </c>
      <c r="I244">
        <v>204.5</v>
      </c>
      <c r="J244">
        <v>12</v>
      </c>
      <c r="K244">
        <v>74.150000000000006</v>
      </c>
      <c r="L244">
        <v>69000</v>
      </c>
      <c r="M244">
        <v>24000</v>
      </c>
      <c r="N244">
        <v>203.05</v>
      </c>
    </row>
    <row r="245" spans="1:14" x14ac:dyDescent="0.35">
      <c r="A245" t="s">
        <v>14</v>
      </c>
      <c r="B245" s="1">
        <v>43495</v>
      </c>
      <c r="C245" s="1">
        <v>43496</v>
      </c>
      <c r="D245">
        <v>205.25</v>
      </c>
      <c r="E245">
        <v>207.35</v>
      </c>
      <c r="F245">
        <v>201.4</v>
      </c>
      <c r="G245">
        <v>203.45</v>
      </c>
      <c r="H245">
        <v>204.85</v>
      </c>
      <c r="I245">
        <v>203.45</v>
      </c>
      <c r="J245">
        <v>2160</v>
      </c>
      <c r="K245">
        <v>13210.04</v>
      </c>
      <c r="L245">
        <v>4041000</v>
      </c>
      <c r="M245">
        <v>-1737000</v>
      </c>
      <c r="N245">
        <v>203.3</v>
      </c>
    </row>
    <row r="246" spans="1:14" x14ac:dyDescent="0.35">
      <c r="A246" t="s">
        <v>14</v>
      </c>
      <c r="B246" s="1">
        <v>43495</v>
      </c>
      <c r="C246" s="1">
        <v>43524</v>
      </c>
      <c r="D246">
        <v>209</v>
      </c>
      <c r="E246">
        <v>209</v>
      </c>
      <c r="F246">
        <v>202.15</v>
      </c>
      <c r="G246">
        <v>204.25</v>
      </c>
      <c r="H246">
        <v>205.9</v>
      </c>
      <c r="I246">
        <v>204.25</v>
      </c>
      <c r="J246">
        <v>1351</v>
      </c>
      <c r="K246">
        <v>8284.8700000000008</v>
      </c>
      <c r="L246">
        <v>6597000</v>
      </c>
      <c r="M246">
        <v>1185000</v>
      </c>
      <c r="N246">
        <v>203.3</v>
      </c>
    </row>
    <row r="247" spans="1:14" x14ac:dyDescent="0.35">
      <c r="A247" t="s">
        <v>14</v>
      </c>
      <c r="B247" s="1">
        <v>43495</v>
      </c>
      <c r="C247" s="1">
        <v>43552</v>
      </c>
      <c r="D247">
        <v>206.25</v>
      </c>
      <c r="E247">
        <v>207.95</v>
      </c>
      <c r="F247">
        <v>203.85</v>
      </c>
      <c r="G247">
        <v>203.9</v>
      </c>
      <c r="H247">
        <v>203.9</v>
      </c>
      <c r="I247">
        <v>205.75</v>
      </c>
      <c r="J247">
        <v>9</v>
      </c>
      <c r="K247">
        <v>55.41</v>
      </c>
      <c r="L247">
        <v>81000</v>
      </c>
      <c r="M247">
        <v>12000</v>
      </c>
      <c r="N247">
        <v>203.3</v>
      </c>
    </row>
    <row r="248" spans="1:14" x14ac:dyDescent="0.35">
      <c r="A248" t="s">
        <v>14</v>
      </c>
      <c r="B248" s="1">
        <v>43496</v>
      </c>
      <c r="C248" s="1">
        <v>43496</v>
      </c>
      <c r="D248">
        <v>205.35</v>
      </c>
      <c r="E248">
        <v>205.35</v>
      </c>
      <c r="F248">
        <v>199.45</v>
      </c>
      <c r="G248">
        <v>204.2</v>
      </c>
      <c r="H248">
        <v>204.4</v>
      </c>
      <c r="I248">
        <v>204.35</v>
      </c>
      <c r="J248">
        <v>2670</v>
      </c>
      <c r="K248">
        <v>16203.72</v>
      </c>
      <c r="L248">
        <v>966000</v>
      </c>
      <c r="M248">
        <v>-3075000</v>
      </c>
      <c r="N248">
        <v>204.35</v>
      </c>
    </row>
    <row r="249" spans="1:14" x14ac:dyDescent="0.35">
      <c r="A249" t="s">
        <v>14</v>
      </c>
      <c r="B249" s="1">
        <v>43496</v>
      </c>
      <c r="C249" s="1">
        <v>43524</v>
      </c>
      <c r="D249">
        <v>205.25</v>
      </c>
      <c r="E249">
        <v>206.3</v>
      </c>
      <c r="F249">
        <v>200.4</v>
      </c>
      <c r="G249">
        <v>205.7</v>
      </c>
      <c r="H249">
        <v>206</v>
      </c>
      <c r="I249">
        <v>205.7</v>
      </c>
      <c r="J249">
        <v>2553</v>
      </c>
      <c r="K249">
        <v>15561.61</v>
      </c>
      <c r="L249">
        <v>9480000</v>
      </c>
      <c r="M249">
        <v>2883000</v>
      </c>
      <c r="N249">
        <v>204.35</v>
      </c>
    </row>
    <row r="250" spans="1:14" x14ac:dyDescent="0.35">
      <c r="A250" t="s">
        <v>14</v>
      </c>
      <c r="B250" s="1">
        <v>43496</v>
      </c>
      <c r="C250" s="1">
        <v>43552</v>
      </c>
      <c r="D250">
        <v>207.25</v>
      </c>
      <c r="E250">
        <v>207.25</v>
      </c>
      <c r="F250">
        <v>202.5</v>
      </c>
      <c r="G250">
        <v>206</v>
      </c>
      <c r="H250">
        <v>206</v>
      </c>
      <c r="I250">
        <v>206.75</v>
      </c>
      <c r="J250">
        <v>5</v>
      </c>
      <c r="K250">
        <v>30.68</v>
      </c>
      <c r="L250">
        <v>93000</v>
      </c>
      <c r="M250">
        <v>12000</v>
      </c>
      <c r="N250">
        <v>204.35</v>
      </c>
    </row>
    <row r="251" spans="1:14" x14ac:dyDescent="0.35">
      <c r="A251" t="s">
        <v>14</v>
      </c>
      <c r="B251" s="1">
        <v>43497</v>
      </c>
      <c r="C251" s="1">
        <v>43524</v>
      </c>
      <c r="D251">
        <v>206.1</v>
      </c>
      <c r="E251">
        <v>212</v>
      </c>
      <c r="F251">
        <v>204.85</v>
      </c>
      <c r="G251">
        <v>208.95</v>
      </c>
      <c r="H251">
        <v>208.35</v>
      </c>
      <c r="I251">
        <v>208.95</v>
      </c>
      <c r="J251">
        <v>1877</v>
      </c>
      <c r="K251">
        <v>11720.29</v>
      </c>
      <c r="L251">
        <v>9375000</v>
      </c>
      <c r="M251">
        <v>-105000</v>
      </c>
      <c r="N251">
        <v>207.85</v>
      </c>
    </row>
    <row r="252" spans="1:14" x14ac:dyDescent="0.35">
      <c r="A252" t="s">
        <v>14</v>
      </c>
      <c r="B252" s="1">
        <v>43497</v>
      </c>
      <c r="C252" s="1">
        <v>43552</v>
      </c>
      <c r="D252">
        <v>206.85</v>
      </c>
      <c r="E252">
        <v>210.45</v>
      </c>
      <c r="F252">
        <v>206.85</v>
      </c>
      <c r="G252">
        <v>209.95</v>
      </c>
      <c r="H252">
        <v>208.85</v>
      </c>
      <c r="I252">
        <v>209.95</v>
      </c>
      <c r="J252">
        <v>19</v>
      </c>
      <c r="K252">
        <v>119.24</v>
      </c>
      <c r="L252">
        <v>99000</v>
      </c>
      <c r="M252">
        <v>6000</v>
      </c>
      <c r="N252">
        <v>207.85</v>
      </c>
    </row>
    <row r="253" spans="1:14" x14ac:dyDescent="0.35">
      <c r="A253" t="s">
        <v>14</v>
      </c>
      <c r="B253" s="1">
        <v>43497</v>
      </c>
      <c r="C253" s="1">
        <v>43580</v>
      </c>
      <c r="D253">
        <v>0</v>
      </c>
      <c r="E253">
        <v>0</v>
      </c>
      <c r="F253">
        <v>0</v>
      </c>
      <c r="G253">
        <v>208</v>
      </c>
      <c r="H253">
        <v>0</v>
      </c>
      <c r="I253">
        <v>211.5</v>
      </c>
      <c r="J253">
        <v>0</v>
      </c>
      <c r="K253">
        <v>0</v>
      </c>
      <c r="L253">
        <v>0</v>
      </c>
      <c r="M253">
        <v>0</v>
      </c>
      <c r="N253">
        <v>207.85</v>
      </c>
    </row>
    <row r="254" spans="1:14" x14ac:dyDescent="0.35">
      <c r="A254" t="s">
        <v>14</v>
      </c>
      <c r="B254" s="1">
        <v>43500</v>
      </c>
      <c r="C254" s="1">
        <v>43524</v>
      </c>
      <c r="D254">
        <v>207.05</v>
      </c>
      <c r="E254">
        <v>208.9</v>
      </c>
      <c r="F254">
        <v>197.9</v>
      </c>
      <c r="G254">
        <v>201.35</v>
      </c>
      <c r="H254">
        <v>201.65</v>
      </c>
      <c r="I254">
        <v>201.35</v>
      </c>
      <c r="J254">
        <v>2935</v>
      </c>
      <c r="K254">
        <v>17751.259999999998</v>
      </c>
      <c r="L254">
        <v>10872000</v>
      </c>
      <c r="M254">
        <v>1497000</v>
      </c>
      <c r="N254">
        <v>200.15</v>
      </c>
    </row>
    <row r="255" spans="1:14" x14ac:dyDescent="0.35">
      <c r="A255" t="s">
        <v>14</v>
      </c>
      <c r="B255" s="1">
        <v>43500</v>
      </c>
      <c r="C255" s="1">
        <v>43552</v>
      </c>
      <c r="D255">
        <v>208.65</v>
      </c>
      <c r="E255">
        <v>208.65</v>
      </c>
      <c r="F255">
        <v>199</v>
      </c>
      <c r="G255">
        <v>202.25</v>
      </c>
      <c r="H255">
        <v>201.95</v>
      </c>
      <c r="I255">
        <v>202.25</v>
      </c>
      <c r="J255">
        <v>30</v>
      </c>
      <c r="K255">
        <v>182.49</v>
      </c>
      <c r="L255">
        <v>126000</v>
      </c>
      <c r="M255">
        <v>27000</v>
      </c>
      <c r="N255">
        <v>200.15</v>
      </c>
    </row>
    <row r="256" spans="1:14" x14ac:dyDescent="0.35">
      <c r="A256" t="s">
        <v>14</v>
      </c>
      <c r="B256" s="1">
        <v>43500</v>
      </c>
      <c r="C256" s="1">
        <v>43580</v>
      </c>
      <c r="D256">
        <v>0</v>
      </c>
      <c r="E256">
        <v>0</v>
      </c>
      <c r="F256">
        <v>0</v>
      </c>
      <c r="G256">
        <v>208</v>
      </c>
      <c r="H256">
        <v>0</v>
      </c>
      <c r="I256">
        <v>203.55</v>
      </c>
      <c r="J256">
        <v>0</v>
      </c>
      <c r="K256">
        <v>0</v>
      </c>
      <c r="L256">
        <v>0</v>
      </c>
      <c r="M256">
        <v>0</v>
      </c>
      <c r="N256">
        <v>200.15</v>
      </c>
    </row>
    <row r="257" spans="1:14" x14ac:dyDescent="0.35">
      <c r="A257" t="s">
        <v>14</v>
      </c>
      <c r="B257" s="1">
        <v>43501</v>
      </c>
      <c r="C257" s="1">
        <v>43524</v>
      </c>
      <c r="D257">
        <v>201.95</v>
      </c>
      <c r="E257">
        <v>206.55</v>
      </c>
      <c r="F257">
        <v>197.35</v>
      </c>
      <c r="G257">
        <v>203.35</v>
      </c>
      <c r="H257">
        <v>202.9</v>
      </c>
      <c r="I257">
        <v>203.35</v>
      </c>
      <c r="J257">
        <v>7922</v>
      </c>
      <c r="K257">
        <v>48077.01</v>
      </c>
      <c r="L257">
        <v>10509000</v>
      </c>
      <c r="M257">
        <v>-363000</v>
      </c>
      <c r="N257">
        <v>202.5</v>
      </c>
    </row>
    <row r="258" spans="1:14" x14ac:dyDescent="0.35">
      <c r="A258" t="s">
        <v>14</v>
      </c>
      <c r="B258" s="1">
        <v>43501</v>
      </c>
      <c r="C258" s="1">
        <v>43552</v>
      </c>
      <c r="D258">
        <v>203.5</v>
      </c>
      <c r="E258">
        <v>206.6</v>
      </c>
      <c r="F258">
        <v>198.95</v>
      </c>
      <c r="G258">
        <v>202.55</v>
      </c>
      <c r="H258">
        <v>202.55</v>
      </c>
      <c r="I258">
        <v>204.7</v>
      </c>
      <c r="J258">
        <v>53</v>
      </c>
      <c r="K258">
        <v>324.35000000000002</v>
      </c>
      <c r="L258">
        <v>168000</v>
      </c>
      <c r="M258">
        <v>42000</v>
      </c>
      <c r="N258">
        <v>202.5</v>
      </c>
    </row>
    <row r="259" spans="1:14" x14ac:dyDescent="0.35">
      <c r="A259" t="s">
        <v>14</v>
      </c>
      <c r="B259" s="1">
        <v>43501</v>
      </c>
      <c r="C259" s="1">
        <v>43580</v>
      </c>
      <c r="D259">
        <v>0</v>
      </c>
      <c r="E259">
        <v>0</v>
      </c>
      <c r="F259">
        <v>0</v>
      </c>
      <c r="G259">
        <v>208</v>
      </c>
      <c r="H259">
        <v>0</v>
      </c>
      <c r="I259">
        <v>205.9</v>
      </c>
      <c r="J259">
        <v>0</v>
      </c>
      <c r="K259">
        <v>0</v>
      </c>
      <c r="L259">
        <v>0</v>
      </c>
      <c r="M259">
        <v>0</v>
      </c>
      <c r="N259">
        <v>202.5</v>
      </c>
    </row>
    <row r="260" spans="1:14" x14ac:dyDescent="0.35">
      <c r="A260" t="s">
        <v>14</v>
      </c>
      <c r="B260" s="1">
        <v>43502</v>
      </c>
      <c r="C260" s="1">
        <v>43524</v>
      </c>
      <c r="D260">
        <v>202.1</v>
      </c>
      <c r="E260">
        <v>203.85</v>
      </c>
      <c r="F260">
        <v>194.15</v>
      </c>
      <c r="G260">
        <v>199.75</v>
      </c>
      <c r="H260">
        <v>199.55</v>
      </c>
      <c r="I260">
        <v>199.75</v>
      </c>
      <c r="J260">
        <v>3446</v>
      </c>
      <c r="K260">
        <v>20491.04</v>
      </c>
      <c r="L260">
        <v>10326000</v>
      </c>
      <c r="M260">
        <v>-183000</v>
      </c>
      <c r="N260">
        <v>199.15</v>
      </c>
    </row>
    <row r="261" spans="1:14" x14ac:dyDescent="0.35">
      <c r="A261" t="s">
        <v>14</v>
      </c>
      <c r="B261" s="1">
        <v>43502</v>
      </c>
      <c r="C261" s="1">
        <v>43552</v>
      </c>
      <c r="D261">
        <v>203.8</v>
      </c>
      <c r="E261">
        <v>203.8</v>
      </c>
      <c r="F261">
        <v>196</v>
      </c>
      <c r="G261">
        <v>201.85</v>
      </c>
      <c r="H261">
        <v>201.85</v>
      </c>
      <c r="I261">
        <v>201.85</v>
      </c>
      <c r="J261">
        <v>25</v>
      </c>
      <c r="K261">
        <v>149.4</v>
      </c>
      <c r="L261">
        <v>186000</v>
      </c>
      <c r="M261">
        <v>18000</v>
      </c>
      <c r="N261">
        <v>199.15</v>
      </c>
    </row>
    <row r="262" spans="1:14" x14ac:dyDescent="0.35">
      <c r="A262" t="s">
        <v>14</v>
      </c>
      <c r="B262" s="1">
        <v>43502</v>
      </c>
      <c r="C262" s="1">
        <v>43580</v>
      </c>
      <c r="D262">
        <v>0</v>
      </c>
      <c r="E262">
        <v>0</v>
      </c>
      <c r="F262">
        <v>0</v>
      </c>
      <c r="G262">
        <v>208</v>
      </c>
      <c r="H262">
        <v>0</v>
      </c>
      <c r="I262">
        <v>202.45</v>
      </c>
      <c r="J262">
        <v>0</v>
      </c>
      <c r="K262">
        <v>0</v>
      </c>
      <c r="L262">
        <v>0</v>
      </c>
      <c r="M262">
        <v>0</v>
      </c>
      <c r="N262">
        <v>199.15</v>
      </c>
    </row>
    <row r="263" spans="1:14" x14ac:dyDescent="0.35">
      <c r="A263" t="s">
        <v>14</v>
      </c>
      <c r="B263" s="1">
        <v>43503</v>
      </c>
      <c r="C263" s="1">
        <v>43524</v>
      </c>
      <c r="D263">
        <v>200.65</v>
      </c>
      <c r="E263">
        <v>208.75</v>
      </c>
      <c r="F263">
        <v>197.9</v>
      </c>
      <c r="G263">
        <v>207.25</v>
      </c>
      <c r="H263">
        <v>205.6</v>
      </c>
      <c r="I263">
        <v>207.25</v>
      </c>
      <c r="J263">
        <v>3921</v>
      </c>
      <c r="K263">
        <v>24120.89</v>
      </c>
      <c r="L263">
        <v>10353000</v>
      </c>
      <c r="M263">
        <v>27000</v>
      </c>
      <c r="N263">
        <v>207.45</v>
      </c>
    </row>
    <row r="264" spans="1:14" x14ac:dyDescent="0.35">
      <c r="A264" t="s">
        <v>14</v>
      </c>
      <c r="B264" s="1">
        <v>43503</v>
      </c>
      <c r="C264" s="1">
        <v>43552</v>
      </c>
      <c r="D264">
        <v>201.5</v>
      </c>
      <c r="E264">
        <v>208.6</v>
      </c>
      <c r="F264">
        <v>200.85</v>
      </c>
      <c r="G264">
        <v>207.75</v>
      </c>
      <c r="H264">
        <v>207</v>
      </c>
      <c r="I264">
        <v>207.75</v>
      </c>
      <c r="J264">
        <v>29</v>
      </c>
      <c r="K264">
        <v>178.01</v>
      </c>
      <c r="L264">
        <v>177000</v>
      </c>
      <c r="M264">
        <v>-9000</v>
      </c>
      <c r="N264">
        <v>207.45</v>
      </c>
    </row>
    <row r="265" spans="1:14" x14ac:dyDescent="0.35">
      <c r="A265" t="s">
        <v>14</v>
      </c>
      <c r="B265" s="1">
        <v>43503</v>
      </c>
      <c r="C265" s="1">
        <v>43580</v>
      </c>
      <c r="D265">
        <v>0</v>
      </c>
      <c r="E265">
        <v>0</v>
      </c>
      <c r="F265">
        <v>0</v>
      </c>
      <c r="G265">
        <v>208</v>
      </c>
      <c r="H265">
        <v>0</v>
      </c>
      <c r="I265">
        <v>210.8</v>
      </c>
      <c r="J265">
        <v>0</v>
      </c>
      <c r="K265">
        <v>0</v>
      </c>
      <c r="L265">
        <v>0</v>
      </c>
      <c r="M265">
        <v>0</v>
      </c>
      <c r="N265">
        <v>207.45</v>
      </c>
    </row>
    <row r="266" spans="1:14" x14ac:dyDescent="0.35">
      <c r="A266" t="s">
        <v>14</v>
      </c>
      <c r="B266" s="1">
        <v>43504</v>
      </c>
      <c r="C266" s="1">
        <v>43524</v>
      </c>
      <c r="D266">
        <v>205.95</v>
      </c>
      <c r="E266">
        <v>210.55</v>
      </c>
      <c r="F266">
        <v>202.95</v>
      </c>
      <c r="G266">
        <v>203.9</v>
      </c>
      <c r="H266">
        <v>204</v>
      </c>
      <c r="I266">
        <v>203.9</v>
      </c>
      <c r="J266">
        <v>3201</v>
      </c>
      <c r="K266">
        <v>19854.740000000002</v>
      </c>
      <c r="L266">
        <v>9564000</v>
      </c>
      <c r="M266">
        <v>-789000</v>
      </c>
      <c r="N266">
        <v>203.15</v>
      </c>
    </row>
    <row r="267" spans="1:14" x14ac:dyDescent="0.35">
      <c r="A267" t="s">
        <v>14</v>
      </c>
      <c r="B267" s="1">
        <v>43504</v>
      </c>
      <c r="C267" s="1">
        <v>43552</v>
      </c>
      <c r="D267">
        <v>205.25</v>
      </c>
      <c r="E267">
        <v>207.7</v>
      </c>
      <c r="F267">
        <v>204.15</v>
      </c>
      <c r="G267">
        <v>204.9</v>
      </c>
      <c r="H267">
        <v>205.5</v>
      </c>
      <c r="I267">
        <v>204.9</v>
      </c>
      <c r="J267">
        <v>14</v>
      </c>
      <c r="K267">
        <v>86.37</v>
      </c>
      <c r="L267">
        <v>180000</v>
      </c>
      <c r="M267">
        <v>3000</v>
      </c>
      <c r="N267">
        <v>203.15</v>
      </c>
    </row>
    <row r="268" spans="1:14" x14ac:dyDescent="0.35">
      <c r="A268" t="s">
        <v>14</v>
      </c>
      <c r="B268" s="1">
        <v>43504</v>
      </c>
      <c r="C268" s="1">
        <v>43580</v>
      </c>
      <c r="D268">
        <v>0</v>
      </c>
      <c r="E268">
        <v>0</v>
      </c>
      <c r="F268">
        <v>0</v>
      </c>
      <c r="G268">
        <v>208</v>
      </c>
      <c r="H268">
        <v>0</v>
      </c>
      <c r="I268">
        <v>206.35</v>
      </c>
      <c r="J268">
        <v>0</v>
      </c>
      <c r="K268">
        <v>0</v>
      </c>
      <c r="L268">
        <v>0</v>
      </c>
      <c r="M268">
        <v>0</v>
      </c>
      <c r="N268">
        <v>203.15</v>
      </c>
    </row>
    <row r="269" spans="1:14" x14ac:dyDescent="0.35">
      <c r="A269" t="s">
        <v>14</v>
      </c>
      <c r="B269" s="1">
        <v>43507</v>
      </c>
      <c r="C269" s="1">
        <v>43524</v>
      </c>
      <c r="D269">
        <v>203.4</v>
      </c>
      <c r="E269">
        <v>205.6</v>
      </c>
      <c r="F269">
        <v>201.25</v>
      </c>
      <c r="G269">
        <v>202.8</v>
      </c>
      <c r="H269">
        <v>203</v>
      </c>
      <c r="I269">
        <v>202.8</v>
      </c>
      <c r="J269">
        <v>1795</v>
      </c>
      <c r="K269">
        <v>10952.02</v>
      </c>
      <c r="L269">
        <v>9834000</v>
      </c>
      <c r="M269">
        <v>270000</v>
      </c>
      <c r="N269">
        <v>201.7</v>
      </c>
    </row>
    <row r="270" spans="1:14" x14ac:dyDescent="0.35">
      <c r="A270" t="s">
        <v>14</v>
      </c>
      <c r="B270" s="1">
        <v>43507</v>
      </c>
      <c r="C270" s="1">
        <v>43552</v>
      </c>
      <c r="D270">
        <v>202.45</v>
      </c>
      <c r="E270">
        <v>204.7</v>
      </c>
      <c r="F270">
        <v>202.45</v>
      </c>
      <c r="G270">
        <v>203.5</v>
      </c>
      <c r="H270">
        <v>203.4</v>
      </c>
      <c r="I270">
        <v>203.5</v>
      </c>
      <c r="J270">
        <v>14</v>
      </c>
      <c r="K270">
        <v>85.49</v>
      </c>
      <c r="L270">
        <v>186000</v>
      </c>
      <c r="M270">
        <v>6000</v>
      </c>
      <c r="N270">
        <v>201.7</v>
      </c>
    </row>
    <row r="271" spans="1:14" x14ac:dyDescent="0.35">
      <c r="A271" t="s">
        <v>14</v>
      </c>
      <c r="B271" s="1">
        <v>43507</v>
      </c>
      <c r="C271" s="1">
        <v>43580</v>
      </c>
      <c r="D271">
        <v>0</v>
      </c>
      <c r="E271">
        <v>0</v>
      </c>
      <c r="F271">
        <v>0</v>
      </c>
      <c r="G271">
        <v>208</v>
      </c>
      <c r="H271">
        <v>0</v>
      </c>
      <c r="I271">
        <v>204.75</v>
      </c>
      <c r="J271">
        <v>0</v>
      </c>
      <c r="K271">
        <v>0</v>
      </c>
      <c r="L271">
        <v>0</v>
      </c>
      <c r="M271">
        <v>0</v>
      </c>
      <c r="N271">
        <v>201.7</v>
      </c>
    </row>
    <row r="272" spans="1:14" x14ac:dyDescent="0.35">
      <c r="A272" t="s">
        <v>14</v>
      </c>
      <c r="B272" s="1">
        <v>43508</v>
      </c>
      <c r="C272" s="1">
        <v>43524</v>
      </c>
      <c r="D272">
        <v>203.45</v>
      </c>
      <c r="E272">
        <v>205.9</v>
      </c>
      <c r="F272">
        <v>200.1</v>
      </c>
      <c r="G272">
        <v>202.15</v>
      </c>
      <c r="H272">
        <v>201.5</v>
      </c>
      <c r="I272">
        <v>202.15</v>
      </c>
      <c r="J272">
        <v>1867</v>
      </c>
      <c r="K272">
        <v>11356.96</v>
      </c>
      <c r="L272">
        <v>10167000</v>
      </c>
      <c r="M272">
        <v>333000</v>
      </c>
      <c r="N272">
        <v>200.9</v>
      </c>
    </row>
    <row r="273" spans="1:14" x14ac:dyDescent="0.35">
      <c r="A273" t="s">
        <v>14</v>
      </c>
      <c r="B273" s="1">
        <v>43508</v>
      </c>
      <c r="C273" s="1">
        <v>43552</v>
      </c>
      <c r="D273">
        <v>203</v>
      </c>
      <c r="E273">
        <v>203.55</v>
      </c>
      <c r="F273">
        <v>201.1</v>
      </c>
      <c r="G273">
        <v>203.55</v>
      </c>
      <c r="H273">
        <v>203.5</v>
      </c>
      <c r="I273">
        <v>203.55</v>
      </c>
      <c r="J273">
        <v>9</v>
      </c>
      <c r="K273">
        <v>54.73</v>
      </c>
      <c r="L273">
        <v>174000</v>
      </c>
      <c r="M273">
        <v>-12000</v>
      </c>
      <c r="N273">
        <v>200.9</v>
      </c>
    </row>
    <row r="274" spans="1:14" x14ac:dyDescent="0.35">
      <c r="A274" t="s">
        <v>14</v>
      </c>
      <c r="B274" s="1">
        <v>43508</v>
      </c>
      <c r="C274" s="1">
        <v>43580</v>
      </c>
      <c r="D274">
        <v>0</v>
      </c>
      <c r="E274">
        <v>0</v>
      </c>
      <c r="F274">
        <v>0</v>
      </c>
      <c r="G274">
        <v>208</v>
      </c>
      <c r="H274">
        <v>0</v>
      </c>
      <c r="I274">
        <v>203.9</v>
      </c>
      <c r="J274">
        <v>0</v>
      </c>
      <c r="K274">
        <v>0</v>
      </c>
      <c r="L274">
        <v>0</v>
      </c>
      <c r="M274">
        <v>0</v>
      </c>
      <c r="N274">
        <v>200.9</v>
      </c>
    </row>
    <row r="275" spans="1:14" x14ac:dyDescent="0.35">
      <c r="A275" t="s">
        <v>14</v>
      </c>
      <c r="B275" s="1">
        <v>43509</v>
      </c>
      <c r="C275" s="1">
        <v>43524</v>
      </c>
      <c r="D275">
        <v>202.55</v>
      </c>
      <c r="E275">
        <v>204.35</v>
      </c>
      <c r="F275">
        <v>199.6</v>
      </c>
      <c r="G275">
        <v>200.15</v>
      </c>
      <c r="H275">
        <v>199.9</v>
      </c>
      <c r="I275">
        <v>200.15</v>
      </c>
      <c r="J275">
        <v>2519</v>
      </c>
      <c r="K275">
        <v>15280.95</v>
      </c>
      <c r="L275">
        <v>10194000</v>
      </c>
      <c r="M275">
        <v>27000</v>
      </c>
      <c r="N275">
        <v>199.5</v>
      </c>
    </row>
    <row r="276" spans="1:14" x14ac:dyDescent="0.35">
      <c r="A276" t="s">
        <v>14</v>
      </c>
      <c r="B276" s="1">
        <v>43509</v>
      </c>
      <c r="C276" s="1">
        <v>43552</v>
      </c>
      <c r="D276">
        <v>203.4</v>
      </c>
      <c r="E276">
        <v>204.2</v>
      </c>
      <c r="F276">
        <v>201</v>
      </c>
      <c r="G276">
        <v>201.35</v>
      </c>
      <c r="H276">
        <v>201</v>
      </c>
      <c r="I276">
        <v>201.35</v>
      </c>
      <c r="J276">
        <v>12</v>
      </c>
      <c r="K276">
        <v>72.790000000000006</v>
      </c>
      <c r="L276">
        <v>171000</v>
      </c>
      <c r="M276">
        <v>-3000</v>
      </c>
      <c r="N276">
        <v>199.5</v>
      </c>
    </row>
    <row r="277" spans="1:14" x14ac:dyDescent="0.35">
      <c r="A277" t="s">
        <v>14</v>
      </c>
      <c r="B277" s="1">
        <v>43509</v>
      </c>
      <c r="C277" s="1">
        <v>43580</v>
      </c>
      <c r="D277">
        <v>0</v>
      </c>
      <c r="E277">
        <v>0</v>
      </c>
      <c r="F277">
        <v>0</v>
      </c>
      <c r="G277">
        <v>208</v>
      </c>
      <c r="H277">
        <v>0</v>
      </c>
      <c r="I277">
        <v>202.4</v>
      </c>
      <c r="J277">
        <v>0</v>
      </c>
      <c r="K277">
        <v>0</v>
      </c>
      <c r="L277">
        <v>0</v>
      </c>
      <c r="M277">
        <v>0</v>
      </c>
      <c r="N277">
        <v>199.5</v>
      </c>
    </row>
    <row r="278" spans="1:14" x14ac:dyDescent="0.35">
      <c r="A278" t="s">
        <v>14</v>
      </c>
      <c r="B278" s="1">
        <v>43510</v>
      </c>
      <c r="C278" s="1">
        <v>43524</v>
      </c>
      <c r="D278">
        <v>200.3</v>
      </c>
      <c r="E278">
        <v>205.15</v>
      </c>
      <c r="F278">
        <v>198</v>
      </c>
      <c r="G278">
        <v>203.7</v>
      </c>
      <c r="H278">
        <v>204.2</v>
      </c>
      <c r="I278">
        <v>203.7</v>
      </c>
      <c r="J278">
        <v>2345</v>
      </c>
      <c r="K278">
        <v>14170.48</v>
      </c>
      <c r="L278">
        <v>9816000</v>
      </c>
      <c r="M278">
        <v>-378000</v>
      </c>
      <c r="N278">
        <v>202.7</v>
      </c>
    </row>
    <row r="279" spans="1:14" x14ac:dyDescent="0.35">
      <c r="A279" t="s">
        <v>14</v>
      </c>
      <c r="B279" s="1">
        <v>43510</v>
      </c>
      <c r="C279" s="1">
        <v>43552</v>
      </c>
      <c r="D279">
        <v>201.2</v>
      </c>
      <c r="E279">
        <v>205.3</v>
      </c>
      <c r="F279">
        <v>199.1</v>
      </c>
      <c r="G279">
        <v>204.55</v>
      </c>
      <c r="H279">
        <v>204.55</v>
      </c>
      <c r="I279">
        <v>204.55</v>
      </c>
      <c r="J279">
        <v>14</v>
      </c>
      <c r="K279">
        <v>85.14</v>
      </c>
      <c r="L279">
        <v>168000</v>
      </c>
      <c r="M279">
        <v>-3000</v>
      </c>
      <c r="N279">
        <v>202.7</v>
      </c>
    </row>
    <row r="280" spans="1:14" x14ac:dyDescent="0.35">
      <c r="A280" t="s">
        <v>14</v>
      </c>
      <c r="B280" s="1">
        <v>43510</v>
      </c>
      <c r="C280" s="1">
        <v>43580</v>
      </c>
      <c r="D280">
        <v>0</v>
      </c>
      <c r="E280">
        <v>0</v>
      </c>
      <c r="F280">
        <v>0</v>
      </c>
      <c r="G280">
        <v>208</v>
      </c>
      <c r="H280">
        <v>0</v>
      </c>
      <c r="I280">
        <v>205.6</v>
      </c>
      <c r="J280">
        <v>0</v>
      </c>
      <c r="K280">
        <v>0</v>
      </c>
      <c r="L280">
        <v>0</v>
      </c>
      <c r="M280">
        <v>0</v>
      </c>
      <c r="N280">
        <v>202.7</v>
      </c>
    </row>
    <row r="281" spans="1:14" x14ac:dyDescent="0.35">
      <c r="A281" t="s">
        <v>14</v>
      </c>
      <c r="B281" s="1">
        <v>43511</v>
      </c>
      <c r="C281" s="1">
        <v>43524</v>
      </c>
      <c r="D281">
        <v>203.5</v>
      </c>
      <c r="E281">
        <v>204.05</v>
      </c>
      <c r="F281">
        <v>197</v>
      </c>
      <c r="G281">
        <v>201.15</v>
      </c>
      <c r="H281">
        <v>201.45</v>
      </c>
      <c r="I281">
        <v>201.15</v>
      </c>
      <c r="J281">
        <v>2513</v>
      </c>
      <c r="K281">
        <v>15064.03</v>
      </c>
      <c r="L281">
        <v>9333000</v>
      </c>
      <c r="M281">
        <v>-483000</v>
      </c>
      <c r="N281">
        <v>200.4</v>
      </c>
    </row>
    <row r="282" spans="1:14" x14ac:dyDescent="0.35">
      <c r="A282" t="s">
        <v>14</v>
      </c>
      <c r="B282" s="1">
        <v>43511</v>
      </c>
      <c r="C282" s="1">
        <v>43552</v>
      </c>
      <c r="D282">
        <v>203</v>
      </c>
      <c r="E282">
        <v>203</v>
      </c>
      <c r="F282">
        <v>198</v>
      </c>
      <c r="G282">
        <v>201.6</v>
      </c>
      <c r="H282">
        <v>201.55</v>
      </c>
      <c r="I282">
        <v>201.6</v>
      </c>
      <c r="J282">
        <v>32</v>
      </c>
      <c r="K282">
        <v>192.21</v>
      </c>
      <c r="L282">
        <v>180000</v>
      </c>
      <c r="M282">
        <v>12000</v>
      </c>
      <c r="N282">
        <v>200.4</v>
      </c>
    </row>
    <row r="283" spans="1:14" x14ac:dyDescent="0.35">
      <c r="A283" t="s">
        <v>14</v>
      </c>
      <c r="B283" s="1">
        <v>43511</v>
      </c>
      <c r="C283" s="1">
        <v>43580</v>
      </c>
      <c r="D283">
        <v>0</v>
      </c>
      <c r="E283">
        <v>0</v>
      </c>
      <c r="F283">
        <v>0</v>
      </c>
      <c r="G283">
        <v>208</v>
      </c>
      <c r="H283">
        <v>0</v>
      </c>
      <c r="I283">
        <v>203.25</v>
      </c>
      <c r="J283">
        <v>0</v>
      </c>
      <c r="K283">
        <v>0</v>
      </c>
      <c r="L283">
        <v>0</v>
      </c>
      <c r="M283">
        <v>0</v>
      </c>
      <c r="N283">
        <v>200.4</v>
      </c>
    </row>
    <row r="284" spans="1:14" x14ac:dyDescent="0.35">
      <c r="A284" t="s">
        <v>14</v>
      </c>
      <c r="B284" s="1">
        <v>43514</v>
      </c>
      <c r="C284" s="1">
        <v>43524</v>
      </c>
      <c r="D284">
        <v>201.05</v>
      </c>
      <c r="E284">
        <v>204.45</v>
      </c>
      <c r="F284">
        <v>200.35</v>
      </c>
      <c r="G284">
        <v>202.9</v>
      </c>
      <c r="H284">
        <v>202.65</v>
      </c>
      <c r="I284">
        <v>202.9</v>
      </c>
      <c r="J284">
        <v>1846</v>
      </c>
      <c r="K284">
        <v>11207.52</v>
      </c>
      <c r="L284">
        <v>9210000</v>
      </c>
      <c r="M284">
        <v>-123000</v>
      </c>
      <c r="N284">
        <v>202.7</v>
      </c>
    </row>
    <row r="285" spans="1:14" x14ac:dyDescent="0.35">
      <c r="A285" t="s">
        <v>14</v>
      </c>
      <c r="B285" s="1">
        <v>43514</v>
      </c>
      <c r="C285" s="1">
        <v>43552</v>
      </c>
      <c r="D285">
        <v>201.55</v>
      </c>
      <c r="E285">
        <v>204.3</v>
      </c>
      <c r="F285">
        <v>201.55</v>
      </c>
      <c r="G285">
        <v>203.95</v>
      </c>
      <c r="H285">
        <v>203.95</v>
      </c>
      <c r="I285">
        <v>203.95</v>
      </c>
      <c r="J285">
        <v>26</v>
      </c>
      <c r="K285">
        <v>158.28</v>
      </c>
      <c r="L285">
        <v>201000</v>
      </c>
      <c r="M285">
        <v>21000</v>
      </c>
      <c r="N285">
        <v>202.7</v>
      </c>
    </row>
    <row r="286" spans="1:14" x14ac:dyDescent="0.35">
      <c r="A286" t="s">
        <v>14</v>
      </c>
      <c r="B286" s="1">
        <v>43514</v>
      </c>
      <c r="C286" s="1">
        <v>43580</v>
      </c>
      <c r="D286">
        <v>0</v>
      </c>
      <c r="E286">
        <v>0</v>
      </c>
      <c r="F286">
        <v>0</v>
      </c>
      <c r="G286">
        <v>208</v>
      </c>
      <c r="H286">
        <v>0</v>
      </c>
      <c r="I286">
        <v>205.45</v>
      </c>
      <c r="J286">
        <v>0</v>
      </c>
      <c r="K286">
        <v>0</v>
      </c>
      <c r="L286">
        <v>0</v>
      </c>
      <c r="M286">
        <v>0</v>
      </c>
      <c r="N286">
        <v>202.7</v>
      </c>
    </row>
    <row r="287" spans="1:14" x14ac:dyDescent="0.35">
      <c r="A287" t="s">
        <v>14</v>
      </c>
      <c r="B287" s="1">
        <v>43515</v>
      </c>
      <c r="C287" s="1">
        <v>43524</v>
      </c>
      <c r="D287">
        <v>203.25</v>
      </c>
      <c r="E287">
        <v>209.4</v>
      </c>
      <c r="F287">
        <v>202.2</v>
      </c>
      <c r="G287">
        <v>203.1</v>
      </c>
      <c r="H287">
        <v>203.25</v>
      </c>
      <c r="I287">
        <v>203.1</v>
      </c>
      <c r="J287">
        <v>3253</v>
      </c>
      <c r="K287">
        <v>20149.349999999999</v>
      </c>
      <c r="L287">
        <v>9072000</v>
      </c>
      <c r="M287">
        <v>-138000</v>
      </c>
      <c r="N287">
        <v>202.4</v>
      </c>
    </row>
    <row r="288" spans="1:14" x14ac:dyDescent="0.35">
      <c r="A288" t="s">
        <v>14</v>
      </c>
      <c r="B288" s="1">
        <v>43515</v>
      </c>
      <c r="C288" s="1">
        <v>43552</v>
      </c>
      <c r="D288">
        <v>204.05</v>
      </c>
      <c r="E288">
        <v>210</v>
      </c>
      <c r="F288">
        <v>203.4</v>
      </c>
      <c r="G288">
        <v>204.1</v>
      </c>
      <c r="H288">
        <v>204</v>
      </c>
      <c r="I288">
        <v>204.1</v>
      </c>
      <c r="J288">
        <v>117</v>
      </c>
      <c r="K288">
        <v>729.4</v>
      </c>
      <c r="L288">
        <v>339000</v>
      </c>
      <c r="M288">
        <v>138000</v>
      </c>
      <c r="N288">
        <v>202.4</v>
      </c>
    </row>
    <row r="289" spans="1:14" x14ac:dyDescent="0.35">
      <c r="A289" t="s">
        <v>14</v>
      </c>
      <c r="B289" s="1">
        <v>43515</v>
      </c>
      <c r="C289" s="1">
        <v>43580</v>
      </c>
      <c r="D289">
        <v>0</v>
      </c>
      <c r="E289">
        <v>0</v>
      </c>
      <c r="F289">
        <v>0</v>
      </c>
      <c r="G289">
        <v>208</v>
      </c>
      <c r="H289">
        <v>0</v>
      </c>
      <c r="I289">
        <v>205.1</v>
      </c>
      <c r="J289">
        <v>0</v>
      </c>
      <c r="K289">
        <v>0</v>
      </c>
      <c r="L289">
        <v>0</v>
      </c>
      <c r="M289">
        <v>0</v>
      </c>
      <c r="N289">
        <v>202.4</v>
      </c>
    </row>
    <row r="290" spans="1:14" x14ac:dyDescent="0.35">
      <c r="A290" t="s">
        <v>14</v>
      </c>
      <c r="B290" s="1">
        <v>43516</v>
      </c>
      <c r="C290" s="1">
        <v>43524</v>
      </c>
      <c r="D290">
        <v>204.95</v>
      </c>
      <c r="E290">
        <v>211</v>
      </c>
      <c r="F290">
        <v>204.4</v>
      </c>
      <c r="G290">
        <v>209.5</v>
      </c>
      <c r="H290">
        <v>210.1</v>
      </c>
      <c r="I290">
        <v>209.5</v>
      </c>
      <c r="J290">
        <v>3281</v>
      </c>
      <c r="K290">
        <v>20548.57</v>
      </c>
      <c r="L290">
        <v>9507000</v>
      </c>
      <c r="M290">
        <v>435000</v>
      </c>
      <c r="N290">
        <v>209.1</v>
      </c>
    </row>
    <row r="291" spans="1:14" x14ac:dyDescent="0.35">
      <c r="A291" t="s">
        <v>14</v>
      </c>
      <c r="B291" s="1">
        <v>43516</v>
      </c>
      <c r="C291" s="1">
        <v>43552</v>
      </c>
      <c r="D291">
        <v>206.25</v>
      </c>
      <c r="E291">
        <v>211.95</v>
      </c>
      <c r="F291">
        <v>205.3</v>
      </c>
      <c r="G291">
        <v>210.55</v>
      </c>
      <c r="H291">
        <v>210.65</v>
      </c>
      <c r="I291">
        <v>210.55</v>
      </c>
      <c r="J291">
        <v>111</v>
      </c>
      <c r="K291">
        <v>698.54</v>
      </c>
      <c r="L291">
        <v>378000</v>
      </c>
      <c r="M291">
        <v>39000</v>
      </c>
      <c r="N291">
        <v>209.1</v>
      </c>
    </row>
    <row r="292" spans="1:14" x14ac:dyDescent="0.35">
      <c r="A292" t="s">
        <v>14</v>
      </c>
      <c r="B292" s="1">
        <v>43516</v>
      </c>
      <c r="C292" s="1">
        <v>43580</v>
      </c>
      <c r="D292">
        <v>0</v>
      </c>
      <c r="E292">
        <v>0</v>
      </c>
      <c r="F292">
        <v>0</v>
      </c>
      <c r="G292">
        <v>208</v>
      </c>
      <c r="H292">
        <v>0</v>
      </c>
      <c r="I292">
        <v>211.85</v>
      </c>
      <c r="J292">
        <v>0</v>
      </c>
      <c r="K292">
        <v>0</v>
      </c>
      <c r="L292">
        <v>0</v>
      </c>
      <c r="M292">
        <v>0</v>
      </c>
      <c r="N292">
        <v>209.1</v>
      </c>
    </row>
    <row r="293" spans="1:14" x14ac:dyDescent="0.35">
      <c r="A293" t="s">
        <v>14</v>
      </c>
      <c r="B293" s="1">
        <v>43517</v>
      </c>
      <c r="C293" s="1">
        <v>43524</v>
      </c>
      <c r="D293">
        <v>210.5</v>
      </c>
      <c r="E293">
        <v>211.8</v>
      </c>
      <c r="F293">
        <v>207.45</v>
      </c>
      <c r="G293">
        <v>209.7</v>
      </c>
      <c r="H293">
        <v>210.2</v>
      </c>
      <c r="I293">
        <v>209.7</v>
      </c>
      <c r="J293">
        <v>2161</v>
      </c>
      <c r="K293">
        <v>13573.29</v>
      </c>
      <c r="L293">
        <v>9423000</v>
      </c>
      <c r="M293">
        <v>-84000</v>
      </c>
      <c r="N293">
        <v>208.95</v>
      </c>
    </row>
    <row r="294" spans="1:14" x14ac:dyDescent="0.35">
      <c r="A294" t="s">
        <v>14</v>
      </c>
      <c r="B294" s="1">
        <v>43517</v>
      </c>
      <c r="C294" s="1">
        <v>43552</v>
      </c>
      <c r="D294">
        <v>212.25</v>
      </c>
      <c r="E294">
        <v>212.7</v>
      </c>
      <c r="F294">
        <v>208.5</v>
      </c>
      <c r="G294">
        <v>210.5</v>
      </c>
      <c r="H294">
        <v>211.35</v>
      </c>
      <c r="I294">
        <v>210.5</v>
      </c>
      <c r="J294">
        <v>264</v>
      </c>
      <c r="K294">
        <v>1666.16</v>
      </c>
      <c r="L294">
        <v>777000</v>
      </c>
      <c r="M294">
        <v>399000</v>
      </c>
      <c r="N294">
        <v>208.95</v>
      </c>
    </row>
    <row r="295" spans="1:14" x14ac:dyDescent="0.35">
      <c r="A295" t="s">
        <v>14</v>
      </c>
      <c r="B295" s="1">
        <v>43517</v>
      </c>
      <c r="C295" s="1">
        <v>43580</v>
      </c>
      <c r="D295">
        <v>0</v>
      </c>
      <c r="E295">
        <v>0</v>
      </c>
      <c r="F295">
        <v>0</v>
      </c>
      <c r="G295">
        <v>208</v>
      </c>
      <c r="H295">
        <v>0</v>
      </c>
      <c r="I295">
        <v>211.65</v>
      </c>
      <c r="J295">
        <v>0</v>
      </c>
      <c r="K295">
        <v>0</v>
      </c>
      <c r="L295">
        <v>0</v>
      </c>
      <c r="M295">
        <v>0</v>
      </c>
      <c r="N295">
        <v>208.95</v>
      </c>
    </row>
    <row r="296" spans="1:14" x14ac:dyDescent="0.35">
      <c r="A296" t="s">
        <v>14</v>
      </c>
      <c r="B296" s="1">
        <v>43518</v>
      </c>
      <c r="C296" s="1">
        <v>43524</v>
      </c>
      <c r="D296">
        <v>209.55</v>
      </c>
      <c r="E296">
        <v>211.7</v>
      </c>
      <c r="F296">
        <v>206.8</v>
      </c>
      <c r="G296">
        <v>210.9</v>
      </c>
      <c r="H296">
        <v>211.7</v>
      </c>
      <c r="I296">
        <v>210.9</v>
      </c>
      <c r="J296">
        <v>2756</v>
      </c>
      <c r="K296">
        <v>17276.47</v>
      </c>
      <c r="L296">
        <v>9234000</v>
      </c>
      <c r="M296">
        <v>-189000</v>
      </c>
      <c r="N296">
        <v>210.15</v>
      </c>
    </row>
    <row r="297" spans="1:14" x14ac:dyDescent="0.35">
      <c r="A297" t="s">
        <v>14</v>
      </c>
      <c r="B297" s="1">
        <v>43518</v>
      </c>
      <c r="C297" s="1">
        <v>43552</v>
      </c>
      <c r="D297">
        <v>209.8</v>
      </c>
      <c r="E297">
        <v>212.55</v>
      </c>
      <c r="F297">
        <v>207.85</v>
      </c>
      <c r="G297">
        <v>211.95</v>
      </c>
      <c r="H297">
        <v>212.5</v>
      </c>
      <c r="I297">
        <v>211.95</v>
      </c>
      <c r="J297">
        <v>500</v>
      </c>
      <c r="K297">
        <v>3144.69</v>
      </c>
      <c r="L297">
        <v>1344000</v>
      </c>
      <c r="M297">
        <v>567000</v>
      </c>
      <c r="N297">
        <v>210.15</v>
      </c>
    </row>
    <row r="298" spans="1:14" x14ac:dyDescent="0.35">
      <c r="A298" t="s">
        <v>14</v>
      </c>
      <c r="B298" s="1">
        <v>43518</v>
      </c>
      <c r="C298" s="1">
        <v>43580</v>
      </c>
      <c r="D298">
        <v>0</v>
      </c>
      <c r="E298">
        <v>0</v>
      </c>
      <c r="F298">
        <v>0</v>
      </c>
      <c r="G298">
        <v>208</v>
      </c>
      <c r="H298">
        <v>0</v>
      </c>
      <c r="I298">
        <v>212.85</v>
      </c>
      <c r="J298">
        <v>0</v>
      </c>
      <c r="K298">
        <v>0</v>
      </c>
      <c r="L298">
        <v>0</v>
      </c>
      <c r="M298">
        <v>0</v>
      </c>
      <c r="N298">
        <v>210.15</v>
      </c>
    </row>
    <row r="299" spans="1:14" x14ac:dyDescent="0.35">
      <c r="A299" t="s">
        <v>14</v>
      </c>
      <c r="B299" s="1">
        <v>43521</v>
      </c>
      <c r="C299" s="1">
        <v>43524</v>
      </c>
      <c r="D299">
        <v>210.95</v>
      </c>
      <c r="E299">
        <v>214.35</v>
      </c>
      <c r="F299">
        <v>210.4</v>
      </c>
      <c r="G299">
        <v>211.7</v>
      </c>
      <c r="H299">
        <v>212</v>
      </c>
      <c r="I299">
        <v>211.7</v>
      </c>
      <c r="J299">
        <v>2140</v>
      </c>
      <c r="K299">
        <v>13629.27</v>
      </c>
      <c r="L299">
        <v>8574000</v>
      </c>
      <c r="M299">
        <v>-660000</v>
      </c>
      <c r="N299">
        <v>211.25</v>
      </c>
    </row>
    <row r="300" spans="1:14" x14ac:dyDescent="0.35">
      <c r="A300" t="s">
        <v>14</v>
      </c>
      <c r="B300" s="1">
        <v>43521</v>
      </c>
      <c r="C300" s="1">
        <v>43552</v>
      </c>
      <c r="D300">
        <v>212.75</v>
      </c>
      <c r="E300">
        <v>215.25</v>
      </c>
      <c r="F300">
        <v>211.4</v>
      </c>
      <c r="G300">
        <v>212.75</v>
      </c>
      <c r="H300">
        <v>213.05</v>
      </c>
      <c r="I300">
        <v>212.75</v>
      </c>
      <c r="J300">
        <v>623</v>
      </c>
      <c r="K300">
        <v>3988.73</v>
      </c>
      <c r="L300">
        <v>2193000</v>
      </c>
      <c r="M300">
        <v>849000</v>
      </c>
      <c r="N300">
        <v>211.25</v>
      </c>
    </row>
    <row r="301" spans="1:14" x14ac:dyDescent="0.35">
      <c r="A301" t="s">
        <v>14</v>
      </c>
      <c r="B301" s="1">
        <v>43521</v>
      </c>
      <c r="C301" s="1">
        <v>43580</v>
      </c>
      <c r="D301">
        <v>214.45</v>
      </c>
      <c r="E301">
        <v>214.45</v>
      </c>
      <c r="F301">
        <v>212.9</v>
      </c>
      <c r="G301">
        <v>212.1</v>
      </c>
      <c r="H301">
        <v>212.9</v>
      </c>
      <c r="I301">
        <v>212.1</v>
      </c>
      <c r="J301">
        <v>5</v>
      </c>
      <c r="K301">
        <v>32</v>
      </c>
      <c r="L301">
        <v>12000</v>
      </c>
      <c r="M301">
        <v>12000</v>
      </c>
      <c r="N301">
        <v>211.25</v>
      </c>
    </row>
    <row r="302" spans="1:14" x14ac:dyDescent="0.35">
      <c r="A302" t="s">
        <v>14</v>
      </c>
      <c r="B302" s="1">
        <v>43522</v>
      </c>
      <c r="C302" s="1">
        <v>43524</v>
      </c>
      <c r="D302">
        <v>210.35</v>
      </c>
      <c r="E302">
        <v>211.8</v>
      </c>
      <c r="F302">
        <v>206.55</v>
      </c>
      <c r="G302">
        <v>209.95</v>
      </c>
      <c r="H302">
        <v>209.3</v>
      </c>
      <c r="I302">
        <v>209.95</v>
      </c>
      <c r="J302">
        <v>4094</v>
      </c>
      <c r="K302">
        <v>25745.08</v>
      </c>
      <c r="L302">
        <v>5121000</v>
      </c>
      <c r="M302">
        <v>-3453000</v>
      </c>
      <c r="N302">
        <v>209.65</v>
      </c>
    </row>
    <row r="303" spans="1:14" x14ac:dyDescent="0.35">
      <c r="A303" t="s">
        <v>14</v>
      </c>
      <c r="B303" s="1">
        <v>43522</v>
      </c>
      <c r="C303" s="1">
        <v>43552</v>
      </c>
      <c r="D303">
        <v>210.6</v>
      </c>
      <c r="E303">
        <v>212.6</v>
      </c>
      <c r="F303">
        <v>207.5</v>
      </c>
      <c r="G303">
        <v>211</v>
      </c>
      <c r="H303">
        <v>210.5</v>
      </c>
      <c r="I303">
        <v>211</v>
      </c>
      <c r="J303">
        <v>2272</v>
      </c>
      <c r="K303">
        <v>14353.73</v>
      </c>
      <c r="L303">
        <v>5547000</v>
      </c>
      <c r="M303">
        <v>3354000</v>
      </c>
      <c r="N303">
        <v>209.65</v>
      </c>
    </row>
    <row r="304" spans="1:14" x14ac:dyDescent="0.35">
      <c r="A304" t="s">
        <v>14</v>
      </c>
      <c r="B304" s="1">
        <v>43522</v>
      </c>
      <c r="C304" s="1">
        <v>43580</v>
      </c>
      <c r="D304">
        <v>212.05</v>
      </c>
      <c r="E304">
        <v>212.05</v>
      </c>
      <c r="F304">
        <v>212</v>
      </c>
      <c r="G304">
        <v>212</v>
      </c>
      <c r="H304">
        <v>212</v>
      </c>
      <c r="I304">
        <v>212.15</v>
      </c>
      <c r="J304">
        <v>2</v>
      </c>
      <c r="K304">
        <v>12.72</v>
      </c>
      <c r="L304">
        <v>18000</v>
      </c>
      <c r="M304">
        <v>6000</v>
      </c>
      <c r="N304">
        <v>209.65</v>
      </c>
    </row>
    <row r="305" spans="1:14" x14ac:dyDescent="0.35">
      <c r="A305" t="s">
        <v>14</v>
      </c>
      <c r="B305" s="1">
        <v>43523</v>
      </c>
      <c r="C305" s="1">
        <v>43524</v>
      </c>
      <c r="D305">
        <v>210.55</v>
      </c>
      <c r="E305">
        <v>216.75</v>
      </c>
      <c r="F305">
        <v>210.55</v>
      </c>
      <c r="G305">
        <v>214</v>
      </c>
      <c r="H305">
        <v>213.5</v>
      </c>
      <c r="I305">
        <v>214</v>
      </c>
      <c r="J305">
        <v>3402</v>
      </c>
      <c r="K305">
        <v>21853.200000000001</v>
      </c>
      <c r="L305">
        <v>3333000</v>
      </c>
      <c r="M305">
        <v>-1788000</v>
      </c>
      <c r="N305">
        <v>213.85</v>
      </c>
    </row>
    <row r="306" spans="1:14" x14ac:dyDescent="0.35">
      <c r="A306" t="s">
        <v>14</v>
      </c>
      <c r="B306" s="1">
        <v>43523</v>
      </c>
      <c r="C306" s="1">
        <v>43552</v>
      </c>
      <c r="D306">
        <v>212.75</v>
      </c>
      <c r="E306">
        <v>217.8</v>
      </c>
      <c r="F306">
        <v>212.5</v>
      </c>
      <c r="G306">
        <v>215.15</v>
      </c>
      <c r="H306">
        <v>214.7</v>
      </c>
      <c r="I306">
        <v>215.15</v>
      </c>
      <c r="J306">
        <v>1851</v>
      </c>
      <c r="K306">
        <v>11959.91</v>
      </c>
      <c r="L306">
        <v>7251000</v>
      </c>
      <c r="M306">
        <v>1704000</v>
      </c>
      <c r="N306">
        <v>213.85</v>
      </c>
    </row>
    <row r="307" spans="1:14" x14ac:dyDescent="0.35">
      <c r="A307" t="s">
        <v>14</v>
      </c>
      <c r="B307" s="1">
        <v>43523</v>
      </c>
      <c r="C307" s="1">
        <v>43580</v>
      </c>
      <c r="D307">
        <v>215.1</v>
      </c>
      <c r="E307">
        <v>215.1</v>
      </c>
      <c r="F307">
        <v>214.5</v>
      </c>
      <c r="G307">
        <v>214.5</v>
      </c>
      <c r="H307">
        <v>214.5</v>
      </c>
      <c r="I307">
        <v>216.4</v>
      </c>
      <c r="J307">
        <v>3</v>
      </c>
      <c r="K307">
        <v>19.34</v>
      </c>
      <c r="L307">
        <v>21000</v>
      </c>
      <c r="M307">
        <v>3000</v>
      </c>
      <c r="N307">
        <v>213.85</v>
      </c>
    </row>
    <row r="308" spans="1:14" x14ac:dyDescent="0.35">
      <c r="A308" t="s">
        <v>14</v>
      </c>
      <c r="B308" s="1">
        <v>43524</v>
      </c>
      <c r="C308" s="1">
        <v>43524</v>
      </c>
      <c r="D308">
        <v>215.15</v>
      </c>
      <c r="E308">
        <v>217.75</v>
      </c>
      <c r="F308">
        <v>212.5</v>
      </c>
      <c r="G308">
        <v>217.15</v>
      </c>
      <c r="H308">
        <v>217.5</v>
      </c>
      <c r="I308">
        <v>217.45</v>
      </c>
      <c r="J308">
        <v>2661</v>
      </c>
      <c r="K308">
        <v>17168.14</v>
      </c>
      <c r="L308">
        <v>1365000</v>
      </c>
      <c r="M308">
        <v>-1968000</v>
      </c>
      <c r="N308">
        <v>217.45</v>
      </c>
    </row>
    <row r="309" spans="1:14" x14ac:dyDescent="0.35">
      <c r="A309" t="s">
        <v>14</v>
      </c>
      <c r="B309" s="1">
        <v>43524</v>
      </c>
      <c r="C309" s="1">
        <v>43552</v>
      </c>
      <c r="D309">
        <v>216.3</v>
      </c>
      <c r="E309">
        <v>218.9</v>
      </c>
      <c r="F309">
        <v>213.2</v>
      </c>
      <c r="G309">
        <v>218.45</v>
      </c>
      <c r="H309">
        <v>218.5</v>
      </c>
      <c r="I309">
        <v>218.45</v>
      </c>
      <c r="J309">
        <v>2668</v>
      </c>
      <c r="K309">
        <v>17302.45</v>
      </c>
      <c r="L309">
        <v>8643000</v>
      </c>
      <c r="M309">
        <v>1392000</v>
      </c>
      <c r="N309">
        <v>217.45</v>
      </c>
    </row>
    <row r="310" spans="1:14" x14ac:dyDescent="0.35">
      <c r="A310" t="s">
        <v>14</v>
      </c>
      <c r="B310" s="1">
        <v>43524</v>
      </c>
      <c r="C310" s="1">
        <v>43580</v>
      </c>
      <c r="D310">
        <v>218.2</v>
      </c>
      <c r="E310">
        <v>218.2</v>
      </c>
      <c r="F310">
        <v>216.35</v>
      </c>
      <c r="G310">
        <v>216.35</v>
      </c>
      <c r="H310">
        <v>216.35</v>
      </c>
      <c r="I310">
        <v>220</v>
      </c>
      <c r="J310">
        <v>4</v>
      </c>
      <c r="K310">
        <v>26.07</v>
      </c>
      <c r="L310">
        <v>27000</v>
      </c>
      <c r="M310">
        <v>6000</v>
      </c>
      <c r="N310">
        <v>217.45</v>
      </c>
    </row>
    <row r="311" spans="1:14" x14ac:dyDescent="0.35">
      <c r="A311" t="s">
        <v>14</v>
      </c>
      <c r="B311" s="1">
        <v>43525</v>
      </c>
      <c r="C311" s="1">
        <v>43552</v>
      </c>
      <c r="D311">
        <v>218.5</v>
      </c>
      <c r="E311">
        <v>221.85</v>
      </c>
      <c r="F311">
        <v>218.35</v>
      </c>
      <c r="G311">
        <v>221.4</v>
      </c>
      <c r="H311">
        <v>221.8</v>
      </c>
      <c r="I311">
        <v>221.4</v>
      </c>
      <c r="J311">
        <v>1922</v>
      </c>
      <c r="K311">
        <v>12692.18</v>
      </c>
      <c r="L311">
        <v>8811000</v>
      </c>
      <c r="M311">
        <v>168000</v>
      </c>
      <c r="N311">
        <v>219.9</v>
      </c>
    </row>
    <row r="312" spans="1:14" x14ac:dyDescent="0.35">
      <c r="A312" t="s">
        <v>14</v>
      </c>
      <c r="B312" s="1">
        <v>43525</v>
      </c>
      <c r="C312" s="1">
        <v>43580</v>
      </c>
      <c r="D312">
        <v>219.4</v>
      </c>
      <c r="E312">
        <v>222.3</v>
      </c>
      <c r="F312">
        <v>219.4</v>
      </c>
      <c r="G312">
        <v>222.3</v>
      </c>
      <c r="H312">
        <v>222.3</v>
      </c>
      <c r="I312">
        <v>222.3</v>
      </c>
      <c r="J312">
        <v>4</v>
      </c>
      <c r="K312">
        <v>26.48</v>
      </c>
      <c r="L312">
        <v>27000</v>
      </c>
      <c r="M312">
        <v>0</v>
      </c>
      <c r="N312">
        <v>219.9</v>
      </c>
    </row>
    <row r="313" spans="1:14" x14ac:dyDescent="0.35">
      <c r="A313" t="s">
        <v>14</v>
      </c>
      <c r="B313" s="1">
        <v>43525</v>
      </c>
      <c r="C313" s="1">
        <v>43615</v>
      </c>
      <c r="D313">
        <v>0</v>
      </c>
      <c r="E313">
        <v>0</v>
      </c>
      <c r="F313">
        <v>0</v>
      </c>
      <c r="G313">
        <v>221.55</v>
      </c>
      <c r="H313">
        <v>0</v>
      </c>
      <c r="I313">
        <v>224</v>
      </c>
      <c r="J313">
        <v>0</v>
      </c>
      <c r="K313">
        <v>0</v>
      </c>
      <c r="L313">
        <v>0</v>
      </c>
      <c r="M313">
        <v>0</v>
      </c>
      <c r="N313">
        <v>219.9</v>
      </c>
    </row>
    <row r="314" spans="1:14" x14ac:dyDescent="0.35">
      <c r="A314" t="s">
        <v>14</v>
      </c>
      <c r="B314" s="1">
        <v>43529</v>
      </c>
      <c r="C314" s="1">
        <v>43552</v>
      </c>
      <c r="D314">
        <v>218</v>
      </c>
      <c r="E314">
        <v>225.8</v>
      </c>
      <c r="F314">
        <v>218</v>
      </c>
      <c r="G314">
        <v>224.6</v>
      </c>
      <c r="H314">
        <v>224.3</v>
      </c>
      <c r="I314">
        <v>224.6</v>
      </c>
      <c r="J314">
        <v>2105</v>
      </c>
      <c r="K314">
        <v>14113.49</v>
      </c>
      <c r="L314">
        <v>9345000</v>
      </c>
      <c r="M314">
        <v>534000</v>
      </c>
      <c r="N314">
        <v>223.1</v>
      </c>
    </row>
    <row r="315" spans="1:14" x14ac:dyDescent="0.35">
      <c r="A315" t="s">
        <v>14</v>
      </c>
      <c r="B315" s="1">
        <v>43529</v>
      </c>
      <c r="C315" s="1">
        <v>43580</v>
      </c>
      <c r="D315">
        <v>226.05</v>
      </c>
      <c r="E315">
        <v>226.05</v>
      </c>
      <c r="F315">
        <v>226.05</v>
      </c>
      <c r="G315">
        <v>226.05</v>
      </c>
      <c r="H315">
        <v>226.05</v>
      </c>
      <c r="I315">
        <v>226.05</v>
      </c>
      <c r="J315">
        <v>1</v>
      </c>
      <c r="K315">
        <v>6.78</v>
      </c>
      <c r="L315">
        <v>27000</v>
      </c>
      <c r="M315">
        <v>0</v>
      </c>
      <c r="N315">
        <v>223.1</v>
      </c>
    </row>
    <row r="316" spans="1:14" x14ac:dyDescent="0.35">
      <c r="A316" t="s">
        <v>14</v>
      </c>
      <c r="B316" s="1">
        <v>43529</v>
      </c>
      <c r="C316" s="1">
        <v>43615</v>
      </c>
      <c r="D316">
        <v>0</v>
      </c>
      <c r="E316">
        <v>0</v>
      </c>
      <c r="F316">
        <v>0</v>
      </c>
      <c r="G316">
        <v>221.55</v>
      </c>
      <c r="H316">
        <v>0</v>
      </c>
      <c r="I316">
        <v>227.1</v>
      </c>
      <c r="J316">
        <v>0</v>
      </c>
      <c r="K316">
        <v>0</v>
      </c>
      <c r="L316">
        <v>0</v>
      </c>
      <c r="M316">
        <v>0</v>
      </c>
      <c r="N316">
        <v>223.1</v>
      </c>
    </row>
    <row r="317" spans="1:14" x14ac:dyDescent="0.35">
      <c r="A317" t="s">
        <v>14</v>
      </c>
      <c r="B317" s="1">
        <v>43530</v>
      </c>
      <c r="C317" s="1">
        <v>43552</v>
      </c>
      <c r="D317">
        <v>224.45</v>
      </c>
      <c r="E317">
        <v>226.2</v>
      </c>
      <c r="F317">
        <v>220.15</v>
      </c>
      <c r="G317">
        <v>220.95</v>
      </c>
      <c r="H317">
        <v>220.7</v>
      </c>
      <c r="I317">
        <v>220.95</v>
      </c>
      <c r="J317">
        <v>2215</v>
      </c>
      <c r="K317">
        <v>14802.72</v>
      </c>
      <c r="L317">
        <v>9753000</v>
      </c>
      <c r="M317">
        <v>408000</v>
      </c>
      <c r="N317">
        <v>219.45</v>
      </c>
    </row>
    <row r="318" spans="1:14" x14ac:dyDescent="0.35">
      <c r="A318" t="s">
        <v>14</v>
      </c>
      <c r="B318" s="1">
        <v>43530</v>
      </c>
      <c r="C318" s="1">
        <v>43580</v>
      </c>
      <c r="D318">
        <v>226.1</v>
      </c>
      <c r="E318">
        <v>226.35</v>
      </c>
      <c r="F318">
        <v>221.5</v>
      </c>
      <c r="G318">
        <v>221.5</v>
      </c>
      <c r="H318">
        <v>221.5</v>
      </c>
      <c r="I318">
        <v>221.5</v>
      </c>
      <c r="J318">
        <v>18</v>
      </c>
      <c r="K318">
        <v>121.51</v>
      </c>
      <c r="L318">
        <v>48000</v>
      </c>
      <c r="M318">
        <v>21000</v>
      </c>
      <c r="N318">
        <v>219.45</v>
      </c>
    </row>
    <row r="319" spans="1:14" x14ac:dyDescent="0.35">
      <c r="A319" t="s">
        <v>14</v>
      </c>
      <c r="B319" s="1">
        <v>43530</v>
      </c>
      <c r="C319" s="1">
        <v>43615</v>
      </c>
      <c r="D319">
        <v>0</v>
      </c>
      <c r="E319">
        <v>0</v>
      </c>
      <c r="F319">
        <v>0</v>
      </c>
      <c r="G319">
        <v>221.55</v>
      </c>
      <c r="H319">
        <v>0</v>
      </c>
      <c r="I319">
        <v>223.35</v>
      </c>
      <c r="J319">
        <v>0</v>
      </c>
      <c r="K319">
        <v>0</v>
      </c>
      <c r="L319">
        <v>0</v>
      </c>
      <c r="M319">
        <v>0</v>
      </c>
      <c r="N319">
        <v>219.45</v>
      </c>
    </row>
    <row r="320" spans="1:14" x14ac:dyDescent="0.35">
      <c r="A320" t="s">
        <v>14</v>
      </c>
      <c r="B320" s="1">
        <v>43531</v>
      </c>
      <c r="C320" s="1">
        <v>43552</v>
      </c>
      <c r="D320">
        <v>220.1</v>
      </c>
      <c r="E320">
        <v>221.05</v>
      </c>
      <c r="F320">
        <v>217.5</v>
      </c>
      <c r="G320">
        <v>217.95</v>
      </c>
      <c r="H320">
        <v>217.95</v>
      </c>
      <c r="I320">
        <v>217.95</v>
      </c>
      <c r="J320">
        <v>1833</v>
      </c>
      <c r="K320">
        <v>12026.36</v>
      </c>
      <c r="L320">
        <v>10368000</v>
      </c>
      <c r="M320">
        <v>615000</v>
      </c>
      <c r="N320">
        <v>216.5</v>
      </c>
    </row>
    <row r="321" spans="1:14" x14ac:dyDescent="0.35">
      <c r="A321" t="s">
        <v>14</v>
      </c>
      <c r="B321" s="1">
        <v>43531</v>
      </c>
      <c r="C321" s="1">
        <v>43580</v>
      </c>
      <c r="D321">
        <v>220.4</v>
      </c>
      <c r="E321">
        <v>220.8</v>
      </c>
      <c r="F321">
        <v>219</v>
      </c>
      <c r="G321">
        <v>220</v>
      </c>
      <c r="H321">
        <v>220</v>
      </c>
      <c r="I321">
        <v>218.7</v>
      </c>
      <c r="J321">
        <v>246</v>
      </c>
      <c r="K321">
        <v>1629.36</v>
      </c>
      <c r="L321">
        <v>768000</v>
      </c>
      <c r="M321">
        <v>720000</v>
      </c>
      <c r="N321">
        <v>216.5</v>
      </c>
    </row>
    <row r="322" spans="1:14" x14ac:dyDescent="0.35">
      <c r="A322" t="s">
        <v>14</v>
      </c>
      <c r="B322" s="1">
        <v>43531</v>
      </c>
      <c r="C322" s="1">
        <v>43615</v>
      </c>
      <c r="D322">
        <v>0</v>
      </c>
      <c r="E322">
        <v>0</v>
      </c>
      <c r="F322">
        <v>0</v>
      </c>
      <c r="G322">
        <v>221.55</v>
      </c>
      <c r="H322">
        <v>0</v>
      </c>
      <c r="I322">
        <v>220.3</v>
      </c>
      <c r="J322">
        <v>240</v>
      </c>
      <c r="K322">
        <v>1596.96</v>
      </c>
      <c r="L322">
        <v>720000</v>
      </c>
      <c r="M322">
        <v>720000</v>
      </c>
      <c r="N322">
        <v>216.5</v>
      </c>
    </row>
    <row r="323" spans="1:14" x14ac:dyDescent="0.35">
      <c r="A323" t="s">
        <v>14</v>
      </c>
      <c r="B323" s="1">
        <v>43532</v>
      </c>
      <c r="C323" s="1">
        <v>43552</v>
      </c>
      <c r="D323">
        <v>217.4</v>
      </c>
      <c r="E323">
        <v>218.2</v>
      </c>
      <c r="F323">
        <v>212.4</v>
      </c>
      <c r="G323">
        <v>213.35</v>
      </c>
      <c r="H323">
        <v>214.05</v>
      </c>
      <c r="I323">
        <v>213.35</v>
      </c>
      <c r="J323">
        <v>1761</v>
      </c>
      <c r="K323">
        <v>11351.64</v>
      </c>
      <c r="L323">
        <v>11232000</v>
      </c>
      <c r="M323">
        <v>864000</v>
      </c>
      <c r="N323">
        <v>212.3</v>
      </c>
    </row>
    <row r="324" spans="1:14" x14ac:dyDescent="0.35">
      <c r="A324" t="s">
        <v>14</v>
      </c>
      <c r="B324" s="1">
        <v>43532</v>
      </c>
      <c r="C324" s="1">
        <v>43580</v>
      </c>
      <c r="D324">
        <v>219.3</v>
      </c>
      <c r="E324">
        <v>219.3</v>
      </c>
      <c r="F324">
        <v>215</v>
      </c>
      <c r="G324">
        <v>215</v>
      </c>
      <c r="H324">
        <v>215</v>
      </c>
      <c r="I324">
        <v>215</v>
      </c>
      <c r="J324">
        <v>16</v>
      </c>
      <c r="K324">
        <v>103.45</v>
      </c>
      <c r="L324">
        <v>780000</v>
      </c>
      <c r="M324">
        <v>12000</v>
      </c>
      <c r="N324">
        <v>212.3</v>
      </c>
    </row>
    <row r="325" spans="1:14" x14ac:dyDescent="0.35">
      <c r="A325" t="s">
        <v>14</v>
      </c>
      <c r="B325" s="1">
        <v>43532</v>
      </c>
      <c r="C325" s="1">
        <v>43615</v>
      </c>
      <c r="D325">
        <v>216</v>
      </c>
      <c r="E325">
        <v>216.45</v>
      </c>
      <c r="F325">
        <v>216</v>
      </c>
      <c r="G325">
        <v>216</v>
      </c>
      <c r="H325">
        <v>216</v>
      </c>
      <c r="I325">
        <v>216</v>
      </c>
      <c r="J325">
        <v>5</v>
      </c>
      <c r="K325">
        <v>32.409999999999997</v>
      </c>
      <c r="L325">
        <v>735000</v>
      </c>
      <c r="M325">
        <v>15000</v>
      </c>
      <c r="N325">
        <v>212.3</v>
      </c>
    </row>
    <row r="326" spans="1:14" x14ac:dyDescent="0.35">
      <c r="A326" t="s">
        <v>14</v>
      </c>
      <c r="B326" s="1">
        <v>43535</v>
      </c>
      <c r="C326" s="1">
        <v>43552</v>
      </c>
      <c r="D326">
        <v>215</v>
      </c>
      <c r="E326">
        <v>220.3</v>
      </c>
      <c r="F326">
        <v>213.55</v>
      </c>
      <c r="G326">
        <v>218.9</v>
      </c>
      <c r="H326">
        <v>219.4</v>
      </c>
      <c r="I326">
        <v>218.9</v>
      </c>
      <c r="J326">
        <v>2114</v>
      </c>
      <c r="K326">
        <v>13800.26</v>
      </c>
      <c r="L326">
        <v>11967000</v>
      </c>
      <c r="M326">
        <v>735000</v>
      </c>
      <c r="N326">
        <v>217.65</v>
      </c>
    </row>
    <row r="327" spans="1:14" x14ac:dyDescent="0.35">
      <c r="A327" t="s">
        <v>14</v>
      </c>
      <c r="B327" s="1">
        <v>43535</v>
      </c>
      <c r="C327" s="1">
        <v>43580</v>
      </c>
      <c r="D327">
        <v>215</v>
      </c>
      <c r="E327">
        <v>220.6</v>
      </c>
      <c r="F327">
        <v>215</v>
      </c>
      <c r="G327">
        <v>219.75</v>
      </c>
      <c r="H327">
        <v>220.5</v>
      </c>
      <c r="I327">
        <v>219.75</v>
      </c>
      <c r="J327">
        <v>48</v>
      </c>
      <c r="K327">
        <v>315</v>
      </c>
      <c r="L327">
        <v>813000</v>
      </c>
      <c r="M327">
        <v>33000</v>
      </c>
      <c r="N327">
        <v>217.65</v>
      </c>
    </row>
    <row r="328" spans="1:14" x14ac:dyDescent="0.35">
      <c r="A328" t="s">
        <v>14</v>
      </c>
      <c r="B328" s="1">
        <v>43535</v>
      </c>
      <c r="C328" s="1">
        <v>43615</v>
      </c>
      <c r="D328">
        <v>219.9</v>
      </c>
      <c r="E328">
        <v>221.35</v>
      </c>
      <c r="F328">
        <v>219.9</v>
      </c>
      <c r="G328">
        <v>221.35</v>
      </c>
      <c r="H328">
        <v>221.35</v>
      </c>
      <c r="I328">
        <v>221.3</v>
      </c>
      <c r="J328">
        <v>4</v>
      </c>
      <c r="K328">
        <v>26.48</v>
      </c>
      <c r="L328">
        <v>741000</v>
      </c>
      <c r="M328">
        <v>6000</v>
      </c>
      <c r="N328">
        <v>217.65</v>
      </c>
    </row>
    <row r="329" spans="1:14" x14ac:dyDescent="0.35">
      <c r="A329" t="s">
        <v>14</v>
      </c>
      <c r="B329" s="1">
        <v>43536</v>
      </c>
      <c r="C329" s="1">
        <v>43552</v>
      </c>
      <c r="D329">
        <v>220.35</v>
      </c>
      <c r="E329">
        <v>229.3</v>
      </c>
      <c r="F329">
        <v>220.2</v>
      </c>
      <c r="G329">
        <v>227.85</v>
      </c>
      <c r="H329">
        <v>227.3</v>
      </c>
      <c r="I329">
        <v>227.85</v>
      </c>
      <c r="J329">
        <v>3444</v>
      </c>
      <c r="K329">
        <v>23254.01</v>
      </c>
      <c r="L329">
        <v>12216000</v>
      </c>
      <c r="M329">
        <v>249000</v>
      </c>
      <c r="N329">
        <v>226.8</v>
      </c>
    </row>
    <row r="330" spans="1:14" x14ac:dyDescent="0.35">
      <c r="A330" t="s">
        <v>14</v>
      </c>
      <c r="B330" s="1">
        <v>43536</v>
      </c>
      <c r="C330" s="1">
        <v>43580</v>
      </c>
      <c r="D330">
        <v>223</v>
      </c>
      <c r="E330">
        <v>229.35</v>
      </c>
      <c r="F330">
        <v>223</v>
      </c>
      <c r="G330">
        <v>229</v>
      </c>
      <c r="H330">
        <v>228.55</v>
      </c>
      <c r="I330">
        <v>229</v>
      </c>
      <c r="J330">
        <v>35</v>
      </c>
      <c r="K330">
        <v>237.4</v>
      </c>
      <c r="L330">
        <v>819000</v>
      </c>
      <c r="M330">
        <v>6000</v>
      </c>
      <c r="N330">
        <v>226.8</v>
      </c>
    </row>
    <row r="331" spans="1:14" x14ac:dyDescent="0.35">
      <c r="A331" t="s">
        <v>14</v>
      </c>
      <c r="B331" s="1">
        <v>43536</v>
      </c>
      <c r="C331" s="1">
        <v>43615</v>
      </c>
      <c r="D331">
        <v>224.45</v>
      </c>
      <c r="E331">
        <v>230.75</v>
      </c>
      <c r="F331">
        <v>223.5</v>
      </c>
      <c r="G331">
        <v>229.5</v>
      </c>
      <c r="H331">
        <v>229.5</v>
      </c>
      <c r="I331">
        <v>229.5</v>
      </c>
      <c r="J331">
        <v>18</v>
      </c>
      <c r="K331">
        <v>121.69</v>
      </c>
      <c r="L331">
        <v>744000</v>
      </c>
      <c r="M331">
        <v>3000</v>
      </c>
      <c r="N331">
        <v>226.8</v>
      </c>
    </row>
    <row r="332" spans="1:14" x14ac:dyDescent="0.35">
      <c r="A332" t="s">
        <v>14</v>
      </c>
      <c r="B332" s="1">
        <v>43537</v>
      </c>
      <c r="C332" s="1">
        <v>43552</v>
      </c>
      <c r="D332">
        <v>232.6</v>
      </c>
      <c r="E332">
        <v>235.1</v>
      </c>
      <c r="F332">
        <v>225.25</v>
      </c>
      <c r="G332">
        <v>226.25</v>
      </c>
      <c r="H332">
        <v>226.8</v>
      </c>
      <c r="I332">
        <v>226.25</v>
      </c>
      <c r="J332">
        <v>6151</v>
      </c>
      <c r="K332">
        <v>42421.43</v>
      </c>
      <c r="L332">
        <v>11793000</v>
      </c>
      <c r="M332">
        <v>-423000</v>
      </c>
      <c r="N332">
        <v>225.45</v>
      </c>
    </row>
    <row r="333" spans="1:14" x14ac:dyDescent="0.35">
      <c r="A333" t="s">
        <v>14</v>
      </c>
      <c r="B333" s="1">
        <v>43537</v>
      </c>
      <c r="C333" s="1">
        <v>43580</v>
      </c>
      <c r="D333">
        <v>234.95</v>
      </c>
      <c r="E333">
        <v>235.45</v>
      </c>
      <c r="F333">
        <v>226.75</v>
      </c>
      <c r="G333">
        <v>227.4</v>
      </c>
      <c r="H333">
        <v>227.5</v>
      </c>
      <c r="I333">
        <v>227.4</v>
      </c>
      <c r="J333">
        <v>595</v>
      </c>
      <c r="K333">
        <v>4122.96</v>
      </c>
      <c r="L333">
        <v>885000</v>
      </c>
      <c r="M333">
        <v>66000</v>
      </c>
      <c r="N333">
        <v>225.45</v>
      </c>
    </row>
    <row r="334" spans="1:14" x14ac:dyDescent="0.35">
      <c r="A334" t="s">
        <v>14</v>
      </c>
      <c r="B334" s="1">
        <v>43537</v>
      </c>
      <c r="C334" s="1">
        <v>43615</v>
      </c>
      <c r="D334">
        <v>234</v>
      </c>
      <c r="E334">
        <v>234.1</v>
      </c>
      <c r="F334">
        <v>228.55</v>
      </c>
      <c r="G334">
        <v>228.55</v>
      </c>
      <c r="H334">
        <v>228.55</v>
      </c>
      <c r="I334">
        <v>229.15</v>
      </c>
      <c r="J334">
        <v>11</v>
      </c>
      <c r="K334">
        <v>76.650000000000006</v>
      </c>
      <c r="L334">
        <v>744000</v>
      </c>
      <c r="M334">
        <v>0</v>
      </c>
      <c r="N334">
        <v>225.45</v>
      </c>
    </row>
    <row r="335" spans="1:14" x14ac:dyDescent="0.35">
      <c r="A335" t="s">
        <v>14</v>
      </c>
      <c r="B335" s="1">
        <v>43538</v>
      </c>
      <c r="C335" s="1">
        <v>43552</v>
      </c>
      <c r="D335">
        <v>226.35</v>
      </c>
      <c r="E335">
        <v>227.5</v>
      </c>
      <c r="F335">
        <v>220.5</v>
      </c>
      <c r="G335">
        <v>223.65</v>
      </c>
      <c r="H335">
        <v>223.3</v>
      </c>
      <c r="I335">
        <v>223.65</v>
      </c>
      <c r="J335">
        <v>2414</v>
      </c>
      <c r="K335">
        <v>16192.66</v>
      </c>
      <c r="L335">
        <v>11415000</v>
      </c>
      <c r="M335">
        <v>-378000</v>
      </c>
      <c r="N335">
        <v>223</v>
      </c>
    </row>
    <row r="336" spans="1:14" x14ac:dyDescent="0.35">
      <c r="A336" t="s">
        <v>14</v>
      </c>
      <c r="B336" s="1">
        <v>43538</v>
      </c>
      <c r="C336" s="1">
        <v>43580</v>
      </c>
      <c r="D336">
        <v>227</v>
      </c>
      <c r="E336">
        <v>227.7</v>
      </c>
      <c r="F336">
        <v>222.05</v>
      </c>
      <c r="G336">
        <v>224.15</v>
      </c>
      <c r="H336">
        <v>224.15</v>
      </c>
      <c r="I336">
        <v>224.15</v>
      </c>
      <c r="J336">
        <v>49</v>
      </c>
      <c r="K336">
        <v>329.19</v>
      </c>
      <c r="L336">
        <v>915000</v>
      </c>
      <c r="M336">
        <v>30000</v>
      </c>
      <c r="N336">
        <v>223</v>
      </c>
    </row>
    <row r="337" spans="1:14" x14ac:dyDescent="0.35">
      <c r="A337" t="s">
        <v>14</v>
      </c>
      <c r="B337" s="1">
        <v>43538</v>
      </c>
      <c r="C337" s="1">
        <v>43615</v>
      </c>
      <c r="D337">
        <v>223.1</v>
      </c>
      <c r="E337">
        <v>224.9</v>
      </c>
      <c r="F337">
        <v>223.1</v>
      </c>
      <c r="G337">
        <v>224.9</v>
      </c>
      <c r="H337">
        <v>224.9</v>
      </c>
      <c r="I337">
        <v>226.6</v>
      </c>
      <c r="J337">
        <v>3</v>
      </c>
      <c r="K337">
        <v>20.170000000000002</v>
      </c>
      <c r="L337">
        <v>747000</v>
      </c>
      <c r="M337">
        <v>3000</v>
      </c>
      <c r="N337">
        <v>223</v>
      </c>
    </row>
    <row r="338" spans="1:14" x14ac:dyDescent="0.35">
      <c r="A338" t="s">
        <v>14</v>
      </c>
      <c r="B338" s="1">
        <v>43539</v>
      </c>
      <c r="C338" s="1">
        <v>43552</v>
      </c>
      <c r="D338">
        <v>223.95</v>
      </c>
      <c r="E338">
        <v>225.5</v>
      </c>
      <c r="F338">
        <v>221.55</v>
      </c>
      <c r="G338">
        <v>222.75</v>
      </c>
      <c r="H338">
        <v>221.85</v>
      </c>
      <c r="I338">
        <v>222.75</v>
      </c>
      <c r="J338">
        <v>2628</v>
      </c>
      <c r="K338">
        <v>17607.560000000001</v>
      </c>
      <c r="L338">
        <v>11112000</v>
      </c>
      <c r="M338">
        <v>-303000</v>
      </c>
      <c r="N338">
        <v>222.25</v>
      </c>
    </row>
    <row r="339" spans="1:14" x14ac:dyDescent="0.35">
      <c r="A339" t="s">
        <v>14</v>
      </c>
      <c r="B339" s="1">
        <v>43539</v>
      </c>
      <c r="C339" s="1">
        <v>43580</v>
      </c>
      <c r="D339">
        <v>224.7</v>
      </c>
      <c r="E339">
        <v>226</v>
      </c>
      <c r="F339">
        <v>222.9</v>
      </c>
      <c r="G339">
        <v>223.45</v>
      </c>
      <c r="H339">
        <v>223</v>
      </c>
      <c r="I339">
        <v>223.45</v>
      </c>
      <c r="J339">
        <v>34</v>
      </c>
      <c r="K339">
        <v>228.64</v>
      </c>
      <c r="L339">
        <v>933000</v>
      </c>
      <c r="M339">
        <v>18000</v>
      </c>
      <c r="N339">
        <v>222.25</v>
      </c>
    </row>
    <row r="340" spans="1:14" x14ac:dyDescent="0.35">
      <c r="A340" t="s">
        <v>14</v>
      </c>
      <c r="B340" s="1">
        <v>43539</v>
      </c>
      <c r="C340" s="1">
        <v>43615</v>
      </c>
      <c r="D340">
        <v>225.65</v>
      </c>
      <c r="E340">
        <v>225.65</v>
      </c>
      <c r="F340">
        <v>225.25</v>
      </c>
      <c r="G340">
        <v>223.7</v>
      </c>
      <c r="H340">
        <v>225.25</v>
      </c>
      <c r="I340">
        <v>223.7</v>
      </c>
      <c r="J340">
        <v>3</v>
      </c>
      <c r="K340">
        <v>20.190000000000001</v>
      </c>
      <c r="L340">
        <v>747000</v>
      </c>
      <c r="M340">
        <v>0</v>
      </c>
      <c r="N340">
        <v>222.25</v>
      </c>
    </row>
    <row r="341" spans="1:14" x14ac:dyDescent="0.35">
      <c r="A341" t="s">
        <v>14</v>
      </c>
      <c r="B341" s="1">
        <v>43542</v>
      </c>
      <c r="C341" s="1">
        <v>43552</v>
      </c>
      <c r="D341">
        <v>223.4</v>
      </c>
      <c r="E341">
        <v>224.3</v>
      </c>
      <c r="F341">
        <v>217.8</v>
      </c>
      <c r="G341">
        <v>219</v>
      </c>
      <c r="H341">
        <v>219</v>
      </c>
      <c r="I341">
        <v>219</v>
      </c>
      <c r="J341">
        <v>1889</v>
      </c>
      <c r="K341">
        <v>12452.73</v>
      </c>
      <c r="L341">
        <v>11268000</v>
      </c>
      <c r="M341">
        <v>156000</v>
      </c>
      <c r="N341">
        <v>217.95</v>
      </c>
    </row>
    <row r="342" spans="1:14" x14ac:dyDescent="0.35">
      <c r="A342" t="s">
        <v>14</v>
      </c>
      <c r="B342" s="1">
        <v>43542</v>
      </c>
      <c r="C342" s="1">
        <v>43580</v>
      </c>
      <c r="D342">
        <v>225</v>
      </c>
      <c r="E342">
        <v>225.1</v>
      </c>
      <c r="F342">
        <v>219</v>
      </c>
      <c r="G342">
        <v>220</v>
      </c>
      <c r="H342">
        <v>220</v>
      </c>
      <c r="I342">
        <v>220</v>
      </c>
      <c r="J342">
        <v>46</v>
      </c>
      <c r="K342">
        <v>304.52999999999997</v>
      </c>
      <c r="L342">
        <v>993000</v>
      </c>
      <c r="M342">
        <v>60000</v>
      </c>
      <c r="N342">
        <v>217.95</v>
      </c>
    </row>
    <row r="343" spans="1:14" x14ac:dyDescent="0.35">
      <c r="A343" t="s">
        <v>14</v>
      </c>
      <c r="B343" s="1">
        <v>43542</v>
      </c>
      <c r="C343" s="1">
        <v>43615</v>
      </c>
      <c r="D343">
        <v>221.5</v>
      </c>
      <c r="E343">
        <v>221.5</v>
      </c>
      <c r="F343">
        <v>221.1</v>
      </c>
      <c r="G343">
        <v>221.1</v>
      </c>
      <c r="H343">
        <v>221.1</v>
      </c>
      <c r="I343">
        <v>221.25</v>
      </c>
      <c r="J343">
        <v>2</v>
      </c>
      <c r="K343">
        <v>13.28</v>
      </c>
      <c r="L343">
        <v>750000</v>
      </c>
      <c r="M343">
        <v>3000</v>
      </c>
      <c r="N343">
        <v>217.95</v>
      </c>
    </row>
    <row r="344" spans="1:14" x14ac:dyDescent="0.35">
      <c r="A344" t="s">
        <v>14</v>
      </c>
      <c r="B344" s="1">
        <v>43543</v>
      </c>
      <c r="C344" s="1">
        <v>43552</v>
      </c>
      <c r="D344">
        <v>219.7</v>
      </c>
      <c r="E344">
        <v>222.8</v>
      </c>
      <c r="F344">
        <v>215.55</v>
      </c>
      <c r="G344">
        <v>221.4</v>
      </c>
      <c r="H344">
        <v>221.15</v>
      </c>
      <c r="I344">
        <v>221.4</v>
      </c>
      <c r="J344">
        <v>2432</v>
      </c>
      <c r="K344">
        <v>15989.49</v>
      </c>
      <c r="L344">
        <v>11247000</v>
      </c>
      <c r="M344">
        <v>-21000</v>
      </c>
      <c r="N344">
        <v>221</v>
      </c>
    </row>
    <row r="345" spans="1:14" x14ac:dyDescent="0.35">
      <c r="A345" t="s">
        <v>14</v>
      </c>
      <c r="B345" s="1">
        <v>43543</v>
      </c>
      <c r="C345" s="1">
        <v>43580</v>
      </c>
      <c r="D345">
        <v>220</v>
      </c>
      <c r="E345">
        <v>223.65</v>
      </c>
      <c r="F345">
        <v>216.9</v>
      </c>
      <c r="G345">
        <v>222.55</v>
      </c>
      <c r="H345">
        <v>222.45</v>
      </c>
      <c r="I345">
        <v>222.55</v>
      </c>
      <c r="J345">
        <v>113</v>
      </c>
      <c r="K345">
        <v>747.41</v>
      </c>
      <c r="L345">
        <v>1038000</v>
      </c>
      <c r="M345">
        <v>45000</v>
      </c>
      <c r="N345">
        <v>221</v>
      </c>
    </row>
    <row r="346" spans="1:14" x14ac:dyDescent="0.35">
      <c r="A346" t="s">
        <v>14</v>
      </c>
      <c r="B346" s="1">
        <v>43543</v>
      </c>
      <c r="C346" s="1">
        <v>43615</v>
      </c>
      <c r="D346">
        <v>218.8</v>
      </c>
      <c r="E346">
        <v>222.85</v>
      </c>
      <c r="F346">
        <v>218.8</v>
      </c>
      <c r="G346">
        <v>222.85</v>
      </c>
      <c r="H346">
        <v>222.85</v>
      </c>
      <c r="I346">
        <v>224.3</v>
      </c>
      <c r="J346">
        <v>2</v>
      </c>
      <c r="K346">
        <v>13.25</v>
      </c>
      <c r="L346">
        <v>747000</v>
      </c>
      <c r="M346">
        <v>-3000</v>
      </c>
      <c r="N346">
        <v>221</v>
      </c>
    </row>
    <row r="347" spans="1:14" x14ac:dyDescent="0.35">
      <c r="A347" t="s">
        <v>14</v>
      </c>
      <c r="B347" s="1">
        <v>43544</v>
      </c>
      <c r="C347" s="1">
        <v>43552</v>
      </c>
      <c r="D347">
        <v>221.35</v>
      </c>
      <c r="E347">
        <v>223.85</v>
      </c>
      <c r="F347">
        <v>219.9</v>
      </c>
      <c r="G347">
        <v>220.9</v>
      </c>
      <c r="H347">
        <v>220.95</v>
      </c>
      <c r="I347">
        <v>220.9</v>
      </c>
      <c r="J347">
        <v>2398</v>
      </c>
      <c r="K347">
        <v>15949.24</v>
      </c>
      <c r="L347">
        <v>10674000</v>
      </c>
      <c r="M347">
        <v>-573000</v>
      </c>
      <c r="N347">
        <v>220.55</v>
      </c>
    </row>
    <row r="348" spans="1:14" x14ac:dyDescent="0.35">
      <c r="A348" t="s">
        <v>14</v>
      </c>
      <c r="B348" s="1">
        <v>43544</v>
      </c>
      <c r="C348" s="1">
        <v>43580</v>
      </c>
      <c r="D348">
        <v>221.25</v>
      </c>
      <c r="E348">
        <v>225</v>
      </c>
      <c r="F348">
        <v>221</v>
      </c>
      <c r="G348">
        <v>222.15</v>
      </c>
      <c r="H348">
        <v>222</v>
      </c>
      <c r="I348">
        <v>222.15</v>
      </c>
      <c r="J348">
        <v>246</v>
      </c>
      <c r="K348">
        <v>1646.56</v>
      </c>
      <c r="L348">
        <v>1377000</v>
      </c>
      <c r="M348">
        <v>339000</v>
      </c>
      <c r="N348">
        <v>220.55</v>
      </c>
    </row>
    <row r="349" spans="1:14" x14ac:dyDescent="0.35">
      <c r="A349" t="s">
        <v>14</v>
      </c>
      <c r="B349" s="1">
        <v>43544</v>
      </c>
      <c r="C349" s="1">
        <v>43615</v>
      </c>
      <c r="D349">
        <v>223.95</v>
      </c>
      <c r="E349">
        <v>223.95</v>
      </c>
      <c r="F349">
        <v>223.95</v>
      </c>
      <c r="G349">
        <v>223.95</v>
      </c>
      <c r="H349">
        <v>223.95</v>
      </c>
      <c r="I349">
        <v>223.8</v>
      </c>
      <c r="J349">
        <v>1</v>
      </c>
      <c r="K349">
        <v>6.72</v>
      </c>
      <c r="L349">
        <v>750000</v>
      </c>
      <c r="M349">
        <v>3000</v>
      </c>
      <c r="N349">
        <v>220.55</v>
      </c>
    </row>
    <row r="350" spans="1:14" x14ac:dyDescent="0.35">
      <c r="A350" t="s">
        <v>14</v>
      </c>
      <c r="B350" s="1">
        <v>43546</v>
      </c>
      <c r="C350" s="1">
        <v>43552</v>
      </c>
      <c r="D350">
        <v>220.2</v>
      </c>
      <c r="E350">
        <v>222.5</v>
      </c>
      <c r="F350">
        <v>215</v>
      </c>
      <c r="G350">
        <v>215.6</v>
      </c>
      <c r="H350">
        <v>215</v>
      </c>
      <c r="I350">
        <v>215.6</v>
      </c>
      <c r="J350">
        <v>2306</v>
      </c>
      <c r="K350">
        <v>15155.27</v>
      </c>
      <c r="L350">
        <v>9873000</v>
      </c>
      <c r="M350">
        <v>-801000</v>
      </c>
      <c r="N350">
        <v>215.75</v>
      </c>
    </row>
    <row r="351" spans="1:14" x14ac:dyDescent="0.35">
      <c r="A351" t="s">
        <v>14</v>
      </c>
      <c r="B351" s="1">
        <v>43546</v>
      </c>
      <c r="C351" s="1">
        <v>43580</v>
      </c>
      <c r="D351">
        <v>221.85</v>
      </c>
      <c r="E351">
        <v>223.65</v>
      </c>
      <c r="F351">
        <v>216.35</v>
      </c>
      <c r="G351">
        <v>216.9</v>
      </c>
      <c r="H351">
        <v>216.35</v>
      </c>
      <c r="I351">
        <v>216.9</v>
      </c>
      <c r="J351">
        <v>632</v>
      </c>
      <c r="K351">
        <v>4178.24</v>
      </c>
      <c r="L351">
        <v>2589000</v>
      </c>
      <c r="M351">
        <v>1212000</v>
      </c>
      <c r="N351">
        <v>215.75</v>
      </c>
    </row>
    <row r="352" spans="1:14" x14ac:dyDescent="0.35">
      <c r="A352" t="s">
        <v>14</v>
      </c>
      <c r="B352" s="1">
        <v>43546</v>
      </c>
      <c r="C352" s="1">
        <v>43615</v>
      </c>
      <c r="D352">
        <v>223.05</v>
      </c>
      <c r="E352">
        <v>223.05</v>
      </c>
      <c r="F352">
        <v>217.35</v>
      </c>
      <c r="G352">
        <v>217.35</v>
      </c>
      <c r="H352">
        <v>217.35</v>
      </c>
      <c r="I352">
        <v>217.35</v>
      </c>
      <c r="J352">
        <v>4</v>
      </c>
      <c r="K352">
        <v>26.54</v>
      </c>
      <c r="L352">
        <v>753000</v>
      </c>
      <c r="M352">
        <v>3000</v>
      </c>
      <c r="N352">
        <v>215.75</v>
      </c>
    </row>
    <row r="353" spans="1:14" x14ac:dyDescent="0.35">
      <c r="A353" t="s">
        <v>14</v>
      </c>
      <c r="B353" s="1">
        <v>43549</v>
      </c>
      <c r="C353" s="1">
        <v>43552</v>
      </c>
      <c r="D353">
        <v>218.15</v>
      </c>
      <c r="E353">
        <v>218.15</v>
      </c>
      <c r="F353">
        <v>211.5</v>
      </c>
      <c r="G353">
        <v>212.45</v>
      </c>
      <c r="H353">
        <v>212.6</v>
      </c>
      <c r="I353">
        <v>212.45</v>
      </c>
      <c r="J353">
        <v>2068</v>
      </c>
      <c r="K353">
        <v>13244.44</v>
      </c>
      <c r="L353">
        <v>9255000</v>
      </c>
      <c r="M353">
        <v>-618000</v>
      </c>
      <c r="N353">
        <v>212.4</v>
      </c>
    </row>
    <row r="354" spans="1:14" x14ac:dyDescent="0.35">
      <c r="A354" t="s">
        <v>14</v>
      </c>
      <c r="B354" s="1">
        <v>43549</v>
      </c>
      <c r="C354" s="1">
        <v>43580</v>
      </c>
      <c r="D354">
        <v>215.65</v>
      </c>
      <c r="E354">
        <v>217.2</v>
      </c>
      <c r="F354">
        <v>212.6</v>
      </c>
      <c r="G354">
        <v>213.7</v>
      </c>
      <c r="H354">
        <v>214.3</v>
      </c>
      <c r="I354">
        <v>213.7</v>
      </c>
      <c r="J354">
        <v>723</v>
      </c>
      <c r="K354">
        <v>4655.25</v>
      </c>
      <c r="L354">
        <v>3885000</v>
      </c>
      <c r="M354">
        <v>1296000</v>
      </c>
      <c r="N354">
        <v>212.4</v>
      </c>
    </row>
    <row r="355" spans="1:14" x14ac:dyDescent="0.35">
      <c r="A355" t="s">
        <v>14</v>
      </c>
      <c r="B355" s="1">
        <v>43549</v>
      </c>
      <c r="C355" s="1">
        <v>43615</v>
      </c>
      <c r="D355">
        <v>216</v>
      </c>
      <c r="E355">
        <v>216</v>
      </c>
      <c r="F355">
        <v>214</v>
      </c>
      <c r="G355">
        <v>214.25</v>
      </c>
      <c r="H355">
        <v>214.25</v>
      </c>
      <c r="I355">
        <v>215.3</v>
      </c>
      <c r="J355">
        <v>8</v>
      </c>
      <c r="K355">
        <v>51.71</v>
      </c>
      <c r="L355">
        <v>762000</v>
      </c>
      <c r="M355">
        <v>9000</v>
      </c>
      <c r="N355">
        <v>212.4</v>
      </c>
    </row>
    <row r="356" spans="1:14" x14ac:dyDescent="0.35">
      <c r="A356" t="s">
        <v>14</v>
      </c>
      <c r="B356" s="1">
        <v>43550</v>
      </c>
      <c r="C356" s="1">
        <v>43552</v>
      </c>
      <c r="D356">
        <v>212.7</v>
      </c>
      <c r="E356">
        <v>214.75</v>
      </c>
      <c r="F356">
        <v>210.15</v>
      </c>
      <c r="G356">
        <v>214.2</v>
      </c>
      <c r="H356">
        <v>214.15</v>
      </c>
      <c r="I356">
        <v>214.2</v>
      </c>
      <c r="J356">
        <v>4188</v>
      </c>
      <c r="K356">
        <v>26690.61</v>
      </c>
      <c r="L356">
        <v>5628000</v>
      </c>
      <c r="M356">
        <v>-3627000</v>
      </c>
      <c r="N356">
        <v>213.45</v>
      </c>
    </row>
    <row r="357" spans="1:14" x14ac:dyDescent="0.35">
      <c r="A357" t="s">
        <v>14</v>
      </c>
      <c r="B357" s="1">
        <v>43550</v>
      </c>
      <c r="C357" s="1">
        <v>43580</v>
      </c>
      <c r="D357">
        <v>214.6</v>
      </c>
      <c r="E357">
        <v>215.85</v>
      </c>
      <c r="F357">
        <v>211.45</v>
      </c>
      <c r="G357">
        <v>215.4</v>
      </c>
      <c r="H357">
        <v>215.5</v>
      </c>
      <c r="I357">
        <v>215.4</v>
      </c>
      <c r="J357">
        <v>2286</v>
      </c>
      <c r="K357">
        <v>14649.47</v>
      </c>
      <c r="L357">
        <v>7143000</v>
      </c>
      <c r="M357">
        <v>3258000</v>
      </c>
      <c r="N357">
        <v>213.45</v>
      </c>
    </row>
    <row r="358" spans="1:14" x14ac:dyDescent="0.35">
      <c r="A358" t="s">
        <v>14</v>
      </c>
      <c r="B358" s="1">
        <v>43550</v>
      </c>
      <c r="C358" s="1">
        <v>43615</v>
      </c>
      <c r="D358">
        <v>214.25</v>
      </c>
      <c r="E358">
        <v>215.05</v>
      </c>
      <c r="F358">
        <v>213.9</v>
      </c>
      <c r="G358">
        <v>215.05</v>
      </c>
      <c r="H358">
        <v>215.05</v>
      </c>
      <c r="I358">
        <v>216.35</v>
      </c>
      <c r="J358">
        <v>8</v>
      </c>
      <c r="K358">
        <v>51.5</v>
      </c>
      <c r="L358">
        <v>768000</v>
      </c>
      <c r="M358">
        <v>6000</v>
      </c>
      <c r="N358">
        <v>213.45</v>
      </c>
    </row>
    <row r="359" spans="1:14" x14ac:dyDescent="0.35">
      <c r="A359" t="s">
        <v>14</v>
      </c>
      <c r="B359" s="1">
        <v>43551</v>
      </c>
      <c r="C359" s="1">
        <v>43552</v>
      </c>
      <c r="D359">
        <v>212.2</v>
      </c>
      <c r="E359">
        <v>217.8</v>
      </c>
      <c r="F359">
        <v>212.2</v>
      </c>
      <c r="G359">
        <v>214.2</v>
      </c>
      <c r="H359">
        <v>213.8</v>
      </c>
      <c r="I359">
        <v>214.2</v>
      </c>
      <c r="J359">
        <v>1944</v>
      </c>
      <c r="K359">
        <v>12580.34</v>
      </c>
      <c r="L359">
        <v>4005000</v>
      </c>
      <c r="M359">
        <v>-1623000</v>
      </c>
      <c r="N359">
        <v>214</v>
      </c>
    </row>
    <row r="360" spans="1:14" x14ac:dyDescent="0.35">
      <c r="A360" t="s">
        <v>14</v>
      </c>
      <c r="B360" s="1">
        <v>43551</v>
      </c>
      <c r="C360" s="1">
        <v>43580</v>
      </c>
      <c r="D360">
        <v>214.75</v>
      </c>
      <c r="E360">
        <v>219.05</v>
      </c>
      <c r="F360">
        <v>214.55</v>
      </c>
      <c r="G360">
        <v>215.55</v>
      </c>
      <c r="H360">
        <v>215.2</v>
      </c>
      <c r="I360">
        <v>215.55</v>
      </c>
      <c r="J360">
        <v>1045</v>
      </c>
      <c r="K360">
        <v>6800.16</v>
      </c>
      <c r="L360">
        <v>7788000</v>
      </c>
      <c r="M360">
        <v>645000</v>
      </c>
      <c r="N360">
        <v>214</v>
      </c>
    </row>
    <row r="361" spans="1:14" x14ac:dyDescent="0.35">
      <c r="A361" t="s">
        <v>14</v>
      </c>
      <c r="B361" s="1">
        <v>43551</v>
      </c>
      <c r="C361" s="1">
        <v>43615</v>
      </c>
      <c r="D361">
        <v>218.35</v>
      </c>
      <c r="E361">
        <v>218.95</v>
      </c>
      <c r="F361">
        <v>216.4</v>
      </c>
      <c r="G361">
        <v>216.4</v>
      </c>
      <c r="H361">
        <v>216.4</v>
      </c>
      <c r="I361">
        <v>216.4</v>
      </c>
      <c r="J361">
        <v>8</v>
      </c>
      <c r="K361">
        <v>52.38</v>
      </c>
      <c r="L361">
        <v>780000</v>
      </c>
      <c r="M361">
        <v>12000</v>
      </c>
      <c r="N361">
        <v>214</v>
      </c>
    </row>
    <row r="362" spans="1:14" x14ac:dyDescent="0.35">
      <c r="A362" t="s">
        <v>14</v>
      </c>
      <c r="B362" s="1">
        <v>43552</v>
      </c>
      <c r="C362" s="1">
        <v>43552</v>
      </c>
      <c r="D362">
        <v>214</v>
      </c>
      <c r="E362">
        <v>217.45</v>
      </c>
      <c r="F362">
        <v>212.55</v>
      </c>
      <c r="G362">
        <v>216.95</v>
      </c>
      <c r="H362">
        <v>217.4</v>
      </c>
      <c r="I362">
        <v>217.45</v>
      </c>
      <c r="J362">
        <v>2602</v>
      </c>
      <c r="K362">
        <v>16825.95</v>
      </c>
      <c r="L362">
        <v>1218000</v>
      </c>
      <c r="M362">
        <v>-2787000</v>
      </c>
      <c r="N362">
        <v>217.45</v>
      </c>
    </row>
    <row r="363" spans="1:14" x14ac:dyDescent="0.35">
      <c r="A363" t="s">
        <v>14</v>
      </c>
      <c r="B363" s="1">
        <v>43552</v>
      </c>
      <c r="C363" s="1">
        <v>43580</v>
      </c>
      <c r="D363">
        <v>215.4</v>
      </c>
      <c r="E363">
        <v>219.9</v>
      </c>
      <c r="F363">
        <v>214.6</v>
      </c>
      <c r="G363">
        <v>219.4</v>
      </c>
      <c r="H363">
        <v>219.9</v>
      </c>
      <c r="I363">
        <v>219.4</v>
      </c>
      <c r="J363">
        <v>2253</v>
      </c>
      <c r="K363">
        <v>14690.24</v>
      </c>
      <c r="L363">
        <v>10326000</v>
      </c>
      <c r="M363">
        <v>2538000</v>
      </c>
      <c r="N363">
        <v>217.45</v>
      </c>
    </row>
    <row r="364" spans="1:14" x14ac:dyDescent="0.35">
      <c r="A364" t="s">
        <v>14</v>
      </c>
      <c r="B364" s="1">
        <v>43552</v>
      </c>
      <c r="C364" s="1">
        <v>43615</v>
      </c>
      <c r="D364">
        <v>216.65</v>
      </c>
      <c r="E364">
        <v>220.85</v>
      </c>
      <c r="F364">
        <v>216.65</v>
      </c>
      <c r="G364">
        <v>220.7</v>
      </c>
      <c r="H364">
        <v>220.85</v>
      </c>
      <c r="I364">
        <v>220.7</v>
      </c>
      <c r="J364">
        <v>13</v>
      </c>
      <c r="K364">
        <v>85.07</v>
      </c>
      <c r="L364">
        <v>807000</v>
      </c>
      <c r="M364">
        <v>27000</v>
      </c>
      <c r="N364">
        <v>217.45</v>
      </c>
    </row>
    <row r="365" spans="1:14" x14ac:dyDescent="0.35">
      <c r="A365" t="s">
        <v>14</v>
      </c>
      <c r="B365" s="1">
        <v>43553</v>
      </c>
      <c r="C365" s="1">
        <v>43580</v>
      </c>
      <c r="D365">
        <v>220</v>
      </c>
      <c r="E365">
        <v>225</v>
      </c>
      <c r="F365">
        <v>219.5</v>
      </c>
      <c r="G365">
        <v>223.35</v>
      </c>
      <c r="H365">
        <v>222.6</v>
      </c>
      <c r="I365">
        <v>223.35</v>
      </c>
      <c r="J365">
        <v>3044</v>
      </c>
      <c r="K365">
        <v>20331.32</v>
      </c>
      <c r="L365">
        <v>10479000</v>
      </c>
      <c r="M365">
        <v>153000</v>
      </c>
      <c r="N365">
        <v>222.75</v>
      </c>
    </row>
    <row r="366" spans="1:14" x14ac:dyDescent="0.35">
      <c r="A366" t="s">
        <v>14</v>
      </c>
      <c r="B366" s="1">
        <v>43553</v>
      </c>
      <c r="C366" s="1">
        <v>43615</v>
      </c>
      <c r="D366">
        <v>221.35</v>
      </c>
      <c r="E366">
        <v>225.8</v>
      </c>
      <c r="F366">
        <v>221.35</v>
      </c>
      <c r="G366">
        <v>225.8</v>
      </c>
      <c r="H366">
        <v>225.8</v>
      </c>
      <c r="I366">
        <v>225.75</v>
      </c>
      <c r="J366">
        <v>15</v>
      </c>
      <c r="K366">
        <v>100.25</v>
      </c>
      <c r="L366">
        <v>822000</v>
      </c>
      <c r="M366">
        <v>15000</v>
      </c>
      <c r="N366">
        <v>222.75</v>
      </c>
    </row>
    <row r="367" spans="1:14" x14ac:dyDescent="0.35">
      <c r="A367" t="s">
        <v>14</v>
      </c>
      <c r="B367" s="1">
        <v>43553</v>
      </c>
      <c r="C367" s="1">
        <v>43643</v>
      </c>
      <c r="D367">
        <v>0</v>
      </c>
      <c r="E367">
        <v>0</v>
      </c>
      <c r="F367">
        <v>0</v>
      </c>
      <c r="G367">
        <v>221.6</v>
      </c>
      <c r="H367">
        <v>0</v>
      </c>
      <c r="I367">
        <v>227.1</v>
      </c>
      <c r="J367">
        <v>0</v>
      </c>
      <c r="K367">
        <v>0</v>
      </c>
      <c r="L367">
        <v>0</v>
      </c>
      <c r="M367">
        <v>0</v>
      </c>
      <c r="N367">
        <v>222.75</v>
      </c>
    </row>
    <row r="368" spans="1:14" x14ac:dyDescent="0.35">
      <c r="A368" t="s">
        <v>14</v>
      </c>
      <c r="B368" s="1">
        <v>43556</v>
      </c>
      <c r="C368" s="1">
        <v>43580</v>
      </c>
      <c r="D368">
        <v>223.6</v>
      </c>
      <c r="E368">
        <v>229.45</v>
      </c>
      <c r="F368">
        <v>223.45</v>
      </c>
      <c r="G368">
        <v>227.15</v>
      </c>
      <c r="H368">
        <v>226.7</v>
      </c>
      <c r="I368">
        <v>227.15</v>
      </c>
      <c r="J368">
        <v>2862</v>
      </c>
      <c r="K368">
        <v>19437.62</v>
      </c>
      <c r="L368">
        <v>10674000</v>
      </c>
      <c r="M368">
        <v>195000</v>
      </c>
      <c r="N368">
        <v>225.85</v>
      </c>
    </row>
    <row r="369" spans="1:14" x14ac:dyDescent="0.35">
      <c r="A369" t="s">
        <v>14</v>
      </c>
      <c r="B369" s="1">
        <v>43556</v>
      </c>
      <c r="C369" s="1">
        <v>43615</v>
      </c>
      <c r="D369">
        <v>226.5</v>
      </c>
      <c r="E369">
        <v>230</v>
      </c>
      <c r="F369">
        <v>225.25</v>
      </c>
      <c r="G369">
        <v>228.35</v>
      </c>
      <c r="H369">
        <v>228.1</v>
      </c>
      <c r="I369">
        <v>228.35</v>
      </c>
      <c r="J369">
        <v>43</v>
      </c>
      <c r="K369">
        <v>292.91000000000003</v>
      </c>
      <c r="L369">
        <v>876000</v>
      </c>
      <c r="M369">
        <v>54000</v>
      </c>
      <c r="N369">
        <v>225.85</v>
      </c>
    </row>
    <row r="370" spans="1:14" x14ac:dyDescent="0.35">
      <c r="A370" t="s">
        <v>14</v>
      </c>
      <c r="B370" s="1">
        <v>43556</v>
      </c>
      <c r="C370" s="1">
        <v>43643</v>
      </c>
      <c r="D370">
        <v>0</v>
      </c>
      <c r="E370">
        <v>0</v>
      </c>
      <c r="F370">
        <v>0</v>
      </c>
      <c r="G370">
        <v>221.6</v>
      </c>
      <c r="H370">
        <v>0</v>
      </c>
      <c r="I370">
        <v>230.1</v>
      </c>
      <c r="J370">
        <v>0</v>
      </c>
      <c r="K370">
        <v>0</v>
      </c>
      <c r="L370">
        <v>0</v>
      </c>
      <c r="M370">
        <v>0</v>
      </c>
      <c r="N370">
        <v>225.85</v>
      </c>
    </row>
    <row r="371" spans="1:14" x14ac:dyDescent="0.35">
      <c r="A371" t="s">
        <v>14</v>
      </c>
      <c r="B371" s="1">
        <v>43557</v>
      </c>
      <c r="C371" s="1">
        <v>43580</v>
      </c>
      <c r="D371">
        <v>226.95</v>
      </c>
      <c r="E371">
        <v>227.9</v>
      </c>
      <c r="F371">
        <v>221.3</v>
      </c>
      <c r="G371">
        <v>222.95</v>
      </c>
      <c r="H371">
        <v>222.75</v>
      </c>
      <c r="I371">
        <v>222.95</v>
      </c>
      <c r="J371">
        <v>2315</v>
      </c>
      <c r="K371">
        <v>15579.71</v>
      </c>
      <c r="L371">
        <v>10821000</v>
      </c>
      <c r="M371">
        <v>147000</v>
      </c>
      <c r="N371">
        <v>221.25</v>
      </c>
    </row>
    <row r="372" spans="1:14" x14ac:dyDescent="0.35">
      <c r="A372" t="s">
        <v>14</v>
      </c>
      <c r="B372" s="1">
        <v>43557</v>
      </c>
      <c r="C372" s="1">
        <v>43615</v>
      </c>
      <c r="D372">
        <v>226</v>
      </c>
      <c r="E372">
        <v>227.35</v>
      </c>
      <c r="F372">
        <v>223</v>
      </c>
      <c r="G372">
        <v>223.9</v>
      </c>
      <c r="H372">
        <v>223.9</v>
      </c>
      <c r="I372">
        <v>223.9</v>
      </c>
      <c r="J372">
        <v>31</v>
      </c>
      <c r="K372">
        <v>209.95</v>
      </c>
      <c r="L372">
        <v>882000</v>
      </c>
      <c r="M372">
        <v>6000</v>
      </c>
      <c r="N372">
        <v>221.25</v>
      </c>
    </row>
    <row r="373" spans="1:14" x14ac:dyDescent="0.35">
      <c r="A373" t="s">
        <v>14</v>
      </c>
      <c r="B373" s="1">
        <v>43557</v>
      </c>
      <c r="C373" s="1">
        <v>43643</v>
      </c>
      <c r="D373">
        <v>0</v>
      </c>
      <c r="E373">
        <v>0</v>
      </c>
      <c r="F373">
        <v>0</v>
      </c>
      <c r="G373">
        <v>221.6</v>
      </c>
      <c r="H373">
        <v>0</v>
      </c>
      <c r="I373">
        <v>225.05</v>
      </c>
      <c r="J373">
        <v>0</v>
      </c>
      <c r="K373">
        <v>0</v>
      </c>
      <c r="L373">
        <v>0</v>
      </c>
      <c r="M373">
        <v>0</v>
      </c>
      <c r="N373">
        <v>221.25</v>
      </c>
    </row>
    <row r="374" spans="1:14" x14ac:dyDescent="0.35">
      <c r="A374" t="s">
        <v>14</v>
      </c>
      <c r="B374" s="1">
        <v>43558</v>
      </c>
      <c r="C374" s="1">
        <v>43580</v>
      </c>
      <c r="D374">
        <v>222.5</v>
      </c>
      <c r="E374">
        <v>226.2</v>
      </c>
      <c r="F374">
        <v>220.25</v>
      </c>
      <c r="G374">
        <v>221.25</v>
      </c>
      <c r="H374">
        <v>221.25</v>
      </c>
      <c r="I374">
        <v>221.25</v>
      </c>
      <c r="J374">
        <v>1977</v>
      </c>
      <c r="K374">
        <v>13264.96</v>
      </c>
      <c r="L374">
        <v>10512000</v>
      </c>
      <c r="M374">
        <v>-309000</v>
      </c>
      <c r="N374">
        <v>219.85</v>
      </c>
    </row>
    <row r="375" spans="1:14" x14ac:dyDescent="0.35">
      <c r="A375" t="s">
        <v>14</v>
      </c>
      <c r="B375" s="1">
        <v>43558</v>
      </c>
      <c r="C375" s="1">
        <v>43615</v>
      </c>
      <c r="D375">
        <v>224.25</v>
      </c>
      <c r="E375">
        <v>227</v>
      </c>
      <c r="F375">
        <v>221.2</v>
      </c>
      <c r="G375">
        <v>222</v>
      </c>
      <c r="H375">
        <v>221.2</v>
      </c>
      <c r="I375">
        <v>222</v>
      </c>
      <c r="J375">
        <v>71</v>
      </c>
      <c r="K375">
        <v>477.95</v>
      </c>
      <c r="L375">
        <v>729000</v>
      </c>
      <c r="M375">
        <v>-153000</v>
      </c>
      <c r="N375">
        <v>219.85</v>
      </c>
    </row>
    <row r="376" spans="1:14" x14ac:dyDescent="0.35">
      <c r="A376" t="s">
        <v>14</v>
      </c>
      <c r="B376" s="1">
        <v>43558</v>
      </c>
      <c r="C376" s="1">
        <v>43643</v>
      </c>
      <c r="D376">
        <v>0</v>
      </c>
      <c r="E376">
        <v>0</v>
      </c>
      <c r="F376">
        <v>0</v>
      </c>
      <c r="G376">
        <v>221.6</v>
      </c>
      <c r="H376">
        <v>0</v>
      </c>
      <c r="I376">
        <v>223.55</v>
      </c>
      <c r="J376">
        <v>0</v>
      </c>
      <c r="K376">
        <v>0</v>
      </c>
      <c r="L376">
        <v>0</v>
      </c>
      <c r="M376">
        <v>0</v>
      </c>
      <c r="N376">
        <v>219.85</v>
      </c>
    </row>
    <row r="377" spans="1:14" x14ac:dyDescent="0.35">
      <c r="A377" t="s">
        <v>14</v>
      </c>
      <c r="B377" s="1">
        <v>43559</v>
      </c>
      <c r="C377" s="1">
        <v>43580</v>
      </c>
      <c r="D377">
        <v>221.9</v>
      </c>
      <c r="E377">
        <v>224.3</v>
      </c>
      <c r="F377">
        <v>218.2</v>
      </c>
      <c r="G377">
        <v>223.8</v>
      </c>
      <c r="H377">
        <v>223.1</v>
      </c>
      <c r="I377">
        <v>223.8</v>
      </c>
      <c r="J377">
        <v>1970</v>
      </c>
      <c r="K377">
        <v>13116.2</v>
      </c>
      <c r="L377">
        <v>10275000</v>
      </c>
      <c r="M377">
        <v>-237000</v>
      </c>
      <c r="N377">
        <v>222.9</v>
      </c>
    </row>
    <row r="378" spans="1:14" x14ac:dyDescent="0.35">
      <c r="A378" t="s">
        <v>14</v>
      </c>
      <c r="B378" s="1">
        <v>43559</v>
      </c>
      <c r="C378" s="1">
        <v>43615</v>
      </c>
      <c r="D378">
        <v>222</v>
      </c>
      <c r="E378">
        <v>225.6</v>
      </c>
      <c r="F378">
        <v>220</v>
      </c>
      <c r="G378">
        <v>224.95</v>
      </c>
      <c r="H378">
        <v>224.5</v>
      </c>
      <c r="I378">
        <v>224.95</v>
      </c>
      <c r="J378">
        <v>102</v>
      </c>
      <c r="K378">
        <v>683.81</v>
      </c>
      <c r="L378">
        <v>534000</v>
      </c>
      <c r="M378">
        <v>-195000</v>
      </c>
      <c r="N378">
        <v>222.9</v>
      </c>
    </row>
    <row r="379" spans="1:14" x14ac:dyDescent="0.35">
      <c r="A379" t="s">
        <v>14</v>
      </c>
      <c r="B379" s="1">
        <v>43559</v>
      </c>
      <c r="C379" s="1">
        <v>43643</v>
      </c>
      <c r="D379">
        <v>0</v>
      </c>
      <c r="E379">
        <v>0</v>
      </c>
      <c r="F379">
        <v>0</v>
      </c>
      <c r="G379">
        <v>221.6</v>
      </c>
      <c r="H379">
        <v>0</v>
      </c>
      <c r="I379">
        <v>226.6</v>
      </c>
      <c r="J379">
        <v>0</v>
      </c>
      <c r="K379">
        <v>0</v>
      </c>
      <c r="L379">
        <v>0</v>
      </c>
      <c r="M379">
        <v>0</v>
      </c>
      <c r="N379">
        <v>222.9</v>
      </c>
    </row>
    <row r="380" spans="1:14" x14ac:dyDescent="0.35">
      <c r="A380" t="s">
        <v>14</v>
      </c>
      <c r="B380" s="1">
        <v>43560</v>
      </c>
      <c r="C380" s="1">
        <v>43580</v>
      </c>
      <c r="D380">
        <v>224</v>
      </c>
      <c r="E380">
        <v>225.75</v>
      </c>
      <c r="F380">
        <v>222.1</v>
      </c>
      <c r="G380">
        <v>225.2</v>
      </c>
      <c r="H380">
        <v>225.4</v>
      </c>
      <c r="I380">
        <v>225.2</v>
      </c>
      <c r="J380">
        <v>1277</v>
      </c>
      <c r="K380">
        <v>8588.6299999999992</v>
      </c>
      <c r="L380">
        <v>9927000</v>
      </c>
      <c r="M380">
        <v>-348000</v>
      </c>
      <c r="N380">
        <v>224.05</v>
      </c>
    </row>
    <row r="381" spans="1:14" x14ac:dyDescent="0.35">
      <c r="A381" t="s">
        <v>14</v>
      </c>
      <c r="B381" s="1">
        <v>43560</v>
      </c>
      <c r="C381" s="1">
        <v>43615</v>
      </c>
      <c r="D381">
        <v>225.3</v>
      </c>
      <c r="E381">
        <v>226.25</v>
      </c>
      <c r="F381">
        <v>223.6</v>
      </c>
      <c r="G381">
        <v>226.3</v>
      </c>
      <c r="H381">
        <v>225.95</v>
      </c>
      <c r="I381">
        <v>226.3</v>
      </c>
      <c r="J381">
        <v>103</v>
      </c>
      <c r="K381">
        <v>697.08</v>
      </c>
      <c r="L381">
        <v>261000</v>
      </c>
      <c r="M381">
        <v>-273000</v>
      </c>
      <c r="N381">
        <v>224.05</v>
      </c>
    </row>
    <row r="382" spans="1:14" x14ac:dyDescent="0.35">
      <c r="A382" t="s">
        <v>14</v>
      </c>
      <c r="B382" s="1">
        <v>43560</v>
      </c>
      <c r="C382" s="1">
        <v>43643</v>
      </c>
      <c r="D382">
        <v>0</v>
      </c>
      <c r="E382">
        <v>0</v>
      </c>
      <c r="F382">
        <v>0</v>
      </c>
      <c r="G382">
        <v>221.6</v>
      </c>
      <c r="H382">
        <v>0</v>
      </c>
      <c r="I382">
        <v>227.6</v>
      </c>
      <c r="J382">
        <v>0</v>
      </c>
      <c r="K382">
        <v>0</v>
      </c>
      <c r="L382">
        <v>0</v>
      </c>
      <c r="M382">
        <v>0</v>
      </c>
      <c r="N382">
        <v>224.05</v>
      </c>
    </row>
    <row r="383" spans="1:14" x14ac:dyDescent="0.35">
      <c r="A383" t="s">
        <v>14</v>
      </c>
      <c r="B383" s="1">
        <v>43563</v>
      </c>
      <c r="C383" s="1">
        <v>43580</v>
      </c>
      <c r="D383">
        <v>226.1</v>
      </c>
      <c r="E383">
        <v>226.1</v>
      </c>
      <c r="F383">
        <v>220.1</v>
      </c>
      <c r="G383">
        <v>220.75</v>
      </c>
      <c r="H383">
        <v>220.7</v>
      </c>
      <c r="I383">
        <v>220.75</v>
      </c>
      <c r="J383">
        <v>1461</v>
      </c>
      <c r="K383">
        <v>9746.8700000000008</v>
      </c>
      <c r="L383">
        <v>9978000</v>
      </c>
      <c r="M383">
        <v>51000</v>
      </c>
      <c r="N383">
        <v>220.1</v>
      </c>
    </row>
    <row r="384" spans="1:14" x14ac:dyDescent="0.35">
      <c r="A384" t="s">
        <v>14</v>
      </c>
      <c r="B384" s="1">
        <v>43563</v>
      </c>
      <c r="C384" s="1">
        <v>43615</v>
      </c>
      <c r="D384">
        <v>226.35</v>
      </c>
      <c r="E384">
        <v>226.35</v>
      </c>
      <c r="F384">
        <v>222</v>
      </c>
      <c r="G384">
        <v>222</v>
      </c>
      <c r="H384">
        <v>222</v>
      </c>
      <c r="I384">
        <v>222.3</v>
      </c>
      <c r="J384">
        <v>46</v>
      </c>
      <c r="K384">
        <v>307.99</v>
      </c>
      <c r="L384">
        <v>183000</v>
      </c>
      <c r="M384">
        <v>-78000</v>
      </c>
      <c r="N384">
        <v>220.1</v>
      </c>
    </row>
    <row r="385" spans="1:14" x14ac:dyDescent="0.35">
      <c r="A385" t="s">
        <v>14</v>
      </c>
      <c r="B385" s="1">
        <v>43563</v>
      </c>
      <c r="C385" s="1">
        <v>43643</v>
      </c>
      <c r="D385">
        <v>0</v>
      </c>
      <c r="E385">
        <v>0</v>
      </c>
      <c r="F385">
        <v>0</v>
      </c>
      <c r="G385">
        <v>221.6</v>
      </c>
      <c r="H385">
        <v>0</v>
      </c>
      <c r="I385">
        <v>223.45</v>
      </c>
      <c r="J385">
        <v>0</v>
      </c>
      <c r="K385">
        <v>0</v>
      </c>
      <c r="L385">
        <v>0</v>
      </c>
      <c r="M385">
        <v>0</v>
      </c>
      <c r="N385">
        <v>220.1</v>
      </c>
    </row>
    <row r="386" spans="1:14" x14ac:dyDescent="0.35">
      <c r="A386" t="s">
        <v>14</v>
      </c>
      <c r="B386" s="1">
        <v>43564</v>
      </c>
      <c r="C386" s="1">
        <v>43580</v>
      </c>
      <c r="D386">
        <v>219.75</v>
      </c>
      <c r="E386">
        <v>219.75</v>
      </c>
      <c r="F386">
        <v>215.05</v>
      </c>
      <c r="G386">
        <v>217.85</v>
      </c>
      <c r="H386">
        <v>218.2</v>
      </c>
      <c r="I386">
        <v>217.85</v>
      </c>
      <c r="J386">
        <v>2182</v>
      </c>
      <c r="K386">
        <v>14204.27</v>
      </c>
      <c r="L386">
        <v>10209000</v>
      </c>
      <c r="M386">
        <v>231000</v>
      </c>
      <c r="N386">
        <v>216</v>
      </c>
    </row>
    <row r="387" spans="1:14" x14ac:dyDescent="0.35">
      <c r="A387" t="s">
        <v>14</v>
      </c>
      <c r="B387" s="1">
        <v>43564</v>
      </c>
      <c r="C387" s="1">
        <v>43615</v>
      </c>
      <c r="D387">
        <v>219.05</v>
      </c>
      <c r="E387">
        <v>219.55</v>
      </c>
      <c r="F387">
        <v>216.7</v>
      </c>
      <c r="G387">
        <v>219.55</v>
      </c>
      <c r="H387">
        <v>219.55</v>
      </c>
      <c r="I387">
        <v>219.55</v>
      </c>
      <c r="J387">
        <v>22</v>
      </c>
      <c r="K387">
        <v>144.07</v>
      </c>
      <c r="L387">
        <v>195000</v>
      </c>
      <c r="M387">
        <v>12000</v>
      </c>
      <c r="N387">
        <v>216</v>
      </c>
    </row>
    <row r="388" spans="1:14" x14ac:dyDescent="0.35">
      <c r="A388" t="s">
        <v>14</v>
      </c>
      <c r="B388" s="1">
        <v>43564</v>
      </c>
      <c r="C388" s="1">
        <v>43643</v>
      </c>
      <c r="D388">
        <v>218.05</v>
      </c>
      <c r="E388">
        <v>218.05</v>
      </c>
      <c r="F388">
        <v>218.05</v>
      </c>
      <c r="G388">
        <v>218.05</v>
      </c>
      <c r="H388">
        <v>218.05</v>
      </c>
      <c r="I388">
        <v>219.25</v>
      </c>
      <c r="J388">
        <v>1</v>
      </c>
      <c r="K388">
        <v>6.54</v>
      </c>
      <c r="L388">
        <v>3000</v>
      </c>
      <c r="M388">
        <v>3000</v>
      </c>
      <c r="N388">
        <v>216</v>
      </c>
    </row>
    <row r="389" spans="1:14" x14ac:dyDescent="0.35">
      <c r="A389" t="s">
        <v>14</v>
      </c>
      <c r="B389" s="1">
        <v>43565</v>
      </c>
      <c r="C389" s="1">
        <v>43580</v>
      </c>
      <c r="D389">
        <v>215.25</v>
      </c>
      <c r="E389">
        <v>220.7</v>
      </c>
      <c r="F389">
        <v>215.25</v>
      </c>
      <c r="G389">
        <v>217.15</v>
      </c>
      <c r="H389">
        <v>217</v>
      </c>
      <c r="I389">
        <v>217.15</v>
      </c>
      <c r="J389">
        <v>1578</v>
      </c>
      <c r="K389">
        <v>10332.59</v>
      </c>
      <c r="L389">
        <v>9984000</v>
      </c>
      <c r="M389">
        <v>-225000</v>
      </c>
      <c r="N389">
        <v>216.1</v>
      </c>
    </row>
    <row r="390" spans="1:14" x14ac:dyDescent="0.35">
      <c r="A390" t="s">
        <v>14</v>
      </c>
      <c r="B390" s="1">
        <v>43565</v>
      </c>
      <c r="C390" s="1">
        <v>43615</v>
      </c>
      <c r="D390">
        <v>221</v>
      </c>
      <c r="E390">
        <v>221.5</v>
      </c>
      <c r="F390">
        <v>218</v>
      </c>
      <c r="G390">
        <v>218.35</v>
      </c>
      <c r="H390">
        <v>218.5</v>
      </c>
      <c r="I390">
        <v>218.35</v>
      </c>
      <c r="J390">
        <v>11</v>
      </c>
      <c r="K390">
        <v>72.459999999999994</v>
      </c>
      <c r="L390">
        <v>201000</v>
      </c>
      <c r="M390">
        <v>6000</v>
      </c>
      <c r="N390">
        <v>216.1</v>
      </c>
    </row>
    <row r="391" spans="1:14" x14ac:dyDescent="0.35">
      <c r="A391" t="s">
        <v>14</v>
      </c>
      <c r="B391" s="1">
        <v>43565</v>
      </c>
      <c r="C391" s="1">
        <v>43643</v>
      </c>
      <c r="D391">
        <v>220.4</v>
      </c>
      <c r="E391">
        <v>220.4</v>
      </c>
      <c r="F391">
        <v>219.8</v>
      </c>
      <c r="G391">
        <v>219.8</v>
      </c>
      <c r="H391">
        <v>219.8</v>
      </c>
      <c r="I391">
        <v>219.35</v>
      </c>
      <c r="J391">
        <v>2</v>
      </c>
      <c r="K391">
        <v>13.21</v>
      </c>
      <c r="L391">
        <v>9000</v>
      </c>
      <c r="M391">
        <v>6000</v>
      </c>
      <c r="N391">
        <v>216.1</v>
      </c>
    </row>
    <row r="392" spans="1:14" x14ac:dyDescent="0.35">
      <c r="A392" t="s">
        <v>14</v>
      </c>
      <c r="B392" s="1">
        <v>43566</v>
      </c>
      <c r="C392" s="1">
        <v>43580</v>
      </c>
      <c r="D392">
        <v>216.95</v>
      </c>
      <c r="E392">
        <v>217.5</v>
      </c>
      <c r="F392">
        <v>214.25</v>
      </c>
      <c r="G392">
        <v>215.1</v>
      </c>
      <c r="H392">
        <v>215.3</v>
      </c>
      <c r="I392">
        <v>215.1</v>
      </c>
      <c r="J392">
        <v>1362</v>
      </c>
      <c r="K392">
        <v>8807.83</v>
      </c>
      <c r="L392">
        <v>10473000</v>
      </c>
      <c r="M392">
        <v>489000</v>
      </c>
      <c r="N392">
        <v>213.5</v>
      </c>
    </row>
    <row r="393" spans="1:14" x14ac:dyDescent="0.35">
      <c r="A393" t="s">
        <v>14</v>
      </c>
      <c r="B393" s="1">
        <v>43566</v>
      </c>
      <c r="C393" s="1">
        <v>43615</v>
      </c>
      <c r="D393">
        <v>217</v>
      </c>
      <c r="E393">
        <v>217.95</v>
      </c>
      <c r="F393">
        <v>216</v>
      </c>
      <c r="G393">
        <v>216.05</v>
      </c>
      <c r="H393">
        <v>216.05</v>
      </c>
      <c r="I393">
        <v>215.5</v>
      </c>
      <c r="J393">
        <v>17</v>
      </c>
      <c r="K393">
        <v>110.55</v>
      </c>
      <c r="L393">
        <v>222000</v>
      </c>
      <c r="M393">
        <v>21000</v>
      </c>
      <c r="N393">
        <v>213.5</v>
      </c>
    </row>
    <row r="394" spans="1:14" x14ac:dyDescent="0.35">
      <c r="A394" t="s">
        <v>14</v>
      </c>
      <c r="B394" s="1">
        <v>43566</v>
      </c>
      <c r="C394" s="1">
        <v>43643</v>
      </c>
      <c r="D394">
        <v>0</v>
      </c>
      <c r="E394">
        <v>0</v>
      </c>
      <c r="F394">
        <v>0</v>
      </c>
      <c r="G394">
        <v>219.8</v>
      </c>
      <c r="H394">
        <v>219.8</v>
      </c>
      <c r="I394">
        <v>216.65</v>
      </c>
      <c r="J394">
        <v>0</v>
      </c>
      <c r="K394">
        <v>0</v>
      </c>
      <c r="L394">
        <v>9000</v>
      </c>
      <c r="M394">
        <v>0</v>
      </c>
      <c r="N394">
        <v>213.5</v>
      </c>
    </row>
    <row r="395" spans="1:14" x14ac:dyDescent="0.35">
      <c r="A395" t="s">
        <v>14</v>
      </c>
      <c r="B395" s="1">
        <v>43567</v>
      </c>
      <c r="C395" s="1">
        <v>43580</v>
      </c>
      <c r="D395">
        <v>215.5</v>
      </c>
      <c r="E395">
        <v>217.65</v>
      </c>
      <c r="F395">
        <v>214.15</v>
      </c>
      <c r="G395">
        <v>216.55</v>
      </c>
      <c r="H395">
        <v>216.2</v>
      </c>
      <c r="I395">
        <v>216.55</v>
      </c>
      <c r="J395">
        <v>1899</v>
      </c>
      <c r="K395">
        <v>12309.07</v>
      </c>
      <c r="L395">
        <v>10719000</v>
      </c>
      <c r="M395">
        <v>246000</v>
      </c>
      <c r="N395">
        <v>215</v>
      </c>
    </row>
    <row r="396" spans="1:14" x14ac:dyDescent="0.35">
      <c r="A396" t="s">
        <v>14</v>
      </c>
      <c r="B396" s="1">
        <v>43567</v>
      </c>
      <c r="C396" s="1">
        <v>43615</v>
      </c>
      <c r="D396">
        <v>217.2</v>
      </c>
      <c r="E396">
        <v>218.5</v>
      </c>
      <c r="F396">
        <v>215.85</v>
      </c>
      <c r="G396">
        <v>218.15</v>
      </c>
      <c r="H396">
        <v>218.15</v>
      </c>
      <c r="I396">
        <v>218.15</v>
      </c>
      <c r="J396">
        <v>18</v>
      </c>
      <c r="K396">
        <v>117.39</v>
      </c>
      <c r="L396">
        <v>231000</v>
      </c>
      <c r="M396">
        <v>9000</v>
      </c>
      <c r="N396">
        <v>215</v>
      </c>
    </row>
    <row r="397" spans="1:14" x14ac:dyDescent="0.35">
      <c r="A397" t="s">
        <v>14</v>
      </c>
      <c r="B397" s="1">
        <v>43567</v>
      </c>
      <c r="C397" s="1">
        <v>43643</v>
      </c>
      <c r="D397">
        <v>0</v>
      </c>
      <c r="E397">
        <v>0</v>
      </c>
      <c r="F397">
        <v>0</v>
      </c>
      <c r="G397">
        <v>219.8</v>
      </c>
      <c r="H397">
        <v>219.8</v>
      </c>
      <c r="I397">
        <v>218.15</v>
      </c>
      <c r="J397">
        <v>0</v>
      </c>
      <c r="K397">
        <v>0</v>
      </c>
      <c r="L397">
        <v>9000</v>
      </c>
      <c r="M397">
        <v>0</v>
      </c>
      <c r="N397">
        <v>215</v>
      </c>
    </row>
    <row r="398" spans="1:14" x14ac:dyDescent="0.35">
      <c r="A398" t="s">
        <v>14</v>
      </c>
      <c r="B398" s="1">
        <v>43570</v>
      </c>
      <c r="C398" s="1">
        <v>43580</v>
      </c>
      <c r="D398">
        <v>215.7</v>
      </c>
      <c r="E398">
        <v>221</v>
      </c>
      <c r="F398">
        <v>215.7</v>
      </c>
      <c r="G398">
        <v>219.25</v>
      </c>
      <c r="H398">
        <v>218.9</v>
      </c>
      <c r="I398">
        <v>219.25</v>
      </c>
      <c r="J398">
        <v>1606</v>
      </c>
      <c r="K398">
        <v>10568.66</v>
      </c>
      <c r="L398">
        <v>10563000</v>
      </c>
      <c r="M398">
        <v>-156000</v>
      </c>
      <c r="N398">
        <v>218</v>
      </c>
    </row>
    <row r="399" spans="1:14" x14ac:dyDescent="0.35">
      <c r="A399" t="s">
        <v>14</v>
      </c>
      <c r="B399" s="1">
        <v>43570</v>
      </c>
      <c r="C399" s="1">
        <v>43615</v>
      </c>
      <c r="D399">
        <v>218.15</v>
      </c>
      <c r="E399">
        <v>221.9</v>
      </c>
      <c r="F399">
        <v>218.15</v>
      </c>
      <c r="G399">
        <v>220.55</v>
      </c>
      <c r="H399">
        <v>220.75</v>
      </c>
      <c r="I399">
        <v>220.55</v>
      </c>
      <c r="J399">
        <v>35</v>
      </c>
      <c r="K399">
        <v>231.69</v>
      </c>
      <c r="L399">
        <v>252000</v>
      </c>
      <c r="M399">
        <v>21000</v>
      </c>
      <c r="N399">
        <v>218</v>
      </c>
    </row>
    <row r="400" spans="1:14" x14ac:dyDescent="0.35">
      <c r="A400" t="s">
        <v>14</v>
      </c>
      <c r="B400" s="1">
        <v>43570</v>
      </c>
      <c r="C400" s="1">
        <v>43643</v>
      </c>
      <c r="D400">
        <v>0</v>
      </c>
      <c r="E400">
        <v>0</v>
      </c>
      <c r="F400">
        <v>0</v>
      </c>
      <c r="G400">
        <v>219.8</v>
      </c>
      <c r="H400">
        <v>219.8</v>
      </c>
      <c r="I400">
        <v>221.05</v>
      </c>
      <c r="J400">
        <v>0</v>
      </c>
      <c r="K400">
        <v>0</v>
      </c>
      <c r="L400">
        <v>9000</v>
      </c>
      <c r="M400">
        <v>0</v>
      </c>
      <c r="N400">
        <v>218</v>
      </c>
    </row>
    <row r="401" spans="1:14" x14ac:dyDescent="0.35">
      <c r="A401" t="s">
        <v>14</v>
      </c>
      <c r="B401" s="1">
        <v>43571</v>
      </c>
      <c r="C401" s="1">
        <v>43580</v>
      </c>
      <c r="D401">
        <v>219.6</v>
      </c>
      <c r="E401">
        <v>219.7</v>
      </c>
      <c r="F401">
        <v>215.8</v>
      </c>
      <c r="G401">
        <v>217.45</v>
      </c>
      <c r="H401">
        <v>217.5</v>
      </c>
      <c r="I401">
        <v>217.45</v>
      </c>
      <c r="J401">
        <v>1449</v>
      </c>
      <c r="K401">
        <v>9440.16</v>
      </c>
      <c r="L401">
        <v>10479000</v>
      </c>
      <c r="M401">
        <v>-84000</v>
      </c>
      <c r="N401">
        <v>216.35</v>
      </c>
    </row>
    <row r="402" spans="1:14" x14ac:dyDescent="0.35">
      <c r="A402" t="s">
        <v>14</v>
      </c>
      <c r="B402" s="1">
        <v>43571</v>
      </c>
      <c r="C402" s="1">
        <v>43615</v>
      </c>
      <c r="D402">
        <v>220.95</v>
      </c>
      <c r="E402">
        <v>220.95</v>
      </c>
      <c r="F402">
        <v>217.45</v>
      </c>
      <c r="G402">
        <v>218.95</v>
      </c>
      <c r="H402">
        <v>219.1</v>
      </c>
      <c r="I402">
        <v>218.95</v>
      </c>
      <c r="J402">
        <v>131</v>
      </c>
      <c r="K402">
        <v>859.6</v>
      </c>
      <c r="L402">
        <v>411000</v>
      </c>
      <c r="M402">
        <v>159000</v>
      </c>
      <c r="N402">
        <v>216.35</v>
      </c>
    </row>
    <row r="403" spans="1:14" x14ac:dyDescent="0.35">
      <c r="A403" t="s">
        <v>14</v>
      </c>
      <c r="B403" s="1">
        <v>43571</v>
      </c>
      <c r="C403" s="1">
        <v>43643</v>
      </c>
      <c r="D403">
        <v>0</v>
      </c>
      <c r="E403">
        <v>0</v>
      </c>
      <c r="F403">
        <v>0</v>
      </c>
      <c r="G403">
        <v>219.8</v>
      </c>
      <c r="H403">
        <v>219.8</v>
      </c>
      <c r="I403">
        <v>219.35</v>
      </c>
      <c r="J403">
        <v>0</v>
      </c>
      <c r="K403">
        <v>0</v>
      </c>
      <c r="L403">
        <v>9000</v>
      </c>
      <c r="M403">
        <v>0</v>
      </c>
      <c r="N403">
        <v>216.35</v>
      </c>
    </row>
    <row r="404" spans="1:14" x14ac:dyDescent="0.35">
      <c r="A404" t="s">
        <v>14</v>
      </c>
      <c r="B404" s="1">
        <v>43573</v>
      </c>
      <c r="C404" s="1">
        <v>43580</v>
      </c>
      <c r="D404">
        <v>217.25</v>
      </c>
      <c r="E404">
        <v>221.65</v>
      </c>
      <c r="F404">
        <v>214.85</v>
      </c>
      <c r="G404">
        <v>219.2</v>
      </c>
      <c r="H404">
        <v>218.85</v>
      </c>
      <c r="I404">
        <v>219.2</v>
      </c>
      <c r="J404">
        <v>2461</v>
      </c>
      <c r="K404">
        <v>16156.35</v>
      </c>
      <c r="L404">
        <v>9840000</v>
      </c>
      <c r="M404">
        <v>-639000</v>
      </c>
      <c r="N404">
        <v>219.1</v>
      </c>
    </row>
    <row r="405" spans="1:14" x14ac:dyDescent="0.35">
      <c r="A405" t="s">
        <v>14</v>
      </c>
      <c r="B405" s="1">
        <v>43573</v>
      </c>
      <c r="C405" s="1">
        <v>43615</v>
      </c>
      <c r="D405">
        <v>219.95</v>
      </c>
      <c r="E405">
        <v>223.15</v>
      </c>
      <c r="F405">
        <v>216.5</v>
      </c>
      <c r="G405">
        <v>220.7</v>
      </c>
      <c r="H405">
        <v>220.5</v>
      </c>
      <c r="I405">
        <v>220.7</v>
      </c>
      <c r="J405">
        <v>187</v>
      </c>
      <c r="K405">
        <v>1235.67</v>
      </c>
      <c r="L405">
        <v>501000</v>
      </c>
      <c r="M405">
        <v>90000</v>
      </c>
      <c r="N405">
        <v>219.1</v>
      </c>
    </row>
    <row r="406" spans="1:14" x14ac:dyDescent="0.35">
      <c r="A406" t="s">
        <v>14</v>
      </c>
      <c r="B406" s="1">
        <v>43573</v>
      </c>
      <c r="C406" s="1">
        <v>43643</v>
      </c>
      <c r="D406">
        <v>218.6</v>
      </c>
      <c r="E406">
        <v>223</v>
      </c>
      <c r="F406">
        <v>218.6</v>
      </c>
      <c r="G406">
        <v>223</v>
      </c>
      <c r="H406">
        <v>223</v>
      </c>
      <c r="I406">
        <v>222.1</v>
      </c>
      <c r="J406">
        <v>5</v>
      </c>
      <c r="K406">
        <v>33.14</v>
      </c>
      <c r="L406">
        <v>18000</v>
      </c>
      <c r="M406">
        <v>9000</v>
      </c>
      <c r="N406">
        <v>219.1</v>
      </c>
    </row>
    <row r="407" spans="1:14" x14ac:dyDescent="0.35">
      <c r="A407" t="s">
        <v>14</v>
      </c>
      <c r="B407" s="1">
        <v>43577</v>
      </c>
      <c r="C407" s="1">
        <v>43580</v>
      </c>
      <c r="D407">
        <v>220.55</v>
      </c>
      <c r="E407">
        <v>220.55</v>
      </c>
      <c r="F407">
        <v>208.3</v>
      </c>
      <c r="G407">
        <v>209.2</v>
      </c>
      <c r="H407">
        <v>208.3</v>
      </c>
      <c r="I407">
        <v>209.2</v>
      </c>
      <c r="J407">
        <v>3216</v>
      </c>
      <c r="K407">
        <v>20454.97</v>
      </c>
      <c r="L407">
        <v>8595000</v>
      </c>
      <c r="M407">
        <v>-1245000</v>
      </c>
      <c r="N407">
        <v>209.65</v>
      </c>
    </row>
    <row r="408" spans="1:14" x14ac:dyDescent="0.35">
      <c r="A408" t="s">
        <v>14</v>
      </c>
      <c r="B408" s="1">
        <v>43577</v>
      </c>
      <c r="C408" s="1">
        <v>43615</v>
      </c>
      <c r="D408">
        <v>219</v>
      </c>
      <c r="E408">
        <v>219</v>
      </c>
      <c r="F408">
        <v>210.15</v>
      </c>
      <c r="G408">
        <v>210.9</v>
      </c>
      <c r="H408">
        <v>210.2</v>
      </c>
      <c r="I408">
        <v>210.9</v>
      </c>
      <c r="J408">
        <v>1448</v>
      </c>
      <c r="K408">
        <v>9276.2800000000007</v>
      </c>
      <c r="L408">
        <v>3087000</v>
      </c>
      <c r="M408">
        <v>2586000</v>
      </c>
      <c r="N408">
        <v>209.65</v>
      </c>
    </row>
    <row r="409" spans="1:14" x14ac:dyDescent="0.35">
      <c r="A409" t="s">
        <v>14</v>
      </c>
      <c r="B409" s="1">
        <v>43577</v>
      </c>
      <c r="C409" s="1">
        <v>43643</v>
      </c>
      <c r="D409">
        <v>215.7</v>
      </c>
      <c r="E409">
        <v>215.7</v>
      </c>
      <c r="F409">
        <v>215</v>
      </c>
      <c r="G409">
        <v>215</v>
      </c>
      <c r="H409">
        <v>215</v>
      </c>
      <c r="I409">
        <v>212.35</v>
      </c>
      <c r="J409">
        <v>2</v>
      </c>
      <c r="K409">
        <v>12.92</v>
      </c>
      <c r="L409">
        <v>21000</v>
      </c>
      <c r="M409">
        <v>3000</v>
      </c>
      <c r="N409">
        <v>209.65</v>
      </c>
    </row>
    <row r="410" spans="1:14" x14ac:dyDescent="0.35">
      <c r="A410" t="s">
        <v>14</v>
      </c>
      <c r="B410" s="1">
        <v>43578</v>
      </c>
      <c r="C410" s="1">
        <v>43580</v>
      </c>
      <c r="D410">
        <v>208.7</v>
      </c>
      <c r="E410">
        <v>213.3</v>
      </c>
      <c r="F410">
        <v>207.1</v>
      </c>
      <c r="G410">
        <v>211.4</v>
      </c>
      <c r="H410">
        <v>210.8</v>
      </c>
      <c r="I410">
        <v>211.4</v>
      </c>
      <c r="J410">
        <v>2835</v>
      </c>
      <c r="K410">
        <v>17932.63</v>
      </c>
      <c r="L410">
        <v>6093000</v>
      </c>
      <c r="M410">
        <v>-2502000</v>
      </c>
      <c r="N410">
        <v>211.95</v>
      </c>
    </row>
    <row r="411" spans="1:14" x14ac:dyDescent="0.35">
      <c r="A411" t="s">
        <v>14</v>
      </c>
      <c r="B411" s="1">
        <v>43578</v>
      </c>
      <c r="C411" s="1">
        <v>43615</v>
      </c>
      <c r="D411">
        <v>210.55</v>
      </c>
      <c r="E411">
        <v>214.95</v>
      </c>
      <c r="F411">
        <v>207.8</v>
      </c>
      <c r="G411">
        <v>213.05</v>
      </c>
      <c r="H411">
        <v>212.45</v>
      </c>
      <c r="I411">
        <v>213.05</v>
      </c>
      <c r="J411">
        <v>1851</v>
      </c>
      <c r="K411">
        <v>11796.96</v>
      </c>
      <c r="L411">
        <v>5403000</v>
      </c>
      <c r="M411">
        <v>2316000</v>
      </c>
      <c r="N411">
        <v>211.95</v>
      </c>
    </row>
    <row r="412" spans="1:14" x14ac:dyDescent="0.35">
      <c r="A412" t="s">
        <v>14</v>
      </c>
      <c r="B412" s="1">
        <v>43578</v>
      </c>
      <c r="C412" s="1">
        <v>43643</v>
      </c>
      <c r="D412">
        <v>213.65</v>
      </c>
      <c r="E412">
        <v>215.65</v>
      </c>
      <c r="F412">
        <v>213.65</v>
      </c>
      <c r="G412">
        <v>212.75</v>
      </c>
      <c r="H412">
        <v>215.65</v>
      </c>
      <c r="I412">
        <v>212.75</v>
      </c>
      <c r="J412">
        <v>6</v>
      </c>
      <c r="K412">
        <v>38.58</v>
      </c>
      <c r="L412">
        <v>36000</v>
      </c>
      <c r="M412">
        <v>15000</v>
      </c>
      <c r="N412">
        <v>211.95</v>
      </c>
    </row>
    <row r="413" spans="1:14" x14ac:dyDescent="0.35">
      <c r="A413" t="s">
        <v>14</v>
      </c>
      <c r="B413" s="1">
        <v>43579</v>
      </c>
      <c r="C413" s="1">
        <v>43580</v>
      </c>
      <c r="D413">
        <v>211</v>
      </c>
      <c r="E413">
        <v>211</v>
      </c>
      <c r="F413">
        <v>207.25</v>
      </c>
      <c r="G413">
        <v>209.6</v>
      </c>
      <c r="H413">
        <v>210</v>
      </c>
      <c r="I413">
        <v>209.6</v>
      </c>
      <c r="J413">
        <v>2212</v>
      </c>
      <c r="K413">
        <v>13847.45</v>
      </c>
      <c r="L413">
        <v>2907000</v>
      </c>
      <c r="M413">
        <v>-3186000</v>
      </c>
      <c r="N413">
        <v>209</v>
      </c>
    </row>
    <row r="414" spans="1:14" x14ac:dyDescent="0.35">
      <c r="A414" t="s">
        <v>14</v>
      </c>
      <c r="B414" s="1">
        <v>43579</v>
      </c>
      <c r="C414" s="1">
        <v>43615</v>
      </c>
      <c r="D414">
        <v>212.8</v>
      </c>
      <c r="E414">
        <v>212.8</v>
      </c>
      <c r="F414">
        <v>209.1</v>
      </c>
      <c r="G414">
        <v>211.3</v>
      </c>
      <c r="H414">
        <v>211.6</v>
      </c>
      <c r="I414">
        <v>211.3</v>
      </c>
      <c r="J414">
        <v>1821</v>
      </c>
      <c r="K414">
        <v>11493.19</v>
      </c>
      <c r="L414">
        <v>7302000</v>
      </c>
      <c r="M414">
        <v>1899000</v>
      </c>
      <c r="N414">
        <v>209</v>
      </c>
    </row>
    <row r="415" spans="1:14" x14ac:dyDescent="0.35">
      <c r="A415" t="s">
        <v>14</v>
      </c>
      <c r="B415" s="1">
        <v>43579</v>
      </c>
      <c r="C415" s="1">
        <v>43643</v>
      </c>
      <c r="D415">
        <v>213.5</v>
      </c>
      <c r="E415">
        <v>213.5</v>
      </c>
      <c r="F415">
        <v>210.35</v>
      </c>
      <c r="G415">
        <v>212.45</v>
      </c>
      <c r="H415">
        <v>212.45</v>
      </c>
      <c r="I415">
        <v>212.45</v>
      </c>
      <c r="J415">
        <v>10</v>
      </c>
      <c r="K415">
        <v>63.5</v>
      </c>
      <c r="L415">
        <v>57000</v>
      </c>
      <c r="M415">
        <v>21000</v>
      </c>
      <c r="N415">
        <v>209</v>
      </c>
    </row>
    <row r="416" spans="1:14" x14ac:dyDescent="0.35">
      <c r="A416" t="s">
        <v>14</v>
      </c>
      <c r="B416" s="1">
        <v>43580</v>
      </c>
      <c r="C416" s="1">
        <v>43580</v>
      </c>
      <c r="D416">
        <v>210</v>
      </c>
      <c r="E416">
        <v>211.5</v>
      </c>
      <c r="F416">
        <v>207.25</v>
      </c>
      <c r="G416">
        <v>208.35</v>
      </c>
      <c r="H416">
        <v>209.25</v>
      </c>
      <c r="I416">
        <v>209.05</v>
      </c>
      <c r="J416">
        <v>1816</v>
      </c>
      <c r="K416">
        <v>11375.26</v>
      </c>
      <c r="L416">
        <v>285000</v>
      </c>
      <c r="M416">
        <v>-2622000</v>
      </c>
      <c r="N416">
        <v>209.05</v>
      </c>
    </row>
    <row r="417" spans="1:14" x14ac:dyDescent="0.35">
      <c r="A417" t="s">
        <v>14</v>
      </c>
      <c r="B417" s="1">
        <v>43580</v>
      </c>
      <c r="C417" s="1">
        <v>43615</v>
      </c>
      <c r="D417">
        <v>211.4</v>
      </c>
      <c r="E417">
        <v>213.05</v>
      </c>
      <c r="F417">
        <v>208.95</v>
      </c>
      <c r="G417">
        <v>210.15</v>
      </c>
      <c r="H417">
        <v>210.6</v>
      </c>
      <c r="I417">
        <v>210.15</v>
      </c>
      <c r="J417">
        <v>2394</v>
      </c>
      <c r="K417">
        <v>15130.86</v>
      </c>
      <c r="L417">
        <v>9333000</v>
      </c>
      <c r="M417">
        <v>2031000</v>
      </c>
      <c r="N417">
        <v>209.05</v>
      </c>
    </row>
    <row r="418" spans="1:14" x14ac:dyDescent="0.35">
      <c r="A418" t="s">
        <v>14</v>
      </c>
      <c r="B418" s="1">
        <v>43580</v>
      </c>
      <c r="C418" s="1">
        <v>43643</v>
      </c>
      <c r="D418">
        <v>213</v>
      </c>
      <c r="E418">
        <v>213</v>
      </c>
      <c r="F418">
        <v>210</v>
      </c>
      <c r="G418">
        <v>211.25</v>
      </c>
      <c r="H418">
        <v>211.55</v>
      </c>
      <c r="I418">
        <v>211.25</v>
      </c>
      <c r="J418">
        <v>13</v>
      </c>
      <c r="K418">
        <v>82.5</v>
      </c>
      <c r="L418">
        <v>75000</v>
      </c>
      <c r="M418">
        <v>18000</v>
      </c>
      <c r="N418">
        <v>209.05</v>
      </c>
    </row>
    <row r="419" spans="1:14" x14ac:dyDescent="0.35">
      <c r="A419" t="s">
        <v>14</v>
      </c>
      <c r="B419" s="1">
        <v>43581</v>
      </c>
      <c r="C419" s="1">
        <v>43615</v>
      </c>
      <c r="D419">
        <v>209.95</v>
      </c>
      <c r="E419">
        <v>211.25</v>
      </c>
      <c r="F419">
        <v>206.75</v>
      </c>
      <c r="G419">
        <v>210.2</v>
      </c>
      <c r="H419">
        <v>209.5</v>
      </c>
      <c r="I419">
        <v>210.2</v>
      </c>
      <c r="J419">
        <v>2092</v>
      </c>
      <c r="K419">
        <v>13110.66</v>
      </c>
      <c r="L419">
        <v>9324000</v>
      </c>
      <c r="M419">
        <v>-9000</v>
      </c>
      <c r="N419">
        <v>209.5</v>
      </c>
    </row>
    <row r="420" spans="1:14" x14ac:dyDescent="0.35">
      <c r="A420" t="s">
        <v>14</v>
      </c>
      <c r="B420" s="1">
        <v>43581</v>
      </c>
      <c r="C420" s="1">
        <v>43643</v>
      </c>
      <c r="D420">
        <v>209.4</v>
      </c>
      <c r="E420">
        <v>211.35</v>
      </c>
      <c r="F420">
        <v>207.6</v>
      </c>
      <c r="G420">
        <v>210.85</v>
      </c>
      <c r="H420">
        <v>210.55</v>
      </c>
      <c r="I420">
        <v>210.85</v>
      </c>
      <c r="J420">
        <v>30</v>
      </c>
      <c r="K420">
        <v>188.34</v>
      </c>
      <c r="L420">
        <v>126000</v>
      </c>
      <c r="M420">
        <v>51000</v>
      </c>
      <c r="N420">
        <v>209.5</v>
      </c>
    </row>
    <row r="421" spans="1:14" x14ac:dyDescent="0.35">
      <c r="A421" t="s">
        <v>14</v>
      </c>
      <c r="B421" s="1">
        <v>43581</v>
      </c>
      <c r="C421" s="1">
        <v>43671</v>
      </c>
      <c r="D421">
        <v>0</v>
      </c>
      <c r="E421">
        <v>0</v>
      </c>
      <c r="F421">
        <v>0</v>
      </c>
      <c r="G421">
        <v>212.8</v>
      </c>
      <c r="H421">
        <v>0</v>
      </c>
      <c r="I421">
        <v>213.25</v>
      </c>
      <c r="J421">
        <v>0</v>
      </c>
      <c r="K421">
        <v>0</v>
      </c>
      <c r="L421">
        <v>0</v>
      </c>
      <c r="M421">
        <v>0</v>
      </c>
      <c r="N421">
        <v>209.5</v>
      </c>
    </row>
    <row r="422" spans="1:14" x14ac:dyDescent="0.35">
      <c r="A422" t="s">
        <v>14</v>
      </c>
      <c r="B422" s="1">
        <v>43585</v>
      </c>
      <c r="C422" s="1">
        <v>43615</v>
      </c>
      <c r="D422">
        <v>210.75</v>
      </c>
      <c r="E422">
        <v>210.75</v>
      </c>
      <c r="F422">
        <v>204.85</v>
      </c>
      <c r="G422">
        <v>206.5</v>
      </c>
      <c r="H422">
        <v>205.55</v>
      </c>
      <c r="I422">
        <v>206.5</v>
      </c>
      <c r="J422">
        <v>2294</v>
      </c>
      <c r="K422">
        <v>14257.32</v>
      </c>
      <c r="L422">
        <v>9288000</v>
      </c>
      <c r="M422">
        <v>-36000</v>
      </c>
      <c r="N422">
        <v>206.05</v>
      </c>
    </row>
    <row r="423" spans="1:14" x14ac:dyDescent="0.35">
      <c r="A423" t="s">
        <v>14</v>
      </c>
      <c r="B423" s="1">
        <v>43585</v>
      </c>
      <c r="C423" s="1">
        <v>43643</v>
      </c>
      <c r="D423">
        <v>209.6</v>
      </c>
      <c r="E423">
        <v>209.7</v>
      </c>
      <c r="F423">
        <v>205.95</v>
      </c>
      <c r="G423">
        <v>207.4</v>
      </c>
      <c r="H423">
        <v>207.4</v>
      </c>
      <c r="I423">
        <v>207.4</v>
      </c>
      <c r="J423">
        <v>17</v>
      </c>
      <c r="K423">
        <v>105.75</v>
      </c>
      <c r="L423">
        <v>129000</v>
      </c>
      <c r="M423">
        <v>3000</v>
      </c>
      <c r="N423">
        <v>206.05</v>
      </c>
    </row>
    <row r="424" spans="1:14" x14ac:dyDescent="0.35">
      <c r="A424" t="s">
        <v>14</v>
      </c>
      <c r="B424" s="1">
        <v>43585</v>
      </c>
      <c r="C424" s="1">
        <v>43671</v>
      </c>
      <c r="D424">
        <v>0</v>
      </c>
      <c r="E424">
        <v>0</v>
      </c>
      <c r="F424">
        <v>0</v>
      </c>
      <c r="G424">
        <v>212.8</v>
      </c>
      <c r="H424">
        <v>0</v>
      </c>
      <c r="I424">
        <v>209.55</v>
      </c>
      <c r="J424">
        <v>0</v>
      </c>
      <c r="K424">
        <v>0</v>
      </c>
      <c r="L424">
        <v>0</v>
      </c>
      <c r="M424">
        <v>0</v>
      </c>
      <c r="N424">
        <v>206.05</v>
      </c>
    </row>
    <row r="425" spans="1:14" x14ac:dyDescent="0.35">
      <c r="A425" t="s">
        <v>14</v>
      </c>
      <c r="B425" s="1">
        <v>43587</v>
      </c>
      <c r="C425" s="1">
        <v>43615</v>
      </c>
      <c r="D425">
        <v>204.5</v>
      </c>
      <c r="E425">
        <v>206.95</v>
      </c>
      <c r="F425">
        <v>202.15</v>
      </c>
      <c r="G425">
        <v>203.2</v>
      </c>
      <c r="H425">
        <v>204</v>
      </c>
      <c r="I425">
        <v>203.2</v>
      </c>
      <c r="J425">
        <v>2622</v>
      </c>
      <c r="K425">
        <v>16093.32</v>
      </c>
      <c r="L425">
        <v>9684000</v>
      </c>
      <c r="M425">
        <v>396000</v>
      </c>
      <c r="N425">
        <v>202</v>
      </c>
    </row>
    <row r="426" spans="1:14" x14ac:dyDescent="0.35">
      <c r="A426" t="s">
        <v>14</v>
      </c>
      <c r="B426" s="1">
        <v>43587</v>
      </c>
      <c r="C426" s="1">
        <v>43643</v>
      </c>
      <c r="D426">
        <v>204.7</v>
      </c>
      <c r="E426">
        <v>207.25</v>
      </c>
      <c r="F426">
        <v>203.05</v>
      </c>
      <c r="G426">
        <v>203.7</v>
      </c>
      <c r="H426">
        <v>203.7</v>
      </c>
      <c r="I426">
        <v>203.7</v>
      </c>
      <c r="J426">
        <v>27</v>
      </c>
      <c r="K426">
        <v>166.3</v>
      </c>
      <c r="L426">
        <v>141000</v>
      </c>
      <c r="M426">
        <v>12000</v>
      </c>
      <c r="N426">
        <v>202</v>
      </c>
    </row>
    <row r="427" spans="1:14" x14ac:dyDescent="0.35">
      <c r="A427" t="s">
        <v>14</v>
      </c>
      <c r="B427" s="1">
        <v>43587</v>
      </c>
      <c r="C427" s="1">
        <v>43671</v>
      </c>
      <c r="D427">
        <v>0</v>
      </c>
      <c r="E427">
        <v>0</v>
      </c>
      <c r="F427">
        <v>0</v>
      </c>
      <c r="G427">
        <v>212.8</v>
      </c>
      <c r="H427">
        <v>0</v>
      </c>
      <c r="I427">
        <v>205.35</v>
      </c>
      <c r="J427">
        <v>0</v>
      </c>
      <c r="K427">
        <v>0</v>
      </c>
      <c r="L427">
        <v>0</v>
      </c>
      <c r="M427">
        <v>0</v>
      </c>
      <c r="N427">
        <v>202</v>
      </c>
    </row>
    <row r="428" spans="1:14" x14ac:dyDescent="0.35">
      <c r="A428" t="s">
        <v>14</v>
      </c>
      <c r="B428" s="1">
        <v>43588</v>
      </c>
      <c r="C428" s="1">
        <v>43615</v>
      </c>
      <c r="D428">
        <v>204.5</v>
      </c>
      <c r="E428">
        <v>205.4</v>
      </c>
      <c r="F428">
        <v>202.75</v>
      </c>
      <c r="G428">
        <v>203.2</v>
      </c>
      <c r="H428">
        <v>202.95</v>
      </c>
      <c r="I428">
        <v>203.2</v>
      </c>
      <c r="J428">
        <v>1546</v>
      </c>
      <c r="K428">
        <v>9444.09</v>
      </c>
      <c r="L428">
        <v>9924000</v>
      </c>
      <c r="M428">
        <v>240000</v>
      </c>
      <c r="N428">
        <v>201.65</v>
      </c>
    </row>
    <row r="429" spans="1:14" x14ac:dyDescent="0.35">
      <c r="A429" t="s">
        <v>14</v>
      </c>
      <c r="B429" s="1">
        <v>43588</v>
      </c>
      <c r="C429" s="1">
        <v>43643</v>
      </c>
      <c r="D429">
        <v>205.65</v>
      </c>
      <c r="E429">
        <v>205.7</v>
      </c>
      <c r="F429">
        <v>203.15</v>
      </c>
      <c r="G429">
        <v>203.95</v>
      </c>
      <c r="H429">
        <v>204</v>
      </c>
      <c r="I429">
        <v>203.95</v>
      </c>
      <c r="J429">
        <v>15</v>
      </c>
      <c r="K429">
        <v>91.97</v>
      </c>
      <c r="L429">
        <v>156000</v>
      </c>
      <c r="M429">
        <v>15000</v>
      </c>
      <c r="N429">
        <v>201.65</v>
      </c>
    </row>
    <row r="430" spans="1:14" x14ac:dyDescent="0.35">
      <c r="A430" t="s">
        <v>14</v>
      </c>
      <c r="B430" s="1">
        <v>43588</v>
      </c>
      <c r="C430" s="1">
        <v>43671</v>
      </c>
      <c r="D430">
        <v>0</v>
      </c>
      <c r="E430">
        <v>0</v>
      </c>
      <c r="F430">
        <v>0</v>
      </c>
      <c r="G430">
        <v>212.8</v>
      </c>
      <c r="H430">
        <v>0</v>
      </c>
      <c r="I430">
        <v>204.95</v>
      </c>
      <c r="J430">
        <v>0</v>
      </c>
      <c r="K430">
        <v>0</v>
      </c>
      <c r="L430">
        <v>0</v>
      </c>
      <c r="M430">
        <v>0</v>
      </c>
      <c r="N430">
        <v>201.65</v>
      </c>
    </row>
    <row r="431" spans="1:14" x14ac:dyDescent="0.35">
      <c r="A431" t="s">
        <v>14</v>
      </c>
      <c r="B431" s="1">
        <v>43591</v>
      </c>
      <c r="C431" s="1">
        <v>43615</v>
      </c>
      <c r="D431">
        <v>200.3</v>
      </c>
      <c r="E431">
        <v>203.7</v>
      </c>
      <c r="F431">
        <v>198.2</v>
      </c>
      <c r="G431">
        <v>198.65</v>
      </c>
      <c r="H431">
        <v>198.45</v>
      </c>
      <c r="I431">
        <v>198.65</v>
      </c>
      <c r="J431">
        <v>2020</v>
      </c>
      <c r="K431">
        <v>12158.73</v>
      </c>
      <c r="L431">
        <v>9870000</v>
      </c>
      <c r="M431">
        <v>-54000</v>
      </c>
      <c r="N431">
        <v>197.05</v>
      </c>
    </row>
    <row r="432" spans="1:14" x14ac:dyDescent="0.35">
      <c r="A432" t="s">
        <v>14</v>
      </c>
      <c r="B432" s="1">
        <v>43591</v>
      </c>
      <c r="C432" s="1">
        <v>43643</v>
      </c>
      <c r="D432">
        <v>203</v>
      </c>
      <c r="E432">
        <v>203.95</v>
      </c>
      <c r="F432">
        <v>199.2</v>
      </c>
      <c r="G432">
        <v>199.25</v>
      </c>
      <c r="H432">
        <v>199.25</v>
      </c>
      <c r="I432">
        <v>199.25</v>
      </c>
      <c r="J432">
        <v>23</v>
      </c>
      <c r="K432">
        <v>139.35</v>
      </c>
      <c r="L432">
        <v>147000</v>
      </c>
      <c r="M432">
        <v>-9000</v>
      </c>
      <c r="N432">
        <v>197.05</v>
      </c>
    </row>
    <row r="433" spans="1:14" x14ac:dyDescent="0.35">
      <c r="A433" t="s">
        <v>14</v>
      </c>
      <c r="B433" s="1">
        <v>43591</v>
      </c>
      <c r="C433" s="1">
        <v>43671</v>
      </c>
      <c r="D433">
        <v>200</v>
      </c>
      <c r="E433">
        <v>200</v>
      </c>
      <c r="F433">
        <v>200</v>
      </c>
      <c r="G433">
        <v>200</v>
      </c>
      <c r="H433">
        <v>200</v>
      </c>
      <c r="I433">
        <v>200.15</v>
      </c>
      <c r="J433">
        <v>1</v>
      </c>
      <c r="K433">
        <v>6</v>
      </c>
      <c r="L433">
        <v>3000</v>
      </c>
      <c r="M433">
        <v>3000</v>
      </c>
      <c r="N433">
        <v>197.05</v>
      </c>
    </row>
    <row r="434" spans="1:14" x14ac:dyDescent="0.35">
      <c r="A434" t="s">
        <v>14</v>
      </c>
      <c r="B434" s="1">
        <v>43592</v>
      </c>
      <c r="C434" s="1">
        <v>43615</v>
      </c>
      <c r="D434">
        <v>199.45</v>
      </c>
      <c r="E434">
        <v>200.4</v>
      </c>
      <c r="F434">
        <v>195.4</v>
      </c>
      <c r="G434">
        <v>196.2</v>
      </c>
      <c r="H434">
        <v>196.55</v>
      </c>
      <c r="I434">
        <v>196.2</v>
      </c>
      <c r="J434">
        <v>1804</v>
      </c>
      <c r="K434">
        <v>10714.28</v>
      </c>
      <c r="L434">
        <v>9858000</v>
      </c>
      <c r="M434">
        <v>-12000</v>
      </c>
      <c r="N434">
        <v>195.2</v>
      </c>
    </row>
    <row r="435" spans="1:14" x14ac:dyDescent="0.35">
      <c r="A435" t="s">
        <v>14</v>
      </c>
      <c r="B435" s="1">
        <v>43592</v>
      </c>
      <c r="C435" s="1">
        <v>43643</v>
      </c>
      <c r="D435">
        <v>199</v>
      </c>
      <c r="E435">
        <v>200.75</v>
      </c>
      <c r="F435">
        <v>196.5</v>
      </c>
      <c r="G435">
        <v>196.8</v>
      </c>
      <c r="H435">
        <v>197.1</v>
      </c>
      <c r="I435">
        <v>196.8</v>
      </c>
      <c r="J435">
        <v>15</v>
      </c>
      <c r="K435">
        <v>89.59</v>
      </c>
      <c r="L435">
        <v>162000</v>
      </c>
      <c r="M435">
        <v>15000</v>
      </c>
      <c r="N435">
        <v>195.2</v>
      </c>
    </row>
    <row r="436" spans="1:14" x14ac:dyDescent="0.35">
      <c r="A436" t="s">
        <v>14</v>
      </c>
      <c r="B436" s="1">
        <v>43592</v>
      </c>
      <c r="C436" s="1">
        <v>43671</v>
      </c>
      <c r="D436">
        <v>200</v>
      </c>
      <c r="E436">
        <v>200</v>
      </c>
      <c r="F436">
        <v>200</v>
      </c>
      <c r="G436">
        <v>200</v>
      </c>
      <c r="H436">
        <v>200</v>
      </c>
      <c r="I436">
        <v>198.25</v>
      </c>
      <c r="J436">
        <v>1</v>
      </c>
      <c r="K436">
        <v>6</v>
      </c>
      <c r="L436">
        <v>6000</v>
      </c>
      <c r="M436">
        <v>3000</v>
      </c>
      <c r="N436">
        <v>195.2</v>
      </c>
    </row>
    <row r="437" spans="1:14" x14ac:dyDescent="0.35">
      <c r="A437" t="s">
        <v>14</v>
      </c>
      <c r="B437" s="1">
        <v>43593</v>
      </c>
      <c r="C437" s="1">
        <v>43615</v>
      </c>
      <c r="D437">
        <v>197.95</v>
      </c>
      <c r="E437">
        <v>197.95</v>
      </c>
      <c r="F437">
        <v>191.5</v>
      </c>
      <c r="G437">
        <v>192.1</v>
      </c>
      <c r="H437">
        <v>191.5</v>
      </c>
      <c r="I437">
        <v>192.1</v>
      </c>
      <c r="J437">
        <v>3147</v>
      </c>
      <c r="K437">
        <v>18322.849999999999</v>
      </c>
      <c r="L437">
        <v>10002000</v>
      </c>
      <c r="M437">
        <v>144000</v>
      </c>
      <c r="N437">
        <v>191.75</v>
      </c>
    </row>
    <row r="438" spans="1:14" x14ac:dyDescent="0.35">
      <c r="A438" t="s">
        <v>14</v>
      </c>
      <c r="B438" s="1">
        <v>43593</v>
      </c>
      <c r="C438" s="1">
        <v>43643</v>
      </c>
      <c r="D438">
        <v>197</v>
      </c>
      <c r="E438">
        <v>197</v>
      </c>
      <c r="F438">
        <v>192.7</v>
      </c>
      <c r="G438">
        <v>192.9</v>
      </c>
      <c r="H438">
        <v>192.7</v>
      </c>
      <c r="I438">
        <v>192.9</v>
      </c>
      <c r="J438">
        <v>39</v>
      </c>
      <c r="K438">
        <v>227.97</v>
      </c>
      <c r="L438">
        <v>192000</v>
      </c>
      <c r="M438">
        <v>30000</v>
      </c>
      <c r="N438">
        <v>191.75</v>
      </c>
    </row>
    <row r="439" spans="1:14" x14ac:dyDescent="0.35">
      <c r="A439" t="s">
        <v>14</v>
      </c>
      <c r="B439" s="1">
        <v>43593</v>
      </c>
      <c r="C439" s="1">
        <v>43671</v>
      </c>
      <c r="D439">
        <v>195.1</v>
      </c>
      <c r="E439">
        <v>195.1</v>
      </c>
      <c r="F439">
        <v>193.5</v>
      </c>
      <c r="G439">
        <v>193.5</v>
      </c>
      <c r="H439">
        <v>193.5</v>
      </c>
      <c r="I439">
        <v>194.7</v>
      </c>
      <c r="J439">
        <v>8</v>
      </c>
      <c r="K439">
        <v>46.96</v>
      </c>
      <c r="L439">
        <v>18000</v>
      </c>
      <c r="M439">
        <v>12000</v>
      </c>
      <c r="N439">
        <v>191.75</v>
      </c>
    </row>
    <row r="440" spans="1:14" x14ac:dyDescent="0.35">
      <c r="A440" t="s">
        <v>14</v>
      </c>
      <c r="B440" s="1">
        <v>43594</v>
      </c>
      <c r="C440" s="1">
        <v>43615</v>
      </c>
      <c r="D440">
        <v>191.15</v>
      </c>
      <c r="E440">
        <v>193</v>
      </c>
      <c r="F440">
        <v>182.25</v>
      </c>
      <c r="G440">
        <v>184.9</v>
      </c>
      <c r="H440">
        <v>183.5</v>
      </c>
      <c r="I440">
        <v>184.9</v>
      </c>
      <c r="J440">
        <v>8759</v>
      </c>
      <c r="K440">
        <v>49023.54</v>
      </c>
      <c r="L440">
        <v>10326000</v>
      </c>
      <c r="M440">
        <v>324000</v>
      </c>
      <c r="N440">
        <v>185.3</v>
      </c>
    </row>
    <row r="441" spans="1:14" x14ac:dyDescent="0.35">
      <c r="A441" t="s">
        <v>14</v>
      </c>
      <c r="B441" s="1">
        <v>43594</v>
      </c>
      <c r="C441" s="1">
        <v>43643</v>
      </c>
      <c r="D441">
        <v>193</v>
      </c>
      <c r="E441">
        <v>193</v>
      </c>
      <c r="F441">
        <v>183.25</v>
      </c>
      <c r="G441">
        <v>186.05</v>
      </c>
      <c r="H441">
        <v>185.3</v>
      </c>
      <c r="I441">
        <v>186.05</v>
      </c>
      <c r="J441">
        <v>169</v>
      </c>
      <c r="K441">
        <v>951.56</v>
      </c>
      <c r="L441">
        <v>321000</v>
      </c>
      <c r="M441">
        <v>129000</v>
      </c>
      <c r="N441">
        <v>185.3</v>
      </c>
    </row>
    <row r="442" spans="1:14" x14ac:dyDescent="0.35">
      <c r="A442" t="s">
        <v>14</v>
      </c>
      <c r="B442" s="1">
        <v>43594</v>
      </c>
      <c r="C442" s="1">
        <v>43671</v>
      </c>
      <c r="D442">
        <v>190.4</v>
      </c>
      <c r="E442">
        <v>191.95</v>
      </c>
      <c r="F442">
        <v>184.45</v>
      </c>
      <c r="G442">
        <v>184.45</v>
      </c>
      <c r="H442">
        <v>184.45</v>
      </c>
      <c r="I442">
        <v>188.15</v>
      </c>
      <c r="J442">
        <v>29</v>
      </c>
      <c r="K442">
        <v>161.63999999999999</v>
      </c>
      <c r="L442">
        <v>66000</v>
      </c>
      <c r="M442">
        <v>48000</v>
      </c>
      <c r="N442">
        <v>185.3</v>
      </c>
    </row>
    <row r="443" spans="1:14" x14ac:dyDescent="0.35">
      <c r="A443" t="s">
        <v>14</v>
      </c>
      <c r="B443" s="1">
        <v>43595</v>
      </c>
      <c r="C443" s="1">
        <v>43615</v>
      </c>
      <c r="D443">
        <v>185.75</v>
      </c>
      <c r="E443">
        <v>193</v>
      </c>
      <c r="F443">
        <v>182.85</v>
      </c>
      <c r="G443">
        <v>192.1</v>
      </c>
      <c r="H443">
        <v>192</v>
      </c>
      <c r="I443">
        <v>192.1</v>
      </c>
      <c r="J443">
        <v>3965</v>
      </c>
      <c r="K443">
        <v>22540.55</v>
      </c>
      <c r="L443">
        <v>9531000</v>
      </c>
      <c r="M443">
        <v>-795000</v>
      </c>
      <c r="N443">
        <v>190.95</v>
      </c>
    </row>
    <row r="444" spans="1:14" x14ac:dyDescent="0.35">
      <c r="A444" t="s">
        <v>14</v>
      </c>
      <c r="B444" s="1">
        <v>43595</v>
      </c>
      <c r="C444" s="1">
        <v>43643</v>
      </c>
      <c r="D444">
        <v>183.35</v>
      </c>
      <c r="E444">
        <v>193.4</v>
      </c>
      <c r="F444">
        <v>183.35</v>
      </c>
      <c r="G444">
        <v>192.85</v>
      </c>
      <c r="H444">
        <v>192.8</v>
      </c>
      <c r="I444">
        <v>192.85</v>
      </c>
      <c r="J444">
        <v>38</v>
      </c>
      <c r="K444">
        <v>217.26</v>
      </c>
      <c r="L444">
        <v>315000</v>
      </c>
      <c r="M444">
        <v>-6000</v>
      </c>
      <c r="N444">
        <v>190.95</v>
      </c>
    </row>
    <row r="445" spans="1:14" x14ac:dyDescent="0.35">
      <c r="A445" t="s">
        <v>14</v>
      </c>
      <c r="B445" s="1">
        <v>43595</v>
      </c>
      <c r="C445" s="1">
        <v>43671</v>
      </c>
      <c r="D445">
        <v>191.05</v>
      </c>
      <c r="E445">
        <v>191.5</v>
      </c>
      <c r="F445">
        <v>189.6</v>
      </c>
      <c r="G445">
        <v>191.5</v>
      </c>
      <c r="H445">
        <v>191.5</v>
      </c>
      <c r="I445">
        <v>191.5</v>
      </c>
      <c r="J445">
        <v>9</v>
      </c>
      <c r="K445">
        <v>51.57</v>
      </c>
      <c r="L445">
        <v>69000</v>
      </c>
      <c r="M445">
        <v>3000</v>
      </c>
      <c r="N445">
        <v>190.95</v>
      </c>
    </row>
    <row r="446" spans="1:14" x14ac:dyDescent="0.35">
      <c r="A446" t="s">
        <v>14</v>
      </c>
      <c r="B446" s="1">
        <v>43598</v>
      </c>
      <c r="C446" s="1">
        <v>43615</v>
      </c>
      <c r="D446">
        <v>190.45</v>
      </c>
      <c r="E446">
        <v>191.5</v>
      </c>
      <c r="F446">
        <v>184.75</v>
      </c>
      <c r="G446">
        <v>185.65</v>
      </c>
      <c r="H446">
        <v>185.25</v>
      </c>
      <c r="I446">
        <v>185.65</v>
      </c>
      <c r="J446">
        <v>2301</v>
      </c>
      <c r="K446">
        <v>12957.05</v>
      </c>
      <c r="L446">
        <v>9207000</v>
      </c>
      <c r="M446">
        <v>-324000</v>
      </c>
      <c r="N446">
        <v>186.2</v>
      </c>
    </row>
    <row r="447" spans="1:14" x14ac:dyDescent="0.35">
      <c r="A447" t="s">
        <v>14</v>
      </c>
      <c r="B447" s="1">
        <v>43598</v>
      </c>
      <c r="C447" s="1">
        <v>43643</v>
      </c>
      <c r="D447">
        <v>189.85</v>
      </c>
      <c r="E447">
        <v>190.35</v>
      </c>
      <c r="F447">
        <v>186.4</v>
      </c>
      <c r="G447">
        <v>186.7</v>
      </c>
      <c r="H447">
        <v>186.4</v>
      </c>
      <c r="I447">
        <v>186.7</v>
      </c>
      <c r="J447">
        <v>26</v>
      </c>
      <c r="K447">
        <v>146.96</v>
      </c>
      <c r="L447">
        <v>297000</v>
      </c>
      <c r="M447">
        <v>-18000</v>
      </c>
      <c r="N447">
        <v>186.2</v>
      </c>
    </row>
    <row r="448" spans="1:14" x14ac:dyDescent="0.35">
      <c r="A448" t="s">
        <v>14</v>
      </c>
      <c r="B448" s="1">
        <v>43598</v>
      </c>
      <c r="C448" s="1">
        <v>43671</v>
      </c>
      <c r="D448">
        <v>188.9</v>
      </c>
      <c r="E448">
        <v>188.9</v>
      </c>
      <c r="F448">
        <v>185</v>
      </c>
      <c r="G448">
        <v>185.05</v>
      </c>
      <c r="H448">
        <v>185</v>
      </c>
      <c r="I448">
        <v>185.05</v>
      </c>
      <c r="J448">
        <v>3</v>
      </c>
      <c r="K448">
        <v>16.77</v>
      </c>
      <c r="L448">
        <v>78000</v>
      </c>
      <c r="M448">
        <v>9000</v>
      </c>
      <c r="N448">
        <v>186.2</v>
      </c>
    </row>
    <row r="449" spans="1:14" x14ac:dyDescent="0.35">
      <c r="A449" t="s">
        <v>14</v>
      </c>
      <c r="B449" s="1">
        <v>43599</v>
      </c>
      <c r="C449" s="1">
        <v>43615</v>
      </c>
      <c r="D449">
        <v>185.35</v>
      </c>
      <c r="E449">
        <v>185.8</v>
      </c>
      <c r="F449">
        <v>179.15</v>
      </c>
      <c r="G449">
        <v>180.65</v>
      </c>
      <c r="H449">
        <v>181.2</v>
      </c>
      <c r="I449">
        <v>180.65</v>
      </c>
      <c r="J449">
        <v>3352</v>
      </c>
      <c r="K449">
        <v>18190.330000000002</v>
      </c>
      <c r="L449">
        <v>9360000</v>
      </c>
      <c r="M449">
        <v>153000</v>
      </c>
      <c r="N449">
        <v>179.65</v>
      </c>
    </row>
    <row r="450" spans="1:14" x14ac:dyDescent="0.35">
      <c r="A450" t="s">
        <v>14</v>
      </c>
      <c r="B450" s="1">
        <v>43599</v>
      </c>
      <c r="C450" s="1">
        <v>43643</v>
      </c>
      <c r="D450">
        <v>184.5</v>
      </c>
      <c r="E450">
        <v>185.55</v>
      </c>
      <c r="F450">
        <v>180.5</v>
      </c>
      <c r="G450">
        <v>182.05</v>
      </c>
      <c r="H450">
        <v>182.1</v>
      </c>
      <c r="I450">
        <v>182.05</v>
      </c>
      <c r="J450">
        <v>96</v>
      </c>
      <c r="K450">
        <v>523.39</v>
      </c>
      <c r="L450">
        <v>324000</v>
      </c>
      <c r="M450">
        <v>27000</v>
      </c>
      <c r="N450">
        <v>179.65</v>
      </c>
    </row>
    <row r="451" spans="1:14" x14ac:dyDescent="0.35">
      <c r="A451" t="s">
        <v>14</v>
      </c>
      <c r="B451" s="1">
        <v>43599</v>
      </c>
      <c r="C451" s="1">
        <v>43671</v>
      </c>
      <c r="D451">
        <v>184.4</v>
      </c>
      <c r="E451">
        <v>184.4</v>
      </c>
      <c r="F451">
        <v>179.55</v>
      </c>
      <c r="G451">
        <v>180.3</v>
      </c>
      <c r="H451">
        <v>180.3</v>
      </c>
      <c r="I451">
        <v>180.3</v>
      </c>
      <c r="J451">
        <v>11</v>
      </c>
      <c r="K451">
        <v>59.76</v>
      </c>
      <c r="L451">
        <v>96000</v>
      </c>
      <c r="M451">
        <v>18000</v>
      </c>
      <c r="N451">
        <v>179.65</v>
      </c>
    </row>
    <row r="452" spans="1:14" x14ac:dyDescent="0.35">
      <c r="A452" t="s">
        <v>14</v>
      </c>
      <c r="B452" s="1">
        <v>43600</v>
      </c>
      <c r="C452" s="1">
        <v>43615</v>
      </c>
      <c r="D452">
        <v>181.45</v>
      </c>
      <c r="E452">
        <v>183.4</v>
      </c>
      <c r="F452">
        <v>176.3</v>
      </c>
      <c r="G452">
        <v>177.3</v>
      </c>
      <c r="H452">
        <v>176.9</v>
      </c>
      <c r="I452">
        <v>177.3</v>
      </c>
      <c r="J452">
        <v>2231</v>
      </c>
      <c r="K452">
        <v>12044.71</v>
      </c>
      <c r="L452">
        <v>9306000</v>
      </c>
      <c r="M452">
        <v>-54000</v>
      </c>
      <c r="N452">
        <v>177.1</v>
      </c>
    </row>
    <row r="453" spans="1:14" x14ac:dyDescent="0.35">
      <c r="A453" t="s">
        <v>14</v>
      </c>
      <c r="B453" s="1">
        <v>43600</v>
      </c>
      <c r="C453" s="1">
        <v>43643</v>
      </c>
      <c r="D453">
        <v>182.8</v>
      </c>
      <c r="E453">
        <v>184</v>
      </c>
      <c r="F453">
        <v>177.5</v>
      </c>
      <c r="G453">
        <v>178.35</v>
      </c>
      <c r="H453">
        <v>178</v>
      </c>
      <c r="I453">
        <v>178.35</v>
      </c>
      <c r="J453">
        <v>63</v>
      </c>
      <c r="K453">
        <v>342.15</v>
      </c>
      <c r="L453">
        <v>357000</v>
      </c>
      <c r="M453">
        <v>33000</v>
      </c>
      <c r="N453">
        <v>177.1</v>
      </c>
    </row>
    <row r="454" spans="1:14" x14ac:dyDescent="0.35">
      <c r="A454" t="s">
        <v>14</v>
      </c>
      <c r="B454" s="1">
        <v>43600</v>
      </c>
      <c r="C454" s="1">
        <v>43671</v>
      </c>
      <c r="D454">
        <v>180</v>
      </c>
      <c r="E454">
        <v>180</v>
      </c>
      <c r="F454">
        <v>177.05</v>
      </c>
      <c r="G454">
        <v>177.05</v>
      </c>
      <c r="H454">
        <v>177.05</v>
      </c>
      <c r="I454">
        <v>177.05</v>
      </c>
      <c r="J454">
        <v>8</v>
      </c>
      <c r="K454">
        <v>42.79</v>
      </c>
      <c r="L454">
        <v>108000</v>
      </c>
      <c r="M454">
        <v>12000</v>
      </c>
      <c r="N454">
        <v>177.1</v>
      </c>
    </row>
    <row r="455" spans="1:14" x14ac:dyDescent="0.35">
      <c r="A455" t="s">
        <v>14</v>
      </c>
      <c r="B455" s="1">
        <v>43601</v>
      </c>
      <c r="C455" s="1">
        <v>43615</v>
      </c>
      <c r="D455">
        <v>178.05</v>
      </c>
      <c r="E455">
        <v>178.05</v>
      </c>
      <c r="F455">
        <v>174.6</v>
      </c>
      <c r="G455">
        <v>176.5</v>
      </c>
      <c r="H455">
        <v>177</v>
      </c>
      <c r="I455">
        <v>176.5</v>
      </c>
      <c r="J455">
        <v>2044</v>
      </c>
      <c r="K455">
        <v>10788.51</v>
      </c>
      <c r="L455">
        <v>8874000</v>
      </c>
      <c r="M455">
        <v>-432000</v>
      </c>
      <c r="N455">
        <v>176.05</v>
      </c>
    </row>
    <row r="456" spans="1:14" x14ac:dyDescent="0.35">
      <c r="A456" t="s">
        <v>14</v>
      </c>
      <c r="B456" s="1">
        <v>43601</v>
      </c>
      <c r="C456" s="1">
        <v>43643</v>
      </c>
      <c r="D456">
        <v>178.75</v>
      </c>
      <c r="E456">
        <v>178.75</v>
      </c>
      <c r="F456">
        <v>175.85</v>
      </c>
      <c r="G456">
        <v>177.75</v>
      </c>
      <c r="H456">
        <v>178.25</v>
      </c>
      <c r="I456">
        <v>177.75</v>
      </c>
      <c r="J456">
        <v>95</v>
      </c>
      <c r="K456">
        <v>504.96</v>
      </c>
      <c r="L456">
        <v>402000</v>
      </c>
      <c r="M456">
        <v>45000</v>
      </c>
      <c r="N456">
        <v>176.05</v>
      </c>
    </row>
    <row r="457" spans="1:14" x14ac:dyDescent="0.35">
      <c r="A457" t="s">
        <v>14</v>
      </c>
      <c r="B457" s="1">
        <v>43601</v>
      </c>
      <c r="C457" s="1">
        <v>43671</v>
      </c>
      <c r="D457">
        <v>174.95</v>
      </c>
      <c r="E457">
        <v>176.2</v>
      </c>
      <c r="F457">
        <v>174.25</v>
      </c>
      <c r="G457">
        <v>175.7</v>
      </c>
      <c r="H457">
        <v>176.2</v>
      </c>
      <c r="I457">
        <v>175.7</v>
      </c>
      <c r="J457">
        <v>9</v>
      </c>
      <c r="K457">
        <v>47.35</v>
      </c>
      <c r="L457">
        <v>123000</v>
      </c>
      <c r="M457">
        <v>15000</v>
      </c>
      <c r="N457">
        <v>176.05</v>
      </c>
    </row>
    <row r="458" spans="1:14" x14ac:dyDescent="0.35">
      <c r="A458" t="s">
        <v>14</v>
      </c>
      <c r="B458" s="1">
        <v>43602</v>
      </c>
      <c r="C458" s="1">
        <v>43615</v>
      </c>
      <c r="D458">
        <v>177.1</v>
      </c>
      <c r="E458">
        <v>179</v>
      </c>
      <c r="F458">
        <v>175</v>
      </c>
      <c r="G458">
        <v>176.85</v>
      </c>
      <c r="H458">
        <v>176.5</v>
      </c>
      <c r="I458">
        <v>176.85</v>
      </c>
      <c r="J458">
        <v>1716</v>
      </c>
      <c r="K458">
        <v>9104.33</v>
      </c>
      <c r="L458">
        <v>8883000</v>
      </c>
      <c r="M458">
        <v>9000</v>
      </c>
      <c r="N458">
        <v>177.5</v>
      </c>
    </row>
    <row r="459" spans="1:14" x14ac:dyDescent="0.35">
      <c r="A459" t="s">
        <v>14</v>
      </c>
      <c r="B459" s="1">
        <v>43602</v>
      </c>
      <c r="C459" s="1">
        <v>43643</v>
      </c>
      <c r="D459">
        <v>178.35</v>
      </c>
      <c r="E459">
        <v>179.25</v>
      </c>
      <c r="F459">
        <v>176.15</v>
      </c>
      <c r="G459">
        <v>178.05</v>
      </c>
      <c r="H459">
        <v>178.4</v>
      </c>
      <c r="I459">
        <v>178.05</v>
      </c>
      <c r="J459">
        <v>78</v>
      </c>
      <c r="K459">
        <v>415.85</v>
      </c>
      <c r="L459">
        <v>450000</v>
      </c>
      <c r="M459">
        <v>48000</v>
      </c>
      <c r="N459">
        <v>177.5</v>
      </c>
    </row>
    <row r="460" spans="1:14" x14ac:dyDescent="0.35">
      <c r="A460" t="s">
        <v>14</v>
      </c>
      <c r="B460" s="1">
        <v>43602</v>
      </c>
      <c r="C460" s="1">
        <v>43671</v>
      </c>
      <c r="D460">
        <v>176.85</v>
      </c>
      <c r="E460">
        <v>176.85</v>
      </c>
      <c r="F460">
        <v>176.85</v>
      </c>
      <c r="G460">
        <v>176.85</v>
      </c>
      <c r="H460">
        <v>176.85</v>
      </c>
      <c r="I460">
        <v>179.95</v>
      </c>
      <c r="J460">
        <v>1</v>
      </c>
      <c r="K460">
        <v>5.31</v>
      </c>
      <c r="L460">
        <v>123000</v>
      </c>
      <c r="M460">
        <v>0</v>
      </c>
      <c r="N460">
        <v>177.5</v>
      </c>
    </row>
    <row r="461" spans="1:14" x14ac:dyDescent="0.35">
      <c r="A461" t="s">
        <v>14</v>
      </c>
      <c r="B461" s="1">
        <v>43605</v>
      </c>
      <c r="C461" s="1">
        <v>43615</v>
      </c>
      <c r="D461">
        <v>180</v>
      </c>
      <c r="E461">
        <v>187.4</v>
      </c>
      <c r="F461">
        <v>179.95</v>
      </c>
      <c r="G461">
        <v>183.25</v>
      </c>
      <c r="H461">
        <v>182.7</v>
      </c>
      <c r="I461">
        <v>183.25</v>
      </c>
      <c r="J461">
        <v>1999</v>
      </c>
      <c r="K461">
        <v>11025.99</v>
      </c>
      <c r="L461">
        <v>8697000</v>
      </c>
      <c r="M461">
        <v>-186000</v>
      </c>
      <c r="N461">
        <v>182.6</v>
      </c>
    </row>
    <row r="462" spans="1:14" x14ac:dyDescent="0.35">
      <c r="A462" t="s">
        <v>14</v>
      </c>
      <c r="B462" s="1">
        <v>43605</v>
      </c>
      <c r="C462" s="1">
        <v>43643</v>
      </c>
      <c r="D462">
        <v>181.55</v>
      </c>
      <c r="E462">
        <v>187.4</v>
      </c>
      <c r="F462">
        <v>181.55</v>
      </c>
      <c r="G462">
        <v>184.3</v>
      </c>
      <c r="H462">
        <v>183.95</v>
      </c>
      <c r="I462">
        <v>184.3</v>
      </c>
      <c r="J462">
        <v>131</v>
      </c>
      <c r="K462">
        <v>727.67</v>
      </c>
      <c r="L462">
        <v>570000</v>
      </c>
      <c r="M462">
        <v>120000</v>
      </c>
      <c r="N462">
        <v>182.6</v>
      </c>
    </row>
    <row r="463" spans="1:14" x14ac:dyDescent="0.35">
      <c r="A463" t="s">
        <v>14</v>
      </c>
      <c r="B463" s="1">
        <v>43605</v>
      </c>
      <c r="C463" s="1">
        <v>43671</v>
      </c>
      <c r="D463">
        <v>183.5</v>
      </c>
      <c r="E463">
        <v>184.2</v>
      </c>
      <c r="F463">
        <v>183.5</v>
      </c>
      <c r="G463">
        <v>184.2</v>
      </c>
      <c r="H463">
        <v>184.2</v>
      </c>
      <c r="I463">
        <v>185</v>
      </c>
      <c r="J463">
        <v>2</v>
      </c>
      <c r="K463">
        <v>11.03</v>
      </c>
      <c r="L463">
        <v>117000</v>
      </c>
      <c r="M463">
        <v>-6000</v>
      </c>
      <c r="N463">
        <v>182.6</v>
      </c>
    </row>
    <row r="464" spans="1:14" x14ac:dyDescent="0.35">
      <c r="A464" t="s">
        <v>14</v>
      </c>
      <c r="B464" s="1">
        <v>43606</v>
      </c>
      <c r="C464" s="1">
        <v>43615</v>
      </c>
      <c r="D464">
        <v>183.05</v>
      </c>
      <c r="E464">
        <v>184.65</v>
      </c>
      <c r="F464">
        <v>180.5</v>
      </c>
      <c r="G464">
        <v>181.3</v>
      </c>
      <c r="H464">
        <v>181.7</v>
      </c>
      <c r="I464">
        <v>181.3</v>
      </c>
      <c r="J464">
        <v>1422</v>
      </c>
      <c r="K464">
        <v>7777.95</v>
      </c>
      <c r="L464">
        <v>8766000</v>
      </c>
      <c r="M464">
        <v>69000</v>
      </c>
      <c r="N464">
        <v>181.9</v>
      </c>
    </row>
    <row r="465" spans="1:14" x14ac:dyDescent="0.35">
      <c r="A465" t="s">
        <v>14</v>
      </c>
      <c r="B465" s="1">
        <v>43606</v>
      </c>
      <c r="C465" s="1">
        <v>43643</v>
      </c>
      <c r="D465">
        <v>184</v>
      </c>
      <c r="E465">
        <v>185.25</v>
      </c>
      <c r="F465">
        <v>181.75</v>
      </c>
      <c r="G465">
        <v>182.4</v>
      </c>
      <c r="H465">
        <v>182.65</v>
      </c>
      <c r="I465">
        <v>182.4</v>
      </c>
      <c r="J465">
        <v>126</v>
      </c>
      <c r="K465">
        <v>693.79</v>
      </c>
      <c r="L465">
        <v>666000</v>
      </c>
      <c r="M465">
        <v>96000</v>
      </c>
      <c r="N465">
        <v>181.9</v>
      </c>
    </row>
    <row r="466" spans="1:14" x14ac:dyDescent="0.35">
      <c r="A466" t="s">
        <v>14</v>
      </c>
      <c r="B466" s="1">
        <v>43606</v>
      </c>
      <c r="C466" s="1">
        <v>43671</v>
      </c>
      <c r="D466">
        <v>0</v>
      </c>
      <c r="E466">
        <v>0</v>
      </c>
      <c r="F466">
        <v>0</v>
      </c>
      <c r="G466">
        <v>184.2</v>
      </c>
      <c r="H466">
        <v>184.2</v>
      </c>
      <c r="I466">
        <v>184.25</v>
      </c>
      <c r="J466">
        <v>0</v>
      </c>
      <c r="K466">
        <v>0</v>
      </c>
      <c r="L466">
        <v>117000</v>
      </c>
      <c r="M466">
        <v>0</v>
      </c>
      <c r="N466">
        <v>181.9</v>
      </c>
    </row>
    <row r="467" spans="1:14" x14ac:dyDescent="0.35">
      <c r="A467" t="s">
        <v>14</v>
      </c>
      <c r="B467" s="1">
        <v>43607</v>
      </c>
      <c r="C467" s="1">
        <v>43615</v>
      </c>
      <c r="D467">
        <v>181.9</v>
      </c>
      <c r="E467">
        <v>184.3</v>
      </c>
      <c r="F467">
        <v>179.15</v>
      </c>
      <c r="G467">
        <v>183.35</v>
      </c>
      <c r="H467">
        <v>183.3</v>
      </c>
      <c r="I467">
        <v>183.35</v>
      </c>
      <c r="J467">
        <v>1337</v>
      </c>
      <c r="K467">
        <v>7299.59</v>
      </c>
      <c r="L467">
        <v>8580000</v>
      </c>
      <c r="M467">
        <v>-186000</v>
      </c>
      <c r="N467">
        <v>183.2</v>
      </c>
    </row>
    <row r="468" spans="1:14" x14ac:dyDescent="0.35">
      <c r="A468" t="s">
        <v>14</v>
      </c>
      <c r="B468" s="1">
        <v>43607</v>
      </c>
      <c r="C468" s="1">
        <v>43643</v>
      </c>
      <c r="D468">
        <v>183.5</v>
      </c>
      <c r="E468">
        <v>185.3</v>
      </c>
      <c r="F468">
        <v>180.45</v>
      </c>
      <c r="G468">
        <v>184.45</v>
      </c>
      <c r="H468">
        <v>184.25</v>
      </c>
      <c r="I468">
        <v>184.45</v>
      </c>
      <c r="J468">
        <v>138</v>
      </c>
      <c r="K468">
        <v>756.36</v>
      </c>
      <c r="L468">
        <v>690000</v>
      </c>
      <c r="M468">
        <v>24000</v>
      </c>
      <c r="N468">
        <v>183.2</v>
      </c>
    </row>
    <row r="469" spans="1:14" x14ac:dyDescent="0.35">
      <c r="A469" t="s">
        <v>14</v>
      </c>
      <c r="B469" s="1">
        <v>43607</v>
      </c>
      <c r="C469" s="1">
        <v>43671</v>
      </c>
      <c r="D469">
        <v>180</v>
      </c>
      <c r="E469">
        <v>182.8</v>
      </c>
      <c r="F469">
        <v>180</v>
      </c>
      <c r="G469">
        <v>182.8</v>
      </c>
      <c r="H469">
        <v>182.8</v>
      </c>
      <c r="I469">
        <v>182.8</v>
      </c>
      <c r="J469">
        <v>4</v>
      </c>
      <c r="K469">
        <v>21.74</v>
      </c>
      <c r="L469">
        <v>120000</v>
      </c>
      <c r="M469">
        <v>3000</v>
      </c>
      <c r="N469">
        <v>183.2</v>
      </c>
    </row>
    <row r="470" spans="1:14" x14ac:dyDescent="0.35">
      <c r="A470" t="s">
        <v>14</v>
      </c>
      <c r="B470" s="1">
        <v>43608</v>
      </c>
      <c r="C470" s="1">
        <v>43615</v>
      </c>
      <c r="D470">
        <v>185.05</v>
      </c>
      <c r="E470">
        <v>189.6</v>
      </c>
      <c r="F470">
        <v>182.45</v>
      </c>
      <c r="G470">
        <v>182.95</v>
      </c>
      <c r="H470">
        <v>182.8</v>
      </c>
      <c r="I470">
        <v>182.95</v>
      </c>
      <c r="J470">
        <v>1993</v>
      </c>
      <c r="K470">
        <v>11130</v>
      </c>
      <c r="L470">
        <v>8829000</v>
      </c>
      <c r="M470">
        <v>249000</v>
      </c>
      <c r="N470">
        <v>183.6</v>
      </c>
    </row>
    <row r="471" spans="1:14" x14ac:dyDescent="0.35">
      <c r="A471" t="s">
        <v>14</v>
      </c>
      <c r="B471" s="1">
        <v>43608</v>
      </c>
      <c r="C471" s="1">
        <v>43643</v>
      </c>
      <c r="D471">
        <v>186.95</v>
      </c>
      <c r="E471">
        <v>190.55</v>
      </c>
      <c r="F471">
        <v>183.6</v>
      </c>
      <c r="G471">
        <v>184</v>
      </c>
      <c r="H471">
        <v>183.8</v>
      </c>
      <c r="I471">
        <v>184</v>
      </c>
      <c r="J471">
        <v>454</v>
      </c>
      <c r="K471">
        <v>2540.08</v>
      </c>
      <c r="L471">
        <v>915000</v>
      </c>
      <c r="M471">
        <v>225000</v>
      </c>
      <c r="N471">
        <v>183.6</v>
      </c>
    </row>
    <row r="472" spans="1:14" x14ac:dyDescent="0.35">
      <c r="A472" t="s">
        <v>14</v>
      </c>
      <c r="B472" s="1">
        <v>43608</v>
      </c>
      <c r="C472" s="1">
        <v>43671</v>
      </c>
      <c r="D472">
        <v>183.3</v>
      </c>
      <c r="E472">
        <v>185.15</v>
      </c>
      <c r="F472">
        <v>182.85</v>
      </c>
      <c r="G472">
        <v>182.85</v>
      </c>
      <c r="H472">
        <v>182.85</v>
      </c>
      <c r="I472">
        <v>182.85</v>
      </c>
      <c r="J472">
        <v>5</v>
      </c>
      <c r="K472">
        <v>27.59</v>
      </c>
      <c r="L472">
        <v>126000</v>
      </c>
      <c r="M472">
        <v>6000</v>
      </c>
      <c r="N472">
        <v>183.6</v>
      </c>
    </row>
    <row r="473" spans="1:14" x14ac:dyDescent="0.35">
      <c r="A473" t="s">
        <v>14</v>
      </c>
      <c r="B473" s="1">
        <v>43609</v>
      </c>
      <c r="C473" s="1">
        <v>43615</v>
      </c>
      <c r="D473">
        <v>185.5</v>
      </c>
      <c r="E473">
        <v>195.5</v>
      </c>
      <c r="F473">
        <v>183.5</v>
      </c>
      <c r="G473">
        <v>194.7</v>
      </c>
      <c r="H473">
        <v>195</v>
      </c>
      <c r="I473">
        <v>194.7</v>
      </c>
      <c r="J473">
        <v>2693</v>
      </c>
      <c r="K473">
        <v>15368.89</v>
      </c>
      <c r="L473">
        <v>8838000</v>
      </c>
      <c r="M473">
        <v>9000</v>
      </c>
      <c r="N473">
        <v>194.6</v>
      </c>
    </row>
    <row r="474" spans="1:14" x14ac:dyDescent="0.35">
      <c r="A474" t="s">
        <v>14</v>
      </c>
      <c r="B474" s="1">
        <v>43609</v>
      </c>
      <c r="C474" s="1">
        <v>43643</v>
      </c>
      <c r="D474">
        <v>186.45</v>
      </c>
      <c r="E474">
        <v>196.6</v>
      </c>
      <c r="F474">
        <v>184.15</v>
      </c>
      <c r="G474">
        <v>195.85</v>
      </c>
      <c r="H474">
        <v>196.05</v>
      </c>
      <c r="I474">
        <v>195.85</v>
      </c>
      <c r="J474">
        <v>571</v>
      </c>
      <c r="K474">
        <v>3275.13</v>
      </c>
      <c r="L474">
        <v>1119000</v>
      </c>
      <c r="M474">
        <v>204000</v>
      </c>
      <c r="N474">
        <v>194.6</v>
      </c>
    </row>
    <row r="475" spans="1:14" x14ac:dyDescent="0.35">
      <c r="A475" t="s">
        <v>14</v>
      </c>
      <c r="B475" s="1">
        <v>43609</v>
      </c>
      <c r="C475" s="1">
        <v>43671</v>
      </c>
      <c r="D475">
        <v>185.95</v>
      </c>
      <c r="E475">
        <v>194.3</v>
      </c>
      <c r="F475">
        <v>183.9</v>
      </c>
      <c r="G475">
        <v>194.3</v>
      </c>
      <c r="H475">
        <v>194.3</v>
      </c>
      <c r="I475">
        <v>194.3</v>
      </c>
      <c r="J475">
        <v>19</v>
      </c>
      <c r="K475">
        <v>108.05</v>
      </c>
      <c r="L475">
        <v>144000</v>
      </c>
      <c r="M475">
        <v>18000</v>
      </c>
      <c r="N475">
        <v>194.6</v>
      </c>
    </row>
    <row r="476" spans="1:14" x14ac:dyDescent="0.35">
      <c r="A476" t="s">
        <v>14</v>
      </c>
      <c r="B476" s="1">
        <v>43612</v>
      </c>
      <c r="C476" s="1">
        <v>43615</v>
      </c>
      <c r="D476">
        <v>194.6</v>
      </c>
      <c r="E476">
        <v>200.2</v>
      </c>
      <c r="F476">
        <v>193.85</v>
      </c>
      <c r="G476">
        <v>198.05</v>
      </c>
      <c r="H476">
        <v>197.7</v>
      </c>
      <c r="I476">
        <v>198.05</v>
      </c>
      <c r="J476">
        <v>2497</v>
      </c>
      <c r="K476">
        <v>14829.86</v>
      </c>
      <c r="L476">
        <v>7215000</v>
      </c>
      <c r="M476">
        <v>-1623000</v>
      </c>
      <c r="N476">
        <v>199.1</v>
      </c>
    </row>
    <row r="477" spans="1:14" x14ac:dyDescent="0.35">
      <c r="A477" t="s">
        <v>14</v>
      </c>
      <c r="B477" s="1">
        <v>43612</v>
      </c>
      <c r="C477" s="1">
        <v>43643</v>
      </c>
      <c r="D477">
        <v>195.85</v>
      </c>
      <c r="E477">
        <v>201.2</v>
      </c>
      <c r="F477">
        <v>195.25</v>
      </c>
      <c r="G477">
        <v>199.25</v>
      </c>
      <c r="H477">
        <v>198.2</v>
      </c>
      <c r="I477">
        <v>199.25</v>
      </c>
      <c r="J477">
        <v>1066</v>
      </c>
      <c r="K477">
        <v>6368.97</v>
      </c>
      <c r="L477">
        <v>2733000</v>
      </c>
      <c r="M477">
        <v>1614000</v>
      </c>
      <c r="N477">
        <v>199.1</v>
      </c>
    </row>
    <row r="478" spans="1:14" x14ac:dyDescent="0.35">
      <c r="A478" t="s">
        <v>14</v>
      </c>
      <c r="B478" s="1">
        <v>43612</v>
      </c>
      <c r="C478" s="1">
        <v>43671</v>
      </c>
      <c r="D478">
        <v>196.5</v>
      </c>
      <c r="E478">
        <v>199.1</v>
      </c>
      <c r="F478">
        <v>196.05</v>
      </c>
      <c r="G478">
        <v>197.4</v>
      </c>
      <c r="H478">
        <v>196.9</v>
      </c>
      <c r="I478">
        <v>197.4</v>
      </c>
      <c r="J478">
        <v>23</v>
      </c>
      <c r="K478">
        <v>136.25</v>
      </c>
      <c r="L478">
        <v>168000</v>
      </c>
      <c r="M478">
        <v>24000</v>
      </c>
      <c r="N478">
        <v>199.1</v>
      </c>
    </row>
    <row r="479" spans="1:14" x14ac:dyDescent="0.35">
      <c r="A479" t="s">
        <v>14</v>
      </c>
      <c r="B479" s="1">
        <v>43613</v>
      </c>
      <c r="C479" s="1">
        <v>43615</v>
      </c>
      <c r="D479">
        <v>198</v>
      </c>
      <c r="E479">
        <v>199.3</v>
      </c>
      <c r="F479">
        <v>194.4</v>
      </c>
      <c r="G479">
        <v>197.7</v>
      </c>
      <c r="H479">
        <v>197.4</v>
      </c>
      <c r="I479">
        <v>197.7</v>
      </c>
      <c r="J479">
        <v>3031</v>
      </c>
      <c r="K479">
        <v>17812.849999999999</v>
      </c>
      <c r="L479">
        <v>3813000</v>
      </c>
      <c r="M479">
        <v>-3402000</v>
      </c>
      <c r="N479">
        <v>197.9</v>
      </c>
    </row>
    <row r="480" spans="1:14" x14ac:dyDescent="0.35">
      <c r="A480" t="s">
        <v>14</v>
      </c>
      <c r="B480" s="1">
        <v>43613</v>
      </c>
      <c r="C480" s="1">
        <v>43643</v>
      </c>
      <c r="D480">
        <v>199.05</v>
      </c>
      <c r="E480">
        <v>200.55</v>
      </c>
      <c r="F480">
        <v>194.9</v>
      </c>
      <c r="G480">
        <v>198.1</v>
      </c>
      <c r="H480">
        <v>198.4</v>
      </c>
      <c r="I480">
        <v>198.1</v>
      </c>
      <c r="J480">
        <v>2703</v>
      </c>
      <c r="K480">
        <v>15930.92</v>
      </c>
      <c r="L480">
        <v>6495000</v>
      </c>
      <c r="M480">
        <v>3762000</v>
      </c>
      <c r="N480">
        <v>197.9</v>
      </c>
    </row>
    <row r="481" spans="1:14" x14ac:dyDescent="0.35">
      <c r="A481" t="s">
        <v>14</v>
      </c>
      <c r="B481" s="1">
        <v>43613</v>
      </c>
      <c r="C481" s="1">
        <v>43671</v>
      </c>
      <c r="D481">
        <v>197</v>
      </c>
      <c r="E481">
        <v>197.3</v>
      </c>
      <c r="F481">
        <v>193.25</v>
      </c>
      <c r="G481">
        <v>196.1</v>
      </c>
      <c r="H481">
        <v>196.05</v>
      </c>
      <c r="I481">
        <v>196.1</v>
      </c>
      <c r="J481">
        <v>42</v>
      </c>
      <c r="K481">
        <v>244.61</v>
      </c>
      <c r="L481">
        <v>249000</v>
      </c>
      <c r="M481">
        <v>81000</v>
      </c>
      <c r="N481">
        <v>197.9</v>
      </c>
    </row>
    <row r="482" spans="1:14" x14ac:dyDescent="0.35">
      <c r="A482" t="s">
        <v>14</v>
      </c>
      <c r="B482" s="1">
        <v>43614</v>
      </c>
      <c r="C482" s="1">
        <v>43615</v>
      </c>
      <c r="D482">
        <v>196.5</v>
      </c>
      <c r="E482">
        <v>197.3</v>
      </c>
      <c r="F482">
        <v>192</v>
      </c>
      <c r="G482">
        <v>193.9</v>
      </c>
      <c r="H482">
        <v>195.1</v>
      </c>
      <c r="I482">
        <v>193.9</v>
      </c>
      <c r="J482">
        <v>1653</v>
      </c>
      <c r="K482">
        <v>9639.58</v>
      </c>
      <c r="L482">
        <v>2037000</v>
      </c>
      <c r="M482">
        <v>-1776000</v>
      </c>
      <c r="N482">
        <v>194.15</v>
      </c>
    </row>
    <row r="483" spans="1:14" x14ac:dyDescent="0.35">
      <c r="A483" t="s">
        <v>14</v>
      </c>
      <c r="B483" s="1">
        <v>43614</v>
      </c>
      <c r="C483" s="1">
        <v>43643</v>
      </c>
      <c r="D483">
        <v>198.35</v>
      </c>
      <c r="E483">
        <v>198.35</v>
      </c>
      <c r="F483">
        <v>192.5</v>
      </c>
      <c r="G483">
        <v>193.8</v>
      </c>
      <c r="H483">
        <v>194.8</v>
      </c>
      <c r="I483">
        <v>193.8</v>
      </c>
      <c r="J483">
        <v>1745</v>
      </c>
      <c r="K483">
        <v>10182.49</v>
      </c>
      <c r="L483">
        <v>7959000</v>
      </c>
      <c r="M483">
        <v>1464000</v>
      </c>
      <c r="N483">
        <v>194.15</v>
      </c>
    </row>
    <row r="484" spans="1:14" x14ac:dyDescent="0.35">
      <c r="A484" t="s">
        <v>14</v>
      </c>
      <c r="B484" s="1">
        <v>43614</v>
      </c>
      <c r="C484" s="1">
        <v>43671</v>
      </c>
      <c r="D484">
        <v>195.2</v>
      </c>
      <c r="E484">
        <v>195.4</v>
      </c>
      <c r="F484">
        <v>190.5</v>
      </c>
      <c r="G484">
        <v>191.1</v>
      </c>
      <c r="H484">
        <v>191.65</v>
      </c>
      <c r="I484">
        <v>191.1</v>
      </c>
      <c r="J484">
        <v>42</v>
      </c>
      <c r="K484">
        <v>242.66</v>
      </c>
      <c r="L484">
        <v>309000</v>
      </c>
      <c r="M484">
        <v>60000</v>
      </c>
      <c r="N484">
        <v>194.15</v>
      </c>
    </row>
    <row r="485" spans="1:14" x14ac:dyDescent="0.35">
      <c r="A485" t="s">
        <v>14</v>
      </c>
      <c r="B485" s="1">
        <v>43615</v>
      </c>
      <c r="C485" s="1">
        <v>43615</v>
      </c>
      <c r="D485">
        <v>193.4</v>
      </c>
      <c r="E485">
        <v>198.4</v>
      </c>
      <c r="F485">
        <v>193.1</v>
      </c>
      <c r="G485">
        <v>197.1</v>
      </c>
      <c r="H485">
        <v>195.2</v>
      </c>
      <c r="I485">
        <v>197.1</v>
      </c>
      <c r="J485">
        <v>1397</v>
      </c>
      <c r="K485">
        <v>8205.84</v>
      </c>
      <c r="L485">
        <v>240000</v>
      </c>
      <c r="M485">
        <v>-1797000</v>
      </c>
      <c r="N485">
        <v>197.1</v>
      </c>
    </row>
    <row r="486" spans="1:14" x14ac:dyDescent="0.35">
      <c r="A486" t="s">
        <v>14</v>
      </c>
      <c r="B486" s="1">
        <v>43615</v>
      </c>
      <c r="C486" s="1">
        <v>43643</v>
      </c>
      <c r="D486">
        <v>192.25</v>
      </c>
      <c r="E486">
        <v>199.25</v>
      </c>
      <c r="F486">
        <v>192.25</v>
      </c>
      <c r="G486">
        <v>198.1</v>
      </c>
      <c r="H486">
        <v>198.65</v>
      </c>
      <c r="I486">
        <v>198.1</v>
      </c>
      <c r="J486">
        <v>2278</v>
      </c>
      <c r="K486">
        <v>13421.74</v>
      </c>
      <c r="L486">
        <v>8721000</v>
      </c>
      <c r="M486">
        <v>762000</v>
      </c>
      <c r="N486">
        <v>197.1</v>
      </c>
    </row>
    <row r="487" spans="1:14" x14ac:dyDescent="0.35">
      <c r="A487" t="s">
        <v>14</v>
      </c>
      <c r="B487" s="1">
        <v>43615</v>
      </c>
      <c r="C487" s="1">
        <v>43671</v>
      </c>
      <c r="D487">
        <v>192.2</v>
      </c>
      <c r="E487">
        <v>196.85</v>
      </c>
      <c r="F487">
        <v>192</v>
      </c>
      <c r="G487">
        <v>196.05</v>
      </c>
      <c r="H487">
        <v>195.8</v>
      </c>
      <c r="I487">
        <v>196.05</v>
      </c>
      <c r="J487">
        <v>38</v>
      </c>
      <c r="K487">
        <v>221.96</v>
      </c>
      <c r="L487">
        <v>330000</v>
      </c>
      <c r="M487">
        <v>21000</v>
      </c>
      <c r="N487">
        <v>197.1</v>
      </c>
    </row>
    <row r="488" spans="1:14" x14ac:dyDescent="0.35">
      <c r="A488" t="s">
        <v>14</v>
      </c>
      <c r="B488" s="1">
        <v>43616</v>
      </c>
      <c r="C488" s="1">
        <v>43643</v>
      </c>
      <c r="D488">
        <v>198.85</v>
      </c>
      <c r="E488">
        <v>199.25</v>
      </c>
      <c r="F488">
        <v>188.45</v>
      </c>
      <c r="G488">
        <v>193.1</v>
      </c>
      <c r="H488">
        <v>192.5</v>
      </c>
      <c r="I488">
        <v>193.1</v>
      </c>
      <c r="J488">
        <v>3433</v>
      </c>
      <c r="K488">
        <v>19877.07</v>
      </c>
      <c r="L488">
        <v>9612000</v>
      </c>
      <c r="M488">
        <v>891000</v>
      </c>
      <c r="N488">
        <v>194.5</v>
      </c>
    </row>
    <row r="489" spans="1:14" x14ac:dyDescent="0.35">
      <c r="A489" t="s">
        <v>14</v>
      </c>
      <c r="B489" s="1">
        <v>43616</v>
      </c>
      <c r="C489" s="1">
        <v>43671</v>
      </c>
      <c r="D489">
        <v>196.6</v>
      </c>
      <c r="E489">
        <v>196.75</v>
      </c>
      <c r="F489">
        <v>186.45</v>
      </c>
      <c r="G489">
        <v>190.1</v>
      </c>
      <c r="H489">
        <v>189.75</v>
      </c>
      <c r="I489">
        <v>190.1</v>
      </c>
      <c r="J489">
        <v>187</v>
      </c>
      <c r="K489">
        <v>1063.25</v>
      </c>
      <c r="L489">
        <v>492000</v>
      </c>
      <c r="M489">
        <v>162000</v>
      </c>
      <c r="N489">
        <v>194.5</v>
      </c>
    </row>
    <row r="490" spans="1:14" x14ac:dyDescent="0.35">
      <c r="A490" t="s">
        <v>14</v>
      </c>
      <c r="B490" s="1">
        <v>43616</v>
      </c>
      <c r="C490" s="1">
        <v>43706</v>
      </c>
      <c r="D490">
        <v>0</v>
      </c>
      <c r="E490">
        <v>0</v>
      </c>
      <c r="F490">
        <v>0</v>
      </c>
      <c r="G490">
        <v>200.6</v>
      </c>
      <c r="H490">
        <v>0</v>
      </c>
      <c r="I490">
        <v>197.9</v>
      </c>
      <c r="J490">
        <v>0</v>
      </c>
      <c r="K490">
        <v>0</v>
      </c>
      <c r="L490">
        <v>0</v>
      </c>
      <c r="M490">
        <v>0</v>
      </c>
      <c r="N490">
        <v>194.5</v>
      </c>
    </row>
    <row r="491" spans="1:14" x14ac:dyDescent="0.35">
      <c r="A491" t="s">
        <v>14</v>
      </c>
      <c r="B491" s="1">
        <v>43619</v>
      </c>
      <c r="C491" s="1">
        <v>43643</v>
      </c>
      <c r="D491">
        <v>191.9</v>
      </c>
      <c r="E491">
        <v>196.35</v>
      </c>
      <c r="F491">
        <v>191.45</v>
      </c>
      <c r="G491">
        <v>194.85</v>
      </c>
      <c r="H491">
        <v>194.7</v>
      </c>
      <c r="I491">
        <v>194.85</v>
      </c>
      <c r="J491">
        <v>1897</v>
      </c>
      <c r="K491">
        <v>11073.17</v>
      </c>
      <c r="L491">
        <v>9201000</v>
      </c>
      <c r="M491">
        <v>-411000</v>
      </c>
      <c r="N491">
        <v>196.35</v>
      </c>
    </row>
    <row r="492" spans="1:14" x14ac:dyDescent="0.35">
      <c r="A492" t="s">
        <v>14</v>
      </c>
      <c r="B492" s="1">
        <v>43619</v>
      </c>
      <c r="C492" s="1">
        <v>43671</v>
      </c>
      <c r="D492">
        <v>189</v>
      </c>
      <c r="E492">
        <v>193.5</v>
      </c>
      <c r="F492">
        <v>189</v>
      </c>
      <c r="G492">
        <v>192.55</v>
      </c>
      <c r="H492">
        <v>192.6</v>
      </c>
      <c r="I492">
        <v>192.55</v>
      </c>
      <c r="J492">
        <v>30</v>
      </c>
      <c r="K492">
        <v>173.15</v>
      </c>
      <c r="L492">
        <v>495000</v>
      </c>
      <c r="M492">
        <v>3000</v>
      </c>
      <c r="N492">
        <v>196.35</v>
      </c>
    </row>
    <row r="493" spans="1:14" x14ac:dyDescent="0.35">
      <c r="A493" t="s">
        <v>14</v>
      </c>
      <c r="B493" s="1">
        <v>43619</v>
      </c>
      <c r="C493" s="1">
        <v>43706</v>
      </c>
      <c r="D493">
        <v>0</v>
      </c>
      <c r="E493">
        <v>0</v>
      </c>
      <c r="F493">
        <v>0</v>
      </c>
      <c r="G493">
        <v>200.6</v>
      </c>
      <c r="H493">
        <v>0</v>
      </c>
      <c r="I493">
        <v>199.65</v>
      </c>
      <c r="J493">
        <v>0</v>
      </c>
      <c r="K493">
        <v>0</v>
      </c>
      <c r="L493">
        <v>0</v>
      </c>
      <c r="M493">
        <v>0</v>
      </c>
      <c r="N493">
        <v>196.35</v>
      </c>
    </row>
    <row r="494" spans="1:14" x14ac:dyDescent="0.35">
      <c r="A494" t="s">
        <v>14</v>
      </c>
      <c r="B494" s="1">
        <v>43620</v>
      </c>
      <c r="C494" s="1">
        <v>43643</v>
      </c>
      <c r="D494">
        <v>194.85</v>
      </c>
      <c r="E494">
        <v>200.9</v>
      </c>
      <c r="F494">
        <v>194</v>
      </c>
      <c r="G494">
        <v>196.4</v>
      </c>
      <c r="H494">
        <v>196.5</v>
      </c>
      <c r="I494">
        <v>196.4</v>
      </c>
      <c r="J494">
        <v>3489</v>
      </c>
      <c r="K494">
        <v>20740.669999999998</v>
      </c>
      <c r="L494">
        <v>9321000</v>
      </c>
      <c r="M494">
        <v>120000</v>
      </c>
      <c r="N494">
        <v>197.3</v>
      </c>
    </row>
    <row r="495" spans="1:14" x14ac:dyDescent="0.35">
      <c r="A495" t="s">
        <v>14</v>
      </c>
      <c r="B495" s="1">
        <v>43620</v>
      </c>
      <c r="C495" s="1">
        <v>43671</v>
      </c>
      <c r="D495">
        <v>193</v>
      </c>
      <c r="E495">
        <v>198</v>
      </c>
      <c r="F495">
        <v>192.9</v>
      </c>
      <c r="G495">
        <v>193.75</v>
      </c>
      <c r="H495">
        <v>194</v>
      </c>
      <c r="I495">
        <v>193.75</v>
      </c>
      <c r="J495">
        <v>174</v>
      </c>
      <c r="K495">
        <v>1022.87</v>
      </c>
      <c r="L495">
        <v>690000</v>
      </c>
      <c r="M495">
        <v>195000</v>
      </c>
      <c r="N495">
        <v>197.3</v>
      </c>
    </row>
    <row r="496" spans="1:14" x14ac:dyDescent="0.35">
      <c r="A496" t="s">
        <v>14</v>
      </c>
      <c r="B496" s="1">
        <v>43620</v>
      </c>
      <c r="C496" s="1">
        <v>43706</v>
      </c>
      <c r="D496">
        <v>0</v>
      </c>
      <c r="E496">
        <v>0</v>
      </c>
      <c r="F496">
        <v>0</v>
      </c>
      <c r="G496">
        <v>200.6</v>
      </c>
      <c r="H496">
        <v>0</v>
      </c>
      <c r="I496">
        <v>200.55</v>
      </c>
      <c r="J496">
        <v>0</v>
      </c>
      <c r="K496">
        <v>0</v>
      </c>
      <c r="L496">
        <v>0</v>
      </c>
      <c r="M496">
        <v>0</v>
      </c>
      <c r="N496">
        <v>197.3</v>
      </c>
    </row>
    <row r="497" spans="1:14" x14ac:dyDescent="0.35">
      <c r="A497" t="s">
        <v>14</v>
      </c>
      <c r="B497" s="1">
        <v>43622</v>
      </c>
      <c r="C497" s="1">
        <v>43643</v>
      </c>
      <c r="D497">
        <v>198.9</v>
      </c>
      <c r="E497">
        <v>198.9</v>
      </c>
      <c r="F497">
        <v>192.25</v>
      </c>
      <c r="G497">
        <v>193.9</v>
      </c>
      <c r="H497">
        <v>193</v>
      </c>
      <c r="I497">
        <v>193.9</v>
      </c>
      <c r="J497">
        <v>2264</v>
      </c>
      <c r="K497">
        <v>13248.13</v>
      </c>
      <c r="L497">
        <v>10161000</v>
      </c>
      <c r="M497">
        <v>840000</v>
      </c>
      <c r="N497">
        <v>199.5</v>
      </c>
    </row>
    <row r="498" spans="1:14" x14ac:dyDescent="0.35">
      <c r="A498" t="s">
        <v>14</v>
      </c>
      <c r="B498" s="1">
        <v>43622</v>
      </c>
      <c r="C498" s="1">
        <v>43671</v>
      </c>
      <c r="D498">
        <v>196.4</v>
      </c>
      <c r="E498">
        <v>196.4</v>
      </c>
      <c r="F498">
        <v>189.6</v>
      </c>
      <c r="G498">
        <v>190.95</v>
      </c>
      <c r="H498">
        <v>190.45</v>
      </c>
      <c r="I498">
        <v>190.95</v>
      </c>
      <c r="J498">
        <v>205</v>
      </c>
      <c r="K498">
        <v>1177.79</v>
      </c>
      <c r="L498">
        <v>975000</v>
      </c>
      <c r="M498">
        <v>285000</v>
      </c>
      <c r="N498">
        <v>199.5</v>
      </c>
    </row>
    <row r="499" spans="1:14" x14ac:dyDescent="0.35">
      <c r="A499" t="s">
        <v>14</v>
      </c>
      <c r="B499" s="1">
        <v>43622</v>
      </c>
      <c r="C499" s="1">
        <v>43706</v>
      </c>
      <c r="D499">
        <v>191.2</v>
      </c>
      <c r="E499">
        <v>191.9</v>
      </c>
      <c r="F499">
        <v>190.5</v>
      </c>
      <c r="G499">
        <v>191.5</v>
      </c>
      <c r="H499">
        <v>191.5</v>
      </c>
      <c r="I499">
        <v>202.7</v>
      </c>
      <c r="J499">
        <v>12</v>
      </c>
      <c r="K499">
        <v>68.819999999999993</v>
      </c>
      <c r="L499">
        <v>36000</v>
      </c>
      <c r="M499">
        <v>36000</v>
      </c>
      <c r="N499">
        <v>199.5</v>
      </c>
    </row>
    <row r="500" spans="1:14" x14ac:dyDescent="0.35">
      <c r="A500" t="s">
        <v>14</v>
      </c>
      <c r="B500" s="1">
        <v>43623</v>
      </c>
      <c r="C500" s="1">
        <v>43643</v>
      </c>
      <c r="D500">
        <v>194.35</v>
      </c>
      <c r="E500">
        <v>196.2</v>
      </c>
      <c r="F500">
        <v>189.9</v>
      </c>
      <c r="G500">
        <v>191.3</v>
      </c>
      <c r="H500">
        <v>191.65</v>
      </c>
      <c r="I500">
        <v>191.3</v>
      </c>
      <c r="J500">
        <v>2640</v>
      </c>
      <c r="K500">
        <v>15277.19</v>
      </c>
      <c r="L500">
        <v>10956000</v>
      </c>
      <c r="M500">
        <v>795000</v>
      </c>
      <c r="N500">
        <v>192.2</v>
      </c>
    </row>
    <row r="501" spans="1:14" x14ac:dyDescent="0.35">
      <c r="A501" t="s">
        <v>14</v>
      </c>
      <c r="B501" s="1">
        <v>43623</v>
      </c>
      <c r="C501" s="1">
        <v>43671</v>
      </c>
      <c r="D501">
        <v>191.15</v>
      </c>
      <c r="E501">
        <v>192.75</v>
      </c>
      <c r="F501">
        <v>187.65</v>
      </c>
      <c r="G501">
        <v>188.25</v>
      </c>
      <c r="H501">
        <v>188.25</v>
      </c>
      <c r="I501">
        <v>188.25</v>
      </c>
      <c r="J501">
        <v>138</v>
      </c>
      <c r="K501">
        <v>786.17</v>
      </c>
      <c r="L501">
        <v>1086000</v>
      </c>
      <c r="M501">
        <v>111000</v>
      </c>
      <c r="N501">
        <v>192.2</v>
      </c>
    </row>
    <row r="502" spans="1:14" x14ac:dyDescent="0.35">
      <c r="A502" t="s">
        <v>14</v>
      </c>
      <c r="B502" s="1">
        <v>43623</v>
      </c>
      <c r="C502" s="1">
        <v>43706</v>
      </c>
      <c r="D502">
        <v>193.25</v>
      </c>
      <c r="E502">
        <v>194</v>
      </c>
      <c r="F502">
        <v>193.25</v>
      </c>
      <c r="G502">
        <v>194</v>
      </c>
      <c r="H502">
        <v>194</v>
      </c>
      <c r="I502">
        <v>195.2</v>
      </c>
      <c r="J502">
        <v>2</v>
      </c>
      <c r="K502">
        <v>11.62</v>
      </c>
      <c r="L502">
        <v>36000</v>
      </c>
      <c r="M502">
        <v>0</v>
      </c>
      <c r="N502">
        <v>192.2</v>
      </c>
    </row>
    <row r="503" spans="1:14" x14ac:dyDescent="0.35">
      <c r="A503" t="s">
        <v>14</v>
      </c>
      <c r="B503" s="1">
        <v>43626</v>
      </c>
      <c r="C503" s="1">
        <v>43643</v>
      </c>
      <c r="D503">
        <v>192.65</v>
      </c>
      <c r="E503">
        <v>194</v>
      </c>
      <c r="F503">
        <v>190.35</v>
      </c>
      <c r="G503">
        <v>193.1</v>
      </c>
      <c r="H503">
        <v>192.95</v>
      </c>
      <c r="I503">
        <v>193.1</v>
      </c>
      <c r="J503">
        <v>1953</v>
      </c>
      <c r="K503">
        <v>11271.95</v>
      </c>
      <c r="L503">
        <v>10425000</v>
      </c>
      <c r="M503">
        <v>-531000</v>
      </c>
      <c r="N503">
        <v>194.2</v>
      </c>
    </row>
    <row r="504" spans="1:14" x14ac:dyDescent="0.35">
      <c r="A504" t="s">
        <v>14</v>
      </c>
      <c r="B504" s="1">
        <v>43626</v>
      </c>
      <c r="C504" s="1">
        <v>43671</v>
      </c>
      <c r="D504">
        <v>189.5</v>
      </c>
      <c r="E504">
        <v>190.8</v>
      </c>
      <c r="F504">
        <v>187.8</v>
      </c>
      <c r="G504">
        <v>189.85</v>
      </c>
      <c r="H504">
        <v>190.15</v>
      </c>
      <c r="I504">
        <v>189.85</v>
      </c>
      <c r="J504">
        <v>50</v>
      </c>
      <c r="K504">
        <v>284.06</v>
      </c>
      <c r="L504">
        <v>1113000</v>
      </c>
      <c r="M504">
        <v>27000</v>
      </c>
      <c r="N504">
        <v>194.2</v>
      </c>
    </row>
    <row r="505" spans="1:14" x14ac:dyDescent="0.35">
      <c r="A505" t="s">
        <v>14</v>
      </c>
      <c r="B505" s="1">
        <v>43626</v>
      </c>
      <c r="C505" s="1">
        <v>43706</v>
      </c>
      <c r="D505">
        <v>0</v>
      </c>
      <c r="E505">
        <v>0</v>
      </c>
      <c r="F505">
        <v>0</v>
      </c>
      <c r="G505">
        <v>194</v>
      </c>
      <c r="H505">
        <v>194</v>
      </c>
      <c r="I505">
        <v>197.1</v>
      </c>
      <c r="J505">
        <v>0</v>
      </c>
      <c r="K505">
        <v>0</v>
      </c>
      <c r="L505">
        <v>36000</v>
      </c>
      <c r="M505">
        <v>0</v>
      </c>
      <c r="N505">
        <v>194.2</v>
      </c>
    </row>
    <row r="506" spans="1:14" x14ac:dyDescent="0.35">
      <c r="A506" t="s">
        <v>14</v>
      </c>
      <c r="B506" s="1">
        <v>43627</v>
      </c>
      <c r="C506" s="1">
        <v>43643</v>
      </c>
      <c r="D506">
        <v>192.85</v>
      </c>
      <c r="E506">
        <v>195.9</v>
      </c>
      <c r="F506">
        <v>189.4</v>
      </c>
      <c r="G506">
        <v>195.2</v>
      </c>
      <c r="H506">
        <v>194.6</v>
      </c>
      <c r="I506">
        <v>195.2</v>
      </c>
      <c r="J506">
        <v>2170</v>
      </c>
      <c r="K506">
        <v>12560.12</v>
      </c>
      <c r="L506">
        <v>10182000</v>
      </c>
      <c r="M506">
        <v>-243000</v>
      </c>
      <c r="N506">
        <v>195.45</v>
      </c>
    </row>
    <row r="507" spans="1:14" x14ac:dyDescent="0.35">
      <c r="A507" t="s">
        <v>14</v>
      </c>
      <c r="B507" s="1">
        <v>43627</v>
      </c>
      <c r="C507" s="1">
        <v>43671</v>
      </c>
      <c r="D507">
        <v>188.5</v>
      </c>
      <c r="E507">
        <v>192.5</v>
      </c>
      <c r="F507">
        <v>186.65</v>
      </c>
      <c r="G507">
        <v>192.15</v>
      </c>
      <c r="H507">
        <v>191.85</v>
      </c>
      <c r="I507">
        <v>192.15</v>
      </c>
      <c r="J507">
        <v>102</v>
      </c>
      <c r="K507">
        <v>582.07000000000005</v>
      </c>
      <c r="L507">
        <v>1116000</v>
      </c>
      <c r="M507">
        <v>3000</v>
      </c>
      <c r="N507">
        <v>195.45</v>
      </c>
    </row>
    <row r="508" spans="1:14" x14ac:dyDescent="0.35">
      <c r="A508" t="s">
        <v>14</v>
      </c>
      <c r="B508" s="1">
        <v>43627</v>
      </c>
      <c r="C508" s="1">
        <v>43706</v>
      </c>
      <c r="D508">
        <v>187.85</v>
      </c>
      <c r="E508">
        <v>187.85</v>
      </c>
      <c r="F508">
        <v>187.85</v>
      </c>
      <c r="G508">
        <v>187.85</v>
      </c>
      <c r="H508">
        <v>187.85</v>
      </c>
      <c r="I508">
        <v>198.35</v>
      </c>
      <c r="J508">
        <v>2</v>
      </c>
      <c r="K508">
        <v>11.27</v>
      </c>
      <c r="L508">
        <v>42000</v>
      </c>
      <c r="M508">
        <v>6000</v>
      </c>
      <c r="N508">
        <v>195.45</v>
      </c>
    </row>
    <row r="509" spans="1:14" x14ac:dyDescent="0.35">
      <c r="A509" t="s">
        <v>14</v>
      </c>
      <c r="B509" s="1">
        <v>43628</v>
      </c>
      <c r="C509" s="1">
        <v>43643</v>
      </c>
      <c r="D509">
        <v>194.5</v>
      </c>
      <c r="E509">
        <v>197.3</v>
      </c>
      <c r="F509">
        <v>190.45</v>
      </c>
      <c r="G509">
        <v>191</v>
      </c>
      <c r="H509">
        <v>191.15</v>
      </c>
      <c r="I509">
        <v>191</v>
      </c>
      <c r="J509">
        <v>1564</v>
      </c>
      <c r="K509">
        <v>9075.82</v>
      </c>
      <c r="L509">
        <v>10128000</v>
      </c>
      <c r="M509">
        <v>-54000</v>
      </c>
      <c r="N509">
        <v>191.75</v>
      </c>
    </row>
    <row r="510" spans="1:14" x14ac:dyDescent="0.35">
      <c r="A510" t="s">
        <v>14</v>
      </c>
      <c r="B510" s="1">
        <v>43628</v>
      </c>
      <c r="C510" s="1">
        <v>43671</v>
      </c>
      <c r="D510">
        <v>191.25</v>
      </c>
      <c r="E510">
        <v>194</v>
      </c>
      <c r="F510">
        <v>187.85</v>
      </c>
      <c r="G510">
        <v>188.05</v>
      </c>
      <c r="H510">
        <v>188</v>
      </c>
      <c r="I510">
        <v>188.05</v>
      </c>
      <c r="J510">
        <v>74</v>
      </c>
      <c r="K510">
        <v>423.94</v>
      </c>
      <c r="L510">
        <v>1260000</v>
      </c>
      <c r="M510">
        <v>144000</v>
      </c>
      <c r="N510">
        <v>191.75</v>
      </c>
    </row>
    <row r="511" spans="1:14" x14ac:dyDescent="0.35">
      <c r="A511" t="s">
        <v>14</v>
      </c>
      <c r="B511" s="1">
        <v>43628</v>
      </c>
      <c r="C511" s="1">
        <v>43706</v>
      </c>
      <c r="D511">
        <v>193.05</v>
      </c>
      <c r="E511">
        <v>193.05</v>
      </c>
      <c r="F511">
        <v>193.05</v>
      </c>
      <c r="G511">
        <v>193.05</v>
      </c>
      <c r="H511">
        <v>193.05</v>
      </c>
      <c r="I511">
        <v>194.55</v>
      </c>
      <c r="J511">
        <v>1</v>
      </c>
      <c r="K511">
        <v>5.79</v>
      </c>
      <c r="L511">
        <v>45000</v>
      </c>
      <c r="M511">
        <v>3000</v>
      </c>
      <c r="N511">
        <v>191.75</v>
      </c>
    </row>
    <row r="512" spans="1:14" x14ac:dyDescent="0.35">
      <c r="A512" t="s">
        <v>14</v>
      </c>
      <c r="B512" s="1">
        <v>43629</v>
      </c>
      <c r="C512" s="1">
        <v>43643</v>
      </c>
      <c r="D512">
        <v>190.2</v>
      </c>
      <c r="E512">
        <v>190.65</v>
      </c>
      <c r="F512">
        <v>184.7</v>
      </c>
      <c r="G512">
        <v>187.35</v>
      </c>
      <c r="H512">
        <v>186.6</v>
      </c>
      <c r="I512">
        <v>187.35</v>
      </c>
      <c r="J512">
        <v>2695</v>
      </c>
      <c r="K512">
        <v>15116.27</v>
      </c>
      <c r="L512">
        <v>10449000</v>
      </c>
      <c r="M512">
        <v>321000</v>
      </c>
      <c r="N512">
        <v>188.1</v>
      </c>
    </row>
    <row r="513" spans="1:14" x14ac:dyDescent="0.35">
      <c r="A513" t="s">
        <v>14</v>
      </c>
      <c r="B513" s="1">
        <v>43629</v>
      </c>
      <c r="C513" s="1">
        <v>43671</v>
      </c>
      <c r="D513">
        <v>187.75</v>
      </c>
      <c r="E513">
        <v>187.75</v>
      </c>
      <c r="F513">
        <v>181.8</v>
      </c>
      <c r="G513">
        <v>184.1</v>
      </c>
      <c r="H513">
        <v>184</v>
      </c>
      <c r="I513">
        <v>184.1</v>
      </c>
      <c r="J513">
        <v>181</v>
      </c>
      <c r="K513">
        <v>998.49</v>
      </c>
      <c r="L513">
        <v>1482000</v>
      </c>
      <c r="M513">
        <v>222000</v>
      </c>
      <c r="N513">
        <v>188.1</v>
      </c>
    </row>
    <row r="514" spans="1:14" x14ac:dyDescent="0.35">
      <c r="A514" t="s">
        <v>14</v>
      </c>
      <c r="B514" s="1">
        <v>43629</v>
      </c>
      <c r="C514" s="1">
        <v>43706</v>
      </c>
      <c r="D514">
        <v>185.9</v>
      </c>
      <c r="E514">
        <v>185.9</v>
      </c>
      <c r="F514">
        <v>182.85</v>
      </c>
      <c r="G514">
        <v>182.85</v>
      </c>
      <c r="H514">
        <v>182.85</v>
      </c>
      <c r="I514">
        <v>190.8</v>
      </c>
      <c r="J514">
        <v>2</v>
      </c>
      <c r="K514">
        <v>11.06</v>
      </c>
      <c r="L514">
        <v>45000</v>
      </c>
      <c r="M514">
        <v>0</v>
      </c>
      <c r="N514">
        <v>188.1</v>
      </c>
    </row>
    <row r="515" spans="1:14" x14ac:dyDescent="0.35">
      <c r="A515" t="s">
        <v>14</v>
      </c>
      <c r="B515" s="1">
        <v>43630</v>
      </c>
      <c r="C515" s="1">
        <v>43643</v>
      </c>
      <c r="D515">
        <v>186.9</v>
      </c>
      <c r="E515">
        <v>188.1</v>
      </c>
      <c r="F515">
        <v>184.4</v>
      </c>
      <c r="G515">
        <v>185.3</v>
      </c>
      <c r="H515">
        <v>184.55</v>
      </c>
      <c r="I515">
        <v>185.3</v>
      </c>
      <c r="J515">
        <v>1822</v>
      </c>
      <c r="K515">
        <v>10160.379999999999</v>
      </c>
      <c r="L515">
        <v>10455000</v>
      </c>
      <c r="M515">
        <v>6000</v>
      </c>
      <c r="N515">
        <v>184.75</v>
      </c>
    </row>
    <row r="516" spans="1:14" x14ac:dyDescent="0.35">
      <c r="A516" t="s">
        <v>14</v>
      </c>
      <c r="B516" s="1">
        <v>43630</v>
      </c>
      <c r="C516" s="1">
        <v>43671</v>
      </c>
      <c r="D516">
        <v>184</v>
      </c>
      <c r="E516">
        <v>184.65</v>
      </c>
      <c r="F516">
        <v>181.5</v>
      </c>
      <c r="G516">
        <v>182.35</v>
      </c>
      <c r="H516">
        <v>182.15</v>
      </c>
      <c r="I516">
        <v>182.35</v>
      </c>
      <c r="J516">
        <v>92</v>
      </c>
      <c r="K516">
        <v>504.82</v>
      </c>
      <c r="L516">
        <v>1557000</v>
      </c>
      <c r="M516">
        <v>75000</v>
      </c>
      <c r="N516">
        <v>184.75</v>
      </c>
    </row>
    <row r="517" spans="1:14" x14ac:dyDescent="0.35">
      <c r="A517" t="s">
        <v>14</v>
      </c>
      <c r="B517" s="1">
        <v>43630</v>
      </c>
      <c r="C517" s="1">
        <v>43706</v>
      </c>
      <c r="D517">
        <v>185.3</v>
      </c>
      <c r="E517">
        <v>185.3</v>
      </c>
      <c r="F517">
        <v>185.3</v>
      </c>
      <c r="G517">
        <v>185.3</v>
      </c>
      <c r="H517">
        <v>185.3</v>
      </c>
      <c r="I517">
        <v>187.35</v>
      </c>
      <c r="J517">
        <v>1</v>
      </c>
      <c r="K517">
        <v>5.56</v>
      </c>
      <c r="L517">
        <v>48000</v>
      </c>
      <c r="M517">
        <v>3000</v>
      </c>
      <c r="N517">
        <v>184.75</v>
      </c>
    </row>
    <row r="518" spans="1:14" x14ac:dyDescent="0.35">
      <c r="A518" t="s">
        <v>14</v>
      </c>
      <c r="B518" s="1">
        <v>43633</v>
      </c>
      <c r="C518" s="1">
        <v>43643</v>
      </c>
      <c r="D518">
        <v>184.55</v>
      </c>
      <c r="E518">
        <v>199</v>
      </c>
      <c r="F518">
        <v>184</v>
      </c>
      <c r="G518">
        <v>197</v>
      </c>
      <c r="H518">
        <v>197.45</v>
      </c>
      <c r="I518">
        <v>197</v>
      </c>
      <c r="J518">
        <v>11068</v>
      </c>
      <c r="K518">
        <v>64467.93</v>
      </c>
      <c r="L518">
        <v>12156000</v>
      </c>
      <c r="M518">
        <v>1701000</v>
      </c>
      <c r="N518">
        <v>199.95</v>
      </c>
    </row>
    <row r="519" spans="1:14" x14ac:dyDescent="0.35">
      <c r="A519" t="s">
        <v>14</v>
      </c>
      <c r="B519" s="1">
        <v>43633</v>
      </c>
      <c r="C519" s="1">
        <v>43671</v>
      </c>
      <c r="D519">
        <v>182.2</v>
      </c>
      <c r="E519">
        <v>195</v>
      </c>
      <c r="F519">
        <v>182.2</v>
      </c>
      <c r="G519">
        <v>193.6</v>
      </c>
      <c r="H519">
        <v>194</v>
      </c>
      <c r="I519">
        <v>193.6</v>
      </c>
      <c r="J519">
        <v>704</v>
      </c>
      <c r="K519">
        <v>4031.75</v>
      </c>
      <c r="L519">
        <v>2154000</v>
      </c>
      <c r="M519">
        <v>597000</v>
      </c>
      <c r="N519">
        <v>199.95</v>
      </c>
    </row>
    <row r="520" spans="1:14" x14ac:dyDescent="0.35">
      <c r="A520" t="s">
        <v>14</v>
      </c>
      <c r="B520" s="1">
        <v>43633</v>
      </c>
      <c r="C520" s="1">
        <v>43706</v>
      </c>
      <c r="D520">
        <v>193</v>
      </c>
      <c r="E520">
        <v>194.5</v>
      </c>
      <c r="F520">
        <v>188.9</v>
      </c>
      <c r="G520">
        <v>194.5</v>
      </c>
      <c r="H520">
        <v>194.5</v>
      </c>
      <c r="I520">
        <v>202.65</v>
      </c>
      <c r="J520">
        <v>7</v>
      </c>
      <c r="K520">
        <v>39.97</v>
      </c>
      <c r="L520">
        <v>66000</v>
      </c>
      <c r="M520">
        <v>18000</v>
      </c>
      <c r="N520">
        <v>199.95</v>
      </c>
    </row>
    <row r="521" spans="1:14" x14ac:dyDescent="0.35">
      <c r="A521" t="s">
        <v>14</v>
      </c>
      <c r="B521" s="1">
        <v>43634</v>
      </c>
      <c r="C521" s="1">
        <v>43643</v>
      </c>
      <c r="D521">
        <v>197.5</v>
      </c>
      <c r="E521">
        <v>198.3</v>
      </c>
      <c r="F521">
        <v>190.35</v>
      </c>
      <c r="G521">
        <v>192.8</v>
      </c>
      <c r="H521">
        <v>193.5</v>
      </c>
      <c r="I521">
        <v>192.8</v>
      </c>
      <c r="J521">
        <v>4965</v>
      </c>
      <c r="K521">
        <v>28789.34</v>
      </c>
      <c r="L521">
        <v>12189000</v>
      </c>
      <c r="M521">
        <v>33000</v>
      </c>
      <c r="N521">
        <v>193.9</v>
      </c>
    </row>
    <row r="522" spans="1:14" x14ac:dyDescent="0.35">
      <c r="A522" t="s">
        <v>14</v>
      </c>
      <c r="B522" s="1">
        <v>43634</v>
      </c>
      <c r="C522" s="1">
        <v>43671</v>
      </c>
      <c r="D522">
        <v>194.2</v>
      </c>
      <c r="E522">
        <v>194.2</v>
      </c>
      <c r="F522">
        <v>187.1</v>
      </c>
      <c r="G522">
        <v>188.95</v>
      </c>
      <c r="H522">
        <v>190</v>
      </c>
      <c r="I522">
        <v>188.95</v>
      </c>
      <c r="J522">
        <v>552</v>
      </c>
      <c r="K522">
        <v>3139.76</v>
      </c>
      <c r="L522">
        <v>2574000</v>
      </c>
      <c r="M522">
        <v>420000</v>
      </c>
      <c r="N522">
        <v>193.9</v>
      </c>
    </row>
    <row r="523" spans="1:14" x14ac:dyDescent="0.35">
      <c r="A523" t="s">
        <v>14</v>
      </c>
      <c r="B523" s="1">
        <v>43634</v>
      </c>
      <c r="C523" s="1">
        <v>43706</v>
      </c>
      <c r="D523">
        <v>193</v>
      </c>
      <c r="E523">
        <v>193</v>
      </c>
      <c r="F523">
        <v>189.3</v>
      </c>
      <c r="G523">
        <v>189.3</v>
      </c>
      <c r="H523">
        <v>189.3</v>
      </c>
      <c r="I523">
        <v>189.3</v>
      </c>
      <c r="J523">
        <v>4</v>
      </c>
      <c r="K523">
        <v>22.96</v>
      </c>
      <c r="L523">
        <v>69000</v>
      </c>
      <c r="M523">
        <v>3000</v>
      </c>
      <c r="N523">
        <v>193.9</v>
      </c>
    </row>
    <row r="524" spans="1:14" x14ac:dyDescent="0.35">
      <c r="A524" t="s">
        <v>14</v>
      </c>
      <c r="B524" s="1">
        <v>43635</v>
      </c>
      <c r="C524" s="1">
        <v>43643</v>
      </c>
      <c r="D524">
        <v>194.25</v>
      </c>
      <c r="E524">
        <v>195.05</v>
      </c>
      <c r="F524">
        <v>185.6</v>
      </c>
      <c r="G524">
        <v>187.9</v>
      </c>
      <c r="H524">
        <v>187.75</v>
      </c>
      <c r="I524">
        <v>187.9</v>
      </c>
      <c r="J524">
        <v>2789</v>
      </c>
      <c r="K524">
        <v>15933.79</v>
      </c>
      <c r="L524">
        <v>12423000</v>
      </c>
      <c r="M524">
        <v>234000</v>
      </c>
      <c r="N524">
        <v>189.25</v>
      </c>
    </row>
    <row r="525" spans="1:14" x14ac:dyDescent="0.35">
      <c r="A525" t="s">
        <v>14</v>
      </c>
      <c r="B525" s="1">
        <v>43635</v>
      </c>
      <c r="C525" s="1">
        <v>43671</v>
      </c>
      <c r="D525">
        <v>190.9</v>
      </c>
      <c r="E525">
        <v>191.1</v>
      </c>
      <c r="F525">
        <v>181.8</v>
      </c>
      <c r="G525">
        <v>183.95</v>
      </c>
      <c r="H525">
        <v>183.6</v>
      </c>
      <c r="I525">
        <v>183.95</v>
      </c>
      <c r="J525">
        <v>429</v>
      </c>
      <c r="K525">
        <v>2405.48</v>
      </c>
      <c r="L525">
        <v>2964000</v>
      </c>
      <c r="M525">
        <v>390000</v>
      </c>
      <c r="N525">
        <v>189.25</v>
      </c>
    </row>
    <row r="526" spans="1:14" x14ac:dyDescent="0.35">
      <c r="A526" t="s">
        <v>14</v>
      </c>
      <c r="B526" s="1">
        <v>43635</v>
      </c>
      <c r="C526" s="1">
        <v>43706</v>
      </c>
      <c r="D526">
        <v>189.3</v>
      </c>
      <c r="E526">
        <v>189.3</v>
      </c>
      <c r="F526">
        <v>183.3</v>
      </c>
      <c r="G526">
        <v>184.05</v>
      </c>
      <c r="H526">
        <v>184</v>
      </c>
      <c r="I526">
        <v>184.05</v>
      </c>
      <c r="J526">
        <v>6</v>
      </c>
      <c r="K526">
        <v>33.46</v>
      </c>
      <c r="L526">
        <v>78000</v>
      </c>
      <c r="M526">
        <v>9000</v>
      </c>
      <c r="N526">
        <v>189.25</v>
      </c>
    </row>
    <row r="527" spans="1:14" x14ac:dyDescent="0.35">
      <c r="A527" t="s">
        <v>14</v>
      </c>
      <c r="B527" s="1">
        <v>43636</v>
      </c>
      <c r="C527" s="1">
        <v>43643</v>
      </c>
      <c r="D527">
        <v>186.8</v>
      </c>
      <c r="E527">
        <v>194.5</v>
      </c>
      <c r="F527">
        <v>186.65</v>
      </c>
      <c r="G527">
        <v>193.8</v>
      </c>
      <c r="H527">
        <v>194.25</v>
      </c>
      <c r="I527">
        <v>193.8</v>
      </c>
      <c r="J527">
        <v>1968</v>
      </c>
      <c r="K527">
        <v>11305.13</v>
      </c>
      <c r="L527">
        <v>11985000</v>
      </c>
      <c r="M527">
        <v>-438000</v>
      </c>
      <c r="N527">
        <v>195.35</v>
      </c>
    </row>
    <row r="528" spans="1:14" x14ac:dyDescent="0.35">
      <c r="A528" t="s">
        <v>14</v>
      </c>
      <c r="B528" s="1">
        <v>43636</v>
      </c>
      <c r="C528" s="1">
        <v>43671</v>
      </c>
      <c r="D528">
        <v>183.55</v>
      </c>
      <c r="E528">
        <v>190.05</v>
      </c>
      <c r="F528">
        <v>183.3</v>
      </c>
      <c r="G528">
        <v>189.5</v>
      </c>
      <c r="H528">
        <v>189.5</v>
      </c>
      <c r="I528">
        <v>189.5</v>
      </c>
      <c r="J528">
        <v>468</v>
      </c>
      <c r="K528">
        <v>2629.25</v>
      </c>
      <c r="L528">
        <v>3069000</v>
      </c>
      <c r="M528">
        <v>105000</v>
      </c>
      <c r="N528">
        <v>195.35</v>
      </c>
    </row>
    <row r="529" spans="1:14" x14ac:dyDescent="0.35">
      <c r="A529" t="s">
        <v>14</v>
      </c>
      <c r="B529" s="1">
        <v>43636</v>
      </c>
      <c r="C529" s="1">
        <v>43706</v>
      </c>
      <c r="D529">
        <v>184</v>
      </c>
      <c r="E529">
        <v>189.05</v>
      </c>
      <c r="F529">
        <v>184</v>
      </c>
      <c r="G529">
        <v>189.05</v>
      </c>
      <c r="H529">
        <v>189.05</v>
      </c>
      <c r="I529">
        <v>189.05</v>
      </c>
      <c r="J529">
        <v>7</v>
      </c>
      <c r="K529">
        <v>39.18</v>
      </c>
      <c r="L529">
        <v>81000</v>
      </c>
      <c r="M529">
        <v>3000</v>
      </c>
      <c r="N529">
        <v>195.35</v>
      </c>
    </row>
    <row r="530" spans="1:14" x14ac:dyDescent="0.35">
      <c r="A530" t="s">
        <v>14</v>
      </c>
      <c r="B530" s="1">
        <v>43637</v>
      </c>
      <c r="C530" s="1">
        <v>43643</v>
      </c>
      <c r="D530">
        <v>192</v>
      </c>
      <c r="E530">
        <v>198.55</v>
      </c>
      <c r="F530">
        <v>191</v>
      </c>
      <c r="G530">
        <v>196.25</v>
      </c>
      <c r="H530">
        <v>195.5</v>
      </c>
      <c r="I530">
        <v>196.25</v>
      </c>
      <c r="J530">
        <v>1985</v>
      </c>
      <c r="K530">
        <v>11650.7</v>
      </c>
      <c r="L530">
        <v>11580000</v>
      </c>
      <c r="M530">
        <v>-405000</v>
      </c>
      <c r="N530">
        <v>197.55</v>
      </c>
    </row>
    <row r="531" spans="1:14" x14ac:dyDescent="0.35">
      <c r="A531" t="s">
        <v>14</v>
      </c>
      <c r="B531" s="1">
        <v>43637</v>
      </c>
      <c r="C531" s="1">
        <v>43671</v>
      </c>
      <c r="D531">
        <v>187.5</v>
      </c>
      <c r="E531">
        <v>193.65</v>
      </c>
      <c r="F531">
        <v>187.2</v>
      </c>
      <c r="G531">
        <v>191.5</v>
      </c>
      <c r="H531">
        <v>191</v>
      </c>
      <c r="I531">
        <v>191.5</v>
      </c>
      <c r="J531">
        <v>554</v>
      </c>
      <c r="K531">
        <v>3179.17</v>
      </c>
      <c r="L531">
        <v>2955000</v>
      </c>
      <c r="M531">
        <v>-114000</v>
      </c>
      <c r="N531">
        <v>197.55</v>
      </c>
    </row>
    <row r="532" spans="1:14" x14ac:dyDescent="0.35">
      <c r="A532" t="s">
        <v>14</v>
      </c>
      <c r="B532" s="1">
        <v>43637</v>
      </c>
      <c r="C532" s="1">
        <v>43706</v>
      </c>
      <c r="D532">
        <v>188.35</v>
      </c>
      <c r="E532">
        <v>191</v>
      </c>
      <c r="F532">
        <v>188.35</v>
      </c>
      <c r="G532">
        <v>190.7</v>
      </c>
      <c r="H532">
        <v>190.7</v>
      </c>
      <c r="I532">
        <v>190.7</v>
      </c>
      <c r="J532">
        <v>7</v>
      </c>
      <c r="K532">
        <v>39.979999999999997</v>
      </c>
      <c r="L532">
        <v>87000</v>
      </c>
      <c r="M532">
        <v>6000</v>
      </c>
      <c r="N532">
        <v>197.55</v>
      </c>
    </row>
    <row r="533" spans="1:14" x14ac:dyDescent="0.35">
      <c r="A533" t="s">
        <v>14</v>
      </c>
      <c r="B533" s="1">
        <v>43640</v>
      </c>
      <c r="C533" s="1">
        <v>43643</v>
      </c>
      <c r="D533">
        <v>195.1</v>
      </c>
      <c r="E533">
        <v>199.55</v>
      </c>
      <c r="F533">
        <v>193.9</v>
      </c>
      <c r="G533">
        <v>198.5</v>
      </c>
      <c r="H533">
        <v>197.75</v>
      </c>
      <c r="I533">
        <v>198.5</v>
      </c>
      <c r="J533">
        <v>1867</v>
      </c>
      <c r="K533">
        <v>11049.98</v>
      </c>
      <c r="L533">
        <v>10422000</v>
      </c>
      <c r="M533">
        <v>-1158000</v>
      </c>
      <c r="N533">
        <v>199.45</v>
      </c>
    </row>
    <row r="534" spans="1:14" x14ac:dyDescent="0.35">
      <c r="A534" t="s">
        <v>14</v>
      </c>
      <c r="B534" s="1">
        <v>43640</v>
      </c>
      <c r="C534" s="1">
        <v>43671</v>
      </c>
      <c r="D534">
        <v>190.95</v>
      </c>
      <c r="E534">
        <v>194.45</v>
      </c>
      <c r="F534">
        <v>189.65</v>
      </c>
      <c r="G534">
        <v>193.25</v>
      </c>
      <c r="H534">
        <v>192.9</v>
      </c>
      <c r="I534">
        <v>193.25</v>
      </c>
      <c r="J534">
        <v>846</v>
      </c>
      <c r="K534">
        <v>4886.42</v>
      </c>
      <c r="L534">
        <v>3360000</v>
      </c>
      <c r="M534">
        <v>405000</v>
      </c>
      <c r="N534">
        <v>199.45</v>
      </c>
    </row>
    <row r="535" spans="1:14" x14ac:dyDescent="0.35">
      <c r="A535" t="s">
        <v>14</v>
      </c>
      <c r="B535" s="1">
        <v>43640</v>
      </c>
      <c r="C535" s="1">
        <v>43706</v>
      </c>
      <c r="D535">
        <v>191</v>
      </c>
      <c r="E535">
        <v>193.9</v>
      </c>
      <c r="F535">
        <v>191</v>
      </c>
      <c r="G535">
        <v>193.35</v>
      </c>
      <c r="H535">
        <v>193.35</v>
      </c>
      <c r="I535">
        <v>201.9</v>
      </c>
      <c r="J535">
        <v>11</v>
      </c>
      <c r="K535">
        <v>63.36</v>
      </c>
      <c r="L535">
        <v>96000</v>
      </c>
      <c r="M535">
        <v>9000</v>
      </c>
      <c r="N535">
        <v>199.45</v>
      </c>
    </row>
    <row r="536" spans="1:14" x14ac:dyDescent="0.35">
      <c r="A536" t="s">
        <v>14</v>
      </c>
      <c r="B536" s="1">
        <v>43641</v>
      </c>
      <c r="C536" s="1">
        <v>43643</v>
      </c>
      <c r="D536">
        <v>198</v>
      </c>
      <c r="E536">
        <v>204.3</v>
      </c>
      <c r="F536">
        <v>196.6</v>
      </c>
      <c r="G536">
        <v>200.75</v>
      </c>
      <c r="H536">
        <v>200.55</v>
      </c>
      <c r="I536">
        <v>200.75</v>
      </c>
      <c r="J536">
        <v>4871</v>
      </c>
      <c r="K536">
        <v>29360.91</v>
      </c>
      <c r="L536">
        <v>7677000</v>
      </c>
      <c r="M536">
        <v>-2745000</v>
      </c>
      <c r="N536">
        <v>200.4</v>
      </c>
    </row>
    <row r="537" spans="1:14" x14ac:dyDescent="0.35">
      <c r="A537" t="s">
        <v>14</v>
      </c>
      <c r="B537" s="1">
        <v>43641</v>
      </c>
      <c r="C537" s="1">
        <v>43671</v>
      </c>
      <c r="D537">
        <v>193.45</v>
      </c>
      <c r="E537">
        <v>198.95</v>
      </c>
      <c r="F537">
        <v>192</v>
      </c>
      <c r="G537">
        <v>194.4</v>
      </c>
      <c r="H537">
        <v>194.75</v>
      </c>
      <c r="I537">
        <v>194.4</v>
      </c>
      <c r="J537">
        <v>2885</v>
      </c>
      <c r="K537">
        <v>16872.22</v>
      </c>
      <c r="L537">
        <v>5376000</v>
      </c>
      <c r="M537">
        <v>2016000</v>
      </c>
      <c r="N537">
        <v>200.4</v>
      </c>
    </row>
    <row r="538" spans="1:14" x14ac:dyDescent="0.35">
      <c r="A538" t="s">
        <v>14</v>
      </c>
      <c r="B538" s="1">
        <v>43641</v>
      </c>
      <c r="C538" s="1">
        <v>43706</v>
      </c>
      <c r="D538">
        <v>193.4</v>
      </c>
      <c r="E538">
        <v>197.9</v>
      </c>
      <c r="F538">
        <v>192.8</v>
      </c>
      <c r="G538">
        <v>193.7</v>
      </c>
      <c r="H538">
        <v>193.7</v>
      </c>
      <c r="I538">
        <v>202.85</v>
      </c>
      <c r="J538">
        <v>47</v>
      </c>
      <c r="K538">
        <v>273.13</v>
      </c>
      <c r="L538">
        <v>168000</v>
      </c>
      <c r="M538">
        <v>72000</v>
      </c>
      <c r="N538">
        <v>200.4</v>
      </c>
    </row>
    <row r="539" spans="1:14" x14ac:dyDescent="0.35">
      <c r="A539" t="s">
        <v>14</v>
      </c>
      <c r="B539" s="1">
        <v>43642</v>
      </c>
      <c r="C539" s="1">
        <v>43643</v>
      </c>
      <c r="D539">
        <v>201.05</v>
      </c>
      <c r="E539">
        <v>202.9</v>
      </c>
      <c r="F539">
        <v>198.7</v>
      </c>
      <c r="G539">
        <v>201.1</v>
      </c>
      <c r="H539">
        <v>201</v>
      </c>
      <c r="I539">
        <v>201.1</v>
      </c>
      <c r="J539">
        <v>2751</v>
      </c>
      <c r="K539">
        <v>16528.310000000001</v>
      </c>
      <c r="L539">
        <v>4932000</v>
      </c>
      <c r="M539">
        <v>-2745000</v>
      </c>
      <c r="N539">
        <v>200.55</v>
      </c>
    </row>
    <row r="540" spans="1:14" x14ac:dyDescent="0.35">
      <c r="A540" t="s">
        <v>14</v>
      </c>
      <c r="B540" s="1">
        <v>43642</v>
      </c>
      <c r="C540" s="1">
        <v>43671</v>
      </c>
      <c r="D540">
        <v>196</v>
      </c>
      <c r="E540">
        <v>196.5</v>
      </c>
      <c r="F540">
        <v>192.65</v>
      </c>
      <c r="G540">
        <v>196</v>
      </c>
      <c r="H540">
        <v>195.8</v>
      </c>
      <c r="I540">
        <v>196</v>
      </c>
      <c r="J540">
        <v>2560</v>
      </c>
      <c r="K540">
        <v>14940.42</v>
      </c>
      <c r="L540">
        <v>7485000</v>
      </c>
      <c r="M540">
        <v>2109000</v>
      </c>
      <c r="N540">
        <v>200.55</v>
      </c>
    </row>
    <row r="541" spans="1:14" x14ac:dyDescent="0.35">
      <c r="A541" t="s">
        <v>14</v>
      </c>
      <c r="B541" s="1">
        <v>43642</v>
      </c>
      <c r="C541" s="1">
        <v>43706</v>
      </c>
      <c r="D541">
        <v>192.7</v>
      </c>
      <c r="E541">
        <v>195</v>
      </c>
      <c r="F541">
        <v>192.55</v>
      </c>
      <c r="G541">
        <v>195</v>
      </c>
      <c r="H541">
        <v>195</v>
      </c>
      <c r="I541">
        <v>195</v>
      </c>
      <c r="J541">
        <v>6</v>
      </c>
      <c r="K541">
        <v>34.86</v>
      </c>
      <c r="L541">
        <v>168000</v>
      </c>
      <c r="M541">
        <v>0</v>
      </c>
      <c r="N541">
        <v>200.55</v>
      </c>
    </row>
    <row r="542" spans="1:14" x14ac:dyDescent="0.35">
      <c r="A542" t="s">
        <v>14</v>
      </c>
      <c r="B542" s="1">
        <v>43643</v>
      </c>
      <c r="C542" s="1">
        <v>43643</v>
      </c>
      <c r="D542">
        <v>201.1</v>
      </c>
      <c r="E542">
        <v>204.7</v>
      </c>
      <c r="F542">
        <v>200.4</v>
      </c>
      <c r="G542">
        <v>203.3</v>
      </c>
      <c r="H542">
        <v>204.2</v>
      </c>
      <c r="I542">
        <v>202.9</v>
      </c>
      <c r="J542">
        <v>1376</v>
      </c>
      <c r="K542">
        <v>8359.9599999999991</v>
      </c>
      <c r="L542">
        <v>3273000</v>
      </c>
      <c r="M542">
        <v>-1659000</v>
      </c>
      <c r="N542">
        <v>202.9</v>
      </c>
    </row>
    <row r="543" spans="1:14" x14ac:dyDescent="0.35">
      <c r="A543" t="s">
        <v>14</v>
      </c>
      <c r="B543" s="1">
        <v>43643</v>
      </c>
      <c r="C543" s="1">
        <v>43671</v>
      </c>
      <c r="D543">
        <v>196.55</v>
      </c>
      <c r="E543">
        <v>199.75</v>
      </c>
      <c r="F543">
        <v>195.3</v>
      </c>
      <c r="G543">
        <v>199.2</v>
      </c>
      <c r="H543">
        <v>199.55</v>
      </c>
      <c r="I543">
        <v>199.2</v>
      </c>
      <c r="J543">
        <v>2350</v>
      </c>
      <c r="K543">
        <v>13932.29</v>
      </c>
      <c r="L543">
        <v>8256000</v>
      </c>
      <c r="M543">
        <v>771000</v>
      </c>
      <c r="N543">
        <v>202.9</v>
      </c>
    </row>
    <row r="544" spans="1:14" x14ac:dyDescent="0.35">
      <c r="A544" t="s">
        <v>14</v>
      </c>
      <c r="B544" s="1">
        <v>43643</v>
      </c>
      <c r="C544" s="1">
        <v>43706</v>
      </c>
      <c r="D544">
        <v>197</v>
      </c>
      <c r="E544">
        <v>198.25</v>
      </c>
      <c r="F544">
        <v>195</v>
      </c>
      <c r="G544">
        <v>198.25</v>
      </c>
      <c r="H544">
        <v>198.25</v>
      </c>
      <c r="I544">
        <v>205.3</v>
      </c>
      <c r="J544">
        <v>14</v>
      </c>
      <c r="K544">
        <v>82.58</v>
      </c>
      <c r="L544">
        <v>186000</v>
      </c>
      <c r="M544">
        <v>18000</v>
      </c>
      <c r="N544">
        <v>202.9</v>
      </c>
    </row>
    <row r="545" spans="1:14" x14ac:dyDescent="0.35">
      <c r="A545" t="s">
        <v>14</v>
      </c>
      <c r="B545" s="1">
        <v>43644</v>
      </c>
      <c r="C545" s="1">
        <v>43671</v>
      </c>
      <c r="D545">
        <v>201.9</v>
      </c>
      <c r="E545">
        <v>201.9</v>
      </c>
      <c r="F545">
        <v>194.3</v>
      </c>
      <c r="G545">
        <v>195.95</v>
      </c>
      <c r="H545">
        <v>196</v>
      </c>
      <c r="I545">
        <v>195.95</v>
      </c>
      <c r="J545">
        <v>1587</v>
      </c>
      <c r="K545">
        <v>9388.25</v>
      </c>
      <c r="L545">
        <v>8472000</v>
      </c>
      <c r="M545">
        <v>216000</v>
      </c>
      <c r="N545">
        <v>200.65</v>
      </c>
    </row>
    <row r="546" spans="1:14" x14ac:dyDescent="0.35">
      <c r="A546" t="s">
        <v>14</v>
      </c>
      <c r="B546" s="1">
        <v>43644</v>
      </c>
      <c r="C546" s="1">
        <v>43706</v>
      </c>
      <c r="D546">
        <v>199</v>
      </c>
      <c r="E546">
        <v>199</v>
      </c>
      <c r="F546">
        <v>193.5</v>
      </c>
      <c r="G546">
        <v>193.95</v>
      </c>
      <c r="H546">
        <v>193.95</v>
      </c>
      <c r="I546">
        <v>193.95</v>
      </c>
      <c r="J546">
        <v>39</v>
      </c>
      <c r="K546">
        <v>229.47</v>
      </c>
      <c r="L546">
        <v>219000</v>
      </c>
      <c r="M546">
        <v>33000</v>
      </c>
      <c r="N546">
        <v>200.65</v>
      </c>
    </row>
    <row r="547" spans="1:14" x14ac:dyDescent="0.35">
      <c r="A547" t="s">
        <v>14</v>
      </c>
      <c r="B547" s="1">
        <v>43644</v>
      </c>
      <c r="C547" s="1">
        <v>43734</v>
      </c>
      <c r="D547">
        <v>0</v>
      </c>
      <c r="E547">
        <v>0</v>
      </c>
      <c r="F547">
        <v>0</v>
      </c>
      <c r="G547">
        <v>206.35</v>
      </c>
      <c r="H547">
        <v>0</v>
      </c>
      <c r="I547">
        <v>204.05</v>
      </c>
      <c r="J547">
        <v>0</v>
      </c>
      <c r="K547">
        <v>0</v>
      </c>
      <c r="L547">
        <v>0</v>
      </c>
      <c r="M547">
        <v>0</v>
      </c>
      <c r="N547">
        <v>200.65</v>
      </c>
    </row>
    <row r="548" spans="1:14" x14ac:dyDescent="0.35">
      <c r="A548" t="s">
        <v>14</v>
      </c>
      <c r="B548" s="1">
        <v>43648</v>
      </c>
      <c r="C548" s="1">
        <v>43671</v>
      </c>
      <c r="D548">
        <v>198.7</v>
      </c>
      <c r="E548">
        <v>198.7</v>
      </c>
      <c r="F548">
        <v>194.6</v>
      </c>
      <c r="G548">
        <v>197.7</v>
      </c>
      <c r="H548">
        <v>197.5</v>
      </c>
      <c r="I548">
        <v>197.7</v>
      </c>
      <c r="J548">
        <v>1834</v>
      </c>
      <c r="K548">
        <v>10827.6</v>
      </c>
      <c r="L548">
        <v>8850000</v>
      </c>
      <c r="M548">
        <v>285000</v>
      </c>
      <c r="N548">
        <v>200.2</v>
      </c>
    </row>
    <row r="549" spans="1:14" x14ac:dyDescent="0.35">
      <c r="A549" t="s">
        <v>14</v>
      </c>
      <c r="B549" s="1">
        <v>43648</v>
      </c>
      <c r="C549" s="1">
        <v>43706</v>
      </c>
      <c r="D549">
        <v>196.5</v>
      </c>
      <c r="E549">
        <v>196.6</v>
      </c>
      <c r="F549">
        <v>194.7</v>
      </c>
      <c r="G549">
        <v>196.2</v>
      </c>
      <c r="H549">
        <v>196.3</v>
      </c>
      <c r="I549">
        <v>196.2</v>
      </c>
      <c r="J549">
        <v>11</v>
      </c>
      <c r="K549">
        <v>64.73</v>
      </c>
      <c r="L549">
        <v>207000</v>
      </c>
      <c r="M549">
        <v>3000</v>
      </c>
      <c r="N549">
        <v>200.2</v>
      </c>
    </row>
    <row r="550" spans="1:14" x14ac:dyDescent="0.35">
      <c r="A550" t="s">
        <v>14</v>
      </c>
      <c r="B550" s="1">
        <v>43648</v>
      </c>
      <c r="C550" s="1">
        <v>43734</v>
      </c>
      <c r="D550">
        <v>196.5</v>
      </c>
      <c r="E550">
        <v>196.5</v>
      </c>
      <c r="F550">
        <v>196.5</v>
      </c>
      <c r="G550">
        <v>196.5</v>
      </c>
      <c r="H550">
        <v>196.5</v>
      </c>
      <c r="I550">
        <v>196.5</v>
      </c>
      <c r="J550">
        <v>3</v>
      </c>
      <c r="K550">
        <v>17.690000000000001</v>
      </c>
      <c r="L550">
        <v>9000</v>
      </c>
      <c r="M550">
        <v>9000</v>
      </c>
      <c r="N550">
        <v>200.2</v>
      </c>
    </row>
    <row r="551" spans="1:14" x14ac:dyDescent="0.35">
      <c r="A551" t="s">
        <v>14</v>
      </c>
      <c r="B551" s="1">
        <v>43649</v>
      </c>
      <c r="C551" s="1">
        <v>43671</v>
      </c>
      <c r="D551">
        <v>197.5</v>
      </c>
      <c r="E551">
        <v>199.9</v>
      </c>
      <c r="F551">
        <v>196.9</v>
      </c>
      <c r="G551">
        <v>198.3</v>
      </c>
      <c r="H551">
        <v>198</v>
      </c>
      <c r="I551">
        <v>198.3</v>
      </c>
      <c r="J551">
        <v>1271</v>
      </c>
      <c r="K551">
        <v>7574.12</v>
      </c>
      <c r="L551">
        <v>8973000</v>
      </c>
      <c r="M551">
        <v>123000</v>
      </c>
      <c r="N551">
        <v>200.9</v>
      </c>
    </row>
    <row r="552" spans="1:14" x14ac:dyDescent="0.35">
      <c r="A552" t="s">
        <v>14</v>
      </c>
      <c r="B552" s="1">
        <v>43649</v>
      </c>
      <c r="C552" s="1">
        <v>43706</v>
      </c>
      <c r="D552">
        <v>197.7</v>
      </c>
      <c r="E552">
        <v>199.4</v>
      </c>
      <c r="F552">
        <v>197.6</v>
      </c>
      <c r="G552">
        <v>198.75</v>
      </c>
      <c r="H552">
        <v>198.75</v>
      </c>
      <c r="I552">
        <v>203.05</v>
      </c>
      <c r="J552">
        <v>28</v>
      </c>
      <c r="K552">
        <v>166.4</v>
      </c>
      <c r="L552">
        <v>228000</v>
      </c>
      <c r="M552">
        <v>21000</v>
      </c>
      <c r="N552">
        <v>200.9</v>
      </c>
    </row>
    <row r="553" spans="1:14" x14ac:dyDescent="0.35">
      <c r="A553" t="s">
        <v>14</v>
      </c>
      <c r="B553" s="1">
        <v>43649</v>
      </c>
      <c r="C553" s="1">
        <v>43734</v>
      </c>
      <c r="D553">
        <v>0</v>
      </c>
      <c r="E553">
        <v>0</v>
      </c>
      <c r="F553">
        <v>0</v>
      </c>
      <c r="G553">
        <v>196.5</v>
      </c>
      <c r="H553">
        <v>196.5</v>
      </c>
      <c r="I553">
        <v>204.1</v>
      </c>
      <c r="J553">
        <v>0</v>
      </c>
      <c r="K553">
        <v>0</v>
      </c>
      <c r="L553">
        <v>9000</v>
      </c>
      <c r="M553">
        <v>0</v>
      </c>
      <c r="N553">
        <v>200.9</v>
      </c>
    </row>
    <row r="554" spans="1:14" x14ac:dyDescent="0.35">
      <c r="A554" t="s">
        <v>14</v>
      </c>
      <c r="B554" s="1">
        <v>43650</v>
      </c>
      <c r="C554" s="1">
        <v>43671</v>
      </c>
      <c r="D554">
        <v>198</v>
      </c>
      <c r="E554">
        <v>198.95</v>
      </c>
      <c r="F554">
        <v>196.7</v>
      </c>
      <c r="G554">
        <v>197.1</v>
      </c>
      <c r="H554">
        <v>197.5</v>
      </c>
      <c r="I554">
        <v>197.1</v>
      </c>
      <c r="J554">
        <v>1177</v>
      </c>
      <c r="K554">
        <v>6977.83</v>
      </c>
      <c r="L554">
        <v>8982000</v>
      </c>
      <c r="M554">
        <v>9000</v>
      </c>
      <c r="N554">
        <v>199.4</v>
      </c>
    </row>
    <row r="555" spans="1:14" x14ac:dyDescent="0.35">
      <c r="A555" t="s">
        <v>14</v>
      </c>
      <c r="B555" s="1">
        <v>43650</v>
      </c>
      <c r="C555" s="1">
        <v>43706</v>
      </c>
      <c r="D555">
        <v>198.1</v>
      </c>
      <c r="E555">
        <v>198.5</v>
      </c>
      <c r="F555">
        <v>196.5</v>
      </c>
      <c r="G555">
        <v>196.85</v>
      </c>
      <c r="H555">
        <v>197.2</v>
      </c>
      <c r="I555">
        <v>196.85</v>
      </c>
      <c r="J555">
        <v>15</v>
      </c>
      <c r="K555">
        <v>88.95</v>
      </c>
      <c r="L555">
        <v>243000</v>
      </c>
      <c r="M555">
        <v>15000</v>
      </c>
      <c r="N555">
        <v>199.4</v>
      </c>
    </row>
    <row r="556" spans="1:14" x14ac:dyDescent="0.35">
      <c r="A556" t="s">
        <v>14</v>
      </c>
      <c r="B556" s="1">
        <v>43650</v>
      </c>
      <c r="C556" s="1">
        <v>43734</v>
      </c>
      <c r="D556">
        <v>198.45</v>
      </c>
      <c r="E556">
        <v>198.45</v>
      </c>
      <c r="F556">
        <v>197.6</v>
      </c>
      <c r="G556">
        <v>197.6</v>
      </c>
      <c r="H556">
        <v>197.6</v>
      </c>
      <c r="I556">
        <v>202.55</v>
      </c>
      <c r="J556">
        <v>3</v>
      </c>
      <c r="K556">
        <v>17.809999999999999</v>
      </c>
      <c r="L556">
        <v>15000</v>
      </c>
      <c r="M556">
        <v>6000</v>
      </c>
      <c r="N556">
        <v>199.4</v>
      </c>
    </row>
    <row r="557" spans="1:14" x14ac:dyDescent="0.35">
      <c r="A557" t="s">
        <v>14</v>
      </c>
      <c r="B557" s="1">
        <v>43651</v>
      </c>
      <c r="C557" s="1">
        <v>43671</v>
      </c>
      <c r="D557">
        <v>198</v>
      </c>
      <c r="E557">
        <v>198.3</v>
      </c>
      <c r="F557">
        <v>192.6</v>
      </c>
      <c r="G557">
        <v>193.1</v>
      </c>
      <c r="H557">
        <v>193.35</v>
      </c>
      <c r="I557">
        <v>193.1</v>
      </c>
      <c r="J557">
        <v>1619</v>
      </c>
      <c r="K557">
        <v>9488.58</v>
      </c>
      <c r="L557">
        <v>8340000</v>
      </c>
      <c r="M557">
        <v>-642000</v>
      </c>
      <c r="N557">
        <v>195.3</v>
      </c>
    </row>
    <row r="558" spans="1:14" x14ac:dyDescent="0.35">
      <c r="A558" t="s">
        <v>14</v>
      </c>
      <c r="B558" s="1">
        <v>43651</v>
      </c>
      <c r="C558" s="1">
        <v>43706</v>
      </c>
      <c r="D558">
        <v>196.65</v>
      </c>
      <c r="E558">
        <v>197.2</v>
      </c>
      <c r="F558">
        <v>193</v>
      </c>
      <c r="G558">
        <v>193.1</v>
      </c>
      <c r="H558">
        <v>193</v>
      </c>
      <c r="I558">
        <v>193.1</v>
      </c>
      <c r="J558">
        <v>44</v>
      </c>
      <c r="K558">
        <v>257.97000000000003</v>
      </c>
      <c r="L558">
        <v>240000</v>
      </c>
      <c r="M558">
        <v>-3000</v>
      </c>
      <c r="N558">
        <v>195.3</v>
      </c>
    </row>
    <row r="559" spans="1:14" x14ac:dyDescent="0.35">
      <c r="A559" t="s">
        <v>14</v>
      </c>
      <c r="B559" s="1">
        <v>43651</v>
      </c>
      <c r="C559" s="1">
        <v>43734</v>
      </c>
      <c r="D559">
        <v>0</v>
      </c>
      <c r="E559">
        <v>0</v>
      </c>
      <c r="F559">
        <v>0</v>
      </c>
      <c r="G559">
        <v>197.6</v>
      </c>
      <c r="H559">
        <v>197.6</v>
      </c>
      <c r="I559">
        <v>198.3</v>
      </c>
      <c r="J559">
        <v>0</v>
      </c>
      <c r="K559">
        <v>0</v>
      </c>
      <c r="L559">
        <v>15000</v>
      </c>
      <c r="M559">
        <v>0</v>
      </c>
      <c r="N559">
        <v>195.3</v>
      </c>
    </row>
    <row r="560" spans="1:14" x14ac:dyDescent="0.35">
      <c r="A560" t="s">
        <v>14</v>
      </c>
      <c r="B560" s="1">
        <v>43654</v>
      </c>
      <c r="C560" s="1">
        <v>43671</v>
      </c>
      <c r="D560">
        <v>192.4</v>
      </c>
      <c r="E560">
        <v>192.4</v>
      </c>
      <c r="F560">
        <v>184.35</v>
      </c>
      <c r="G560">
        <v>185.05</v>
      </c>
      <c r="H560">
        <v>185.4</v>
      </c>
      <c r="I560">
        <v>185.05</v>
      </c>
      <c r="J560">
        <v>2688</v>
      </c>
      <c r="K560">
        <v>15066.42</v>
      </c>
      <c r="L560">
        <v>8763000</v>
      </c>
      <c r="M560">
        <v>423000</v>
      </c>
      <c r="N560">
        <v>187.45</v>
      </c>
    </row>
    <row r="561" spans="1:14" x14ac:dyDescent="0.35">
      <c r="A561" t="s">
        <v>14</v>
      </c>
      <c r="B561" s="1">
        <v>43654</v>
      </c>
      <c r="C561" s="1">
        <v>43706</v>
      </c>
      <c r="D561">
        <v>190.85</v>
      </c>
      <c r="E561">
        <v>190.85</v>
      </c>
      <c r="F561">
        <v>184.55</v>
      </c>
      <c r="G561">
        <v>184.65</v>
      </c>
      <c r="H561">
        <v>184.55</v>
      </c>
      <c r="I561">
        <v>184.65</v>
      </c>
      <c r="J561">
        <v>71</v>
      </c>
      <c r="K561">
        <v>396.54</v>
      </c>
      <c r="L561">
        <v>297000</v>
      </c>
      <c r="M561">
        <v>57000</v>
      </c>
      <c r="N561">
        <v>187.45</v>
      </c>
    </row>
    <row r="562" spans="1:14" x14ac:dyDescent="0.35">
      <c r="A562" t="s">
        <v>14</v>
      </c>
      <c r="B562" s="1">
        <v>43654</v>
      </c>
      <c r="C562" s="1">
        <v>43734</v>
      </c>
      <c r="D562">
        <v>0</v>
      </c>
      <c r="E562">
        <v>0</v>
      </c>
      <c r="F562">
        <v>0</v>
      </c>
      <c r="G562">
        <v>197.6</v>
      </c>
      <c r="H562">
        <v>197.6</v>
      </c>
      <c r="I562">
        <v>190.25</v>
      </c>
      <c r="J562">
        <v>0</v>
      </c>
      <c r="K562">
        <v>0</v>
      </c>
      <c r="L562">
        <v>15000</v>
      </c>
      <c r="M562">
        <v>0</v>
      </c>
      <c r="N562">
        <v>187.45</v>
      </c>
    </row>
    <row r="563" spans="1:14" x14ac:dyDescent="0.35">
      <c r="A563" t="s">
        <v>14</v>
      </c>
      <c r="B563" s="1">
        <v>43655</v>
      </c>
      <c r="C563" s="1">
        <v>43671</v>
      </c>
      <c r="D563">
        <v>184.3</v>
      </c>
      <c r="E563">
        <v>186.65</v>
      </c>
      <c r="F563">
        <v>182.55</v>
      </c>
      <c r="G563">
        <v>183.95</v>
      </c>
      <c r="H563">
        <v>184.45</v>
      </c>
      <c r="I563">
        <v>183.95</v>
      </c>
      <c r="J563">
        <v>1524</v>
      </c>
      <c r="K563">
        <v>8442.77</v>
      </c>
      <c r="L563">
        <v>9141000</v>
      </c>
      <c r="M563">
        <v>378000</v>
      </c>
      <c r="N563">
        <v>186.35</v>
      </c>
    </row>
    <row r="564" spans="1:14" x14ac:dyDescent="0.35">
      <c r="A564" t="s">
        <v>14</v>
      </c>
      <c r="B564" s="1">
        <v>43655</v>
      </c>
      <c r="C564" s="1">
        <v>43706</v>
      </c>
      <c r="D564">
        <v>186</v>
      </c>
      <c r="E564">
        <v>186</v>
      </c>
      <c r="F564">
        <v>183.15</v>
      </c>
      <c r="G564">
        <v>183.7</v>
      </c>
      <c r="H564">
        <v>183.85</v>
      </c>
      <c r="I564">
        <v>183.7</v>
      </c>
      <c r="J564">
        <v>30</v>
      </c>
      <c r="K564">
        <v>166.19</v>
      </c>
      <c r="L564">
        <v>324000</v>
      </c>
      <c r="M564">
        <v>27000</v>
      </c>
      <c r="N564">
        <v>186.35</v>
      </c>
    </row>
    <row r="565" spans="1:14" x14ac:dyDescent="0.35">
      <c r="A565" t="s">
        <v>14</v>
      </c>
      <c r="B565" s="1">
        <v>43655</v>
      </c>
      <c r="C565" s="1">
        <v>43734</v>
      </c>
      <c r="D565">
        <v>183.15</v>
      </c>
      <c r="E565">
        <v>185.6</v>
      </c>
      <c r="F565">
        <v>183.15</v>
      </c>
      <c r="G565">
        <v>184</v>
      </c>
      <c r="H565">
        <v>184</v>
      </c>
      <c r="I565">
        <v>189.1</v>
      </c>
      <c r="J565">
        <v>4</v>
      </c>
      <c r="K565">
        <v>22.1</v>
      </c>
      <c r="L565">
        <v>18000</v>
      </c>
      <c r="M565">
        <v>3000</v>
      </c>
      <c r="N565">
        <v>186.35</v>
      </c>
    </row>
    <row r="566" spans="1:14" x14ac:dyDescent="0.35">
      <c r="A566" t="s">
        <v>14</v>
      </c>
      <c r="B566" s="1">
        <v>43656</v>
      </c>
      <c r="C566" s="1">
        <v>43671</v>
      </c>
      <c r="D566">
        <v>184.45</v>
      </c>
      <c r="E566">
        <v>186</v>
      </c>
      <c r="F566">
        <v>183.15</v>
      </c>
      <c r="G566">
        <v>184.25</v>
      </c>
      <c r="H566">
        <v>183.9</v>
      </c>
      <c r="I566">
        <v>184.25</v>
      </c>
      <c r="J566">
        <v>1112</v>
      </c>
      <c r="K566">
        <v>6152.33</v>
      </c>
      <c r="L566">
        <v>9039000</v>
      </c>
      <c r="M566">
        <v>-102000</v>
      </c>
      <c r="N566">
        <v>187</v>
      </c>
    </row>
    <row r="567" spans="1:14" x14ac:dyDescent="0.35">
      <c r="A567" t="s">
        <v>14</v>
      </c>
      <c r="B567" s="1">
        <v>43656</v>
      </c>
      <c r="C567" s="1">
        <v>43706</v>
      </c>
      <c r="D567">
        <v>184</v>
      </c>
      <c r="E567">
        <v>185</v>
      </c>
      <c r="F567">
        <v>183</v>
      </c>
      <c r="G567">
        <v>184</v>
      </c>
      <c r="H567">
        <v>184</v>
      </c>
      <c r="I567">
        <v>188.75</v>
      </c>
      <c r="J567">
        <v>18</v>
      </c>
      <c r="K567">
        <v>99.28</v>
      </c>
      <c r="L567">
        <v>342000</v>
      </c>
      <c r="M567">
        <v>18000</v>
      </c>
      <c r="N567">
        <v>187</v>
      </c>
    </row>
    <row r="568" spans="1:14" x14ac:dyDescent="0.35">
      <c r="A568" t="s">
        <v>14</v>
      </c>
      <c r="B568" s="1">
        <v>43656</v>
      </c>
      <c r="C568" s="1">
        <v>43734</v>
      </c>
      <c r="D568">
        <v>0</v>
      </c>
      <c r="E568">
        <v>0</v>
      </c>
      <c r="F568">
        <v>0</v>
      </c>
      <c r="G568">
        <v>184</v>
      </c>
      <c r="H568">
        <v>184</v>
      </c>
      <c r="I568">
        <v>189.75</v>
      </c>
      <c r="J568">
        <v>0</v>
      </c>
      <c r="K568">
        <v>0</v>
      </c>
      <c r="L568">
        <v>18000</v>
      </c>
      <c r="M568">
        <v>0</v>
      </c>
      <c r="N568">
        <v>187</v>
      </c>
    </row>
    <row r="569" spans="1:14" x14ac:dyDescent="0.35">
      <c r="A569" t="s">
        <v>14</v>
      </c>
      <c r="B569" s="1">
        <v>43657</v>
      </c>
      <c r="C569" s="1">
        <v>43671</v>
      </c>
      <c r="D569">
        <v>184.75</v>
      </c>
      <c r="E569">
        <v>186.65</v>
      </c>
      <c r="F569">
        <v>181.55</v>
      </c>
      <c r="G569">
        <v>185.4</v>
      </c>
      <c r="H569">
        <v>185.2</v>
      </c>
      <c r="I569">
        <v>185.4</v>
      </c>
      <c r="J569">
        <v>1642</v>
      </c>
      <c r="K569">
        <v>9071.91</v>
      </c>
      <c r="L569">
        <v>9321000</v>
      </c>
      <c r="M569">
        <v>282000</v>
      </c>
      <c r="N569">
        <v>188.1</v>
      </c>
    </row>
    <row r="570" spans="1:14" x14ac:dyDescent="0.35">
      <c r="A570" t="s">
        <v>14</v>
      </c>
      <c r="B570" s="1">
        <v>43657</v>
      </c>
      <c r="C570" s="1">
        <v>43706</v>
      </c>
      <c r="D570">
        <v>183.1</v>
      </c>
      <c r="E570">
        <v>186</v>
      </c>
      <c r="F570">
        <v>182</v>
      </c>
      <c r="G570">
        <v>185.8</v>
      </c>
      <c r="H570">
        <v>185.8</v>
      </c>
      <c r="I570">
        <v>185.8</v>
      </c>
      <c r="J570">
        <v>27</v>
      </c>
      <c r="K570">
        <v>149.19999999999999</v>
      </c>
      <c r="L570">
        <v>360000</v>
      </c>
      <c r="M570">
        <v>18000</v>
      </c>
      <c r="N570">
        <v>188.1</v>
      </c>
    </row>
    <row r="571" spans="1:14" x14ac:dyDescent="0.35">
      <c r="A571" t="s">
        <v>14</v>
      </c>
      <c r="B571" s="1">
        <v>43657</v>
      </c>
      <c r="C571" s="1">
        <v>43734</v>
      </c>
      <c r="D571">
        <v>184.2</v>
      </c>
      <c r="E571">
        <v>184.2</v>
      </c>
      <c r="F571">
        <v>184.2</v>
      </c>
      <c r="G571">
        <v>184.2</v>
      </c>
      <c r="H571">
        <v>184.2</v>
      </c>
      <c r="I571">
        <v>190.85</v>
      </c>
      <c r="J571">
        <v>1</v>
      </c>
      <c r="K571">
        <v>5.53</v>
      </c>
      <c r="L571">
        <v>21000</v>
      </c>
      <c r="M571">
        <v>3000</v>
      </c>
      <c r="N571">
        <v>188.1</v>
      </c>
    </row>
    <row r="572" spans="1:14" x14ac:dyDescent="0.35">
      <c r="A572" t="s">
        <v>14</v>
      </c>
      <c r="B572" s="1">
        <v>43658</v>
      </c>
      <c r="C572" s="1">
        <v>43671</v>
      </c>
      <c r="D572">
        <v>185.75</v>
      </c>
      <c r="E572">
        <v>186.5</v>
      </c>
      <c r="F572">
        <v>183.4</v>
      </c>
      <c r="G572">
        <v>184.35</v>
      </c>
      <c r="H572">
        <v>184.25</v>
      </c>
      <c r="I572">
        <v>184.35</v>
      </c>
      <c r="J572">
        <v>1216</v>
      </c>
      <c r="K572">
        <v>6743.69</v>
      </c>
      <c r="L572">
        <v>9657000</v>
      </c>
      <c r="M572">
        <v>336000</v>
      </c>
      <c r="N572">
        <v>187.15</v>
      </c>
    </row>
    <row r="573" spans="1:14" x14ac:dyDescent="0.35">
      <c r="A573" t="s">
        <v>14</v>
      </c>
      <c r="B573" s="1">
        <v>43658</v>
      </c>
      <c r="C573" s="1">
        <v>43706</v>
      </c>
      <c r="D573">
        <v>183.1</v>
      </c>
      <c r="E573">
        <v>185.6</v>
      </c>
      <c r="F573">
        <v>183.05</v>
      </c>
      <c r="G573">
        <v>183.55</v>
      </c>
      <c r="H573">
        <v>183.5</v>
      </c>
      <c r="I573">
        <v>183.55</v>
      </c>
      <c r="J573">
        <v>42</v>
      </c>
      <c r="K573">
        <v>232.1</v>
      </c>
      <c r="L573">
        <v>399000</v>
      </c>
      <c r="M573">
        <v>39000</v>
      </c>
      <c r="N573">
        <v>187.15</v>
      </c>
    </row>
    <row r="574" spans="1:14" x14ac:dyDescent="0.35">
      <c r="A574" t="s">
        <v>14</v>
      </c>
      <c r="B574" s="1">
        <v>43658</v>
      </c>
      <c r="C574" s="1">
        <v>43734</v>
      </c>
      <c r="D574">
        <v>185.9</v>
      </c>
      <c r="E574">
        <v>185.9</v>
      </c>
      <c r="F574">
        <v>185.75</v>
      </c>
      <c r="G574">
        <v>185.75</v>
      </c>
      <c r="H574">
        <v>185.75</v>
      </c>
      <c r="I574">
        <v>189.85</v>
      </c>
      <c r="J574">
        <v>2</v>
      </c>
      <c r="K574">
        <v>11.15</v>
      </c>
      <c r="L574">
        <v>27000</v>
      </c>
      <c r="M574">
        <v>6000</v>
      </c>
      <c r="N574">
        <v>187.15</v>
      </c>
    </row>
    <row r="575" spans="1:14" x14ac:dyDescent="0.35">
      <c r="A575" t="s">
        <v>14</v>
      </c>
      <c r="B575" s="1">
        <v>43661</v>
      </c>
      <c r="C575" s="1">
        <v>43671</v>
      </c>
      <c r="D575">
        <v>184</v>
      </c>
      <c r="E575">
        <v>184.65</v>
      </c>
      <c r="F575">
        <v>181.05</v>
      </c>
      <c r="G575">
        <v>182.3</v>
      </c>
      <c r="H575">
        <v>182.45</v>
      </c>
      <c r="I575">
        <v>182.3</v>
      </c>
      <c r="J575">
        <v>1676</v>
      </c>
      <c r="K575">
        <v>9177.44</v>
      </c>
      <c r="L575">
        <v>9765000</v>
      </c>
      <c r="M575">
        <v>108000</v>
      </c>
      <c r="N575">
        <v>184.95</v>
      </c>
    </row>
    <row r="576" spans="1:14" x14ac:dyDescent="0.35">
      <c r="A576" t="s">
        <v>14</v>
      </c>
      <c r="B576" s="1">
        <v>43661</v>
      </c>
      <c r="C576" s="1">
        <v>43706</v>
      </c>
      <c r="D576">
        <v>183.55</v>
      </c>
      <c r="E576">
        <v>183.55</v>
      </c>
      <c r="F576">
        <v>180.45</v>
      </c>
      <c r="G576">
        <v>181.15</v>
      </c>
      <c r="H576">
        <v>181.1</v>
      </c>
      <c r="I576">
        <v>181.15</v>
      </c>
      <c r="J576">
        <v>157</v>
      </c>
      <c r="K576">
        <v>855.34</v>
      </c>
      <c r="L576">
        <v>555000</v>
      </c>
      <c r="M576">
        <v>156000</v>
      </c>
      <c r="N576">
        <v>184.95</v>
      </c>
    </row>
    <row r="577" spans="1:14" x14ac:dyDescent="0.35">
      <c r="A577" t="s">
        <v>14</v>
      </c>
      <c r="B577" s="1">
        <v>43661</v>
      </c>
      <c r="C577" s="1">
        <v>43734</v>
      </c>
      <c r="D577">
        <v>181.15</v>
      </c>
      <c r="E577">
        <v>182</v>
      </c>
      <c r="F577">
        <v>179.95</v>
      </c>
      <c r="G577">
        <v>181.9</v>
      </c>
      <c r="H577">
        <v>181.9</v>
      </c>
      <c r="I577">
        <v>187.5</v>
      </c>
      <c r="J577">
        <v>13</v>
      </c>
      <c r="K577">
        <v>70.75</v>
      </c>
      <c r="L577">
        <v>54000</v>
      </c>
      <c r="M577">
        <v>27000</v>
      </c>
      <c r="N577">
        <v>184.95</v>
      </c>
    </row>
    <row r="578" spans="1:14" x14ac:dyDescent="0.35">
      <c r="A578" t="s">
        <v>14</v>
      </c>
      <c r="B578" s="1">
        <v>43662</v>
      </c>
      <c r="C578" s="1">
        <v>43671</v>
      </c>
      <c r="D578">
        <v>182.35</v>
      </c>
      <c r="E578">
        <v>185.55</v>
      </c>
      <c r="F578">
        <v>181.8</v>
      </c>
      <c r="G578">
        <v>184.6</v>
      </c>
      <c r="H578">
        <v>184.8</v>
      </c>
      <c r="I578">
        <v>184.6</v>
      </c>
      <c r="J578">
        <v>1426</v>
      </c>
      <c r="K578">
        <v>7873.71</v>
      </c>
      <c r="L578">
        <v>9687000</v>
      </c>
      <c r="M578">
        <v>-78000</v>
      </c>
      <c r="N578">
        <v>187.05</v>
      </c>
    </row>
    <row r="579" spans="1:14" x14ac:dyDescent="0.35">
      <c r="A579" t="s">
        <v>14</v>
      </c>
      <c r="B579" s="1">
        <v>43662</v>
      </c>
      <c r="C579" s="1">
        <v>43706</v>
      </c>
      <c r="D579">
        <v>181.1</v>
      </c>
      <c r="E579">
        <v>184.05</v>
      </c>
      <c r="F579">
        <v>180.6</v>
      </c>
      <c r="G579">
        <v>183.9</v>
      </c>
      <c r="H579">
        <v>183.75</v>
      </c>
      <c r="I579">
        <v>183.9</v>
      </c>
      <c r="J579">
        <v>122</v>
      </c>
      <c r="K579">
        <v>670.24</v>
      </c>
      <c r="L579">
        <v>648000</v>
      </c>
      <c r="M579">
        <v>93000</v>
      </c>
      <c r="N579">
        <v>187.05</v>
      </c>
    </row>
    <row r="580" spans="1:14" x14ac:dyDescent="0.35">
      <c r="A580" t="s">
        <v>14</v>
      </c>
      <c r="B580" s="1">
        <v>43662</v>
      </c>
      <c r="C580" s="1">
        <v>43734</v>
      </c>
      <c r="D580">
        <v>182.05</v>
      </c>
      <c r="E580">
        <v>183.8</v>
      </c>
      <c r="F580">
        <v>182</v>
      </c>
      <c r="G580">
        <v>183.8</v>
      </c>
      <c r="H580">
        <v>183.8</v>
      </c>
      <c r="I580">
        <v>189.55</v>
      </c>
      <c r="J580">
        <v>4</v>
      </c>
      <c r="K580">
        <v>21.9</v>
      </c>
      <c r="L580">
        <v>66000</v>
      </c>
      <c r="M580">
        <v>12000</v>
      </c>
      <c r="N580">
        <v>187.05</v>
      </c>
    </row>
    <row r="581" spans="1:14" x14ac:dyDescent="0.35">
      <c r="A581" t="s">
        <v>14</v>
      </c>
      <c r="B581" s="1">
        <v>43663</v>
      </c>
      <c r="C581" s="1">
        <v>43671</v>
      </c>
      <c r="D581">
        <v>184.3</v>
      </c>
      <c r="E581">
        <v>186.3</v>
      </c>
      <c r="F581">
        <v>181.35</v>
      </c>
      <c r="G581">
        <v>182.1</v>
      </c>
      <c r="H581">
        <v>182.1</v>
      </c>
      <c r="I581">
        <v>182.1</v>
      </c>
      <c r="J581">
        <v>1831</v>
      </c>
      <c r="K581">
        <v>10091.049999999999</v>
      </c>
      <c r="L581">
        <v>10104000</v>
      </c>
      <c r="M581">
        <v>417000</v>
      </c>
      <c r="N581">
        <v>184.6</v>
      </c>
    </row>
    <row r="582" spans="1:14" x14ac:dyDescent="0.35">
      <c r="A582" t="s">
        <v>14</v>
      </c>
      <c r="B582" s="1">
        <v>43663</v>
      </c>
      <c r="C582" s="1">
        <v>43706</v>
      </c>
      <c r="D582">
        <v>184.1</v>
      </c>
      <c r="E582">
        <v>185.4</v>
      </c>
      <c r="F582">
        <v>181.25</v>
      </c>
      <c r="G582">
        <v>181.65</v>
      </c>
      <c r="H582">
        <v>181.45</v>
      </c>
      <c r="I582">
        <v>181.65</v>
      </c>
      <c r="J582">
        <v>220</v>
      </c>
      <c r="K582">
        <v>1206.03</v>
      </c>
      <c r="L582">
        <v>912000</v>
      </c>
      <c r="M582">
        <v>264000</v>
      </c>
      <c r="N582">
        <v>184.6</v>
      </c>
    </row>
    <row r="583" spans="1:14" x14ac:dyDescent="0.35">
      <c r="A583" t="s">
        <v>14</v>
      </c>
      <c r="B583" s="1">
        <v>43663</v>
      </c>
      <c r="C583" s="1">
        <v>43734</v>
      </c>
      <c r="D583">
        <v>184.05</v>
      </c>
      <c r="E583">
        <v>184.05</v>
      </c>
      <c r="F583">
        <v>181.8</v>
      </c>
      <c r="G583">
        <v>182</v>
      </c>
      <c r="H583">
        <v>182</v>
      </c>
      <c r="I583">
        <v>182</v>
      </c>
      <c r="J583">
        <v>7</v>
      </c>
      <c r="K583">
        <v>38.380000000000003</v>
      </c>
      <c r="L583">
        <v>72000</v>
      </c>
      <c r="M583">
        <v>6000</v>
      </c>
      <c r="N583">
        <v>184.6</v>
      </c>
    </row>
    <row r="584" spans="1:14" x14ac:dyDescent="0.35">
      <c r="A584" t="s">
        <v>14</v>
      </c>
      <c r="B584" s="1">
        <v>43664</v>
      </c>
      <c r="C584" s="1">
        <v>43671</v>
      </c>
      <c r="D584">
        <v>181.5</v>
      </c>
      <c r="E584">
        <v>183.5</v>
      </c>
      <c r="F584">
        <v>175.85</v>
      </c>
      <c r="G584">
        <v>176.6</v>
      </c>
      <c r="H584">
        <v>176.5</v>
      </c>
      <c r="I584">
        <v>176.6</v>
      </c>
      <c r="J584">
        <v>1898</v>
      </c>
      <c r="K584">
        <v>10199.549999999999</v>
      </c>
      <c r="L584">
        <v>10200000</v>
      </c>
      <c r="M584">
        <v>96000</v>
      </c>
      <c r="N584">
        <v>179.25</v>
      </c>
    </row>
    <row r="585" spans="1:14" x14ac:dyDescent="0.35">
      <c r="A585" t="s">
        <v>14</v>
      </c>
      <c r="B585" s="1">
        <v>43664</v>
      </c>
      <c r="C585" s="1">
        <v>43706</v>
      </c>
      <c r="D585">
        <v>182.25</v>
      </c>
      <c r="E585">
        <v>182.95</v>
      </c>
      <c r="F585">
        <v>175.5</v>
      </c>
      <c r="G585">
        <v>175.95</v>
      </c>
      <c r="H585">
        <v>176.55</v>
      </c>
      <c r="I585">
        <v>175.95</v>
      </c>
      <c r="J585">
        <v>287</v>
      </c>
      <c r="K585">
        <v>1541.56</v>
      </c>
      <c r="L585">
        <v>1230000</v>
      </c>
      <c r="M585">
        <v>318000</v>
      </c>
      <c r="N585">
        <v>179.25</v>
      </c>
    </row>
    <row r="586" spans="1:14" x14ac:dyDescent="0.35">
      <c r="A586" t="s">
        <v>14</v>
      </c>
      <c r="B586" s="1">
        <v>43664</v>
      </c>
      <c r="C586" s="1">
        <v>43734</v>
      </c>
      <c r="D586">
        <v>182.55</v>
      </c>
      <c r="E586">
        <v>182.55</v>
      </c>
      <c r="F586">
        <v>178.25</v>
      </c>
      <c r="G586">
        <v>178.25</v>
      </c>
      <c r="H586">
        <v>178.25</v>
      </c>
      <c r="I586">
        <v>181.6</v>
      </c>
      <c r="J586">
        <v>2</v>
      </c>
      <c r="K586">
        <v>10.82</v>
      </c>
      <c r="L586">
        <v>72000</v>
      </c>
      <c r="M586">
        <v>0</v>
      </c>
      <c r="N586">
        <v>179.25</v>
      </c>
    </row>
    <row r="587" spans="1:14" x14ac:dyDescent="0.35">
      <c r="A587" t="s">
        <v>14</v>
      </c>
      <c r="B587" s="1">
        <v>43665</v>
      </c>
      <c r="C587" s="1">
        <v>43671</v>
      </c>
      <c r="D587">
        <v>176.4</v>
      </c>
      <c r="E587">
        <v>178.25</v>
      </c>
      <c r="F587">
        <v>171.6</v>
      </c>
      <c r="G587">
        <v>172.15</v>
      </c>
      <c r="H587">
        <v>171.85</v>
      </c>
      <c r="I587">
        <v>172.15</v>
      </c>
      <c r="J587">
        <v>2557</v>
      </c>
      <c r="K587">
        <v>13328.9</v>
      </c>
      <c r="L587">
        <v>9873000</v>
      </c>
      <c r="M587">
        <v>-327000</v>
      </c>
      <c r="N587">
        <v>174.8</v>
      </c>
    </row>
    <row r="588" spans="1:14" x14ac:dyDescent="0.35">
      <c r="A588" t="s">
        <v>14</v>
      </c>
      <c r="B588" s="1">
        <v>43665</v>
      </c>
      <c r="C588" s="1">
        <v>43706</v>
      </c>
      <c r="D588">
        <v>177.45</v>
      </c>
      <c r="E588">
        <v>177.45</v>
      </c>
      <c r="F588">
        <v>171.05</v>
      </c>
      <c r="G588">
        <v>171.55</v>
      </c>
      <c r="H588">
        <v>171.25</v>
      </c>
      <c r="I588">
        <v>171.55</v>
      </c>
      <c r="J588">
        <v>525</v>
      </c>
      <c r="K588">
        <v>2724.25</v>
      </c>
      <c r="L588">
        <v>1734000</v>
      </c>
      <c r="M588">
        <v>504000</v>
      </c>
      <c r="N588">
        <v>174.8</v>
      </c>
    </row>
    <row r="589" spans="1:14" x14ac:dyDescent="0.35">
      <c r="A589" t="s">
        <v>14</v>
      </c>
      <c r="B589" s="1">
        <v>43665</v>
      </c>
      <c r="C589" s="1">
        <v>43734</v>
      </c>
      <c r="D589">
        <v>173.1</v>
      </c>
      <c r="E589">
        <v>173.1</v>
      </c>
      <c r="F589">
        <v>171.75</v>
      </c>
      <c r="G589">
        <v>171.75</v>
      </c>
      <c r="H589">
        <v>171.75</v>
      </c>
      <c r="I589">
        <v>177.05</v>
      </c>
      <c r="J589">
        <v>2</v>
      </c>
      <c r="K589">
        <v>10.35</v>
      </c>
      <c r="L589">
        <v>78000</v>
      </c>
      <c r="M589">
        <v>6000</v>
      </c>
      <c r="N589">
        <v>174.8</v>
      </c>
    </row>
    <row r="590" spans="1:14" x14ac:dyDescent="0.35">
      <c r="A590" t="s">
        <v>14</v>
      </c>
      <c r="B590" s="1">
        <v>43668</v>
      </c>
      <c r="C590" s="1">
        <v>43671</v>
      </c>
      <c r="D590">
        <v>171.5</v>
      </c>
      <c r="E590">
        <v>173.35</v>
      </c>
      <c r="F590">
        <v>169.1</v>
      </c>
      <c r="G590">
        <v>172.4</v>
      </c>
      <c r="H590">
        <v>172</v>
      </c>
      <c r="I590">
        <v>172.4</v>
      </c>
      <c r="J590">
        <v>2456</v>
      </c>
      <c r="K590">
        <v>12675.77</v>
      </c>
      <c r="L590">
        <v>9090000</v>
      </c>
      <c r="M590">
        <v>-783000</v>
      </c>
      <c r="N590">
        <v>175</v>
      </c>
    </row>
    <row r="591" spans="1:14" x14ac:dyDescent="0.35">
      <c r="A591" t="s">
        <v>14</v>
      </c>
      <c r="B591" s="1">
        <v>43668</v>
      </c>
      <c r="C591" s="1">
        <v>43706</v>
      </c>
      <c r="D591">
        <v>171.3</v>
      </c>
      <c r="E591">
        <v>172.95</v>
      </c>
      <c r="F591">
        <v>169.25</v>
      </c>
      <c r="G591">
        <v>171.8</v>
      </c>
      <c r="H591">
        <v>171.5</v>
      </c>
      <c r="I591">
        <v>171.8</v>
      </c>
      <c r="J591">
        <v>1116</v>
      </c>
      <c r="K591">
        <v>5753.67</v>
      </c>
      <c r="L591">
        <v>3159000</v>
      </c>
      <c r="M591">
        <v>1425000</v>
      </c>
      <c r="N591">
        <v>175</v>
      </c>
    </row>
    <row r="592" spans="1:14" x14ac:dyDescent="0.35">
      <c r="A592" t="s">
        <v>14</v>
      </c>
      <c r="B592" s="1">
        <v>43668</v>
      </c>
      <c r="C592" s="1">
        <v>43734</v>
      </c>
      <c r="D592">
        <v>172.2</v>
      </c>
      <c r="E592">
        <v>172.2</v>
      </c>
      <c r="F592">
        <v>172.2</v>
      </c>
      <c r="G592">
        <v>172.2</v>
      </c>
      <c r="H592">
        <v>172.2</v>
      </c>
      <c r="I592">
        <v>177.15</v>
      </c>
      <c r="J592">
        <v>1</v>
      </c>
      <c r="K592">
        <v>5.17</v>
      </c>
      <c r="L592">
        <v>78000</v>
      </c>
      <c r="M592">
        <v>0</v>
      </c>
      <c r="N592">
        <v>175</v>
      </c>
    </row>
    <row r="593" spans="1:14" x14ac:dyDescent="0.35">
      <c r="A593" t="s">
        <v>14</v>
      </c>
      <c r="B593" s="1">
        <v>43669</v>
      </c>
      <c r="C593" s="1">
        <v>43671</v>
      </c>
      <c r="D593">
        <v>173.45</v>
      </c>
      <c r="E593">
        <v>174.95</v>
      </c>
      <c r="F593">
        <v>166.55</v>
      </c>
      <c r="G593">
        <v>167.9</v>
      </c>
      <c r="H593">
        <v>167.55</v>
      </c>
      <c r="I593">
        <v>167.9</v>
      </c>
      <c r="J593">
        <v>4095</v>
      </c>
      <c r="K593">
        <v>20703.990000000002</v>
      </c>
      <c r="L593">
        <v>6150000</v>
      </c>
      <c r="M593">
        <v>-2940000</v>
      </c>
      <c r="N593">
        <v>167.5</v>
      </c>
    </row>
    <row r="594" spans="1:14" x14ac:dyDescent="0.35">
      <c r="A594" t="s">
        <v>14</v>
      </c>
      <c r="B594" s="1">
        <v>43669</v>
      </c>
      <c r="C594" s="1">
        <v>43706</v>
      </c>
      <c r="D594">
        <v>173.4</v>
      </c>
      <c r="E594">
        <v>173.4</v>
      </c>
      <c r="F594">
        <v>166.65</v>
      </c>
      <c r="G594">
        <v>167.9</v>
      </c>
      <c r="H594">
        <v>167.9</v>
      </c>
      <c r="I594">
        <v>167.9</v>
      </c>
      <c r="J594">
        <v>2395</v>
      </c>
      <c r="K594">
        <v>12099.72</v>
      </c>
      <c r="L594">
        <v>5559000</v>
      </c>
      <c r="M594">
        <v>2400000</v>
      </c>
      <c r="N594">
        <v>167.5</v>
      </c>
    </row>
    <row r="595" spans="1:14" x14ac:dyDescent="0.35">
      <c r="A595" t="s">
        <v>14</v>
      </c>
      <c r="B595" s="1">
        <v>43669</v>
      </c>
      <c r="C595" s="1">
        <v>43734</v>
      </c>
      <c r="D595">
        <v>170.9</v>
      </c>
      <c r="E595">
        <v>171.55</v>
      </c>
      <c r="F595">
        <v>167.6</v>
      </c>
      <c r="G595">
        <v>168</v>
      </c>
      <c r="H595">
        <v>168</v>
      </c>
      <c r="I595">
        <v>169.5</v>
      </c>
      <c r="J595">
        <v>13</v>
      </c>
      <c r="K595">
        <v>65.92</v>
      </c>
      <c r="L595">
        <v>84000</v>
      </c>
      <c r="M595">
        <v>6000</v>
      </c>
      <c r="N595">
        <v>167.5</v>
      </c>
    </row>
    <row r="596" spans="1:14" x14ac:dyDescent="0.35">
      <c r="A596" t="s">
        <v>14</v>
      </c>
      <c r="B596" s="1">
        <v>43670</v>
      </c>
      <c r="C596" s="1">
        <v>43671</v>
      </c>
      <c r="D596">
        <v>167.3</v>
      </c>
      <c r="E596">
        <v>168.25</v>
      </c>
      <c r="F596">
        <v>162.9</v>
      </c>
      <c r="G596">
        <v>164.5</v>
      </c>
      <c r="H596">
        <v>164</v>
      </c>
      <c r="I596">
        <v>164.5</v>
      </c>
      <c r="J596">
        <v>2160</v>
      </c>
      <c r="K596">
        <v>10700.18</v>
      </c>
      <c r="L596">
        <v>4455000</v>
      </c>
      <c r="M596">
        <v>-1695000</v>
      </c>
      <c r="N596">
        <v>164.55</v>
      </c>
    </row>
    <row r="597" spans="1:14" x14ac:dyDescent="0.35">
      <c r="A597" t="s">
        <v>14</v>
      </c>
      <c r="B597" s="1">
        <v>43670</v>
      </c>
      <c r="C597" s="1">
        <v>43706</v>
      </c>
      <c r="D597">
        <v>166.5</v>
      </c>
      <c r="E597">
        <v>168.45</v>
      </c>
      <c r="F597">
        <v>163.5</v>
      </c>
      <c r="G597">
        <v>165.2</v>
      </c>
      <c r="H597">
        <v>164.5</v>
      </c>
      <c r="I597">
        <v>165.2</v>
      </c>
      <c r="J597">
        <v>1524</v>
      </c>
      <c r="K597">
        <v>7570.36</v>
      </c>
      <c r="L597">
        <v>7023000</v>
      </c>
      <c r="M597">
        <v>1464000</v>
      </c>
      <c r="N597">
        <v>164.55</v>
      </c>
    </row>
    <row r="598" spans="1:14" x14ac:dyDescent="0.35">
      <c r="A598" t="s">
        <v>14</v>
      </c>
      <c r="B598" s="1">
        <v>43670</v>
      </c>
      <c r="C598" s="1">
        <v>43734</v>
      </c>
      <c r="D598">
        <v>165.95</v>
      </c>
      <c r="E598">
        <v>166.5</v>
      </c>
      <c r="F598">
        <v>165.05</v>
      </c>
      <c r="G598">
        <v>165.05</v>
      </c>
      <c r="H598">
        <v>165.05</v>
      </c>
      <c r="I598">
        <v>165.05</v>
      </c>
      <c r="J598">
        <v>6</v>
      </c>
      <c r="K598">
        <v>29.82</v>
      </c>
      <c r="L598">
        <v>99000</v>
      </c>
      <c r="M598">
        <v>15000</v>
      </c>
      <c r="N598">
        <v>164.55</v>
      </c>
    </row>
    <row r="599" spans="1:14" x14ac:dyDescent="0.35">
      <c r="A599" t="s">
        <v>14</v>
      </c>
      <c r="B599" s="1">
        <v>43671</v>
      </c>
      <c r="C599" s="1">
        <v>43671</v>
      </c>
      <c r="D599">
        <v>164.3</v>
      </c>
      <c r="E599">
        <v>165.5</v>
      </c>
      <c r="F599">
        <v>160.9</v>
      </c>
      <c r="G599">
        <v>161.55000000000001</v>
      </c>
      <c r="H599">
        <v>161.55000000000001</v>
      </c>
      <c r="I599">
        <v>161.35</v>
      </c>
      <c r="J599">
        <v>1671</v>
      </c>
      <c r="K599">
        <v>8135.78</v>
      </c>
      <c r="L599">
        <v>1398000</v>
      </c>
      <c r="M599">
        <v>-3057000</v>
      </c>
      <c r="N599">
        <v>161.35</v>
      </c>
    </row>
    <row r="600" spans="1:14" x14ac:dyDescent="0.35">
      <c r="A600" t="s">
        <v>14</v>
      </c>
      <c r="B600" s="1">
        <v>43671</v>
      </c>
      <c r="C600" s="1">
        <v>43706</v>
      </c>
      <c r="D600">
        <v>164.15</v>
      </c>
      <c r="E600">
        <v>166.1</v>
      </c>
      <c r="F600">
        <v>161.65</v>
      </c>
      <c r="G600">
        <v>162.4</v>
      </c>
      <c r="H600">
        <v>162.69999999999999</v>
      </c>
      <c r="I600">
        <v>162.4</v>
      </c>
      <c r="J600">
        <v>2259</v>
      </c>
      <c r="K600">
        <v>11052.89</v>
      </c>
      <c r="L600">
        <v>8829000</v>
      </c>
      <c r="M600">
        <v>1806000</v>
      </c>
      <c r="N600">
        <v>161.35</v>
      </c>
    </row>
    <row r="601" spans="1:14" x14ac:dyDescent="0.35">
      <c r="A601" t="s">
        <v>14</v>
      </c>
      <c r="B601" s="1">
        <v>43671</v>
      </c>
      <c r="C601" s="1">
        <v>43734</v>
      </c>
      <c r="D601">
        <v>163.4</v>
      </c>
      <c r="E601">
        <v>163.65</v>
      </c>
      <c r="F601">
        <v>162.5</v>
      </c>
      <c r="G601">
        <v>163.30000000000001</v>
      </c>
      <c r="H601">
        <v>163.4</v>
      </c>
      <c r="I601">
        <v>163.30000000000001</v>
      </c>
      <c r="J601">
        <v>9</v>
      </c>
      <c r="K601">
        <v>44.06</v>
      </c>
      <c r="L601">
        <v>126000</v>
      </c>
      <c r="M601">
        <v>27000</v>
      </c>
      <c r="N601">
        <v>161.35</v>
      </c>
    </row>
    <row r="602" spans="1:14" x14ac:dyDescent="0.35">
      <c r="A602" t="s">
        <v>14</v>
      </c>
      <c r="B602" s="1">
        <v>43672</v>
      </c>
      <c r="C602" s="1">
        <v>43706</v>
      </c>
      <c r="D602">
        <v>161.65</v>
      </c>
      <c r="E602">
        <v>166.65</v>
      </c>
      <c r="F602">
        <v>161.4</v>
      </c>
      <c r="G602">
        <v>165</v>
      </c>
      <c r="H602">
        <v>164.9</v>
      </c>
      <c r="I602">
        <v>165</v>
      </c>
      <c r="J602">
        <v>1767</v>
      </c>
      <c r="K602">
        <v>8705.2199999999993</v>
      </c>
      <c r="L602">
        <v>9132000</v>
      </c>
      <c r="M602">
        <v>303000</v>
      </c>
      <c r="N602">
        <v>164.05</v>
      </c>
    </row>
    <row r="603" spans="1:14" x14ac:dyDescent="0.35">
      <c r="A603" t="s">
        <v>14</v>
      </c>
      <c r="B603" s="1">
        <v>43672</v>
      </c>
      <c r="C603" s="1">
        <v>43734</v>
      </c>
      <c r="D603">
        <v>162.55000000000001</v>
      </c>
      <c r="E603">
        <v>165.8</v>
      </c>
      <c r="F603">
        <v>162.30000000000001</v>
      </c>
      <c r="G603">
        <v>165.4</v>
      </c>
      <c r="H603">
        <v>165.3</v>
      </c>
      <c r="I603">
        <v>165.4</v>
      </c>
      <c r="J603">
        <v>20</v>
      </c>
      <c r="K603">
        <v>98.79</v>
      </c>
      <c r="L603">
        <v>141000</v>
      </c>
      <c r="M603">
        <v>15000</v>
      </c>
      <c r="N603">
        <v>164.05</v>
      </c>
    </row>
    <row r="604" spans="1:14" x14ac:dyDescent="0.35">
      <c r="A604" t="s">
        <v>14</v>
      </c>
      <c r="B604" s="1">
        <v>43672</v>
      </c>
      <c r="C604" s="1">
        <v>43769</v>
      </c>
      <c r="D604">
        <v>0</v>
      </c>
      <c r="E604">
        <v>0</v>
      </c>
      <c r="F604">
        <v>0</v>
      </c>
      <c r="G604">
        <v>164.3</v>
      </c>
      <c r="H604">
        <v>0</v>
      </c>
      <c r="I604">
        <v>167</v>
      </c>
      <c r="J604">
        <v>0</v>
      </c>
      <c r="K604">
        <v>0</v>
      </c>
      <c r="L604">
        <v>0</v>
      </c>
      <c r="M604">
        <v>0</v>
      </c>
      <c r="N604">
        <v>164.05</v>
      </c>
    </row>
    <row r="605" spans="1:14" x14ac:dyDescent="0.35">
      <c r="A605" t="s">
        <v>14</v>
      </c>
      <c r="B605" s="1">
        <v>43675</v>
      </c>
      <c r="C605" s="1">
        <v>43706</v>
      </c>
      <c r="D605">
        <v>164.9</v>
      </c>
      <c r="E605">
        <v>164.9</v>
      </c>
      <c r="F605">
        <v>153.94999999999999</v>
      </c>
      <c r="G605">
        <v>155</v>
      </c>
      <c r="H605">
        <v>154.9</v>
      </c>
      <c r="I605">
        <v>155</v>
      </c>
      <c r="J605">
        <v>2535</v>
      </c>
      <c r="K605">
        <v>11980.15</v>
      </c>
      <c r="L605">
        <v>9876000</v>
      </c>
      <c r="M605">
        <v>744000</v>
      </c>
      <c r="N605">
        <v>154.35</v>
      </c>
    </row>
    <row r="606" spans="1:14" x14ac:dyDescent="0.35">
      <c r="A606" t="s">
        <v>14</v>
      </c>
      <c r="B606" s="1">
        <v>43675</v>
      </c>
      <c r="C606" s="1">
        <v>43734</v>
      </c>
      <c r="D606">
        <v>161.75</v>
      </c>
      <c r="E606">
        <v>161.75</v>
      </c>
      <c r="F606">
        <v>154.5</v>
      </c>
      <c r="G606">
        <v>155.30000000000001</v>
      </c>
      <c r="H606">
        <v>155.6</v>
      </c>
      <c r="I606">
        <v>155.30000000000001</v>
      </c>
      <c r="J606">
        <v>23</v>
      </c>
      <c r="K606">
        <v>109.11</v>
      </c>
      <c r="L606">
        <v>180000</v>
      </c>
      <c r="M606">
        <v>39000</v>
      </c>
      <c r="N606">
        <v>154.35</v>
      </c>
    </row>
    <row r="607" spans="1:14" x14ac:dyDescent="0.35">
      <c r="A607" t="s">
        <v>14</v>
      </c>
      <c r="B607" s="1">
        <v>43675</v>
      </c>
      <c r="C607" s="1">
        <v>43769</v>
      </c>
      <c r="D607">
        <v>0</v>
      </c>
      <c r="E607">
        <v>0</v>
      </c>
      <c r="F607">
        <v>0</v>
      </c>
      <c r="G607">
        <v>164.3</v>
      </c>
      <c r="H607">
        <v>0</v>
      </c>
      <c r="I607">
        <v>157</v>
      </c>
      <c r="J607">
        <v>0</v>
      </c>
      <c r="K607">
        <v>0</v>
      </c>
      <c r="L607">
        <v>0</v>
      </c>
      <c r="M607">
        <v>0</v>
      </c>
      <c r="N607">
        <v>154.35</v>
      </c>
    </row>
    <row r="608" spans="1:14" x14ac:dyDescent="0.35">
      <c r="A608" t="s">
        <v>14</v>
      </c>
      <c r="B608" s="1">
        <v>43676</v>
      </c>
      <c r="C608" s="1">
        <v>43706</v>
      </c>
      <c r="D608">
        <v>152.19999999999999</v>
      </c>
      <c r="E608">
        <v>155.4</v>
      </c>
      <c r="F608">
        <v>149.6</v>
      </c>
      <c r="G608">
        <v>150.4</v>
      </c>
      <c r="H608">
        <v>149.75</v>
      </c>
      <c r="I608">
        <v>150.4</v>
      </c>
      <c r="J608">
        <v>2953</v>
      </c>
      <c r="K608">
        <v>13554.2</v>
      </c>
      <c r="L608">
        <v>9768000</v>
      </c>
      <c r="M608">
        <v>-108000</v>
      </c>
      <c r="N608">
        <v>149.69999999999999</v>
      </c>
    </row>
    <row r="609" spans="1:14" x14ac:dyDescent="0.35">
      <c r="A609" t="s">
        <v>14</v>
      </c>
      <c r="B609" s="1">
        <v>43676</v>
      </c>
      <c r="C609" s="1">
        <v>43734</v>
      </c>
      <c r="D609">
        <v>153.25</v>
      </c>
      <c r="E609">
        <v>155.30000000000001</v>
      </c>
      <c r="F609">
        <v>150.35</v>
      </c>
      <c r="G609">
        <v>151.15</v>
      </c>
      <c r="H609">
        <v>150.35</v>
      </c>
      <c r="I609">
        <v>151.15</v>
      </c>
      <c r="J609">
        <v>45</v>
      </c>
      <c r="K609">
        <v>207.09</v>
      </c>
      <c r="L609">
        <v>195000</v>
      </c>
      <c r="M609">
        <v>15000</v>
      </c>
      <c r="N609">
        <v>149.69999999999999</v>
      </c>
    </row>
    <row r="610" spans="1:14" x14ac:dyDescent="0.35">
      <c r="A610" t="s">
        <v>14</v>
      </c>
      <c r="B610" s="1">
        <v>43676</v>
      </c>
      <c r="C610" s="1">
        <v>43769</v>
      </c>
      <c r="D610">
        <v>0</v>
      </c>
      <c r="E610">
        <v>0</v>
      </c>
      <c r="F610">
        <v>0</v>
      </c>
      <c r="G610">
        <v>164.3</v>
      </c>
      <c r="H610">
        <v>0</v>
      </c>
      <c r="I610">
        <v>152.25</v>
      </c>
      <c r="J610">
        <v>0</v>
      </c>
      <c r="K610">
        <v>0</v>
      </c>
      <c r="L610">
        <v>0</v>
      </c>
      <c r="M610">
        <v>0</v>
      </c>
      <c r="N610">
        <v>149.69999999999999</v>
      </c>
    </row>
    <row r="611" spans="1:14" x14ac:dyDescent="0.35">
      <c r="A611" t="s">
        <v>14</v>
      </c>
      <c r="B611" s="1">
        <v>43677</v>
      </c>
      <c r="C611" s="1">
        <v>43706</v>
      </c>
      <c r="D611">
        <v>149.55000000000001</v>
      </c>
      <c r="E611">
        <v>159</v>
      </c>
      <c r="F611">
        <v>149.05000000000001</v>
      </c>
      <c r="G611">
        <v>158.25</v>
      </c>
      <c r="H611">
        <v>158.1</v>
      </c>
      <c r="I611">
        <v>158.25</v>
      </c>
      <c r="J611">
        <v>5685</v>
      </c>
      <c r="K611">
        <v>26463.02</v>
      </c>
      <c r="L611">
        <v>9729000</v>
      </c>
      <c r="M611">
        <v>-39000</v>
      </c>
      <c r="N611">
        <v>157.5</v>
      </c>
    </row>
    <row r="612" spans="1:14" x14ac:dyDescent="0.35">
      <c r="A612" t="s">
        <v>14</v>
      </c>
      <c r="B612" s="1">
        <v>43677</v>
      </c>
      <c r="C612" s="1">
        <v>43734</v>
      </c>
      <c r="D612">
        <v>151</v>
      </c>
      <c r="E612">
        <v>159</v>
      </c>
      <c r="F612">
        <v>151</v>
      </c>
      <c r="G612">
        <v>158.55000000000001</v>
      </c>
      <c r="H612">
        <v>158.4</v>
      </c>
      <c r="I612">
        <v>158.55000000000001</v>
      </c>
      <c r="J612">
        <v>31</v>
      </c>
      <c r="K612">
        <v>144.93</v>
      </c>
      <c r="L612">
        <v>210000</v>
      </c>
      <c r="M612">
        <v>15000</v>
      </c>
      <c r="N612">
        <v>157.5</v>
      </c>
    </row>
    <row r="613" spans="1:14" x14ac:dyDescent="0.35">
      <c r="A613" t="s">
        <v>14</v>
      </c>
      <c r="B613" s="1">
        <v>43677</v>
      </c>
      <c r="C613" s="1">
        <v>43769</v>
      </c>
      <c r="D613">
        <v>0</v>
      </c>
      <c r="E613">
        <v>0</v>
      </c>
      <c r="F613">
        <v>0</v>
      </c>
      <c r="G613">
        <v>164.3</v>
      </c>
      <c r="H613">
        <v>0</v>
      </c>
      <c r="I613">
        <v>160.15</v>
      </c>
      <c r="J613">
        <v>0</v>
      </c>
      <c r="K613">
        <v>0</v>
      </c>
      <c r="L613">
        <v>0</v>
      </c>
      <c r="M613">
        <v>0</v>
      </c>
      <c r="N613">
        <v>157.5</v>
      </c>
    </row>
    <row r="614" spans="1:14" x14ac:dyDescent="0.35">
      <c r="A614" t="s">
        <v>14</v>
      </c>
      <c r="B614" s="1">
        <v>43678</v>
      </c>
      <c r="C614" s="1">
        <v>43706</v>
      </c>
      <c r="D614">
        <v>157</v>
      </c>
      <c r="E614">
        <v>158.5</v>
      </c>
      <c r="F614">
        <v>152.44999999999999</v>
      </c>
      <c r="G614">
        <v>155</v>
      </c>
      <c r="H614">
        <v>155.25</v>
      </c>
      <c r="I614">
        <v>155</v>
      </c>
      <c r="J614">
        <v>2558</v>
      </c>
      <c r="K614">
        <v>11916.8</v>
      </c>
      <c r="L614">
        <v>9492000</v>
      </c>
      <c r="M614">
        <v>-237000</v>
      </c>
      <c r="N614">
        <v>154.15</v>
      </c>
    </row>
    <row r="615" spans="1:14" x14ac:dyDescent="0.35">
      <c r="A615" t="s">
        <v>14</v>
      </c>
      <c r="B615" s="1">
        <v>43678</v>
      </c>
      <c r="C615" s="1">
        <v>43734</v>
      </c>
      <c r="D615">
        <v>158</v>
      </c>
      <c r="E615">
        <v>158.35</v>
      </c>
      <c r="F615">
        <v>153.9</v>
      </c>
      <c r="G615">
        <v>155.05000000000001</v>
      </c>
      <c r="H615">
        <v>155.94999999999999</v>
      </c>
      <c r="I615">
        <v>155.05000000000001</v>
      </c>
      <c r="J615">
        <v>36</v>
      </c>
      <c r="K615">
        <v>168.89</v>
      </c>
      <c r="L615">
        <v>228000</v>
      </c>
      <c r="M615">
        <v>18000</v>
      </c>
      <c r="N615">
        <v>154.15</v>
      </c>
    </row>
    <row r="616" spans="1:14" x14ac:dyDescent="0.35">
      <c r="A616" t="s">
        <v>14</v>
      </c>
      <c r="B616" s="1">
        <v>43678</v>
      </c>
      <c r="C616" s="1">
        <v>43769</v>
      </c>
      <c r="D616">
        <v>0</v>
      </c>
      <c r="E616">
        <v>0</v>
      </c>
      <c r="F616">
        <v>0</v>
      </c>
      <c r="G616">
        <v>164.3</v>
      </c>
      <c r="H616">
        <v>0</v>
      </c>
      <c r="I616">
        <v>156.69999999999999</v>
      </c>
      <c r="J616">
        <v>0</v>
      </c>
      <c r="K616">
        <v>0</v>
      </c>
      <c r="L616">
        <v>0</v>
      </c>
      <c r="M616">
        <v>0</v>
      </c>
      <c r="N616">
        <v>154.15</v>
      </c>
    </row>
    <row r="617" spans="1:14" x14ac:dyDescent="0.35">
      <c r="A617" t="s">
        <v>14</v>
      </c>
      <c r="B617" s="1">
        <v>43679</v>
      </c>
      <c r="C617" s="1">
        <v>43706</v>
      </c>
      <c r="D617">
        <v>152.94999999999999</v>
      </c>
      <c r="E617">
        <v>152.94999999999999</v>
      </c>
      <c r="F617">
        <v>144.30000000000001</v>
      </c>
      <c r="G617">
        <v>150.6</v>
      </c>
      <c r="H617">
        <v>150</v>
      </c>
      <c r="I617">
        <v>150.6</v>
      </c>
      <c r="J617">
        <v>4026</v>
      </c>
      <c r="K617">
        <v>18000.599999999999</v>
      </c>
      <c r="L617">
        <v>8838000</v>
      </c>
      <c r="M617">
        <v>-654000</v>
      </c>
      <c r="N617">
        <v>150.35</v>
      </c>
    </row>
    <row r="618" spans="1:14" x14ac:dyDescent="0.35">
      <c r="A618" t="s">
        <v>14</v>
      </c>
      <c r="B618" s="1">
        <v>43679</v>
      </c>
      <c r="C618" s="1">
        <v>43734</v>
      </c>
      <c r="D618">
        <v>150.25</v>
      </c>
      <c r="E618">
        <v>152.6</v>
      </c>
      <c r="F618">
        <v>145.35</v>
      </c>
      <c r="G618">
        <v>152.6</v>
      </c>
      <c r="H618">
        <v>152.6</v>
      </c>
      <c r="I618">
        <v>151.85</v>
      </c>
      <c r="J618">
        <v>30</v>
      </c>
      <c r="K618">
        <v>133.43</v>
      </c>
      <c r="L618">
        <v>261000</v>
      </c>
      <c r="M618">
        <v>33000</v>
      </c>
      <c r="N618">
        <v>150.35</v>
      </c>
    </row>
    <row r="619" spans="1:14" x14ac:dyDescent="0.35">
      <c r="A619" t="s">
        <v>14</v>
      </c>
      <c r="B619" s="1">
        <v>43679</v>
      </c>
      <c r="C619" s="1">
        <v>43769</v>
      </c>
      <c r="D619">
        <v>0</v>
      </c>
      <c r="E619">
        <v>0</v>
      </c>
      <c r="F619">
        <v>0</v>
      </c>
      <c r="G619">
        <v>164.3</v>
      </c>
      <c r="H619">
        <v>0</v>
      </c>
      <c r="I619">
        <v>152.80000000000001</v>
      </c>
      <c r="J619">
        <v>0</v>
      </c>
      <c r="K619">
        <v>0</v>
      </c>
      <c r="L619">
        <v>0</v>
      </c>
      <c r="M619">
        <v>0</v>
      </c>
      <c r="N619">
        <v>150.35</v>
      </c>
    </row>
    <row r="620" spans="1:14" x14ac:dyDescent="0.35">
      <c r="A620" t="s">
        <v>14</v>
      </c>
      <c r="B620" s="1">
        <v>43682</v>
      </c>
      <c r="C620" s="1">
        <v>43706</v>
      </c>
      <c r="D620">
        <v>148</v>
      </c>
      <c r="E620">
        <v>152.1</v>
      </c>
      <c r="F620">
        <v>146.30000000000001</v>
      </c>
      <c r="G620">
        <v>147.35</v>
      </c>
      <c r="H620">
        <v>147.69999999999999</v>
      </c>
      <c r="I620">
        <v>147.35</v>
      </c>
      <c r="J620">
        <v>2025</v>
      </c>
      <c r="K620">
        <v>9054.18</v>
      </c>
      <c r="L620">
        <v>8790000</v>
      </c>
      <c r="M620">
        <v>-48000</v>
      </c>
      <c r="N620">
        <v>147.05000000000001</v>
      </c>
    </row>
    <row r="621" spans="1:14" x14ac:dyDescent="0.35">
      <c r="A621" t="s">
        <v>14</v>
      </c>
      <c r="B621" s="1">
        <v>43682</v>
      </c>
      <c r="C621" s="1">
        <v>43734</v>
      </c>
      <c r="D621">
        <v>148.05000000000001</v>
      </c>
      <c r="E621">
        <v>151.9</v>
      </c>
      <c r="F621">
        <v>147.6</v>
      </c>
      <c r="G621">
        <v>148.05000000000001</v>
      </c>
      <c r="H621">
        <v>148</v>
      </c>
      <c r="I621">
        <v>148.05000000000001</v>
      </c>
      <c r="J621">
        <v>31</v>
      </c>
      <c r="K621">
        <v>139.46</v>
      </c>
      <c r="L621">
        <v>261000</v>
      </c>
      <c r="M621">
        <v>0</v>
      </c>
      <c r="N621">
        <v>147.05000000000001</v>
      </c>
    </row>
    <row r="622" spans="1:14" x14ac:dyDescent="0.35">
      <c r="A622" t="s">
        <v>14</v>
      </c>
      <c r="B622" s="1">
        <v>43682</v>
      </c>
      <c r="C622" s="1">
        <v>43769</v>
      </c>
      <c r="D622">
        <v>152.4</v>
      </c>
      <c r="E622">
        <v>152.4</v>
      </c>
      <c r="F622">
        <v>148.80000000000001</v>
      </c>
      <c r="G622">
        <v>148.80000000000001</v>
      </c>
      <c r="H622">
        <v>148.80000000000001</v>
      </c>
      <c r="I622">
        <v>148.80000000000001</v>
      </c>
      <c r="J622">
        <v>2</v>
      </c>
      <c r="K622">
        <v>9.0399999999999991</v>
      </c>
      <c r="L622">
        <v>6000</v>
      </c>
      <c r="M622">
        <v>6000</v>
      </c>
      <c r="N622">
        <v>147.05000000000001</v>
      </c>
    </row>
    <row r="623" spans="1:14" x14ac:dyDescent="0.35">
      <c r="A623" t="s">
        <v>14</v>
      </c>
      <c r="B623" s="1">
        <v>43683</v>
      </c>
      <c r="C623" s="1">
        <v>43706</v>
      </c>
      <c r="D623">
        <v>146.94999999999999</v>
      </c>
      <c r="E623">
        <v>152.44999999999999</v>
      </c>
      <c r="F623">
        <v>146.94999999999999</v>
      </c>
      <c r="G623">
        <v>151.4</v>
      </c>
      <c r="H623">
        <v>151.35</v>
      </c>
      <c r="I623">
        <v>151.4</v>
      </c>
      <c r="J623">
        <v>2134</v>
      </c>
      <c r="K623">
        <v>9642.2099999999991</v>
      </c>
      <c r="L623">
        <v>8010000</v>
      </c>
      <c r="M623">
        <v>-780000</v>
      </c>
      <c r="N623">
        <v>151.69999999999999</v>
      </c>
    </row>
    <row r="624" spans="1:14" x14ac:dyDescent="0.35">
      <c r="A624" t="s">
        <v>14</v>
      </c>
      <c r="B624" s="1">
        <v>43683</v>
      </c>
      <c r="C624" s="1">
        <v>43734</v>
      </c>
      <c r="D624">
        <v>149.1</v>
      </c>
      <c r="E624">
        <v>152.6</v>
      </c>
      <c r="F624">
        <v>149.1</v>
      </c>
      <c r="G624">
        <v>152.05000000000001</v>
      </c>
      <c r="H624">
        <v>152.30000000000001</v>
      </c>
      <c r="I624">
        <v>152.05000000000001</v>
      </c>
      <c r="J624">
        <v>27</v>
      </c>
      <c r="K624">
        <v>122.29</v>
      </c>
      <c r="L624">
        <v>267000</v>
      </c>
      <c r="M624">
        <v>6000</v>
      </c>
      <c r="N624">
        <v>151.69999999999999</v>
      </c>
    </row>
    <row r="625" spans="1:14" x14ac:dyDescent="0.35">
      <c r="A625" t="s">
        <v>14</v>
      </c>
      <c r="B625" s="1">
        <v>43683</v>
      </c>
      <c r="C625" s="1">
        <v>43769</v>
      </c>
      <c r="D625">
        <v>151.5</v>
      </c>
      <c r="E625">
        <v>151.85</v>
      </c>
      <c r="F625">
        <v>151.5</v>
      </c>
      <c r="G625">
        <v>151.85</v>
      </c>
      <c r="H625">
        <v>151.85</v>
      </c>
      <c r="I625">
        <v>154</v>
      </c>
      <c r="J625">
        <v>2</v>
      </c>
      <c r="K625">
        <v>9.1</v>
      </c>
      <c r="L625">
        <v>6000</v>
      </c>
      <c r="M625">
        <v>0</v>
      </c>
      <c r="N625">
        <v>151.69999999999999</v>
      </c>
    </row>
    <row r="626" spans="1:14" x14ac:dyDescent="0.35">
      <c r="A626" t="s">
        <v>14</v>
      </c>
      <c r="B626" s="1">
        <v>43684</v>
      </c>
      <c r="C626" s="1">
        <v>43706</v>
      </c>
      <c r="D626">
        <v>152.94999999999999</v>
      </c>
      <c r="E626">
        <v>155.1</v>
      </c>
      <c r="F626">
        <v>148.6</v>
      </c>
      <c r="G626">
        <v>149.5</v>
      </c>
      <c r="H626">
        <v>148.85</v>
      </c>
      <c r="I626">
        <v>149.5</v>
      </c>
      <c r="J626">
        <v>2279</v>
      </c>
      <c r="K626">
        <v>10388.799999999999</v>
      </c>
      <c r="L626">
        <v>7761000</v>
      </c>
      <c r="M626">
        <v>-249000</v>
      </c>
      <c r="N626">
        <v>150</v>
      </c>
    </row>
    <row r="627" spans="1:14" x14ac:dyDescent="0.35">
      <c r="A627" t="s">
        <v>14</v>
      </c>
      <c r="B627" s="1">
        <v>43684</v>
      </c>
      <c r="C627" s="1">
        <v>43734</v>
      </c>
      <c r="D627">
        <v>153.4</v>
      </c>
      <c r="E627">
        <v>155.25</v>
      </c>
      <c r="F627">
        <v>149.6</v>
      </c>
      <c r="G627">
        <v>149.69999999999999</v>
      </c>
      <c r="H627">
        <v>149.6</v>
      </c>
      <c r="I627">
        <v>149.69999999999999</v>
      </c>
      <c r="J627">
        <v>24</v>
      </c>
      <c r="K627">
        <v>109.57</v>
      </c>
      <c r="L627">
        <v>279000</v>
      </c>
      <c r="M627">
        <v>12000</v>
      </c>
      <c r="N627">
        <v>150</v>
      </c>
    </row>
    <row r="628" spans="1:14" x14ac:dyDescent="0.35">
      <c r="A628" t="s">
        <v>14</v>
      </c>
      <c r="B628" s="1">
        <v>43684</v>
      </c>
      <c r="C628" s="1">
        <v>43769</v>
      </c>
      <c r="D628">
        <v>0</v>
      </c>
      <c r="E628">
        <v>0</v>
      </c>
      <c r="F628">
        <v>0</v>
      </c>
      <c r="G628">
        <v>151.85</v>
      </c>
      <c r="H628">
        <v>151.85</v>
      </c>
      <c r="I628">
        <v>152.30000000000001</v>
      </c>
      <c r="J628">
        <v>0</v>
      </c>
      <c r="K628">
        <v>0</v>
      </c>
      <c r="L628">
        <v>6000</v>
      </c>
      <c r="M628">
        <v>0</v>
      </c>
      <c r="N628">
        <v>150</v>
      </c>
    </row>
    <row r="629" spans="1:14" x14ac:dyDescent="0.35">
      <c r="A629" t="s">
        <v>14</v>
      </c>
      <c r="B629" s="1">
        <v>43685</v>
      </c>
      <c r="C629" s="1">
        <v>43706</v>
      </c>
      <c r="D629">
        <v>152.25</v>
      </c>
      <c r="E629">
        <v>157.19999999999999</v>
      </c>
      <c r="F629">
        <v>150.9</v>
      </c>
      <c r="G629">
        <v>156.65</v>
      </c>
      <c r="H629">
        <v>157.05000000000001</v>
      </c>
      <c r="I629">
        <v>156.65</v>
      </c>
      <c r="J629">
        <v>2457</v>
      </c>
      <c r="K629">
        <v>11341.44</v>
      </c>
      <c r="L629">
        <v>7323000</v>
      </c>
      <c r="M629">
        <v>-438000</v>
      </c>
      <c r="N629">
        <v>157.1</v>
      </c>
    </row>
    <row r="630" spans="1:14" x14ac:dyDescent="0.35">
      <c r="A630" t="s">
        <v>14</v>
      </c>
      <c r="B630" s="1">
        <v>43685</v>
      </c>
      <c r="C630" s="1">
        <v>43734</v>
      </c>
      <c r="D630">
        <v>153.05000000000001</v>
      </c>
      <c r="E630">
        <v>157.35</v>
      </c>
      <c r="F630">
        <v>151.6</v>
      </c>
      <c r="G630">
        <v>156.85</v>
      </c>
      <c r="H630">
        <v>157.35</v>
      </c>
      <c r="I630">
        <v>156.85</v>
      </c>
      <c r="J630">
        <v>55</v>
      </c>
      <c r="K630">
        <v>253.6</v>
      </c>
      <c r="L630">
        <v>330000</v>
      </c>
      <c r="M630">
        <v>51000</v>
      </c>
      <c r="N630">
        <v>157.1</v>
      </c>
    </row>
    <row r="631" spans="1:14" x14ac:dyDescent="0.35">
      <c r="A631" t="s">
        <v>14</v>
      </c>
      <c r="B631" s="1">
        <v>43685</v>
      </c>
      <c r="C631" s="1">
        <v>43769</v>
      </c>
      <c r="D631">
        <v>0</v>
      </c>
      <c r="E631">
        <v>0</v>
      </c>
      <c r="F631">
        <v>0</v>
      </c>
      <c r="G631">
        <v>151.85</v>
      </c>
      <c r="H631">
        <v>151.85</v>
      </c>
      <c r="I631">
        <v>159.4</v>
      </c>
      <c r="J631">
        <v>0</v>
      </c>
      <c r="K631">
        <v>0</v>
      </c>
      <c r="L631">
        <v>6000</v>
      </c>
      <c r="M631">
        <v>0</v>
      </c>
      <c r="N631">
        <v>157.1</v>
      </c>
    </row>
    <row r="632" spans="1:14" x14ac:dyDescent="0.35">
      <c r="A632" t="s">
        <v>14</v>
      </c>
      <c r="B632" s="1">
        <v>43686</v>
      </c>
      <c r="C632" s="1">
        <v>43706</v>
      </c>
      <c r="D632">
        <v>156.69999999999999</v>
      </c>
      <c r="E632">
        <v>164.4</v>
      </c>
      <c r="F632">
        <v>156.69999999999999</v>
      </c>
      <c r="G632">
        <v>161.9</v>
      </c>
      <c r="H632">
        <v>161.80000000000001</v>
      </c>
      <c r="I632">
        <v>161.9</v>
      </c>
      <c r="J632">
        <v>3373</v>
      </c>
      <c r="K632">
        <v>16316.63</v>
      </c>
      <c r="L632">
        <v>6849000</v>
      </c>
      <c r="M632">
        <v>-474000</v>
      </c>
      <c r="N632">
        <v>162.65</v>
      </c>
    </row>
    <row r="633" spans="1:14" x14ac:dyDescent="0.35">
      <c r="A633" t="s">
        <v>14</v>
      </c>
      <c r="B633" s="1">
        <v>43686</v>
      </c>
      <c r="C633" s="1">
        <v>43734</v>
      </c>
      <c r="D633">
        <v>158.80000000000001</v>
      </c>
      <c r="E633">
        <v>164</v>
      </c>
      <c r="F633">
        <v>158.80000000000001</v>
      </c>
      <c r="G633">
        <v>162.35</v>
      </c>
      <c r="H633">
        <v>162.25</v>
      </c>
      <c r="I633">
        <v>162.35</v>
      </c>
      <c r="J633">
        <v>157</v>
      </c>
      <c r="K633">
        <v>762.27</v>
      </c>
      <c r="L633">
        <v>528000</v>
      </c>
      <c r="M633">
        <v>198000</v>
      </c>
      <c r="N633">
        <v>162.65</v>
      </c>
    </row>
    <row r="634" spans="1:14" x14ac:dyDescent="0.35">
      <c r="A634" t="s">
        <v>14</v>
      </c>
      <c r="B634" s="1">
        <v>43686</v>
      </c>
      <c r="C634" s="1">
        <v>43769</v>
      </c>
      <c r="D634">
        <v>161.19999999999999</v>
      </c>
      <c r="E634">
        <v>161.19999999999999</v>
      </c>
      <c r="F634">
        <v>161.19999999999999</v>
      </c>
      <c r="G634">
        <v>161.19999999999999</v>
      </c>
      <c r="H634">
        <v>161.19999999999999</v>
      </c>
      <c r="I634">
        <v>165</v>
      </c>
      <c r="J634">
        <v>1</v>
      </c>
      <c r="K634">
        <v>4.84</v>
      </c>
      <c r="L634">
        <v>3000</v>
      </c>
      <c r="M634">
        <v>-3000</v>
      </c>
      <c r="N634">
        <v>162.65</v>
      </c>
    </row>
    <row r="635" spans="1:14" x14ac:dyDescent="0.35">
      <c r="A635" t="s">
        <v>14</v>
      </c>
      <c r="B635" s="1">
        <v>43690</v>
      </c>
      <c r="C635" s="1">
        <v>43706</v>
      </c>
      <c r="D635">
        <v>161.94999999999999</v>
      </c>
      <c r="E635">
        <v>164.3</v>
      </c>
      <c r="F635">
        <v>157</v>
      </c>
      <c r="G635">
        <v>157.85</v>
      </c>
      <c r="H635">
        <v>157</v>
      </c>
      <c r="I635">
        <v>157.85</v>
      </c>
      <c r="J635">
        <v>2382</v>
      </c>
      <c r="K635">
        <v>11489.88</v>
      </c>
      <c r="L635">
        <v>6633000</v>
      </c>
      <c r="M635">
        <v>-216000</v>
      </c>
      <c r="N635">
        <v>158.69999999999999</v>
      </c>
    </row>
    <row r="636" spans="1:14" x14ac:dyDescent="0.35">
      <c r="A636" t="s">
        <v>14</v>
      </c>
      <c r="B636" s="1">
        <v>43690</v>
      </c>
      <c r="C636" s="1">
        <v>43734</v>
      </c>
      <c r="D636">
        <v>160.4</v>
      </c>
      <c r="E636">
        <v>164.1</v>
      </c>
      <c r="F636">
        <v>157.15</v>
      </c>
      <c r="G636">
        <v>157.80000000000001</v>
      </c>
      <c r="H636">
        <v>157.15</v>
      </c>
      <c r="I636">
        <v>157.80000000000001</v>
      </c>
      <c r="J636">
        <v>248</v>
      </c>
      <c r="K636">
        <v>1195.1199999999999</v>
      </c>
      <c r="L636">
        <v>900000</v>
      </c>
      <c r="M636">
        <v>372000</v>
      </c>
      <c r="N636">
        <v>158.69999999999999</v>
      </c>
    </row>
    <row r="637" spans="1:14" x14ac:dyDescent="0.35">
      <c r="A637" t="s">
        <v>14</v>
      </c>
      <c r="B637" s="1">
        <v>43690</v>
      </c>
      <c r="C637" s="1">
        <v>43769</v>
      </c>
      <c r="D637">
        <v>0</v>
      </c>
      <c r="E637">
        <v>0</v>
      </c>
      <c r="F637">
        <v>0</v>
      </c>
      <c r="G637">
        <v>161.19999999999999</v>
      </c>
      <c r="H637">
        <v>161.19999999999999</v>
      </c>
      <c r="I637">
        <v>160.9</v>
      </c>
      <c r="J637">
        <v>0</v>
      </c>
      <c r="K637">
        <v>0</v>
      </c>
      <c r="L637">
        <v>3000</v>
      </c>
      <c r="M637">
        <v>0</v>
      </c>
      <c r="N637">
        <v>158.69999999999999</v>
      </c>
    </row>
    <row r="638" spans="1:14" x14ac:dyDescent="0.35">
      <c r="A638" t="s">
        <v>14</v>
      </c>
      <c r="B638" s="1">
        <v>43691</v>
      </c>
      <c r="C638" s="1">
        <v>43706</v>
      </c>
      <c r="D638">
        <v>158.19999999999999</v>
      </c>
      <c r="E638">
        <v>162.65</v>
      </c>
      <c r="F638">
        <v>156</v>
      </c>
      <c r="G638">
        <v>161.6</v>
      </c>
      <c r="H638">
        <v>161.4</v>
      </c>
      <c r="I638">
        <v>161.6</v>
      </c>
      <c r="J638">
        <v>1761</v>
      </c>
      <c r="K638">
        <v>8458.18</v>
      </c>
      <c r="L638">
        <v>6504000</v>
      </c>
      <c r="M638">
        <v>-129000</v>
      </c>
      <c r="N638">
        <v>162.94999999999999</v>
      </c>
    </row>
    <row r="639" spans="1:14" x14ac:dyDescent="0.35">
      <c r="A639" t="s">
        <v>14</v>
      </c>
      <c r="B639" s="1">
        <v>43691</v>
      </c>
      <c r="C639" s="1">
        <v>43734</v>
      </c>
      <c r="D639">
        <v>158.44999999999999</v>
      </c>
      <c r="E639">
        <v>162.6</v>
      </c>
      <c r="F639">
        <v>155.80000000000001</v>
      </c>
      <c r="G639">
        <v>161.35</v>
      </c>
      <c r="H639">
        <v>160.75</v>
      </c>
      <c r="I639">
        <v>161.35</v>
      </c>
      <c r="J639">
        <v>157</v>
      </c>
      <c r="K639">
        <v>754.74</v>
      </c>
      <c r="L639">
        <v>1017000</v>
      </c>
      <c r="M639">
        <v>117000</v>
      </c>
      <c r="N639">
        <v>162.94999999999999</v>
      </c>
    </row>
    <row r="640" spans="1:14" x14ac:dyDescent="0.35">
      <c r="A640" t="s">
        <v>14</v>
      </c>
      <c r="B640" s="1">
        <v>43691</v>
      </c>
      <c r="C640" s="1">
        <v>43769</v>
      </c>
      <c r="D640">
        <v>0</v>
      </c>
      <c r="E640">
        <v>0</v>
      </c>
      <c r="F640">
        <v>0</v>
      </c>
      <c r="G640">
        <v>161.19999999999999</v>
      </c>
      <c r="H640">
        <v>161.19999999999999</v>
      </c>
      <c r="I640">
        <v>165.15</v>
      </c>
      <c r="J640">
        <v>0</v>
      </c>
      <c r="K640">
        <v>0</v>
      </c>
      <c r="L640">
        <v>3000</v>
      </c>
      <c r="M640">
        <v>0</v>
      </c>
      <c r="N640">
        <v>162.94999999999999</v>
      </c>
    </row>
    <row r="641" spans="1:14" x14ac:dyDescent="0.35">
      <c r="A641" t="s">
        <v>14</v>
      </c>
      <c r="B641" s="1">
        <v>43693</v>
      </c>
      <c r="C641" s="1">
        <v>43706</v>
      </c>
      <c r="D641">
        <v>161</v>
      </c>
      <c r="E641">
        <v>165.3</v>
      </c>
      <c r="F641">
        <v>160.75</v>
      </c>
      <c r="G641">
        <v>162.44999999999999</v>
      </c>
      <c r="H641">
        <v>161.69999999999999</v>
      </c>
      <c r="I641">
        <v>162.44999999999999</v>
      </c>
      <c r="J641">
        <v>3417</v>
      </c>
      <c r="K641">
        <v>16699.28</v>
      </c>
      <c r="L641">
        <v>8031000</v>
      </c>
      <c r="M641">
        <v>1527000</v>
      </c>
      <c r="N641">
        <v>164.25</v>
      </c>
    </row>
    <row r="642" spans="1:14" x14ac:dyDescent="0.35">
      <c r="A642" t="s">
        <v>14</v>
      </c>
      <c r="B642" s="1">
        <v>43693</v>
      </c>
      <c r="C642" s="1">
        <v>43734</v>
      </c>
      <c r="D642">
        <v>161.75</v>
      </c>
      <c r="E642">
        <v>164.45</v>
      </c>
      <c r="F642">
        <v>160.65</v>
      </c>
      <c r="G642">
        <v>161.85</v>
      </c>
      <c r="H642">
        <v>161</v>
      </c>
      <c r="I642">
        <v>161.85</v>
      </c>
      <c r="J642">
        <v>344</v>
      </c>
      <c r="K642">
        <v>1674.08</v>
      </c>
      <c r="L642">
        <v>1500000</v>
      </c>
      <c r="M642">
        <v>483000</v>
      </c>
      <c r="N642">
        <v>164.25</v>
      </c>
    </row>
    <row r="643" spans="1:14" x14ac:dyDescent="0.35">
      <c r="A643" t="s">
        <v>14</v>
      </c>
      <c r="B643" s="1">
        <v>43693</v>
      </c>
      <c r="C643" s="1">
        <v>43769</v>
      </c>
      <c r="D643">
        <v>164.1</v>
      </c>
      <c r="E643">
        <v>164.1</v>
      </c>
      <c r="F643">
        <v>161.4</v>
      </c>
      <c r="G643">
        <v>161.4</v>
      </c>
      <c r="H643">
        <v>161.4</v>
      </c>
      <c r="I643">
        <v>166.4</v>
      </c>
      <c r="J643">
        <v>6</v>
      </c>
      <c r="K643">
        <v>29.3</v>
      </c>
      <c r="L643">
        <v>15000</v>
      </c>
      <c r="M643">
        <v>12000</v>
      </c>
      <c r="N643">
        <v>164.25</v>
      </c>
    </row>
    <row r="644" spans="1:14" x14ac:dyDescent="0.35">
      <c r="A644" t="s">
        <v>14</v>
      </c>
      <c r="B644" s="1">
        <v>43696</v>
      </c>
      <c r="C644" s="1">
        <v>43706</v>
      </c>
      <c r="D644">
        <v>162.75</v>
      </c>
      <c r="E644">
        <v>164.3</v>
      </c>
      <c r="F644">
        <v>161.19999999999999</v>
      </c>
      <c r="G644">
        <v>161.75</v>
      </c>
      <c r="H644">
        <v>162.30000000000001</v>
      </c>
      <c r="I644">
        <v>161.75</v>
      </c>
      <c r="J644">
        <v>1964</v>
      </c>
      <c r="K644">
        <v>9587.4599999999991</v>
      </c>
      <c r="L644">
        <v>8142000</v>
      </c>
      <c r="M644">
        <v>111000</v>
      </c>
      <c r="N644">
        <v>163.65</v>
      </c>
    </row>
    <row r="645" spans="1:14" x14ac:dyDescent="0.35">
      <c r="A645" t="s">
        <v>14</v>
      </c>
      <c r="B645" s="1">
        <v>43696</v>
      </c>
      <c r="C645" s="1">
        <v>43734</v>
      </c>
      <c r="D645">
        <v>163</v>
      </c>
      <c r="E645">
        <v>163.55000000000001</v>
      </c>
      <c r="F645">
        <v>160.30000000000001</v>
      </c>
      <c r="G645">
        <v>160.85</v>
      </c>
      <c r="H645">
        <v>161.15</v>
      </c>
      <c r="I645">
        <v>160.85</v>
      </c>
      <c r="J645">
        <v>196</v>
      </c>
      <c r="K645">
        <v>951.22</v>
      </c>
      <c r="L645">
        <v>1671000</v>
      </c>
      <c r="M645">
        <v>171000</v>
      </c>
      <c r="N645">
        <v>163.65</v>
      </c>
    </row>
    <row r="646" spans="1:14" x14ac:dyDescent="0.35">
      <c r="A646" t="s">
        <v>14</v>
      </c>
      <c r="B646" s="1">
        <v>43696</v>
      </c>
      <c r="C646" s="1">
        <v>43769</v>
      </c>
      <c r="D646">
        <v>161.5</v>
      </c>
      <c r="E646">
        <v>161.5</v>
      </c>
      <c r="F646">
        <v>160.85</v>
      </c>
      <c r="G646">
        <v>160.85</v>
      </c>
      <c r="H646">
        <v>160.85</v>
      </c>
      <c r="I646">
        <v>165.7</v>
      </c>
      <c r="J646">
        <v>2</v>
      </c>
      <c r="K646">
        <v>9.67</v>
      </c>
      <c r="L646">
        <v>15000</v>
      </c>
      <c r="M646">
        <v>0</v>
      </c>
      <c r="N646">
        <v>163.65</v>
      </c>
    </row>
    <row r="647" spans="1:14" x14ac:dyDescent="0.35">
      <c r="A647" t="s">
        <v>14</v>
      </c>
      <c r="B647" s="1">
        <v>43697</v>
      </c>
      <c r="C647" s="1">
        <v>43706</v>
      </c>
      <c r="D647">
        <v>161.75</v>
      </c>
      <c r="E647">
        <v>164.35</v>
      </c>
      <c r="F647">
        <v>161.1</v>
      </c>
      <c r="G647">
        <v>163.05000000000001</v>
      </c>
      <c r="H647">
        <v>163</v>
      </c>
      <c r="I647">
        <v>163.05000000000001</v>
      </c>
      <c r="J647">
        <v>1335</v>
      </c>
      <c r="K647">
        <v>6523.03</v>
      </c>
      <c r="L647">
        <v>8151000</v>
      </c>
      <c r="M647">
        <v>3000</v>
      </c>
      <c r="N647">
        <v>165.2</v>
      </c>
    </row>
    <row r="648" spans="1:14" x14ac:dyDescent="0.35">
      <c r="A648" t="s">
        <v>14</v>
      </c>
      <c r="B648" s="1">
        <v>43697</v>
      </c>
      <c r="C648" s="1">
        <v>43734</v>
      </c>
      <c r="D648">
        <v>162.25</v>
      </c>
      <c r="E648">
        <v>163.05000000000001</v>
      </c>
      <c r="F648">
        <v>160</v>
      </c>
      <c r="G648">
        <v>162.15</v>
      </c>
      <c r="H648">
        <v>161.9</v>
      </c>
      <c r="I648">
        <v>162.15</v>
      </c>
      <c r="J648">
        <v>183</v>
      </c>
      <c r="K648">
        <v>889.16</v>
      </c>
      <c r="L648">
        <v>1878000</v>
      </c>
      <c r="M648">
        <v>207000</v>
      </c>
      <c r="N648">
        <v>165.2</v>
      </c>
    </row>
    <row r="649" spans="1:14" x14ac:dyDescent="0.35">
      <c r="A649" t="s">
        <v>14</v>
      </c>
      <c r="B649" s="1">
        <v>43697</v>
      </c>
      <c r="C649" s="1">
        <v>43769</v>
      </c>
      <c r="D649">
        <v>161.65</v>
      </c>
      <c r="E649">
        <v>161.65</v>
      </c>
      <c r="F649">
        <v>160.85</v>
      </c>
      <c r="G649">
        <v>160.85</v>
      </c>
      <c r="H649">
        <v>160.85</v>
      </c>
      <c r="I649">
        <v>167.25</v>
      </c>
      <c r="J649">
        <v>3</v>
      </c>
      <c r="K649">
        <v>14.51</v>
      </c>
      <c r="L649">
        <v>12000</v>
      </c>
      <c r="M649">
        <v>-3000</v>
      </c>
      <c r="N649">
        <v>165.2</v>
      </c>
    </row>
    <row r="650" spans="1:14" x14ac:dyDescent="0.35">
      <c r="A650" t="s">
        <v>14</v>
      </c>
      <c r="B650" s="1">
        <v>43698</v>
      </c>
      <c r="C650" s="1">
        <v>43706</v>
      </c>
      <c r="D650">
        <v>163.05000000000001</v>
      </c>
      <c r="E650">
        <v>164.25</v>
      </c>
      <c r="F650">
        <v>159.55000000000001</v>
      </c>
      <c r="G650">
        <v>161</v>
      </c>
      <c r="H650">
        <v>160.44999999999999</v>
      </c>
      <c r="I650">
        <v>161</v>
      </c>
      <c r="J650">
        <v>1898</v>
      </c>
      <c r="K650">
        <v>9191.94</v>
      </c>
      <c r="L650">
        <v>8022000</v>
      </c>
      <c r="M650">
        <v>-129000</v>
      </c>
      <c r="N650">
        <v>162.44999999999999</v>
      </c>
    </row>
    <row r="651" spans="1:14" x14ac:dyDescent="0.35">
      <c r="A651" t="s">
        <v>14</v>
      </c>
      <c r="B651" s="1">
        <v>43698</v>
      </c>
      <c r="C651" s="1">
        <v>43734</v>
      </c>
      <c r="D651">
        <v>162.80000000000001</v>
      </c>
      <c r="E651">
        <v>162.80000000000001</v>
      </c>
      <c r="F651">
        <v>159</v>
      </c>
      <c r="G651">
        <v>159.85</v>
      </c>
      <c r="H651">
        <v>159.69999999999999</v>
      </c>
      <c r="I651">
        <v>159.85</v>
      </c>
      <c r="J651">
        <v>385</v>
      </c>
      <c r="K651">
        <v>1855.8</v>
      </c>
      <c r="L651">
        <v>2196000</v>
      </c>
      <c r="M651">
        <v>318000</v>
      </c>
      <c r="N651">
        <v>162.44999999999999</v>
      </c>
    </row>
    <row r="652" spans="1:14" x14ac:dyDescent="0.35">
      <c r="A652" t="s">
        <v>14</v>
      </c>
      <c r="B652" s="1">
        <v>43698</v>
      </c>
      <c r="C652" s="1">
        <v>43769</v>
      </c>
      <c r="D652">
        <v>162.6</v>
      </c>
      <c r="E652">
        <v>162.6</v>
      </c>
      <c r="F652">
        <v>159</v>
      </c>
      <c r="G652">
        <v>160.35</v>
      </c>
      <c r="H652">
        <v>160.35</v>
      </c>
      <c r="I652">
        <v>164.45</v>
      </c>
      <c r="J652">
        <v>4</v>
      </c>
      <c r="K652">
        <v>19.28</v>
      </c>
      <c r="L652">
        <v>15000</v>
      </c>
      <c r="M652">
        <v>3000</v>
      </c>
      <c r="N652">
        <v>162.44999999999999</v>
      </c>
    </row>
    <row r="653" spans="1:14" x14ac:dyDescent="0.35">
      <c r="A653" t="s">
        <v>14</v>
      </c>
      <c r="B653" s="1">
        <v>43699</v>
      </c>
      <c r="C653" s="1">
        <v>43706</v>
      </c>
      <c r="D653">
        <v>160</v>
      </c>
      <c r="E653">
        <v>164.2</v>
      </c>
      <c r="F653">
        <v>159.55000000000001</v>
      </c>
      <c r="G653">
        <v>161.19999999999999</v>
      </c>
      <c r="H653">
        <v>161</v>
      </c>
      <c r="I653">
        <v>161.19999999999999</v>
      </c>
      <c r="J653">
        <v>1528</v>
      </c>
      <c r="K653">
        <v>7419.37</v>
      </c>
      <c r="L653">
        <v>7668000</v>
      </c>
      <c r="M653">
        <v>-354000</v>
      </c>
      <c r="N653">
        <v>163.30000000000001</v>
      </c>
    </row>
    <row r="654" spans="1:14" x14ac:dyDescent="0.35">
      <c r="A654" t="s">
        <v>14</v>
      </c>
      <c r="B654" s="1">
        <v>43699</v>
      </c>
      <c r="C654" s="1">
        <v>43734</v>
      </c>
      <c r="D654">
        <v>159.69999999999999</v>
      </c>
      <c r="E654">
        <v>163.15</v>
      </c>
      <c r="F654">
        <v>159</v>
      </c>
      <c r="G654">
        <v>160.15</v>
      </c>
      <c r="H654">
        <v>160</v>
      </c>
      <c r="I654">
        <v>160.15</v>
      </c>
      <c r="J654">
        <v>324</v>
      </c>
      <c r="K654">
        <v>1562.87</v>
      </c>
      <c r="L654">
        <v>2409000</v>
      </c>
      <c r="M654">
        <v>213000</v>
      </c>
      <c r="N654">
        <v>163.30000000000001</v>
      </c>
    </row>
    <row r="655" spans="1:14" x14ac:dyDescent="0.35">
      <c r="A655" t="s">
        <v>14</v>
      </c>
      <c r="B655" s="1">
        <v>43699</v>
      </c>
      <c r="C655" s="1">
        <v>43769</v>
      </c>
      <c r="D655">
        <v>0</v>
      </c>
      <c r="E655">
        <v>0</v>
      </c>
      <c r="F655">
        <v>0</v>
      </c>
      <c r="G655">
        <v>160.35</v>
      </c>
      <c r="H655">
        <v>160.35</v>
      </c>
      <c r="I655">
        <v>165.3</v>
      </c>
      <c r="J655">
        <v>0</v>
      </c>
      <c r="K655">
        <v>0</v>
      </c>
      <c r="L655">
        <v>15000</v>
      </c>
      <c r="M655">
        <v>0</v>
      </c>
      <c r="N655">
        <v>163.30000000000001</v>
      </c>
    </row>
    <row r="656" spans="1:14" x14ac:dyDescent="0.35">
      <c r="A656" t="s">
        <v>14</v>
      </c>
      <c r="B656" s="1">
        <v>43700</v>
      </c>
      <c r="C656" s="1">
        <v>43706</v>
      </c>
      <c r="D656">
        <v>159.65</v>
      </c>
      <c r="E656">
        <v>166.5</v>
      </c>
      <c r="F656">
        <v>159.5</v>
      </c>
      <c r="G656">
        <v>165.25</v>
      </c>
      <c r="H656">
        <v>164.95</v>
      </c>
      <c r="I656">
        <v>165.25</v>
      </c>
      <c r="J656">
        <v>1945</v>
      </c>
      <c r="K656">
        <v>9588.1200000000008</v>
      </c>
      <c r="L656">
        <v>7371000</v>
      </c>
      <c r="M656">
        <v>-297000</v>
      </c>
      <c r="N656">
        <v>165.6</v>
      </c>
    </row>
    <row r="657" spans="1:14" x14ac:dyDescent="0.35">
      <c r="A657" t="s">
        <v>14</v>
      </c>
      <c r="B657" s="1">
        <v>43700</v>
      </c>
      <c r="C657" s="1">
        <v>43734</v>
      </c>
      <c r="D657">
        <v>159.35</v>
      </c>
      <c r="E657">
        <v>165.25</v>
      </c>
      <c r="F657">
        <v>159.35</v>
      </c>
      <c r="G657">
        <v>164.4</v>
      </c>
      <c r="H657">
        <v>163.6</v>
      </c>
      <c r="I657">
        <v>164.4</v>
      </c>
      <c r="J657">
        <v>716</v>
      </c>
      <c r="K657">
        <v>3510.12</v>
      </c>
      <c r="L657">
        <v>2718000</v>
      </c>
      <c r="M657">
        <v>309000</v>
      </c>
      <c r="N657">
        <v>165.6</v>
      </c>
    </row>
    <row r="658" spans="1:14" x14ac:dyDescent="0.35">
      <c r="A658" t="s">
        <v>14</v>
      </c>
      <c r="B658" s="1">
        <v>43700</v>
      </c>
      <c r="C658" s="1">
        <v>43769</v>
      </c>
      <c r="D658">
        <v>161.85</v>
      </c>
      <c r="E658">
        <v>165.4</v>
      </c>
      <c r="F658">
        <v>161.85</v>
      </c>
      <c r="G658">
        <v>164</v>
      </c>
      <c r="H658">
        <v>164</v>
      </c>
      <c r="I658">
        <v>167.6</v>
      </c>
      <c r="J658">
        <v>12</v>
      </c>
      <c r="K658">
        <v>58.97</v>
      </c>
      <c r="L658">
        <v>39000</v>
      </c>
      <c r="M658">
        <v>24000</v>
      </c>
      <c r="N658">
        <v>165.6</v>
      </c>
    </row>
    <row r="659" spans="1:14" x14ac:dyDescent="0.35">
      <c r="A659" t="s">
        <v>14</v>
      </c>
      <c r="B659" s="1">
        <v>43703</v>
      </c>
      <c r="C659" s="1">
        <v>43706</v>
      </c>
      <c r="D659">
        <v>167.5</v>
      </c>
      <c r="E659">
        <v>167.6</v>
      </c>
      <c r="F659">
        <v>162.69999999999999</v>
      </c>
      <c r="G659">
        <v>166.35</v>
      </c>
      <c r="H659">
        <v>166.5</v>
      </c>
      <c r="I659">
        <v>166.35</v>
      </c>
      <c r="J659">
        <v>2352</v>
      </c>
      <c r="K659">
        <v>11677.56</v>
      </c>
      <c r="L659">
        <v>5580000</v>
      </c>
      <c r="M659">
        <v>-1791000</v>
      </c>
      <c r="N659">
        <v>166.45</v>
      </c>
    </row>
    <row r="660" spans="1:14" x14ac:dyDescent="0.35">
      <c r="A660" t="s">
        <v>14</v>
      </c>
      <c r="B660" s="1">
        <v>43703</v>
      </c>
      <c r="C660" s="1">
        <v>43734</v>
      </c>
      <c r="D660">
        <v>165.7</v>
      </c>
      <c r="E660">
        <v>166.2</v>
      </c>
      <c r="F660">
        <v>161.75</v>
      </c>
      <c r="G660">
        <v>165.1</v>
      </c>
      <c r="H660">
        <v>165.3</v>
      </c>
      <c r="I660">
        <v>165.1</v>
      </c>
      <c r="J660">
        <v>1511</v>
      </c>
      <c r="K660">
        <v>7458.34</v>
      </c>
      <c r="L660">
        <v>3690000</v>
      </c>
      <c r="M660">
        <v>972000</v>
      </c>
      <c r="N660">
        <v>166.45</v>
      </c>
    </row>
    <row r="661" spans="1:14" x14ac:dyDescent="0.35">
      <c r="A661" t="s">
        <v>14</v>
      </c>
      <c r="B661" s="1">
        <v>43703</v>
      </c>
      <c r="C661" s="1">
        <v>43769</v>
      </c>
      <c r="D661">
        <v>163.4</v>
      </c>
      <c r="E661">
        <v>165.55</v>
      </c>
      <c r="F661">
        <v>161.75</v>
      </c>
      <c r="G661">
        <v>164.8</v>
      </c>
      <c r="H661">
        <v>164.35</v>
      </c>
      <c r="I661">
        <v>164.8</v>
      </c>
      <c r="J661">
        <v>9</v>
      </c>
      <c r="K661">
        <v>44.25</v>
      </c>
      <c r="L661">
        <v>51000</v>
      </c>
      <c r="M661">
        <v>12000</v>
      </c>
      <c r="N661">
        <v>166.45</v>
      </c>
    </row>
    <row r="662" spans="1:14" x14ac:dyDescent="0.35">
      <c r="A662" t="s">
        <v>14</v>
      </c>
      <c r="B662" s="1">
        <v>43704</v>
      </c>
      <c r="C662" s="1">
        <v>43706</v>
      </c>
      <c r="D662">
        <v>167.9</v>
      </c>
      <c r="E662">
        <v>171.4</v>
      </c>
      <c r="F662">
        <v>167.9</v>
      </c>
      <c r="G662">
        <v>170.4</v>
      </c>
      <c r="H662">
        <v>170.45</v>
      </c>
      <c r="I662">
        <v>170.4</v>
      </c>
      <c r="J662">
        <v>2404</v>
      </c>
      <c r="K662">
        <v>12276.46</v>
      </c>
      <c r="L662">
        <v>3552000</v>
      </c>
      <c r="M662">
        <v>-2028000</v>
      </c>
      <c r="N662" t="s">
        <v>15</v>
      </c>
    </row>
    <row r="663" spans="1:14" x14ac:dyDescent="0.35">
      <c r="A663" t="s">
        <v>14</v>
      </c>
      <c r="B663" s="1">
        <v>43704</v>
      </c>
      <c r="C663" s="1">
        <v>43734</v>
      </c>
      <c r="D663">
        <v>167</v>
      </c>
      <c r="E663">
        <v>170.25</v>
      </c>
      <c r="F663">
        <v>167</v>
      </c>
      <c r="G663">
        <v>168.55</v>
      </c>
      <c r="H663">
        <v>168.95</v>
      </c>
      <c r="I663">
        <v>168.55</v>
      </c>
      <c r="J663">
        <v>1882</v>
      </c>
      <c r="K663">
        <v>9533.07</v>
      </c>
      <c r="L663">
        <v>5391000</v>
      </c>
      <c r="M663">
        <v>1701000</v>
      </c>
      <c r="N663" t="s">
        <v>15</v>
      </c>
    </row>
    <row r="664" spans="1:14" x14ac:dyDescent="0.35">
      <c r="A664" t="s">
        <v>14</v>
      </c>
      <c r="B664" s="1">
        <v>43704</v>
      </c>
      <c r="C664" s="1">
        <v>43769</v>
      </c>
      <c r="D664">
        <v>167.55</v>
      </c>
      <c r="E664">
        <v>169.5</v>
      </c>
      <c r="F664">
        <v>167.55</v>
      </c>
      <c r="G664">
        <v>168.25</v>
      </c>
      <c r="H664">
        <v>168.1</v>
      </c>
      <c r="I664">
        <v>168.25</v>
      </c>
      <c r="J664">
        <v>27</v>
      </c>
      <c r="K664">
        <v>136.34</v>
      </c>
      <c r="L664">
        <v>102000</v>
      </c>
      <c r="M664">
        <v>51000</v>
      </c>
      <c r="N664" t="s">
        <v>15</v>
      </c>
    </row>
    <row r="665" spans="1:14" x14ac:dyDescent="0.35">
      <c r="A665" t="s">
        <v>14</v>
      </c>
      <c r="B665" s="1">
        <v>43705</v>
      </c>
      <c r="C665" s="1">
        <v>43706</v>
      </c>
      <c r="D665">
        <v>171.05</v>
      </c>
      <c r="E665">
        <v>171.35</v>
      </c>
      <c r="F665">
        <v>166.2</v>
      </c>
      <c r="G665">
        <v>167.65</v>
      </c>
      <c r="H665">
        <v>167.9</v>
      </c>
      <c r="I665">
        <v>167.65</v>
      </c>
      <c r="J665">
        <v>2404</v>
      </c>
      <c r="K665">
        <v>12151.24</v>
      </c>
      <c r="L665">
        <v>1380000</v>
      </c>
      <c r="M665">
        <v>-2172000</v>
      </c>
      <c r="N665">
        <v>168.55</v>
      </c>
    </row>
    <row r="666" spans="1:14" x14ac:dyDescent="0.35">
      <c r="A666" t="s">
        <v>14</v>
      </c>
      <c r="B666" s="1">
        <v>43705</v>
      </c>
      <c r="C666" s="1">
        <v>43734</v>
      </c>
      <c r="D666">
        <v>169</v>
      </c>
      <c r="E666">
        <v>169.1</v>
      </c>
      <c r="F666">
        <v>162.94999999999999</v>
      </c>
      <c r="G666">
        <v>163.65</v>
      </c>
      <c r="H666">
        <v>163.5</v>
      </c>
      <c r="I666">
        <v>163.65</v>
      </c>
      <c r="J666">
        <v>2477</v>
      </c>
      <c r="K666">
        <v>12283.73</v>
      </c>
      <c r="L666">
        <v>7494000</v>
      </c>
      <c r="M666">
        <v>2103000</v>
      </c>
      <c r="N666">
        <v>168.55</v>
      </c>
    </row>
    <row r="667" spans="1:14" x14ac:dyDescent="0.35">
      <c r="A667" t="s">
        <v>14</v>
      </c>
      <c r="B667" s="1">
        <v>43705</v>
      </c>
      <c r="C667" s="1">
        <v>43769</v>
      </c>
      <c r="D667">
        <v>165.9</v>
      </c>
      <c r="E667">
        <v>166.15</v>
      </c>
      <c r="F667">
        <v>162.6</v>
      </c>
      <c r="G667">
        <v>162.85</v>
      </c>
      <c r="H667">
        <v>162.6</v>
      </c>
      <c r="I667">
        <v>162.85</v>
      </c>
      <c r="J667">
        <v>17</v>
      </c>
      <c r="K667">
        <v>83.62</v>
      </c>
      <c r="L667">
        <v>132000</v>
      </c>
      <c r="M667">
        <v>30000</v>
      </c>
      <c r="N667">
        <v>168.55</v>
      </c>
    </row>
    <row r="668" spans="1:14" x14ac:dyDescent="0.35">
      <c r="A668" t="s">
        <v>14</v>
      </c>
      <c r="B668" s="1">
        <v>43706</v>
      </c>
      <c r="C668" s="1">
        <v>43706</v>
      </c>
      <c r="D668">
        <v>168.05</v>
      </c>
      <c r="E668">
        <v>172.45</v>
      </c>
      <c r="F668">
        <v>168</v>
      </c>
      <c r="G668">
        <v>169.9</v>
      </c>
      <c r="H668">
        <v>168.15</v>
      </c>
      <c r="I668">
        <v>169.6</v>
      </c>
      <c r="J668">
        <v>1270</v>
      </c>
      <c r="K668">
        <v>6482.71</v>
      </c>
      <c r="L668">
        <v>645000</v>
      </c>
      <c r="M668">
        <v>-717000</v>
      </c>
      <c r="N668">
        <v>169.6</v>
      </c>
    </row>
    <row r="669" spans="1:14" x14ac:dyDescent="0.35">
      <c r="A669" t="s">
        <v>14</v>
      </c>
      <c r="B669" s="1">
        <v>43706</v>
      </c>
      <c r="C669" s="1">
        <v>43734</v>
      </c>
      <c r="D669">
        <v>165</v>
      </c>
      <c r="E669">
        <v>167.35</v>
      </c>
      <c r="F669">
        <v>163.15</v>
      </c>
      <c r="G669">
        <v>165.35</v>
      </c>
      <c r="H669">
        <v>165.5</v>
      </c>
      <c r="I669">
        <v>165.35</v>
      </c>
      <c r="J669">
        <v>1509</v>
      </c>
      <c r="K669">
        <v>7500.05</v>
      </c>
      <c r="L669">
        <v>8289000</v>
      </c>
      <c r="M669">
        <v>795000</v>
      </c>
      <c r="N669">
        <v>169.6</v>
      </c>
    </row>
    <row r="670" spans="1:14" x14ac:dyDescent="0.35">
      <c r="A670" t="s">
        <v>14</v>
      </c>
      <c r="B670" s="1">
        <v>43706</v>
      </c>
      <c r="C670" s="1">
        <v>43769</v>
      </c>
      <c r="D670">
        <v>164.6</v>
      </c>
      <c r="E670">
        <v>165.45</v>
      </c>
      <c r="F670">
        <v>163.5</v>
      </c>
      <c r="G670">
        <v>164.05</v>
      </c>
      <c r="H670">
        <v>164.05</v>
      </c>
      <c r="I670">
        <v>164.05</v>
      </c>
      <c r="J670">
        <v>9</v>
      </c>
      <c r="K670">
        <v>44.36</v>
      </c>
      <c r="L670">
        <v>141000</v>
      </c>
      <c r="M670">
        <v>9000</v>
      </c>
      <c r="N670">
        <v>169.6</v>
      </c>
    </row>
    <row r="671" spans="1:14" x14ac:dyDescent="0.35">
      <c r="A671" t="s">
        <v>14</v>
      </c>
      <c r="B671" s="1">
        <v>43707</v>
      </c>
      <c r="C671" s="1">
        <v>43734</v>
      </c>
      <c r="D671">
        <v>166.2</v>
      </c>
      <c r="E671">
        <v>168.8</v>
      </c>
      <c r="F671">
        <v>164.65</v>
      </c>
      <c r="G671">
        <v>168.15</v>
      </c>
      <c r="H671">
        <v>168.7</v>
      </c>
      <c r="I671">
        <v>168.15</v>
      </c>
      <c r="J671">
        <v>1094</v>
      </c>
      <c r="K671">
        <v>5481.57</v>
      </c>
      <c r="L671">
        <v>8457000</v>
      </c>
      <c r="M671">
        <v>168000</v>
      </c>
      <c r="N671">
        <v>171.25</v>
      </c>
    </row>
    <row r="672" spans="1:14" x14ac:dyDescent="0.35">
      <c r="A672" t="s">
        <v>14</v>
      </c>
      <c r="B672" s="1">
        <v>43707</v>
      </c>
      <c r="C672" s="1">
        <v>43769</v>
      </c>
      <c r="D672">
        <v>164.5</v>
      </c>
      <c r="E672">
        <v>167.4</v>
      </c>
      <c r="F672">
        <v>163.55000000000001</v>
      </c>
      <c r="G672">
        <v>166.55</v>
      </c>
      <c r="H672">
        <v>166.25</v>
      </c>
      <c r="I672">
        <v>166.55</v>
      </c>
      <c r="J672">
        <v>52</v>
      </c>
      <c r="K672">
        <v>258.61</v>
      </c>
      <c r="L672">
        <v>180000</v>
      </c>
      <c r="M672">
        <v>39000</v>
      </c>
      <c r="N672">
        <v>171.25</v>
      </c>
    </row>
    <row r="673" spans="1:14" x14ac:dyDescent="0.35">
      <c r="A673" t="s">
        <v>14</v>
      </c>
      <c r="B673" s="1">
        <v>43707</v>
      </c>
      <c r="C673" s="1">
        <v>43797</v>
      </c>
      <c r="D673">
        <v>0</v>
      </c>
      <c r="E673">
        <v>0</v>
      </c>
      <c r="F673">
        <v>0</v>
      </c>
      <c r="G673">
        <v>172.25</v>
      </c>
      <c r="H673">
        <v>0</v>
      </c>
      <c r="I673">
        <v>173.9</v>
      </c>
      <c r="J673">
        <v>0</v>
      </c>
      <c r="K673">
        <v>0</v>
      </c>
      <c r="L673">
        <v>0</v>
      </c>
      <c r="M673">
        <v>0</v>
      </c>
      <c r="N673">
        <v>171.25</v>
      </c>
    </row>
    <row r="674" spans="1:14" x14ac:dyDescent="0.35">
      <c r="A674" t="s">
        <v>14</v>
      </c>
      <c r="B674" s="1">
        <v>43711</v>
      </c>
      <c r="C674" s="1">
        <v>43734</v>
      </c>
      <c r="D674">
        <v>166.05</v>
      </c>
      <c r="E674">
        <v>172.15</v>
      </c>
      <c r="F674">
        <v>165.5</v>
      </c>
      <c r="G674">
        <v>167.9</v>
      </c>
      <c r="H674">
        <v>166.85</v>
      </c>
      <c r="I674">
        <v>167.9</v>
      </c>
      <c r="J674">
        <v>1842</v>
      </c>
      <c r="K674">
        <v>9338.23</v>
      </c>
      <c r="L674">
        <v>9171000</v>
      </c>
      <c r="M674">
        <v>714000</v>
      </c>
      <c r="N674">
        <v>170.25</v>
      </c>
    </row>
    <row r="675" spans="1:14" x14ac:dyDescent="0.35">
      <c r="A675" t="s">
        <v>14</v>
      </c>
      <c r="B675" s="1">
        <v>43711</v>
      </c>
      <c r="C675" s="1">
        <v>43769</v>
      </c>
      <c r="D675">
        <v>165.95</v>
      </c>
      <c r="E675">
        <v>169.3</v>
      </c>
      <c r="F675">
        <v>165.05</v>
      </c>
      <c r="G675">
        <v>165.6</v>
      </c>
      <c r="H675">
        <v>165.55</v>
      </c>
      <c r="I675">
        <v>165.6</v>
      </c>
      <c r="J675">
        <v>45</v>
      </c>
      <c r="K675">
        <v>225.33</v>
      </c>
      <c r="L675">
        <v>207000</v>
      </c>
      <c r="M675">
        <v>27000</v>
      </c>
      <c r="N675">
        <v>170.25</v>
      </c>
    </row>
    <row r="676" spans="1:14" x14ac:dyDescent="0.35">
      <c r="A676" t="s">
        <v>14</v>
      </c>
      <c r="B676" s="1">
        <v>43711</v>
      </c>
      <c r="C676" s="1">
        <v>43797</v>
      </c>
      <c r="D676">
        <v>165.25</v>
      </c>
      <c r="E676">
        <v>165.25</v>
      </c>
      <c r="F676">
        <v>164.9</v>
      </c>
      <c r="G676">
        <v>164.9</v>
      </c>
      <c r="H676">
        <v>164.9</v>
      </c>
      <c r="I676">
        <v>172.8</v>
      </c>
      <c r="J676">
        <v>3</v>
      </c>
      <c r="K676">
        <v>14.86</v>
      </c>
      <c r="L676">
        <v>9000</v>
      </c>
      <c r="M676">
        <v>9000</v>
      </c>
      <c r="N676">
        <v>170.25</v>
      </c>
    </row>
    <row r="677" spans="1:14" x14ac:dyDescent="0.35">
      <c r="A677" t="s">
        <v>14</v>
      </c>
      <c r="B677" s="1">
        <v>43712</v>
      </c>
      <c r="C677" s="1">
        <v>43734</v>
      </c>
      <c r="D677">
        <v>168.85</v>
      </c>
      <c r="E677">
        <v>171.9</v>
      </c>
      <c r="F677">
        <v>167.8</v>
      </c>
      <c r="G677">
        <v>170.4</v>
      </c>
      <c r="H677">
        <v>170</v>
      </c>
      <c r="I677">
        <v>170.4</v>
      </c>
      <c r="J677">
        <v>2239</v>
      </c>
      <c r="K677">
        <v>11421.35</v>
      </c>
      <c r="L677">
        <v>9963000</v>
      </c>
      <c r="M677">
        <v>792000</v>
      </c>
      <c r="N677">
        <v>175.9</v>
      </c>
    </row>
    <row r="678" spans="1:14" x14ac:dyDescent="0.35">
      <c r="A678" t="s">
        <v>14</v>
      </c>
      <c r="B678" s="1">
        <v>43712</v>
      </c>
      <c r="C678" s="1">
        <v>43769</v>
      </c>
      <c r="D678">
        <v>167.5</v>
      </c>
      <c r="E678">
        <v>169.5</v>
      </c>
      <c r="F678">
        <v>166</v>
      </c>
      <c r="G678">
        <v>167.55</v>
      </c>
      <c r="H678">
        <v>167.5</v>
      </c>
      <c r="I678">
        <v>167.55</v>
      </c>
      <c r="J678">
        <v>92</v>
      </c>
      <c r="K678">
        <v>462.89</v>
      </c>
      <c r="L678">
        <v>300000</v>
      </c>
      <c r="M678">
        <v>93000</v>
      </c>
      <c r="N678">
        <v>175.9</v>
      </c>
    </row>
    <row r="679" spans="1:14" x14ac:dyDescent="0.35">
      <c r="A679" t="s">
        <v>14</v>
      </c>
      <c r="B679" s="1">
        <v>43712</v>
      </c>
      <c r="C679" s="1">
        <v>43797</v>
      </c>
      <c r="D679">
        <v>165.7</v>
      </c>
      <c r="E679">
        <v>165.7</v>
      </c>
      <c r="F679">
        <v>165.7</v>
      </c>
      <c r="G679">
        <v>165.7</v>
      </c>
      <c r="H679">
        <v>165.7</v>
      </c>
      <c r="I679">
        <v>178.45</v>
      </c>
      <c r="J679">
        <v>1</v>
      </c>
      <c r="K679">
        <v>4.97</v>
      </c>
      <c r="L679">
        <v>12000</v>
      </c>
      <c r="M679">
        <v>3000</v>
      </c>
      <c r="N679">
        <v>175.9</v>
      </c>
    </row>
    <row r="680" spans="1:14" x14ac:dyDescent="0.35">
      <c r="A680" t="s">
        <v>14</v>
      </c>
      <c r="B680" s="1">
        <v>43713</v>
      </c>
      <c r="C680" s="1">
        <v>43734</v>
      </c>
      <c r="D680">
        <v>170.65</v>
      </c>
      <c r="E680">
        <v>173</v>
      </c>
      <c r="F680">
        <v>168.85</v>
      </c>
      <c r="G680">
        <v>172.4</v>
      </c>
      <c r="H680">
        <v>172.5</v>
      </c>
      <c r="I680">
        <v>172.4</v>
      </c>
      <c r="J680">
        <v>1966</v>
      </c>
      <c r="K680">
        <v>10080.06</v>
      </c>
      <c r="L680">
        <v>10275000</v>
      </c>
      <c r="M680">
        <v>312000</v>
      </c>
      <c r="N680">
        <v>173.75</v>
      </c>
    </row>
    <row r="681" spans="1:14" x14ac:dyDescent="0.35">
      <c r="A681" t="s">
        <v>14</v>
      </c>
      <c r="B681" s="1">
        <v>43713</v>
      </c>
      <c r="C681" s="1">
        <v>43769</v>
      </c>
      <c r="D681">
        <v>167.05</v>
      </c>
      <c r="E681">
        <v>170.3</v>
      </c>
      <c r="F681">
        <v>166.6</v>
      </c>
      <c r="G681">
        <v>170.05</v>
      </c>
      <c r="H681">
        <v>170.3</v>
      </c>
      <c r="I681">
        <v>170.05</v>
      </c>
      <c r="J681">
        <v>39</v>
      </c>
      <c r="K681">
        <v>197.33</v>
      </c>
      <c r="L681">
        <v>306000</v>
      </c>
      <c r="M681">
        <v>6000</v>
      </c>
      <c r="N681">
        <v>173.75</v>
      </c>
    </row>
    <row r="682" spans="1:14" x14ac:dyDescent="0.35">
      <c r="A682" t="s">
        <v>14</v>
      </c>
      <c r="B682" s="1">
        <v>43713</v>
      </c>
      <c r="C682" s="1">
        <v>43797</v>
      </c>
      <c r="D682">
        <v>0</v>
      </c>
      <c r="E682">
        <v>0</v>
      </c>
      <c r="F682">
        <v>0</v>
      </c>
      <c r="G682">
        <v>165.7</v>
      </c>
      <c r="H682">
        <v>165.7</v>
      </c>
      <c r="I682">
        <v>176.25</v>
      </c>
      <c r="J682">
        <v>0</v>
      </c>
      <c r="K682">
        <v>0</v>
      </c>
      <c r="L682">
        <v>12000</v>
      </c>
      <c r="M682">
        <v>0</v>
      </c>
      <c r="N682">
        <v>173.75</v>
      </c>
    </row>
    <row r="683" spans="1:14" x14ac:dyDescent="0.35">
      <c r="A683" t="s">
        <v>14</v>
      </c>
      <c r="B683" s="1">
        <v>43714</v>
      </c>
      <c r="C683" s="1">
        <v>43734</v>
      </c>
      <c r="D683">
        <v>172.75</v>
      </c>
      <c r="E683">
        <v>174.5</v>
      </c>
      <c r="F683">
        <v>171.05</v>
      </c>
      <c r="G683">
        <v>173.95</v>
      </c>
      <c r="H683">
        <v>174.5</v>
      </c>
      <c r="I683">
        <v>173.95</v>
      </c>
      <c r="J683">
        <v>1102</v>
      </c>
      <c r="K683">
        <v>5721.55</v>
      </c>
      <c r="L683">
        <v>10083000</v>
      </c>
      <c r="M683">
        <v>-192000</v>
      </c>
      <c r="N683">
        <v>175.25</v>
      </c>
    </row>
    <row r="684" spans="1:14" x14ac:dyDescent="0.35">
      <c r="A684" t="s">
        <v>14</v>
      </c>
      <c r="B684" s="1">
        <v>43714</v>
      </c>
      <c r="C684" s="1">
        <v>43769</v>
      </c>
      <c r="D684">
        <v>170.65</v>
      </c>
      <c r="E684">
        <v>171.85</v>
      </c>
      <c r="F684">
        <v>169.75</v>
      </c>
      <c r="G684">
        <v>171.7</v>
      </c>
      <c r="H684">
        <v>171.85</v>
      </c>
      <c r="I684">
        <v>171.7</v>
      </c>
      <c r="J684">
        <v>20</v>
      </c>
      <c r="K684">
        <v>102.59</v>
      </c>
      <c r="L684">
        <v>333000</v>
      </c>
      <c r="M684">
        <v>27000</v>
      </c>
      <c r="N684">
        <v>175.25</v>
      </c>
    </row>
    <row r="685" spans="1:14" x14ac:dyDescent="0.35">
      <c r="A685" t="s">
        <v>14</v>
      </c>
      <c r="B685" s="1">
        <v>43714</v>
      </c>
      <c r="C685" s="1">
        <v>43797</v>
      </c>
      <c r="D685">
        <v>169.5</v>
      </c>
      <c r="E685">
        <v>169.6</v>
      </c>
      <c r="F685">
        <v>168.6</v>
      </c>
      <c r="G685">
        <v>169.6</v>
      </c>
      <c r="H685">
        <v>169.6</v>
      </c>
      <c r="I685">
        <v>169.6</v>
      </c>
      <c r="J685">
        <v>3</v>
      </c>
      <c r="K685">
        <v>15.23</v>
      </c>
      <c r="L685">
        <v>15000</v>
      </c>
      <c r="M685">
        <v>3000</v>
      </c>
      <c r="N685">
        <v>175.25</v>
      </c>
    </row>
    <row r="686" spans="1:14" x14ac:dyDescent="0.35">
      <c r="A686" t="s">
        <v>14</v>
      </c>
      <c r="B686" s="1">
        <v>43717</v>
      </c>
      <c r="C686" s="1">
        <v>43734</v>
      </c>
      <c r="D686">
        <v>173.15</v>
      </c>
      <c r="E686">
        <v>177.05</v>
      </c>
      <c r="F686">
        <v>172.55</v>
      </c>
      <c r="G686">
        <v>176</v>
      </c>
      <c r="H686">
        <v>176.3</v>
      </c>
      <c r="I686">
        <v>176</v>
      </c>
      <c r="J686">
        <v>1681</v>
      </c>
      <c r="K686">
        <v>8822.11</v>
      </c>
      <c r="L686">
        <v>9957000</v>
      </c>
      <c r="M686">
        <v>-126000</v>
      </c>
      <c r="N686">
        <v>176.7</v>
      </c>
    </row>
    <row r="687" spans="1:14" x14ac:dyDescent="0.35">
      <c r="A687" t="s">
        <v>14</v>
      </c>
      <c r="B687" s="1">
        <v>43717</v>
      </c>
      <c r="C687" s="1">
        <v>43769</v>
      </c>
      <c r="D687">
        <v>172</v>
      </c>
      <c r="E687">
        <v>174.5</v>
      </c>
      <c r="F687">
        <v>171</v>
      </c>
      <c r="G687">
        <v>173.9</v>
      </c>
      <c r="H687">
        <v>174</v>
      </c>
      <c r="I687">
        <v>173.9</v>
      </c>
      <c r="J687">
        <v>14</v>
      </c>
      <c r="K687">
        <v>72.91</v>
      </c>
      <c r="L687">
        <v>315000</v>
      </c>
      <c r="M687">
        <v>-18000</v>
      </c>
      <c r="N687">
        <v>176.7</v>
      </c>
    </row>
    <row r="688" spans="1:14" x14ac:dyDescent="0.35">
      <c r="A688" t="s">
        <v>14</v>
      </c>
      <c r="B688" s="1">
        <v>43717</v>
      </c>
      <c r="C688" s="1">
        <v>43797</v>
      </c>
      <c r="D688">
        <v>170.75</v>
      </c>
      <c r="E688">
        <v>173.35</v>
      </c>
      <c r="F688">
        <v>170.75</v>
      </c>
      <c r="G688">
        <v>173.35</v>
      </c>
      <c r="H688">
        <v>173.35</v>
      </c>
      <c r="I688">
        <v>179.1</v>
      </c>
      <c r="J688">
        <v>2</v>
      </c>
      <c r="K688">
        <v>10.32</v>
      </c>
      <c r="L688">
        <v>18000</v>
      </c>
      <c r="M688">
        <v>3000</v>
      </c>
      <c r="N688">
        <v>176.7</v>
      </c>
    </row>
    <row r="689" spans="1:14" x14ac:dyDescent="0.35">
      <c r="A689" t="s">
        <v>14</v>
      </c>
      <c r="B689" s="1">
        <v>43719</v>
      </c>
      <c r="C689" s="1">
        <v>43734</v>
      </c>
      <c r="D689">
        <v>176.45</v>
      </c>
      <c r="E689">
        <v>179.45</v>
      </c>
      <c r="F689">
        <v>175.9</v>
      </c>
      <c r="G689">
        <v>178.8</v>
      </c>
      <c r="H689">
        <v>178.6</v>
      </c>
      <c r="I689">
        <v>178.8</v>
      </c>
      <c r="J689">
        <v>1732</v>
      </c>
      <c r="K689">
        <v>9258.19</v>
      </c>
      <c r="L689">
        <v>9798000</v>
      </c>
      <c r="M689">
        <v>-159000</v>
      </c>
      <c r="N689">
        <v>179.1</v>
      </c>
    </row>
    <row r="690" spans="1:14" x14ac:dyDescent="0.35">
      <c r="A690" t="s">
        <v>14</v>
      </c>
      <c r="B690" s="1">
        <v>43719</v>
      </c>
      <c r="C690" s="1">
        <v>43769</v>
      </c>
      <c r="D690">
        <v>175.3</v>
      </c>
      <c r="E690">
        <v>177.1</v>
      </c>
      <c r="F690">
        <v>175</v>
      </c>
      <c r="G690">
        <v>176.75</v>
      </c>
      <c r="H690">
        <v>176.7</v>
      </c>
      <c r="I690">
        <v>176.75</v>
      </c>
      <c r="J690">
        <v>53</v>
      </c>
      <c r="K690">
        <v>279.16000000000003</v>
      </c>
      <c r="L690">
        <v>342000</v>
      </c>
      <c r="M690">
        <v>27000</v>
      </c>
      <c r="N690">
        <v>179.1</v>
      </c>
    </row>
    <row r="691" spans="1:14" x14ac:dyDescent="0.35">
      <c r="A691" t="s">
        <v>14</v>
      </c>
      <c r="B691" s="1">
        <v>43719</v>
      </c>
      <c r="C691" s="1">
        <v>43797</v>
      </c>
      <c r="D691">
        <v>174.5</v>
      </c>
      <c r="E691">
        <v>175.45</v>
      </c>
      <c r="F691">
        <v>173.75</v>
      </c>
      <c r="G691">
        <v>175.45</v>
      </c>
      <c r="H691">
        <v>175.45</v>
      </c>
      <c r="I691">
        <v>181.5</v>
      </c>
      <c r="J691">
        <v>4</v>
      </c>
      <c r="K691">
        <v>20.95</v>
      </c>
      <c r="L691">
        <v>21000</v>
      </c>
      <c r="M691">
        <v>3000</v>
      </c>
      <c r="N691">
        <v>179.1</v>
      </c>
    </row>
    <row r="692" spans="1:14" x14ac:dyDescent="0.35">
      <c r="A692" t="s">
        <v>14</v>
      </c>
      <c r="B692" s="1">
        <v>43720</v>
      </c>
      <c r="C692" s="1">
        <v>43734</v>
      </c>
      <c r="D692">
        <v>178.15</v>
      </c>
      <c r="E692">
        <v>181.05</v>
      </c>
      <c r="F692">
        <v>176.65</v>
      </c>
      <c r="G692">
        <v>177.15</v>
      </c>
      <c r="H692">
        <v>177.35</v>
      </c>
      <c r="I692">
        <v>177.15</v>
      </c>
      <c r="J692">
        <v>1622</v>
      </c>
      <c r="K692">
        <v>8693.44</v>
      </c>
      <c r="L692">
        <v>9624000</v>
      </c>
      <c r="M692">
        <v>-174000</v>
      </c>
      <c r="N692">
        <v>177.1</v>
      </c>
    </row>
    <row r="693" spans="1:14" x14ac:dyDescent="0.35">
      <c r="A693" t="s">
        <v>14</v>
      </c>
      <c r="B693" s="1">
        <v>43720</v>
      </c>
      <c r="C693" s="1">
        <v>43769</v>
      </c>
      <c r="D693">
        <v>177</v>
      </c>
      <c r="E693">
        <v>178.25</v>
      </c>
      <c r="F693">
        <v>174.95</v>
      </c>
      <c r="G693">
        <v>175.4</v>
      </c>
      <c r="H693">
        <v>175.55</v>
      </c>
      <c r="I693">
        <v>175.4</v>
      </c>
      <c r="J693">
        <v>45</v>
      </c>
      <c r="K693">
        <v>237.97</v>
      </c>
      <c r="L693">
        <v>360000</v>
      </c>
      <c r="M693">
        <v>18000</v>
      </c>
      <c r="N693">
        <v>177.1</v>
      </c>
    </row>
    <row r="694" spans="1:14" x14ac:dyDescent="0.35">
      <c r="A694" t="s">
        <v>14</v>
      </c>
      <c r="B694" s="1">
        <v>43720</v>
      </c>
      <c r="C694" s="1">
        <v>43797</v>
      </c>
      <c r="D694">
        <v>0</v>
      </c>
      <c r="E694">
        <v>0</v>
      </c>
      <c r="F694">
        <v>0</v>
      </c>
      <c r="G694">
        <v>175.45</v>
      </c>
      <c r="H694">
        <v>175.45</v>
      </c>
      <c r="I694">
        <v>179.4</v>
      </c>
      <c r="J694">
        <v>1</v>
      </c>
      <c r="K694">
        <v>5.27</v>
      </c>
      <c r="L694">
        <v>24000</v>
      </c>
      <c r="M694">
        <v>3000</v>
      </c>
      <c r="N694">
        <v>177.1</v>
      </c>
    </row>
    <row r="695" spans="1:14" x14ac:dyDescent="0.35">
      <c r="A695" t="s">
        <v>14</v>
      </c>
      <c r="B695" s="1">
        <v>43721</v>
      </c>
      <c r="C695" s="1">
        <v>43734</v>
      </c>
      <c r="D695">
        <v>177.7</v>
      </c>
      <c r="E695">
        <v>180.55</v>
      </c>
      <c r="F695">
        <v>175.25</v>
      </c>
      <c r="G695">
        <v>180.15</v>
      </c>
      <c r="H695">
        <v>180.25</v>
      </c>
      <c r="I695">
        <v>180.15</v>
      </c>
      <c r="J695">
        <v>1765</v>
      </c>
      <c r="K695">
        <v>9443.65</v>
      </c>
      <c r="L695">
        <v>9486000</v>
      </c>
      <c r="M695">
        <v>-138000</v>
      </c>
      <c r="N695">
        <v>180.6</v>
      </c>
    </row>
    <row r="696" spans="1:14" x14ac:dyDescent="0.35">
      <c r="A696" t="s">
        <v>14</v>
      </c>
      <c r="B696" s="1">
        <v>43721</v>
      </c>
      <c r="C696" s="1">
        <v>43769</v>
      </c>
      <c r="D696">
        <v>176</v>
      </c>
      <c r="E696">
        <v>178.3</v>
      </c>
      <c r="F696">
        <v>173.75</v>
      </c>
      <c r="G696">
        <v>178.15</v>
      </c>
      <c r="H696">
        <v>178.3</v>
      </c>
      <c r="I696">
        <v>178.15</v>
      </c>
      <c r="J696">
        <v>38</v>
      </c>
      <c r="K696">
        <v>201.32</v>
      </c>
      <c r="L696">
        <v>378000</v>
      </c>
      <c r="M696">
        <v>18000</v>
      </c>
      <c r="N696">
        <v>180.6</v>
      </c>
    </row>
    <row r="697" spans="1:14" x14ac:dyDescent="0.35">
      <c r="A697" t="s">
        <v>14</v>
      </c>
      <c r="B697" s="1">
        <v>43721</v>
      </c>
      <c r="C697" s="1">
        <v>43797</v>
      </c>
      <c r="D697">
        <v>175.2</v>
      </c>
      <c r="E697">
        <v>176.4</v>
      </c>
      <c r="F697">
        <v>175.2</v>
      </c>
      <c r="G697">
        <v>176.4</v>
      </c>
      <c r="H697">
        <v>176.4</v>
      </c>
      <c r="I697">
        <v>182.95</v>
      </c>
      <c r="J697">
        <v>2</v>
      </c>
      <c r="K697">
        <v>10.55</v>
      </c>
      <c r="L697">
        <v>24000</v>
      </c>
      <c r="M697">
        <v>0</v>
      </c>
      <c r="N697">
        <v>180.6</v>
      </c>
    </row>
    <row r="698" spans="1:14" x14ac:dyDescent="0.35">
      <c r="A698" t="s">
        <v>14</v>
      </c>
      <c r="B698" s="1">
        <v>43724</v>
      </c>
      <c r="C698" s="1">
        <v>43734</v>
      </c>
      <c r="D698">
        <v>177.8</v>
      </c>
      <c r="E698">
        <v>181.7</v>
      </c>
      <c r="F698">
        <v>177.5</v>
      </c>
      <c r="G698">
        <v>178.8</v>
      </c>
      <c r="H698">
        <v>178.5</v>
      </c>
      <c r="I698">
        <v>178.8</v>
      </c>
      <c r="J698">
        <v>1848</v>
      </c>
      <c r="K698">
        <v>9952.44</v>
      </c>
      <c r="L698">
        <v>9603000</v>
      </c>
      <c r="M698">
        <v>117000</v>
      </c>
      <c r="N698">
        <v>180.6</v>
      </c>
    </row>
    <row r="699" spans="1:14" x14ac:dyDescent="0.35">
      <c r="A699" t="s">
        <v>14</v>
      </c>
      <c r="B699" s="1">
        <v>43724</v>
      </c>
      <c r="C699" s="1">
        <v>43769</v>
      </c>
      <c r="D699">
        <v>177.2</v>
      </c>
      <c r="E699">
        <v>179.35</v>
      </c>
      <c r="F699">
        <v>175</v>
      </c>
      <c r="G699">
        <v>176.2</v>
      </c>
      <c r="H699">
        <v>176.15</v>
      </c>
      <c r="I699">
        <v>176.2</v>
      </c>
      <c r="J699">
        <v>107</v>
      </c>
      <c r="K699">
        <v>569.26</v>
      </c>
      <c r="L699">
        <v>456000</v>
      </c>
      <c r="M699">
        <v>78000</v>
      </c>
      <c r="N699">
        <v>180.6</v>
      </c>
    </row>
    <row r="700" spans="1:14" x14ac:dyDescent="0.35">
      <c r="A700" t="s">
        <v>14</v>
      </c>
      <c r="B700" s="1">
        <v>43724</v>
      </c>
      <c r="C700" s="1">
        <v>43797</v>
      </c>
      <c r="D700">
        <v>176</v>
      </c>
      <c r="E700">
        <v>176.15</v>
      </c>
      <c r="F700">
        <v>176</v>
      </c>
      <c r="G700">
        <v>176.15</v>
      </c>
      <c r="H700">
        <v>176.15</v>
      </c>
      <c r="I700">
        <v>182.85</v>
      </c>
      <c r="J700">
        <v>2</v>
      </c>
      <c r="K700">
        <v>10.56</v>
      </c>
      <c r="L700">
        <v>27000</v>
      </c>
      <c r="M700">
        <v>3000</v>
      </c>
      <c r="N700">
        <v>180.6</v>
      </c>
    </row>
    <row r="701" spans="1:14" x14ac:dyDescent="0.35">
      <c r="A701" t="s">
        <v>14</v>
      </c>
      <c r="B701" s="1">
        <v>43725</v>
      </c>
      <c r="C701" s="1">
        <v>43734</v>
      </c>
      <c r="D701">
        <v>178.8</v>
      </c>
      <c r="E701">
        <v>180</v>
      </c>
      <c r="F701">
        <v>174.5</v>
      </c>
      <c r="G701">
        <v>175.05</v>
      </c>
      <c r="H701">
        <v>174.9</v>
      </c>
      <c r="I701">
        <v>175.05</v>
      </c>
      <c r="J701">
        <v>2226</v>
      </c>
      <c r="K701">
        <v>11818.05</v>
      </c>
      <c r="L701">
        <v>10179000</v>
      </c>
      <c r="M701">
        <v>576000</v>
      </c>
      <c r="N701">
        <v>177.75</v>
      </c>
    </row>
    <row r="702" spans="1:14" x14ac:dyDescent="0.35">
      <c r="A702" t="s">
        <v>14</v>
      </c>
      <c r="B702" s="1">
        <v>43725</v>
      </c>
      <c r="C702" s="1">
        <v>43769</v>
      </c>
      <c r="D702">
        <v>176.85</v>
      </c>
      <c r="E702">
        <v>177</v>
      </c>
      <c r="F702">
        <v>171.8</v>
      </c>
      <c r="G702">
        <v>172.4</v>
      </c>
      <c r="H702">
        <v>172.5</v>
      </c>
      <c r="I702">
        <v>172.4</v>
      </c>
      <c r="J702">
        <v>201</v>
      </c>
      <c r="K702">
        <v>1054.01</v>
      </c>
      <c r="L702">
        <v>642000</v>
      </c>
      <c r="M702">
        <v>186000</v>
      </c>
      <c r="N702">
        <v>177.75</v>
      </c>
    </row>
    <row r="703" spans="1:14" x14ac:dyDescent="0.35">
      <c r="A703" t="s">
        <v>14</v>
      </c>
      <c r="B703" s="1">
        <v>43725</v>
      </c>
      <c r="C703" s="1">
        <v>43797</v>
      </c>
      <c r="D703">
        <v>174.6</v>
      </c>
      <c r="E703">
        <v>174.6</v>
      </c>
      <c r="F703">
        <v>174.35</v>
      </c>
      <c r="G703">
        <v>174.35</v>
      </c>
      <c r="H703">
        <v>174.35</v>
      </c>
      <c r="I703">
        <v>179.95</v>
      </c>
      <c r="J703">
        <v>2</v>
      </c>
      <c r="K703">
        <v>10.47</v>
      </c>
      <c r="L703">
        <v>27000</v>
      </c>
      <c r="M703">
        <v>0</v>
      </c>
      <c r="N703">
        <v>177.75</v>
      </c>
    </row>
    <row r="704" spans="1:14" x14ac:dyDescent="0.35">
      <c r="A704" t="s">
        <v>14</v>
      </c>
      <c r="B704" s="1">
        <v>43726</v>
      </c>
      <c r="C704" s="1">
        <v>43734</v>
      </c>
      <c r="D704">
        <v>176.9</v>
      </c>
      <c r="E704">
        <v>179.75</v>
      </c>
      <c r="F704">
        <v>175.85</v>
      </c>
      <c r="G704">
        <v>178</v>
      </c>
      <c r="H704">
        <v>178.25</v>
      </c>
      <c r="I704">
        <v>178</v>
      </c>
      <c r="J704">
        <v>1777</v>
      </c>
      <c r="K704">
        <v>9479.02</v>
      </c>
      <c r="L704">
        <v>10278000</v>
      </c>
      <c r="M704">
        <v>99000</v>
      </c>
      <c r="N704">
        <v>179.85</v>
      </c>
    </row>
    <row r="705" spans="1:14" x14ac:dyDescent="0.35">
      <c r="A705" t="s">
        <v>14</v>
      </c>
      <c r="B705" s="1">
        <v>43726</v>
      </c>
      <c r="C705" s="1">
        <v>43769</v>
      </c>
      <c r="D705">
        <v>173.45</v>
      </c>
      <c r="E705">
        <v>176.1</v>
      </c>
      <c r="F705">
        <v>173.2</v>
      </c>
      <c r="G705">
        <v>175.3</v>
      </c>
      <c r="H705">
        <v>175.3</v>
      </c>
      <c r="I705">
        <v>175.3</v>
      </c>
      <c r="J705">
        <v>202</v>
      </c>
      <c r="K705">
        <v>1056.5899999999999</v>
      </c>
      <c r="L705">
        <v>888000</v>
      </c>
      <c r="M705">
        <v>246000</v>
      </c>
      <c r="N705">
        <v>179.85</v>
      </c>
    </row>
    <row r="706" spans="1:14" x14ac:dyDescent="0.35">
      <c r="A706" t="s">
        <v>14</v>
      </c>
      <c r="B706" s="1">
        <v>43726</v>
      </c>
      <c r="C706" s="1">
        <v>43797</v>
      </c>
      <c r="D706">
        <v>175</v>
      </c>
      <c r="E706">
        <v>175</v>
      </c>
      <c r="F706">
        <v>172.35</v>
      </c>
      <c r="G706">
        <v>173.25</v>
      </c>
      <c r="H706">
        <v>172.35</v>
      </c>
      <c r="I706">
        <v>173.25</v>
      </c>
      <c r="J706">
        <v>3</v>
      </c>
      <c r="K706">
        <v>15.64</v>
      </c>
      <c r="L706">
        <v>30000</v>
      </c>
      <c r="M706">
        <v>3000</v>
      </c>
      <c r="N706">
        <v>179.85</v>
      </c>
    </row>
    <row r="707" spans="1:14" x14ac:dyDescent="0.35">
      <c r="A707" t="s">
        <v>14</v>
      </c>
      <c r="B707" s="1">
        <v>43727</v>
      </c>
      <c r="C707" s="1">
        <v>43734</v>
      </c>
      <c r="D707">
        <v>178.3</v>
      </c>
      <c r="E707">
        <v>179.5</v>
      </c>
      <c r="F707">
        <v>174</v>
      </c>
      <c r="G707">
        <v>174.75</v>
      </c>
      <c r="H707">
        <v>175.85</v>
      </c>
      <c r="I707">
        <v>174.75</v>
      </c>
      <c r="J707">
        <v>1431</v>
      </c>
      <c r="K707">
        <v>7569.47</v>
      </c>
      <c r="L707">
        <v>9894000</v>
      </c>
      <c r="M707">
        <v>-384000</v>
      </c>
      <c r="N707">
        <v>175.2</v>
      </c>
    </row>
    <row r="708" spans="1:14" x14ac:dyDescent="0.35">
      <c r="A708" t="s">
        <v>14</v>
      </c>
      <c r="B708" s="1">
        <v>43727</v>
      </c>
      <c r="C708" s="1">
        <v>43769</v>
      </c>
      <c r="D708">
        <v>175</v>
      </c>
      <c r="E708">
        <v>176.4</v>
      </c>
      <c r="F708">
        <v>171.15</v>
      </c>
      <c r="G708">
        <v>171.9</v>
      </c>
      <c r="H708">
        <v>172.95</v>
      </c>
      <c r="I708">
        <v>171.9</v>
      </c>
      <c r="J708">
        <v>273</v>
      </c>
      <c r="K708">
        <v>1417.1</v>
      </c>
      <c r="L708">
        <v>1110000</v>
      </c>
      <c r="M708">
        <v>222000</v>
      </c>
      <c r="N708">
        <v>175.2</v>
      </c>
    </row>
    <row r="709" spans="1:14" x14ac:dyDescent="0.35">
      <c r="A709" t="s">
        <v>14</v>
      </c>
      <c r="B709" s="1">
        <v>43727</v>
      </c>
      <c r="C709" s="1">
        <v>43797</v>
      </c>
      <c r="D709">
        <v>170.5</v>
      </c>
      <c r="E709">
        <v>170.9</v>
      </c>
      <c r="F709">
        <v>170</v>
      </c>
      <c r="G709">
        <v>170</v>
      </c>
      <c r="H709">
        <v>170</v>
      </c>
      <c r="I709">
        <v>177.3</v>
      </c>
      <c r="J709">
        <v>4</v>
      </c>
      <c r="K709">
        <v>20.46</v>
      </c>
      <c r="L709">
        <v>36000</v>
      </c>
      <c r="M709">
        <v>6000</v>
      </c>
      <c r="N709">
        <v>175.2</v>
      </c>
    </row>
    <row r="710" spans="1:14" x14ac:dyDescent="0.35">
      <c r="A710" t="s">
        <v>14</v>
      </c>
      <c r="B710" s="1">
        <v>43728</v>
      </c>
      <c r="C710" s="1">
        <v>43734</v>
      </c>
      <c r="D710">
        <v>174.9</v>
      </c>
      <c r="E710">
        <v>189.75</v>
      </c>
      <c r="F710">
        <v>172.75</v>
      </c>
      <c r="G710">
        <v>186</v>
      </c>
      <c r="H710">
        <v>186.1</v>
      </c>
      <c r="I710">
        <v>186</v>
      </c>
      <c r="J710">
        <v>4590</v>
      </c>
      <c r="K710">
        <v>25288.25</v>
      </c>
      <c r="L710">
        <v>8559000</v>
      </c>
      <c r="M710">
        <v>-1335000</v>
      </c>
      <c r="N710">
        <v>185.2</v>
      </c>
    </row>
    <row r="711" spans="1:14" x14ac:dyDescent="0.35">
      <c r="A711" t="s">
        <v>14</v>
      </c>
      <c r="B711" s="1">
        <v>43728</v>
      </c>
      <c r="C711" s="1">
        <v>43769</v>
      </c>
      <c r="D711">
        <v>172.05</v>
      </c>
      <c r="E711">
        <v>186.85</v>
      </c>
      <c r="F711">
        <v>169.9</v>
      </c>
      <c r="G711">
        <v>183.4</v>
      </c>
      <c r="H711">
        <v>183</v>
      </c>
      <c r="I711">
        <v>183.4</v>
      </c>
      <c r="J711">
        <v>1297</v>
      </c>
      <c r="K711">
        <v>7048.96</v>
      </c>
      <c r="L711">
        <v>1521000</v>
      </c>
      <c r="M711">
        <v>411000</v>
      </c>
      <c r="N711">
        <v>185.2</v>
      </c>
    </row>
    <row r="712" spans="1:14" x14ac:dyDescent="0.35">
      <c r="A712" t="s">
        <v>14</v>
      </c>
      <c r="B712" s="1">
        <v>43728</v>
      </c>
      <c r="C712" s="1">
        <v>43797</v>
      </c>
      <c r="D712">
        <v>177.9</v>
      </c>
      <c r="E712">
        <v>182.5</v>
      </c>
      <c r="F712">
        <v>177.9</v>
      </c>
      <c r="G712">
        <v>182</v>
      </c>
      <c r="H712">
        <v>182</v>
      </c>
      <c r="I712">
        <v>187.4</v>
      </c>
      <c r="J712">
        <v>6</v>
      </c>
      <c r="K712">
        <v>32.57</v>
      </c>
      <c r="L712">
        <v>45000</v>
      </c>
      <c r="M712">
        <v>9000</v>
      </c>
      <c r="N712">
        <v>185.2</v>
      </c>
    </row>
    <row r="713" spans="1:14" x14ac:dyDescent="0.35">
      <c r="A713" t="s">
        <v>14</v>
      </c>
      <c r="B713" s="1">
        <v>43731</v>
      </c>
      <c r="C713" s="1">
        <v>43734</v>
      </c>
      <c r="D713">
        <v>188.8</v>
      </c>
      <c r="E713">
        <v>192.75</v>
      </c>
      <c r="F713">
        <v>184.8</v>
      </c>
      <c r="G713">
        <v>189.15</v>
      </c>
      <c r="H713">
        <v>186.05</v>
      </c>
      <c r="I713">
        <v>189.15</v>
      </c>
      <c r="J713">
        <v>4689</v>
      </c>
      <c r="K713">
        <v>26672.25</v>
      </c>
      <c r="L713">
        <v>6903000</v>
      </c>
      <c r="M713">
        <v>-1656000</v>
      </c>
      <c r="N713">
        <v>189.2</v>
      </c>
    </row>
    <row r="714" spans="1:14" x14ac:dyDescent="0.35">
      <c r="A714" t="s">
        <v>14</v>
      </c>
      <c r="B714" s="1">
        <v>43731</v>
      </c>
      <c r="C714" s="1">
        <v>43769</v>
      </c>
      <c r="D714">
        <v>187.8</v>
      </c>
      <c r="E714">
        <v>188.45</v>
      </c>
      <c r="F714">
        <v>182</v>
      </c>
      <c r="G714">
        <v>183.2</v>
      </c>
      <c r="H714">
        <v>183.5</v>
      </c>
      <c r="I714">
        <v>183.2</v>
      </c>
      <c r="J714">
        <v>3085</v>
      </c>
      <c r="K714">
        <v>17062.689999999999</v>
      </c>
      <c r="L714">
        <v>5286000</v>
      </c>
      <c r="M714">
        <v>3765000</v>
      </c>
      <c r="N714">
        <v>189.2</v>
      </c>
    </row>
    <row r="715" spans="1:14" x14ac:dyDescent="0.35">
      <c r="A715" t="s">
        <v>14</v>
      </c>
      <c r="B715" s="1">
        <v>43731</v>
      </c>
      <c r="C715" s="1">
        <v>43797</v>
      </c>
      <c r="D715">
        <v>184.5</v>
      </c>
      <c r="E715">
        <v>184.5</v>
      </c>
      <c r="F715">
        <v>183.1</v>
      </c>
      <c r="G715">
        <v>183.1</v>
      </c>
      <c r="H715">
        <v>183.1</v>
      </c>
      <c r="I715">
        <v>191.35</v>
      </c>
      <c r="J715">
        <v>3</v>
      </c>
      <c r="K715">
        <v>16.52</v>
      </c>
      <c r="L715">
        <v>48000</v>
      </c>
      <c r="M715">
        <v>3000</v>
      </c>
      <c r="N715">
        <v>189.2</v>
      </c>
    </row>
    <row r="716" spans="1:14" x14ac:dyDescent="0.35">
      <c r="A716" t="s">
        <v>14</v>
      </c>
      <c r="B716" s="1">
        <v>43732</v>
      </c>
      <c r="C716" s="1">
        <v>43734</v>
      </c>
      <c r="D716">
        <v>190</v>
      </c>
      <c r="E716">
        <v>191.6</v>
      </c>
      <c r="F716">
        <v>185.3</v>
      </c>
      <c r="G716">
        <v>186.65</v>
      </c>
      <c r="H716">
        <v>187</v>
      </c>
      <c r="I716">
        <v>186.65</v>
      </c>
      <c r="J716">
        <v>2209</v>
      </c>
      <c r="K716">
        <v>12432.18</v>
      </c>
      <c r="L716">
        <v>5523000</v>
      </c>
      <c r="M716">
        <v>-1380000</v>
      </c>
      <c r="N716">
        <v>186.25</v>
      </c>
    </row>
    <row r="717" spans="1:14" x14ac:dyDescent="0.35">
      <c r="A717" t="s">
        <v>14</v>
      </c>
      <c r="B717" s="1">
        <v>43732</v>
      </c>
      <c r="C717" s="1">
        <v>43769</v>
      </c>
      <c r="D717">
        <v>184.85</v>
      </c>
      <c r="E717">
        <v>185.3</v>
      </c>
      <c r="F717">
        <v>179.15</v>
      </c>
      <c r="G717">
        <v>182.15</v>
      </c>
      <c r="H717">
        <v>182</v>
      </c>
      <c r="I717">
        <v>182.15</v>
      </c>
      <c r="J717">
        <v>1569</v>
      </c>
      <c r="K717">
        <v>8546.4</v>
      </c>
      <c r="L717">
        <v>5958000</v>
      </c>
      <c r="M717">
        <v>672000</v>
      </c>
      <c r="N717">
        <v>186.25</v>
      </c>
    </row>
    <row r="718" spans="1:14" x14ac:dyDescent="0.35">
      <c r="A718" t="s">
        <v>14</v>
      </c>
      <c r="B718" s="1">
        <v>43732</v>
      </c>
      <c r="C718" s="1">
        <v>43797</v>
      </c>
      <c r="D718">
        <v>181</v>
      </c>
      <c r="E718">
        <v>181</v>
      </c>
      <c r="F718">
        <v>177.65</v>
      </c>
      <c r="G718">
        <v>179.8</v>
      </c>
      <c r="H718">
        <v>179.8</v>
      </c>
      <c r="I718">
        <v>188.3</v>
      </c>
      <c r="J718">
        <v>17</v>
      </c>
      <c r="K718">
        <v>91.34</v>
      </c>
      <c r="L718">
        <v>63000</v>
      </c>
      <c r="M718">
        <v>15000</v>
      </c>
      <c r="N718">
        <v>186.25</v>
      </c>
    </row>
    <row r="719" spans="1:14" x14ac:dyDescent="0.35">
      <c r="A719" t="s">
        <v>14</v>
      </c>
      <c r="B719" s="1">
        <v>43733</v>
      </c>
      <c r="C719" s="1">
        <v>43734</v>
      </c>
      <c r="D719">
        <v>186.15</v>
      </c>
      <c r="E719">
        <v>187.8</v>
      </c>
      <c r="F719">
        <v>182.15</v>
      </c>
      <c r="G719">
        <v>185.2</v>
      </c>
      <c r="H719">
        <v>184.4</v>
      </c>
      <c r="I719">
        <v>185.2</v>
      </c>
      <c r="J719">
        <v>2125</v>
      </c>
      <c r="K719">
        <v>11763.53</v>
      </c>
      <c r="L719">
        <v>3813000</v>
      </c>
      <c r="M719">
        <v>-1710000</v>
      </c>
      <c r="N719">
        <v>184.95</v>
      </c>
    </row>
    <row r="720" spans="1:14" x14ac:dyDescent="0.35">
      <c r="A720" t="s">
        <v>14</v>
      </c>
      <c r="B720" s="1">
        <v>43733</v>
      </c>
      <c r="C720" s="1">
        <v>43769</v>
      </c>
      <c r="D720">
        <v>182</v>
      </c>
      <c r="E720">
        <v>182.9</v>
      </c>
      <c r="F720">
        <v>178.1</v>
      </c>
      <c r="G720">
        <v>179.7</v>
      </c>
      <c r="H720">
        <v>179.15</v>
      </c>
      <c r="I720">
        <v>179.7</v>
      </c>
      <c r="J720">
        <v>1466</v>
      </c>
      <c r="K720">
        <v>7916</v>
      </c>
      <c r="L720">
        <v>6555000</v>
      </c>
      <c r="M720">
        <v>597000</v>
      </c>
      <c r="N720">
        <v>184.95</v>
      </c>
    </row>
    <row r="721" spans="1:14" x14ac:dyDescent="0.35">
      <c r="A721" t="s">
        <v>14</v>
      </c>
      <c r="B721" s="1">
        <v>43733</v>
      </c>
      <c r="C721" s="1">
        <v>43797</v>
      </c>
      <c r="D721">
        <v>179.1</v>
      </c>
      <c r="E721">
        <v>180.8</v>
      </c>
      <c r="F721">
        <v>178</v>
      </c>
      <c r="G721">
        <v>180.8</v>
      </c>
      <c r="H721">
        <v>180.8</v>
      </c>
      <c r="I721">
        <v>186.95</v>
      </c>
      <c r="J721">
        <v>3</v>
      </c>
      <c r="K721">
        <v>16.14</v>
      </c>
      <c r="L721">
        <v>69000</v>
      </c>
      <c r="M721">
        <v>6000</v>
      </c>
      <c r="N721">
        <v>184.95</v>
      </c>
    </row>
    <row r="722" spans="1:14" x14ac:dyDescent="0.35">
      <c r="A722" t="s">
        <v>14</v>
      </c>
      <c r="B722" s="1">
        <v>43734</v>
      </c>
      <c r="C722" s="1">
        <v>43734</v>
      </c>
      <c r="D722">
        <v>185.95</v>
      </c>
      <c r="E722">
        <v>189.05</v>
      </c>
      <c r="F722">
        <v>183.7</v>
      </c>
      <c r="G722">
        <v>184.5</v>
      </c>
      <c r="H722">
        <v>183.9</v>
      </c>
      <c r="I722">
        <v>184.4</v>
      </c>
      <c r="J722">
        <v>2575</v>
      </c>
      <c r="K722">
        <v>14429.15</v>
      </c>
      <c r="L722">
        <v>1008000</v>
      </c>
      <c r="M722">
        <v>-2805000</v>
      </c>
      <c r="N722">
        <v>184.4</v>
      </c>
    </row>
    <row r="723" spans="1:14" x14ac:dyDescent="0.35">
      <c r="A723" t="s">
        <v>14</v>
      </c>
      <c r="B723" s="1">
        <v>43734</v>
      </c>
      <c r="C723" s="1">
        <v>43769</v>
      </c>
      <c r="D723">
        <v>182.1</v>
      </c>
      <c r="E723">
        <v>184.6</v>
      </c>
      <c r="F723">
        <v>179</v>
      </c>
      <c r="G723">
        <v>183.5</v>
      </c>
      <c r="H723">
        <v>183.3</v>
      </c>
      <c r="I723">
        <v>183.5</v>
      </c>
      <c r="J723">
        <v>2939</v>
      </c>
      <c r="K723">
        <v>16093.64</v>
      </c>
      <c r="L723">
        <v>7071000</v>
      </c>
      <c r="M723">
        <v>516000</v>
      </c>
      <c r="N723">
        <v>184.4</v>
      </c>
    </row>
    <row r="724" spans="1:14" x14ac:dyDescent="0.35">
      <c r="A724" t="s">
        <v>14</v>
      </c>
      <c r="B724" s="1">
        <v>43734</v>
      </c>
      <c r="C724" s="1">
        <v>43797</v>
      </c>
      <c r="D724">
        <v>179.7</v>
      </c>
      <c r="E724">
        <v>182.3</v>
      </c>
      <c r="F724">
        <v>179.65</v>
      </c>
      <c r="G724">
        <v>182.1</v>
      </c>
      <c r="H724">
        <v>181.85</v>
      </c>
      <c r="I724">
        <v>182.1</v>
      </c>
      <c r="J724">
        <v>13</v>
      </c>
      <c r="K724">
        <v>70.650000000000006</v>
      </c>
      <c r="L724">
        <v>69000</v>
      </c>
      <c r="M724">
        <v>0</v>
      </c>
      <c r="N724">
        <v>184.4</v>
      </c>
    </row>
    <row r="725" spans="1:14" x14ac:dyDescent="0.35">
      <c r="A725" t="s">
        <v>14</v>
      </c>
      <c r="B725" s="1">
        <v>43735</v>
      </c>
      <c r="C725" s="1">
        <v>43769</v>
      </c>
      <c r="D725">
        <v>183</v>
      </c>
      <c r="E725">
        <v>184.45</v>
      </c>
      <c r="F725">
        <v>180.35</v>
      </c>
      <c r="G725">
        <v>181.45</v>
      </c>
      <c r="H725">
        <v>181</v>
      </c>
      <c r="I725">
        <v>181.45</v>
      </c>
      <c r="J725">
        <v>1263</v>
      </c>
      <c r="K725">
        <v>6906.22</v>
      </c>
      <c r="L725">
        <v>6990000</v>
      </c>
      <c r="M725">
        <v>-81000</v>
      </c>
      <c r="N725">
        <v>181.85</v>
      </c>
    </row>
    <row r="726" spans="1:14" x14ac:dyDescent="0.35">
      <c r="A726" t="s">
        <v>14</v>
      </c>
      <c r="B726" s="1">
        <v>43735</v>
      </c>
      <c r="C726" s="1">
        <v>43797</v>
      </c>
      <c r="D726">
        <v>180.3</v>
      </c>
      <c r="E726">
        <v>181.8</v>
      </c>
      <c r="F726">
        <v>179.5</v>
      </c>
      <c r="G726">
        <v>179.5</v>
      </c>
      <c r="H726">
        <v>179.5</v>
      </c>
      <c r="I726">
        <v>183.8</v>
      </c>
      <c r="J726">
        <v>12</v>
      </c>
      <c r="K726">
        <v>65.13</v>
      </c>
      <c r="L726">
        <v>72000</v>
      </c>
      <c r="M726">
        <v>3000</v>
      </c>
      <c r="N726">
        <v>181.85</v>
      </c>
    </row>
    <row r="727" spans="1:14" x14ac:dyDescent="0.35">
      <c r="A727" t="s">
        <v>14</v>
      </c>
      <c r="B727" s="1">
        <v>43735</v>
      </c>
      <c r="C727" s="1">
        <v>43825</v>
      </c>
      <c r="D727">
        <v>0</v>
      </c>
      <c r="E727">
        <v>0</v>
      </c>
      <c r="F727">
        <v>0</v>
      </c>
      <c r="G727">
        <v>187.25</v>
      </c>
      <c r="H727">
        <v>0</v>
      </c>
      <c r="I727">
        <v>184.65</v>
      </c>
      <c r="J727">
        <v>0</v>
      </c>
      <c r="K727">
        <v>0</v>
      </c>
      <c r="L727">
        <v>0</v>
      </c>
      <c r="M727">
        <v>0</v>
      </c>
      <c r="N727">
        <v>181.85</v>
      </c>
    </row>
    <row r="728" spans="1:14" x14ac:dyDescent="0.35">
      <c r="A728" t="s">
        <v>14</v>
      </c>
      <c r="B728" s="1">
        <v>43738</v>
      </c>
      <c r="C728" s="1">
        <v>43769</v>
      </c>
      <c r="D728">
        <v>183.1</v>
      </c>
      <c r="E728">
        <v>184.1</v>
      </c>
      <c r="F728">
        <v>176.4</v>
      </c>
      <c r="G728">
        <v>181.1</v>
      </c>
      <c r="H728">
        <v>181.35</v>
      </c>
      <c r="I728">
        <v>181.1</v>
      </c>
      <c r="J728">
        <v>2213</v>
      </c>
      <c r="K728">
        <v>11923.12</v>
      </c>
      <c r="L728">
        <v>7236000</v>
      </c>
      <c r="M728">
        <v>246000</v>
      </c>
      <c r="N728">
        <v>181.65</v>
      </c>
    </row>
    <row r="729" spans="1:14" x14ac:dyDescent="0.35">
      <c r="A729" t="s">
        <v>14</v>
      </c>
      <c r="B729" s="1">
        <v>43738</v>
      </c>
      <c r="C729" s="1">
        <v>43797</v>
      </c>
      <c r="D729">
        <v>179.9</v>
      </c>
      <c r="E729">
        <v>179.9</v>
      </c>
      <c r="F729">
        <v>174.95</v>
      </c>
      <c r="G729">
        <v>177.4</v>
      </c>
      <c r="H729">
        <v>178.7</v>
      </c>
      <c r="I729">
        <v>177.4</v>
      </c>
      <c r="J729">
        <v>70</v>
      </c>
      <c r="K729">
        <v>371.18</v>
      </c>
      <c r="L729">
        <v>159000</v>
      </c>
      <c r="M729">
        <v>87000</v>
      </c>
      <c r="N729">
        <v>181.65</v>
      </c>
    </row>
    <row r="730" spans="1:14" x14ac:dyDescent="0.35">
      <c r="A730" t="s">
        <v>14</v>
      </c>
      <c r="B730" s="1">
        <v>43738</v>
      </c>
      <c r="C730" s="1">
        <v>43825</v>
      </c>
      <c r="D730">
        <v>178.25</v>
      </c>
      <c r="E730">
        <v>178.25</v>
      </c>
      <c r="F730">
        <v>172.9</v>
      </c>
      <c r="G730">
        <v>172.9</v>
      </c>
      <c r="H730">
        <v>172.9</v>
      </c>
      <c r="I730">
        <v>184.35</v>
      </c>
      <c r="J730">
        <v>4</v>
      </c>
      <c r="K730">
        <v>21.07</v>
      </c>
      <c r="L730">
        <v>3000</v>
      </c>
      <c r="M730">
        <v>3000</v>
      </c>
      <c r="N730">
        <v>181.65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03D9B-8A3D-4CED-AFC6-74C7CB16986B}">
  <sheetPr codeName="Sheet10"/>
  <dimension ref="A1:W244"/>
  <sheetViews>
    <sheetView workbookViewId="0">
      <selection activeCell="E3" sqref="E3"/>
    </sheetView>
  </sheetViews>
  <sheetFormatPr defaultRowHeight="14.5" x14ac:dyDescent="0.35"/>
  <cols>
    <col min="1" max="1" width="8.90625" customWidth="1"/>
    <col min="2" max="2" width="9.7265625" bestFit="1" customWidth="1"/>
    <col min="17" max="17" width="15.1796875" bestFit="1" customWidth="1"/>
    <col min="20" max="20" width="16.8164062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21</v>
      </c>
      <c r="P1" t="s">
        <v>16</v>
      </c>
      <c r="Q1" t="s">
        <v>17</v>
      </c>
      <c r="R1" t="s">
        <v>18</v>
      </c>
      <c r="T1" t="s">
        <v>22</v>
      </c>
      <c r="V1" t="s">
        <v>17</v>
      </c>
    </row>
    <row r="2" spans="1:23" x14ac:dyDescent="0.35">
      <c r="A2" t="s">
        <v>14</v>
      </c>
      <c r="B2" s="1">
        <v>43374</v>
      </c>
      <c r="C2" s="1">
        <v>43461</v>
      </c>
      <c r="D2">
        <v>0</v>
      </c>
      <c r="E2">
        <v>0</v>
      </c>
      <c r="F2">
        <v>0</v>
      </c>
      <c r="G2">
        <v>226.3</v>
      </c>
      <c r="H2">
        <v>0</v>
      </c>
      <c r="I2">
        <v>217</v>
      </c>
      <c r="J2">
        <v>0</v>
      </c>
      <c r="K2">
        <v>0</v>
      </c>
      <c r="L2">
        <v>0</v>
      </c>
      <c r="M2">
        <v>0</v>
      </c>
      <c r="N2">
        <v>213.1</v>
      </c>
      <c r="O2" s="5">
        <v>5.7916666666666672E-3</v>
      </c>
      <c r="P2" s="2">
        <v>0</v>
      </c>
      <c r="Q2" s="3">
        <f t="shared" ref="Q2" si="0">P2-O2</f>
        <v>-5.7916666666666672E-3</v>
      </c>
      <c r="R2">
        <f t="shared" ref="R2:R13" si="1">Q2/$U$6</f>
        <v>-7.0144414769872876E-2</v>
      </c>
    </row>
    <row r="3" spans="1:23" x14ac:dyDescent="0.35">
      <c r="A3" t="s">
        <v>14</v>
      </c>
      <c r="B3" s="1">
        <v>43405</v>
      </c>
      <c r="C3" s="1">
        <v>43496</v>
      </c>
      <c r="D3">
        <v>0</v>
      </c>
      <c r="E3">
        <v>0</v>
      </c>
      <c r="F3">
        <v>0</v>
      </c>
      <c r="G3">
        <v>211.3</v>
      </c>
      <c r="H3">
        <v>0</v>
      </c>
      <c r="I3">
        <v>222.55</v>
      </c>
      <c r="J3">
        <v>0</v>
      </c>
      <c r="K3">
        <v>0</v>
      </c>
      <c r="L3">
        <v>0</v>
      </c>
      <c r="M3">
        <v>0</v>
      </c>
      <c r="N3">
        <v>218.4</v>
      </c>
      <c r="O3" s="5">
        <v>5.6249999999999998E-3</v>
      </c>
      <c r="P3" s="2">
        <f>(G3-G2)/G3</f>
        <v>-7.0989115002366293E-2</v>
      </c>
      <c r="Q3" s="3">
        <f>P3-O3</f>
        <v>-7.6614115002366298E-2</v>
      </c>
      <c r="R3">
        <f t="shared" si="1"/>
        <v>-0.92789391538752031</v>
      </c>
      <c r="T3" t="s">
        <v>23</v>
      </c>
      <c r="U3" s="3">
        <f>AVERAGE(P2:P244)</f>
        <v>-2.9747186050008922E-2</v>
      </c>
      <c r="V3" t="s">
        <v>23</v>
      </c>
      <c r="W3" s="3">
        <f>AVERAGE(Q2:Q244)</f>
        <v>-3.4921491605564479E-2</v>
      </c>
    </row>
    <row r="4" spans="1:23" x14ac:dyDescent="0.35">
      <c r="A4" t="s">
        <v>14</v>
      </c>
      <c r="B4" s="1">
        <v>43437</v>
      </c>
      <c r="C4" s="1">
        <v>43524</v>
      </c>
      <c r="D4">
        <v>0</v>
      </c>
      <c r="E4">
        <v>0</v>
      </c>
      <c r="F4">
        <v>0</v>
      </c>
      <c r="G4">
        <v>240.5</v>
      </c>
      <c r="H4">
        <v>0</v>
      </c>
      <c r="I4">
        <v>239.2</v>
      </c>
      <c r="J4">
        <v>0</v>
      </c>
      <c r="K4">
        <v>0</v>
      </c>
      <c r="L4">
        <v>0</v>
      </c>
      <c r="M4">
        <v>0</v>
      </c>
      <c r="N4">
        <v>234.95</v>
      </c>
      <c r="O4" s="5">
        <v>5.5583333333333327E-3</v>
      </c>
      <c r="P4" s="2">
        <f t="shared" ref="P4:P13" si="2">(G4-G3)/G4</f>
        <v>0.12141372141372136</v>
      </c>
      <c r="Q4" s="3">
        <f t="shared" ref="Q4:Q13" si="3">P4-O4</f>
        <v>0.11585538808038803</v>
      </c>
      <c r="R4">
        <f t="shared" si="1"/>
        <v>1.403155406302502</v>
      </c>
      <c r="T4" t="s">
        <v>24</v>
      </c>
      <c r="U4" s="3">
        <f>MAX(P2:P244)</f>
        <v>0.12141372141372136</v>
      </c>
      <c r="V4" t="s">
        <v>24</v>
      </c>
      <c r="W4" s="3">
        <f>MAX(Q2:Q244)</f>
        <v>0.11585538808038803</v>
      </c>
    </row>
    <row r="5" spans="1:23" x14ac:dyDescent="0.35">
      <c r="A5" t="s">
        <v>14</v>
      </c>
      <c r="B5" s="1">
        <v>43466</v>
      </c>
      <c r="C5" s="1">
        <v>43552</v>
      </c>
      <c r="D5">
        <v>0</v>
      </c>
      <c r="E5">
        <v>0</v>
      </c>
      <c r="F5">
        <v>0</v>
      </c>
      <c r="G5">
        <v>235.4</v>
      </c>
      <c r="H5">
        <v>0</v>
      </c>
      <c r="I5">
        <v>238.6</v>
      </c>
      <c r="J5">
        <v>0</v>
      </c>
      <c r="K5">
        <v>0</v>
      </c>
      <c r="L5">
        <v>0</v>
      </c>
      <c r="M5">
        <v>0</v>
      </c>
      <c r="N5">
        <v>234.4</v>
      </c>
      <c r="O5" s="5">
        <v>5.4833333333333331E-3</v>
      </c>
      <c r="P5" s="2">
        <f t="shared" si="2"/>
        <v>-2.1665250637213231E-2</v>
      </c>
      <c r="Q5" s="3">
        <f t="shared" si="3"/>
        <v>-2.7148583970546564E-2</v>
      </c>
      <c r="R5">
        <f t="shared" si="1"/>
        <v>-0.32880371817750914</v>
      </c>
      <c r="T5" t="s">
        <v>25</v>
      </c>
      <c r="U5" s="3">
        <f>MIN(P2:P244)</f>
        <v>-0.19598295800365179</v>
      </c>
      <c r="V5" t="s">
        <v>25</v>
      </c>
      <c r="W5" s="3">
        <f>MIN(Q2:Q244)</f>
        <v>-0.20049962467031845</v>
      </c>
    </row>
    <row r="6" spans="1:23" x14ac:dyDescent="0.35">
      <c r="A6" t="s">
        <v>14</v>
      </c>
      <c r="B6" s="1">
        <v>43497</v>
      </c>
      <c r="C6" s="1">
        <v>43580</v>
      </c>
      <c r="D6">
        <v>0</v>
      </c>
      <c r="E6">
        <v>0</v>
      </c>
      <c r="F6">
        <v>0</v>
      </c>
      <c r="G6">
        <v>208</v>
      </c>
      <c r="H6">
        <v>0</v>
      </c>
      <c r="I6">
        <v>211.5</v>
      </c>
      <c r="J6">
        <v>0</v>
      </c>
      <c r="K6">
        <v>0</v>
      </c>
      <c r="L6">
        <v>0</v>
      </c>
      <c r="M6">
        <v>0</v>
      </c>
      <c r="N6">
        <v>207.85</v>
      </c>
      <c r="O6" s="5">
        <v>5.3500000000000006E-3</v>
      </c>
      <c r="P6" s="2">
        <f t="shared" si="2"/>
        <v>-0.13173076923076926</v>
      </c>
      <c r="Q6" s="3">
        <f t="shared" si="3"/>
        <v>-0.13708076923076926</v>
      </c>
      <c r="R6">
        <f t="shared" si="1"/>
        <v>-1.6602216403849737</v>
      </c>
      <c r="T6" t="s">
        <v>19</v>
      </c>
      <c r="U6">
        <f>STDEV(P2:P244)</f>
        <v>8.2567752338767758E-2</v>
      </c>
      <c r="V6" t="s">
        <v>19</v>
      </c>
      <c r="W6">
        <f>STDEV(Q2:Q244)</f>
        <v>8.2427788938223431E-2</v>
      </c>
    </row>
    <row r="7" spans="1:23" x14ac:dyDescent="0.35">
      <c r="A7" t="s">
        <v>14</v>
      </c>
      <c r="B7" s="1">
        <v>43525</v>
      </c>
      <c r="C7" s="1">
        <v>43615</v>
      </c>
      <c r="D7">
        <v>0</v>
      </c>
      <c r="E7">
        <v>0</v>
      </c>
      <c r="F7">
        <v>0</v>
      </c>
      <c r="G7">
        <v>221.55</v>
      </c>
      <c r="H7">
        <v>0</v>
      </c>
      <c r="I7">
        <v>224</v>
      </c>
      <c r="J7">
        <v>0</v>
      </c>
      <c r="K7">
        <v>0</v>
      </c>
      <c r="L7">
        <v>0</v>
      </c>
      <c r="M7">
        <v>0</v>
      </c>
      <c r="N7">
        <v>219.9</v>
      </c>
      <c r="O7" s="5">
        <v>5.1000000000000004E-3</v>
      </c>
      <c r="P7" s="2">
        <f t="shared" si="2"/>
        <v>6.116000902730765E-2</v>
      </c>
      <c r="Q7" s="3">
        <f t="shared" si="3"/>
        <v>5.606000902730765E-2</v>
      </c>
      <c r="R7">
        <f t="shared" si="1"/>
        <v>0.67895767341829383</v>
      </c>
    </row>
    <row r="8" spans="1:23" x14ac:dyDescent="0.35">
      <c r="A8" t="s">
        <v>14</v>
      </c>
      <c r="B8" s="1">
        <v>43556</v>
      </c>
      <c r="C8" s="1">
        <v>43643</v>
      </c>
      <c r="D8">
        <v>0</v>
      </c>
      <c r="E8">
        <v>0</v>
      </c>
      <c r="F8">
        <v>0</v>
      </c>
      <c r="G8">
        <v>221.6</v>
      </c>
      <c r="H8">
        <v>0</v>
      </c>
      <c r="I8">
        <v>230.1</v>
      </c>
      <c r="J8">
        <v>0</v>
      </c>
      <c r="K8">
        <v>0</v>
      </c>
      <c r="L8">
        <v>0</v>
      </c>
      <c r="M8">
        <v>0</v>
      </c>
      <c r="N8">
        <v>225.85</v>
      </c>
      <c r="O8" s="5">
        <v>5.3333333333333332E-3</v>
      </c>
      <c r="P8" s="2">
        <f t="shared" si="2"/>
        <v>2.2563176895299165E-4</v>
      </c>
      <c r="Q8" s="3">
        <f t="shared" si="3"/>
        <v>-5.1077015643803412E-3</v>
      </c>
      <c r="R8">
        <f t="shared" si="1"/>
        <v>-6.1860731577431341E-2</v>
      </c>
    </row>
    <row r="9" spans="1:23" x14ac:dyDescent="0.35">
      <c r="A9" t="s">
        <v>14</v>
      </c>
      <c r="B9" s="1">
        <v>43587</v>
      </c>
      <c r="C9" s="1">
        <v>43671</v>
      </c>
      <c r="D9">
        <v>0</v>
      </c>
      <c r="E9">
        <v>0</v>
      </c>
      <c r="F9">
        <v>0</v>
      </c>
      <c r="G9">
        <v>212.8</v>
      </c>
      <c r="H9">
        <v>0</v>
      </c>
      <c r="I9">
        <v>205.35</v>
      </c>
      <c r="J9">
        <v>0</v>
      </c>
      <c r="K9">
        <v>0</v>
      </c>
      <c r="L9">
        <v>0</v>
      </c>
      <c r="M9">
        <v>0</v>
      </c>
      <c r="N9">
        <v>202</v>
      </c>
      <c r="O9" s="5">
        <v>5.1000000000000004E-3</v>
      </c>
      <c r="P9" s="2">
        <f t="shared" si="2"/>
        <v>-4.1353383458646531E-2</v>
      </c>
      <c r="Q9" s="3">
        <f t="shared" si="3"/>
        <v>-4.6453383458646531E-2</v>
      </c>
      <c r="R9">
        <f t="shared" si="1"/>
        <v>-0.56260927714312303</v>
      </c>
    </row>
    <row r="10" spans="1:23" x14ac:dyDescent="0.35">
      <c r="A10" t="s">
        <v>14</v>
      </c>
      <c r="B10" s="1">
        <v>43619</v>
      </c>
      <c r="C10" s="1">
        <v>43706</v>
      </c>
      <c r="D10">
        <v>0</v>
      </c>
      <c r="E10">
        <v>0</v>
      </c>
      <c r="F10">
        <v>0</v>
      </c>
      <c r="G10">
        <v>200.6</v>
      </c>
      <c r="H10">
        <v>0</v>
      </c>
      <c r="I10">
        <v>199.65</v>
      </c>
      <c r="J10">
        <v>0</v>
      </c>
      <c r="K10">
        <v>0</v>
      </c>
      <c r="L10">
        <v>0</v>
      </c>
      <c r="M10">
        <v>0</v>
      </c>
      <c r="N10">
        <v>196.35</v>
      </c>
      <c r="O10" s="5">
        <v>5.0083333333333334E-3</v>
      </c>
      <c r="P10" s="2">
        <f t="shared" si="2"/>
        <v>-6.0817547357926306E-2</v>
      </c>
      <c r="Q10" s="3">
        <f t="shared" si="3"/>
        <v>-6.5825880691259636E-2</v>
      </c>
      <c r="R10">
        <f t="shared" si="1"/>
        <v>-0.79723474149062712</v>
      </c>
    </row>
    <row r="11" spans="1:23" x14ac:dyDescent="0.35">
      <c r="A11" t="s">
        <v>14</v>
      </c>
      <c r="B11" s="1">
        <v>43648</v>
      </c>
      <c r="C11" s="1">
        <v>43734</v>
      </c>
      <c r="D11">
        <v>196.5</v>
      </c>
      <c r="E11">
        <v>196.5</v>
      </c>
      <c r="F11">
        <v>196.5</v>
      </c>
      <c r="G11">
        <v>196.5</v>
      </c>
      <c r="H11">
        <v>196.5</v>
      </c>
      <c r="I11">
        <v>196.5</v>
      </c>
      <c r="J11">
        <v>3</v>
      </c>
      <c r="K11">
        <v>17.690000000000001</v>
      </c>
      <c r="L11">
        <v>9000</v>
      </c>
      <c r="M11">
        <v>9000</v>
      </c>
      <c r="N11">
        <v>200.2</v>
      </c>
      <c r="O11" s="5">
        <v>4.7750000000000006E-3</v>
      </c>
      <c r="P11" s="2">
        <f t="shared" si="2"/>
        <v>-2.0865139949109386E-2</v>
      </c>
      <c r="Q11" s="3">
        <f t="shared" si="3"/>
        <v>-2.5640139949109388E-2</v>
      </c>
      <c r="R11">
        <f t="shared" si="1"/>
        <v>-0.31053455159964016</v>
      </c>
    </row>
    <row r="12" spans="1:23" x14ac:dyDescent="0.35">
      <c r="A12" t="s">
        <v>14</v>
      </c>
      <c r="B12" s="1">
        <v>43678</v>
      </c>
      <c r="C12" s="1">
        <v>43769</v>
      </c>
      <c r="D12">
        <v>0</v>
      </c>
      <c r="E12">
        <v>0</v>
      </c>
      <c r="F12">
        <v>0</v>
      </c>
      <c r="G12">
        <v>164.3</v>
      </c>
      <c r="H12">
        <v>0</v>
      </c>
      <c r="I12">
        <v>156.69999999999999</v>
      </c>
      <c r="J12">
        <v>0</v>
      </c>
      <c r="K12">
        <v>0</v>
      </c>
      <c r="L12">
        <v>0</v>
      </c>
      <c r="M12">
        <v>0</v>
      </c>
      <c r="N12">
        <v>154.15</v>
      </c>
      <c r="O12" s="5">
        <v>4.5166666666666662E-3</v>
      </c>
      <c r="P12" s="2">
        <f t="shared" si="2"/>
        <v>-0.19598295800365179</v>
      </c>
      <c r="Q12" s="3">
        <f t="shared" si="3"/>
        <v>-0.20049962467031845</v>
      </c>
      <c r="R12">
        <f t="shared" si="1"/>
        <v>-2.4283042591214943</v>
      </c>
    </row>
    <row r="13" spans="1:23" x14ac:dyDescent="0.35">
      <c r="A13" t="s">
        <v>14</v>
      </c>
      <c r="B13" s="1">
        <v>43711</v>
      </c>
      <c r="C13" s="1">
        <v>43797</v>
      </c>
      <c r="D13">
        <v>165.25</v>
      </c>
      <c r="E13">
        <v>165.25</v>
      </c>
      <c r="F13">
        <v>164.9</v>
      </c>
      <c r="G13">
        <v>164.9</v>
      </c>
      <c r="H13">
        <v>164.9</v>
      </c>
      <c r="I13">
        <v>172.8</v>
      </c>
      <c r="J13">
        <v>3</v>
      </c>
      <c r="K13">
        <v>14.86</v>
      </c>
      <c r="L13">
        <v>9000</v>
      </c>
      <c r="M13">
        <v>9000</v>
      </c>
      <c r="N13">
        <v>170.25</v>
      </c>
      <c r="O13" s="5">
        <v>4.45E-3</v>
      </c>
      <c r="P13" s="2">
        <f t="shared" si="2"/>
        <v>3.6385688295936585E-3</v>
      </c>
      <c r="Q13" s="3">
        <f t="shared" si="3"/>
        <v>-8.1143117040634143E-4</v>
      </c>
      <c r="R13">
        <f t="shared" si="1"/>
        <v>-9.8274586315140969E-3</v>
      </c>
    </row>
    <row r="14" spans="1:23" x14ac:dyDescent="0.35">
      <c r="P14" s="2"/>
      <c r="Q14" s="3"/>
    </row>
    <row r="15" spans="1:23" x14ac:dyDescent="0.35">
      <c r="P15" s="2"/>
      <c r="Q15" s="3"/>
    </row>
    <row r="16" spans="1:23" x14ac:dyDescent="0.35">
      <c r="P16" s="2"/>
      <c r="Q16" s="3"/>
    </row>
    <row r="17" spans="16:17" x14ac:dyDescent="0.35">
      <c r="P17" s="2"/>
      <c r="Q17" s="3"/>
    </row>
    <row r="18" spans="16:17" x14ac:dyDescent="0.35">
      <c r="P18" s="2"/>
      <c r="Q18" s="3"/>
    </row>
    <row r="19" spans="16:17" x14ac:dyDescent="0.35">
      <c r="P19" s="2"/>
      <c r="Q19" s="3"/>
    </row>
    <row r="20" spans="16:17" x14ac:dyDescent="0.35">
      <c r="P20" s="2"/>
      <c r="Q20" s="3"/>
    </row>
    <row r="21" spans="16:17" x14ac:dyDescent="0.35">
      <c r="P21" s="2"/>
      <c r="Q21" s="3"/>
    </row>
    <row r="22" spans="16:17" x14ac:dyDescent="0.35">
      <c r="P22" s="2"/>
      <c r="Q22" s="3"/>
    </row>
    <row r="23" spans="16:17" x14ac:dyDescent="0.35">
      <c r="P23" s="2"/>
      <c r="Q23" s="3"/>
    </row>
    <row r="24" spans="16:17" x14ac:dyDescent="0.35">
      <c r="P24" s="2"/>
      <c r="Q24" s="3"/>
    </row>
    <row r="25" spans="16:17" x14ac:dyDescent="0.35">
      <c r="P25" s="2"/>
      <c r="Q25" s="3"/>
    </row>
    <row r="26" spans="16:17" x14ac:dyDescent="0.35">
      <c r="P26" s="2"/>
      <c r="Q26" s="3"/>
    </row>
    <row r="27" spans="16:17" x14ac:dyDescent="0.35">
      <c r="P27" s="2"/>
      <c r="Q27" s="3"/>
    </row>
    <row r="28" spans="16:17" x14ac:dyDescent="0.35">
      <c r="P28" s="2"/>
      <c r="Q28" s="3"/>
    </row>
    <row r="29" spans="16:17" x14ac:dyDescent="0.35">
      <c r="P29" s="2"/>
      <c r="Q29" s="3"/>
    </row>
    <row r="30" spans="16:17" x14ac:dyDescent="0.35">
      <c r="P30" s="2"/>
      <c r="Q30" s="3"/>
    </row>
    <row r="31" spans="16:17" x14ac:dyDescent="0.35">
      <c r="P31" s="2"/>
      <c r="Q31" s="3"/>
    </row>
    <row r="32" spans="16:17" x14ac:dyDescent="0.35">
      <c r="P32" s="2"/>
      <c r="Q32" s="3"/>
    </row>
    <row r="33" spans="16:17" x14ac:dyDescent="0.35">
      <c r="P33" s="2"/>
      <c r="Q33" s="3"/>
    </row>
    <row r="34" spans="16:17" x14ac:dyDescent="0.35">
      <c r="P34" s="2"/>
      <c r="Q34" s="3"/>
    </row>
    <row r="35" spans="16:17" x14ac:dyDescent="0.35">
      <c r="P35" s="2"/>
      <c r="Q35" s="3"/>
    </row>
    <row r="36" spans="16:17" x14ac:dyDescent="0.35">
      <c r="P36" s="2"/>
      <c r="Q36" s="3"/>
    </row>
    <row r="37" spans="16:17" x14ac:dyDescent="0.35">
      <c r="P37" s="2"/>
      <c r="Q37" s="3"/>
    </row>
    <row r="38" spans="16:17" x14ac:dyDescent="0.35">
      <c r="P38" s="2"/>
      <c r="Q38" s="3"/>
    </row>
    <row r="39" spans="16:17" x14ac:dyDescent="0.35">
      <c r="P39" s="2"/>
      <c r="Q39" s="3"/>
    </row>
    <row r="40" spans="16:17" x14ac:dyDescent="0.35">
      <c r="P40" s="2"/>
      <c r="Q40" s="3"/>
    </row>
    <row r="41" spans="16:17" x14ac:dyDescent="0.35">
      <c r="P41" s="2"/>
      <c r="Q41" s="3"/>
    </row>
    <row r="42" spans="16:17" x14ac:dyDescent="0.35">
      <c r="P42" s="2"/>
      <c r="Q42" s="3"/>
    </row>
    <row r="43" spans="16:17" x14ac:dyDescent="0.35">
      <c r="P43" s="2"/>
      <c r="Q43" s="3"/>
    </row>
    <row r="44" spans="16:17" x14ac:dyDescent="0.35">
      <c r="P44" s="2"/>
      <c r="Q44" s="3"/>
    </row>
    <row r="45" spans="16:17" x14ac:dyDescent="0.35">
      <c r="P45" s="2"/>
      <c r="Q45" s="3"/>
    </row>
    <row r="46" spans="16:17" x14ac:dyDescent="0.35">
      <c r="P46" s="2"/>
      <c r="Q46" s="3"/>
    </row>
    <row r="47" spans="16:17" x14ac:dyDescent="0.35">
      <c r="P47" s="2"/>
      <c r="Q47" s="3"/>
    </row>
    <row r="48" spans="16:17" x14ac:dyDescent="0.35">
      <c r="P48" s="2"/>
      <c r="Q48" s="3"/>
    </row>
    <row r="49" spans="16:17" x14ac:dyDescent="0.35">
      <c r="P49" s="2"/>
      <c r="Q49" s="3"/>
    </row>
    <row r="50" spans="16:17" x14ac:dyDescent="0.35">
      <c r="P50" s="2"/>
      <c r="Q50" s="3"/>
    </row>
    <row r="51" spans="16:17" x14ac:dyDescent="0.35">
      <c r="P51" s="2"/>
      <c r="Q51" s="3"/>
    </row>
    <row r="52" spans="16:17" x14ac:dyDescent="0.35">
      <c r="P52" s="2"/>
      <c r="Q52" s="3"/>
    </row>
    <row r="53" spans="16:17" x14ac:dyDescent="0.35">
      <c r="P53" s="2"/>
      <c r="Q53" s="3"/>
    </row>
    <row r="54" spans="16:17" x14ac:dyDescent="0.35">
      <c r="P54" s="2"/>
      <c r="Q54" s="3"/>
    </row>
    <row r="55" spans="16:17" x14ac:dyDescent="0.35">
      <c r="P55" s="2"/>
      <c r="Q55" s="3"/>
    </row>
    <row r="56" spans="16:17" x14ac:dyDescent="0.35">
      <c r="P56" s="2"/>
      <c r="Q56" s="3"/>
    </row>
    <row r="57" spans="16:17" x14ac:dyDescent="0.35">
      <c r="P57" s="2"/>
      <c r="Q57" s="3"/>
    </row>
    <row r="58" spans="16:17" x14ac:dyDescent="0.35">
      <c r="P58" s="2"/>
      <c r="Q58" s="3"/>
    </row>
    <row r="59" spans="16:17" x14ac:dyDescent="0.35">
      <c r="P59" s="2"/>
      <c r="Q59" s="3"/>
    </row>
    <row r="60" spans="16:17" x14ac:dyDescent="0.35">
      <c r="P60" s="2"/>
      <c r="Q60" s="3"/>
    </row>
    <row r="61" spans="16:17" x14ac:dyDescent="0.35">
      <c r="P61" s="2"/>
      <c r="Q61" s="3"/>
    </row>
    <row r="62" spans="16:17" x14ac:dyDescent="0.35">
      <c r="P62" s="2"/>
      <c r="Q62" s="3"/>
    </row>
    <row r="63" spans="16:17" x14ac:dyDescent="0.35">
      <c r="P63" s="2"/>
      <c r="Q63" s="3"/>
    </row>
    <row r="64" spans="16:17" x14ac:dyDescent="0.35">
      <c r="P64" s="2"/>
      <c r="Q64" s="3"/>
    </row>
    <row r="65" spans="16:17" x14ac:dyDescent="0.35">
      <c r="P65" s="2"/>
      <c r="Q65" s="3"/>
    </row>
    <row r="66" spans="16:17" x14ac:dyDescent="0.35">
      <c r="P66" s="2"/>
      <c r="Q66" s="3"/>
    </row>
    <row r="67" spans="16:17" x14ac:dyDescent="0.35">
      <c r="P67" s="2"/>
      <c r="Q67" s="3"/>
    </row>
    <row r="68" spans="16:17" x14ac:dyDescent="0.35">
      <c r="P68" s="2"/>
      <c r="Q68" s="3"/>
    </row>
    <row r="69" spans="16:17" x14ac:dyDescent="0.35">
      <c r="P69" s="2"/>
      <c r="Q69" s="3"/>
    </row>
    <row r="70" spans="16:17" x14ac:dyDescent="0.35">
      <c r="P70" s="2"/>
      <c r="Q70" s="3"/>
    </row>
    <row r="71" spans="16:17" x14ac:dyDescent="0.35">
      <c r="P71" s="2"/>
      <c r="Q71" s="3"/>
    </row>
    <row r="72" spans="16:17" x14ac:dyDescent="0.35">
      <c r="P72" s="2"/>
      <c r="Q72" s="3"/>
    </row>
    <row r="73" spans="16:17" x14ac:dyDescent="0.35">
      <c r="P73" s="2"/>
      <c r="Q73" s="3"/>
    </row>
    <row r="74" spans="16:17" x14ac:dyDescent="0.35">
      <c r="P74" s="2"/>
      <c r="Q74" s="3"/>
    </row>
    <row r="75" spans="16:17" x14ac:dyDescent="0.35">
      <c r="P75" s="2"/>
      <c r="Q75" s="3"/>
    </row>
    <row r="76" spans="16:17" x14ac:dyDescent="0.35">
      <c r="P76" s="2"/>
      <c r="Q76" s="3"/>
    </row>
    <row r="77" spans="16:17" x14ac:dyDescent="0.35">
      <c r="P77" s="2"/>
      <c r="Q77" s="3"/>
    </row>
    <row r="78" spans="16:17" x14ac:dyDescent="0.35">
      <c r="P78" s="2"/>
      <c r="Q78" s="3"/>
    </row>
    <row r="79" spans="16:17" x14ac:dyDescent="0.35">
      <c r="P79" s="2"/>
      <c r="Q79" s="3"/>
    </row>
    <row r="80" spans="16:17" x14ac:dyDescent="0.35">
      <c r="P80" s="2"/>
      <c r="Q80" s="3"/>
    </row>
    <row r="81" spans="16:17" x14ac:dyDescent="0.35">
      <c r="P81" s="2"/>
      <c r="Q81" s="3"/>
    </row>
    <row r="82" spans="16:17" x14ac:dyDescent="0.35">
      <c r="P82" s="2"/>
      <c r="Q82" s="3"/>
    </row>
    <row r="83" spans="16:17" x14ac:dyDescent="0.35">
      <c r="P83" s="2"/>
      <c r="Q83" s="3"/>
    </row>
    <row r="84" spans="16:17" x14ac:dyDescent="0.35">
      <c r="P84" s="2"/>
      <c r="Q84" s="3"/>
    </row>
    <row r="85" spans="16:17" x14ac:dyDescent="0.35">
      <c r="P85" s="2"/>
      <c r="Q85" s="3"/>
    </row>
    <row r="86" spans="16:17" x14ac:dyDescent="0.35">
      <c r="P86" s="2"/>
      <c r="Q86" s="3"/>
    </row>
    <row r="87" spans="16:17" x14ac:dyDescent="0.35">
      <c r="P87" s="2"/>
      <c r="Q87" s="3"/>
    </row>
    <row r="88" spans="16:17" x14ac:dyDescent="0.35">
      <c r="P88" s="2"/>
      <c r="Q88" s="3"/>
    </row>
    <row r="89" spans="16:17" x14ac:dyDescent="0.35">
      <c r="P89" s="2"/>
      <c r="Q89" s="3"/>
    </row>
    <row r="90" spans="16:17" x14ac:dyDescent="0.35">
      <c r="P90" s="2"/>
      <c r="Q90" s="3"/>
    </row>
    <row r="91" spans="16:17" x14ac:dyDescent="0.35">
      <c r="P91" s="2"/>
      <c r="Q91" s="3"/>
    </row>
    <row r="92" spans="16:17" x14ac:dyDescent="0.35">
      <c r="P92" s="2"/>
      <c r="Q92" s="3"/>
    </row>
    <row r="93" spans="16:17" x14ac:dyDescent="0.35">
      <c r="P93" s="2"/>
      <c r="Q93" s="3"/>
    </row>
    <row r="94" spans="16:17" x14ac:dyDescent="0.35">
      <c r="P94" s="2"/>
      <c r="Q94" s="3"/>
    </row>
    <row r="95" spans="16:17" x14ac:dyDescent="0.35">
      <c r="P95" s="2"/>
      <c r="Q95" s="3"/>
    </row>
    <row r="96" spans="16:17" x14ac:dyDescent="0.35">
      <c r="P96" s="2"/>
      <c r="Q96" s="3"/>
    </row>
    <row r="97" spans="16:17" x14ac:dyDescent="0.35">
      <c r="P97" s="2"/>
      <c r="Q97" s="3"/>
    </row>
    <row r="98" spans="16:17" x14ac:dyDescent="0.35">
      <c r="P98" s="2"/>
      <c r="Q98" s="3"/>
    </row>
    <row r="99" spans="16:17" x14ac:dyDescent="0.35">
      <c r="P99" s="2"/>
      <c r="Q99" s="3"/>
    </row>
    <row r="100" spans="16:17" x14ac:dyDescent="0.35">
      <c r="P100" s="2"/>
      <c r="Q100" s="3"/>
    </row>
    <row r="101" spans="16:17" x14ac:dyDescent="0.35">
      <c r="P101" s="2"/>
      <c r="Q101" s="3"/>
    </row>
    <row r="102" spans="16:17" x14ac:dyDescent="0.35">
      <c r="P102" s="2"/>
      <c r="Q102" s="3"/>
    </row>
    <row r="103" spans="16:17" x14ac:dyDescent="0.35">
      <c r="P103" s="2"/>
      <c r="Q103" s="3"/>
    </row>
    <row r="104" spans="16:17" x14ac:dyDescent="0.35">
      <c r="P104" s="2"/>
      <c r="Q104" s="3"/>
    </row>
    <row r="105" spans="16:17" x14ac:dyDescent="0.35">
      <c r="P105" s="2"/>
      <c r="Q105" s="3"/>
    </row>
    <row r="106" spans="16:17" x14ac:dyDescent="0.35">
      <c r="P106" s="2"/>
      <c r="Q106" s="3"/>
    </row>
    <row r="107" spans="16:17" x14ac:dyDescent="0.35">
      <c r="P107" s="2"/>
      <c r="Q107" s="3"/>
    </row>
    <row r="108" spans="16:17" x14ac:dyDescent="0.35">
      <c r="P108" s="2"/>
      <c r="Q108" s="3"/>
    </row>
    <row r="109" spans="16:17" x14ac:dyDescent="0.35">
      <c r="P109" s="2"/>
      <c r="Q109" s="3"/>
    </row>
    <row r="110" spans="16:17" x14ac:dyDescent="0.35">
      <c r="P110" s="2"/>
      <c r="Q110" s="3"/>
    </row>
    <row r="111" spans="16:17" x14ac:dyDescent="0.35">
      <c r="P111" s="2"/>
      <c r="Q111" s="3"/>
    </row>
    <row r="112" spans="16:17" x14ac:dyDescent="0.35">
      <c r="P112" s="2"/>
      <c r="Q112" s="3"/>
    </row>
    <row r="113" spans="16:17" x14ac:dyDescent="0.35">
      <c r="P113" s="2"/>
      <c r="Q113" s="3"/>
    </row>
    <row r="114" spans="16:17" x14ac:dyDescent="0.35">
      <c r="P114" s="2"/>
      <c r="Q114" s="3"/>
    </row>
    <row r="115" spans="16:17" x14ac:dyDescent="0.35">
      <c r="P115" s="2"/>
      <c r="Q115" s="3"/>
    </row>
    <row r="116" spans="16:17" x14ac:dyDescent="0.35">
      <c r="P116" s="2"/>
      <c r="Q116" s="3"/>
    </row>
    <row r="117" spans="16:17" x14ac:dyDescent="0.35">
      <c r="P117" s="2"/>
      <c r="Q117" s="3"/>
    </row>
    <row r="118" spans="16:17" x14ac:dyDescent="0.35">
      <c r="P118" s="2"/>
      <c r="Q118" s="3"/>
    </row>
    <row r="119" spans="16:17" x14ac:dyDescent="0.35">
      <c r="P119" s="2"/>
      <c r="Q119" s="3"/>
    </row>
    <row r="120" spans="16:17" x14ac:dyDescent="0.35">
      <c r="P120" s="2"/>
      <c r="Q120" s="3"/>
    </row>
    <row r="121" spans="16:17" x14ac:dyDescent="0.35">
      <c r="P121" s="2"/>
      <c r="Q121" s="3"/>
    </row>
    <row r="122" spans="16:17" x14ac:dyDescent="0.35">
      <c r="P122" s="2"/>
      <c r="Q122" s="3"/>
    </row>
    <row r="123" spans="16:17" x14ac:dyDescent="0.35">
      <c r="P123" s="2"/>
      <c r="Q123" s="3"/>
    </row>
    <row r="124" spans="16:17" x14ac:dyDescent="0.35">
      <c r="P124" s="2"/>
      <c r="Q124" s="3"/>
    </row>
    <row r="125" spans="16:17" x14ac:dyDescent="0.35">
      <c r="P125" s="2"/>
      <c r="Q125" s="3"/>
    </row>
    <row r="126" spans="16:17" x14ac:dyDescent="0.35">
      <c r="P126" s="2"/>
      <c r="Q126" s="3"/>
    </row>
    <row r="127" spans="16:17" x14ac:dyDescent="0.35">
      <c r="P127" s="2"/>
      <c r="Q127" s="3"/>
    </row>
    <row r="128" spans="16:17" x14ac:dyDescent="0.35">
      <c r="P128" s="2"/>
      <c r="Q128" s="3"/>
    </row>
    <row r="129" spans="16:17" x14ac:dyDescent="0.35">
      <c r="P129" s="2"/>
      <c r="Q129" s="3"/>
    </row>
    <row r="130" spans="16:17" x14ac:dyDescent="0.35">
      <c r="P130" s="2"/>
      <c r="Q130" s="3"/>
    </row>
    <row r="131" spans="16:17" x14ac:dyDescent="0.35">
      <c r="P131" s="2"/>
      <c r="Q131" s="3"/>
    </row>
    <row r="132" spans="16:17" x14ac:dyDescent="0.35">
      <c r="P132" s="2"/>
      <c r="Q132" s="3"/>
    </row>
    <row r="133" spans="16:17" x14ac:dyDescent="0.35">
      <c r="P133" s="2"/>
      <c r="Q133" s="3"/>
    </row>
    <row r="134" spans="16:17" x14ac:dyDescent="0.35">
      <c r="P134" s="2"/>
      <c r="Q134" s="3"/>
    </row>
    <row r="135" spans="16:17" x14ac:dyDescent="0.35">
      <c r="P135" s="2"/>
      <c r="Q135" s="3"/>
    </row>
    <row r="136" spans="16:17" x14ac:dyDescent="0.35">
      <c r="P136" s="2"/>
      <c r="Q136" s="3"/>
    </row>
    <row r="137" spans="16:17" x14ac:dyDescent="0.35">
      <c r="P137" s="2"/>
      <c r="Q137" s="3"/>
    </row>
    <row r="138" spans="16:17" x14ac:dyDescent="0.35">
      <c r="P138" s="2"/>
      <c r="Q138" s="3"/>
    </row>
    <row r="139" spans="16:17" x14ac:dyDescent="0.35">
      <c r="P139" s="2"/>
      <c r="Q139" s="3"/>
    </row>
    <row r="140" spans="16:17" x14ac:dyDescent="0.35">
      <c r="P140" s="2"/>
      <c r="Q140" s="3"/>
    </row>
    <row r="141" spans="16:17" x14ac:dyDescent="0.35">
      <c r="P141" s="2"/>
      <c r="Q141" s="3"/>
    </row>
    <row r="142" spans="16:17" x14ac:dyDescent="0.35">
      <c r="P142" s="2"/>
      <c r="Q142" s="3"/>
    </row>
    <row r="143" spans="16:17" x14ac:dyDescent="0.35">
      <c r="P143" s="2"/>
      <c r="Q143" s="3"/>
    </row>
    <row r="144" spans="16:17" x14ac:dyDescent="0.35">
      <c r="P144" s="2"/>
      <c r="Q144" s="3"/>
    </row>
    <row r="145" spans="16:17" x14ac:dyDescent="0.35">
      <c r="P145" s="2"/>
      <c r="Q145" s="3"/>
    </row>
    <row r="146" spans="16:17" x14ac:dyDescent="0.35">
      <c r="P146" s="2"/>
      <c r="Q146" s="3"/>
    </row>
    <row r="147" spans="16:17" x14ac:dyDescent="0.35">
      <c r="P147" s="2"/>
      <c r="Q147" s="3"/>
    </row>
    <row r="148" spans="16:17" x14ac:dyDescent="0.35">
      <c r="P148" s="2"/>
      <c r="Q148" s="3"/>
    </row>
    <row r="149" spans="16:17" x14ac:dyDescent="0.35">
      <c r="P149" s="2"/>
      <c r="Q149" s="3"/>
    </row>
    <row r="150" spans="16:17" x14ac:dyDescent="0.35">
      <c r="P150" s="2"/>
      <c r="Q150" s="3"/>
    </row>
    <row r="151" spans="16:17" x14ac:dyDescent="0.35">
      <c r="P151" s="2"/>
      <c r="Q151" s="3"/>
    </row>
    <row r="152" spans="16:17" x14ac:dyDescent="0.35">
      <c r="P152" s="2"/>
      <c r="Q152" s="3"/>
    </row>
    <row r="153" spans="16:17" x14ac:dyDescent="0.35">
      <c r="P153" s="2"/>
      <c r="Q153" s="3"/>
    </row>
    <row r="154" spans="16:17" x14ac:dyDescent="0.35">
      <c r="P154" s="2"/>
      <c r="Q154" s="3"/>
    </row>
    <row r="155" spans="16:17" x14ac:dyDescent="0.35">
      <c r="P155" s="2"/>
      <c r="Q155" s="3"/>
    </row>
    <row r="156" spans="16:17" x14ac:dyDescent="0.35">
      <c r="P156" s="2"/>
      <c r="Q156" s="3"/>
    </row>
    <row r="157" spans="16:17" x14ac:dyDescent="0.35">
      <c r="P157" s="2"/>
      <c r="Q157" s="3"/>
    </row>
    <row r="158" spans="16:17" x14ac:dyDescent="0.35">
      <c r="P158" s="2"/>
      <c r="Q158" s="3"/>
    </row>
    <row r="159" spans="16:17" x14ac:dyDescent="0.35">
      <c r="P159" s="2"/>
      <c r="Q159" s="3"/>
    </row>
    <row r="160" spans="16:17" x14ac:dyDescent="0.35">
      <c r="P160" s="2"/>
      <c r="Q160" s="3"/>
    </row>
    <row r="161" spans="16:17" x14ac:dyDescent="0.35">
      <c r="P161" s="2"/>
      <c r="Q161" s="3"/>
    </row>
    <row r="162" spans="16:17" x14ac:dyDescent="0.35">
      <c r="P162" s="2"/>
      <c r="Q162" s="3"/>
    </row>
    <row r="163" spans="16:17" x14ac:dyDescent="0.35">
      <c r="P163" s="2"/>
      <c r="Q163" s="3"/>
    </row>
    <row r="164" spans="16:17" x14ac:dyDescent="0.35">
      <c r="P164" s="2"/>
      <c r="Q164" s="3"/>
    </row>
    <row r="165" spans="16:17" x14ac:dyDescent="0.35">
      <c r="P165" s="2"/>
      <c r="Q165" s="3"/>
    </row>
    <row r="166" spans="16:17" x14ac:dyDescent="0.35">
      <c r="P166" s="2"/>
      <c r="Q166" s="3"/>
    </row>
    <row r="167" spans="16:17" x14ac:dyDescent="0.35">
      <c r="P167" s="2"/>
      <c r="Q167" s="3"/>
    </row>
    <row r="168" spans="16:17" x14ac:dyDescent="0.35">
      <c r="P168" s="2"/>
      <c r="Q168" s="3"/>
    </row>
    <row r="169" spans="16:17" x14ac:dyDescent="0.35">
      <c r="P169" s="2"/>
      <c r="Q169" s="3"/>
    </row>
    <row r="170" spans="16:17" x14ac:dyDescent="0.35">
      <c r="P170" s="2"/>
      <c r="Q170" s="3"/>
    </row>
    <row r="171" spans="16:17" x14ac:dyDescent="0.35">
      <c r="P171" s="2"/>
      <c r="Q171" s="3"/>
    </row>
    <row r="172" spans="16:17" x14ac:dyDescent="0.35">
      <c r="P172" s="2"/>
      <c r="Q172" s="3"/>
    </row>
    <row r="173" spans="16:17" x14ac:dyDescent="0.35">
      <c r="P173" s="2"/>
      <c r="Q173" s="3"/>
    </row>
    <row r="174" spans="16:17" x14ac:dyDescent="0.35">
      <c r="P174" s="2"/>
      <c r="Q174" s="3"/>
    </row>
    <row r="175" spans="16:17" x14ac:dyDescent="0.35">
      <c r="P175" s="2"/>
      <c r="Q175" s="3"/>
    </row>
    <row r="176" spans="16:17" x14ac:dyDescent="0.35">
      <c r="P176" s="2"/>
      <c r="Q176" s="3"/>
    </row>
    <row r="177" spans="16:17" x14ac:dyDescent="0.35">
      <c r="P177" s="2"/>
      <c r="Q177" s="3"/>
    </row>
    <row r="178" spans="16:17" x14ac:dyDescent="0.35">
      <c r="P178" s="2"/>
      <c r="Q178" s="3"/>
    </row>
    <row r="179" spans="16:17" x14ac:dyDescent="0.35">
      <c r="P179" s="2"/>
      <c r="Q179" s="3"/>
    </row>
    <row r="180" spans="16:17" x14ac:dyDescent="0.35">
      <c r="P180" s="2"/>
      <c r="Q180" s="3"/>
    </row>
    <row r="181" spans="16:17" x14ac:dyDescent="0.35">
      <c r="P181" s="2"/>
      <c r="Q181" s="3"/>
    </row>
    <row r="182" spans="16:17" x14ac:dyDescent="0.35">
      <c r="P182" s="2"/>
      <c r="Q182" s="3"/>
    </row>
    <row r="183" spans="16:17" x14ac:dyDescent="0.35">
      <c r="P183" s="2"/>
      <c r="Q183" s="3"/>
    </row>
    <row r="184" spans="16:17" x14ac:dyDescent="0.35">
      <c r="P184" s="2"/>
      <c r="Q184" s="3"/>
    </row>
    <row r="185" spans="16:17" x14ac:dyDescent="0.35">
      <c r="P185" s="2"/>
      <c r="Q185" s="3"/>
    </row>
    <row r="186" spans="16:17" x14ac:dyDescent="0.35">
      <c r="P186" s="2"/>
      <c r="Q186" s="3"/>
    </row>
    <row r="187" spans="16:17" x14ac:dyDescent="0.35">
      <c r="P187" s="2"/>
      <c r="Q187" s="3"/>
    </row>
    <row r="188" spans="16:17" x14ac:dyDescent="0.35">
      <c r="P188" s="2"/>
      <c r="Q188" s="3"/>
    </row>
    <row r="189" spans="16:17" x14ac:dyDescent="0.35">
      <c r="P189" s="2"/>
      <c r="Q189" s="3"/>
    </row>
    <row r="190" spans="16:17" x14ac:dyDescent="0.35">
      <c r="P190" s="2"/>
      <c r="Q190" s="3"/>
    </row>
    <row r="191" spans="16:17" x14ac:dyDescent="0.35">
      <c r="P191" s="2"/>
      <c r="Q191" s="3"/>
    </row>
    <row r="192" spans="16:17" x14ac:dyDescent="0.35">
      <c r="P192" s="2"/>
      <c r="Q192" s="3"/>
    </row>
    <row r="193" spans="16:17" x14ac:dyDescent="0.35">
      <c r="P193" s="2"/>
      <c r="Q193" s="3"/>
    </row>
    <row r="194" spans="16:17" x14ac:dyDescent="0.35">
      <c r="P194" s="2"/>
      <c r="Q194" s="3"/>
    </row>
    <row r="195" spans="16:17" x14ac:dyDescent="0.35">
      <c r="P195" s="2"/>
      <c r="Q195" s="3"/>
    </row>
    <row r="196" spans="16:17" x14ac:dyDescent="0.35">
      <c r="P196" s="2"/>
      <c r="Q196" s="3"/>
    </row>
    <row r="197" spans="16:17" x14ac:dyDescent="0.35">
      <c r="P197" s="2"/>
      <c r="Q197" s="3"/>
    </row>
    <row r="198" spans="16:17" x14ac:dyDescent="0.35">
      <c r="P198" s="2"/>
      <c r="Q198" s="3"/>
    </row>
    <row r="199" spans="16:17" x14ac:dyDescent="0.35">
      <c r="P199" s="2"/>
      <c r="Q199" s="3"/>
    </row>
    <row r="200" spans="16:17" x14ac:dyDescent="0.35">
      <c r="P200" s="2"/>
      <c r="Q200" s="3"/>
    </row>
    <row r="201" spans="16:17" x14ac:dyDescent="0.35">
      <c r="P201" s="2"/>
      <c r="Q201" s="3"/>
    </row>
    <row r="202" spans="16:17" x14ac:dyDescent="0.35">
      <c r="P202" s="2"/>
      <c r="Q202" s="3"/>
    </row>
    <row r="203" spans="16:17" x14ac:dyDescent="0.35">
      <c r="P203" s="2"/>
      <c r="Q203" s="3"/>
    </row>
    <row r="204" spans="16:17" x14ac:dyDescent="0.35">
      <c r="P204" s="2"/>
      <c r="Q204" s="3"/>
    </row>
    <row r="205" spans="16:17" x14ac:dyDescent="0.35">
      <c r="P205" s="2"/>
      <c r="Q205" s="3"/>
    </row>
    <row r="206" spans="16:17" x14ac:dyDescent="0.35">
      <c r="P206" s="2"/>
      <c r="Q206" s="3"/>
    </row>
    <row r="207" spans="16:17" x14ac:dyDescent="0.35">
      <c r="P207" s="2"/>
      <c r="Q207" s="3"/>
    </row>
    <row r="208" spans="16:17" x14ac:dyDescent="0.35">
      <c r="P208" s="2"/>
      <c r="Q208" s="3"/>
    </row>
    <row r="209" spans="16:17" x14ac:dyDescent="0.35">
      <c r="P209" s="2"/>
      <c r="Q209" s="3"/>
    </row>
    <row r="210" spans="16:17" x14ac:dyDescent="0.35">
      <c r="P210" s="2"/>
      <c r="Q210" s="3"/>
    </row>
    <row r="211" spans="16:17" x14ac:dyDescent="0.35">
      <c r="P211" s="2"/>
      <c r="Q211" s="3"/>
    </row>
    <row r="212" spans="16:17" x14ac:dyDescent="0.35">
      <c r="P212" s="2"/>
      <c r="Q212" s="3"/>
    </row>
    <row r="213" spans="16:17" x14ac:dyDescent="0.35">
      <c r="P213" s="2"/>
      <c r="Q213" s="3"/>
    </row>
    <row r="214" spans="16:17" x14ac:dyDescent="0.35">
      <c r="P214" s="2"/>
      <c r="Q214" s="3"/>
    </row>
    <row r="215" spans="16:17" x14ac:dyDescent="0.35">
      <c r="P215" s="2"/>
      <c r="Q215" s="3"/>
    </row>
    <row r="216" spans="16:17" x14ac:dyDescent="0.35">
      <c r="P216" s="2"/>
      <c r="Q216" s="3"/>
    </row>
    <row r="217" spans="16:17" x14ac:dyDescent="0.35">
      <c r="P217" s="2"/>
      <c r="Q217" s="3"/>
    </row>
    <row r="218" spans="16:17" x14ac:dyDescent="0.35">
      <c r="P218" s="2"/>
      <c r="Q218" s="3"/>
    </row>
    <row r="219" spans="16:17" x14ac:dyDescent="0.35">
      <c r="P219" s="2"/>
      <c r="Q219" s="3"/>
    </row>
    <row r="220" spans="16:17" x14ac:dyDescent="0.35">
      <c r="P220" s="2"/>
      <c r="Q220" s="3"/>
    </row>
    <row r="221" spans="16:17" x14ac:dyDescent="0.35">
      <c r="P221" s="2"/>
      <c r="Q221" s="3"/>
    </row>
    <row r="222" spans="16:17" x14ac:dyDescent="0.35">
      <c r="P222" s="2"/>
      <c r="Q222" s="3"/>
    </row>
    <row r="223" spans="16:17" x14ac:dyDescent="0.35">
      <c r="P223" s="2"/>
      <c r="Q223" s="3"/>
    </row>
    <row r="224" spans="16:17" x14ac:dyDescent="0.35">
      <c r="P224" s="2"/>
      <c r="Q224" s="3"/>
    </row>
    <row r="225" spans="16:17" x14ac:dyDescent="0.35">
      <c r="P225" s="2"/>
      <c r="Q225" s="3"/>
    </row>
    <row r="226" spans="16:17" x14ac:dyDescent="0.35">
      <c r="P226" s="2"/>
      <c r="Q226" s="3"/>
    </row>
    <row r="227" spans="16:17" x14ac:dyDescent="0.35">
      <c r="P227" s="2"/>
      <c r="Q227" s="3"/>
    </row>
    <row r="228" spans="16:17" x14ac:dyDescent="0.35">
      <c r="P228" s="2"/>
      <c r="Q228" s="3"/>
    </row>
    <row r="229" spans="16:17" x14ac:dyDescent="0.35">
      <c r="P229" s="2"/>
      <c r="Q229" s="3"/>
    </row>
    <row r="230" spans="16:17" x14ac:dyDescent="0.35">
      <c r="P230" s="2"/>
      <c r="Q230" s="3"/>
    </row>
    <row r="231" spans="16:17" x14ac:dyDescent="0.35">
      <c r="P231" s="2"/>
      <c r="Q231" s="3"/>
    </row>
    <row r="232" spans="16:17" x14ac:dyDescent="0.35">
      <c r="P232" s="2"/>
      <c r="Q232" s="3"/>
    </row>
    <row r="233" spans="16:17" x14ac:dyDescent="0.35">
      <c r="P233" s="2"/>
      <c r="Q233" s="3"/>
    </row>
    <row r="234" spans="16:17" x14ac:dyDescent="0.35">
      <c r="P234" s="2"/>
      <c r="Q234" s="3"/>
    </row>
    <row r="235" spans="16:17" x14ac:dyDescent="0.35">
      <c r="P235" s="2"/>
      <c r="Q235" s="3"/>
    </row>
    <row r="236" spans="16:17" x14ac:dyDescent="0.35">
      <c r="P236" s="2"/>
      <c r="Q236" s="3"/>
    </row>
    <row r="237" spans="16:17" x14ac:dyDescent="0.35">
      <c r="P237" s="2"/>
      <c r="Q237" s="3"/>
    </row>
    <row r="238" spans="16:17" x14ac:dyDescent="0.35">
      <c r="P238" s="2"/>
      <c r="Q238" s="3"/>
    </row>
    <row r="239" spans="16:17" x14ac:dyDescent="0.35">
      <c r="P239" s="2"/>
      <c r="Q239" s="3"/>
    </row>
    <row r="240" spans="16:17" x14ac:dyDescent="0.35">
      <c r="P240" s="2"/>
      <c r="Q240" s="3"/>
    </row>
    <row r="241" spans="16:17" x14ac:dyDescent="0.35">
      <c r="P241" s="2"/>
      <c r="Q241" s="3"/>
    </row>
    <row r="242" spans="16:17" x14ac:dyDescent="0.35">
      <c r="P242" s="2"/>
      <c r="Q242" s="3"/>
    </row>
    <row r="243" spans="16:17" x14ac:dyDescent="0.35">
      <c r="P243" s="2"/>
      <c r="Q243" s="3"/>
    </row>
    <row r="244" spans="16:17" x14ac:dyDescent="0.35">
      <c r="P244" s="2"/>
      <c r="Q244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72BC6-30A9-41DE-A891-C47241CB4AEA}">
  <sheetPr codeName="Sheet2"/>
  <dimension ref="A1:W244"/>
  <sheetViews>
    <sheetView tabSelected="1" topLeftCell="H1" workbookViewId="0">
      <selection activeCell="S2" sqref="S2"/>
    </sheetView>
  </sheetViews>
  <sheetFormatPr defaultRowHeight="14.5" x14ac:dyDescent="0.35"/>
  <cols>
    <col min="1" max="1" width="11.453125" bestFit="1" customWidth="1"/>
    <col min="2" max="2" width="9.54296875" bestFit="1" customWidth="1"/>
    <col min="3" max="3" width="9.7265625" bestFit="1" customWidth="1"/>
    <col min="11" max="11" width="14.453125" bestFit="1" customWidth="1"/>
    <col min="17" max="17" width="15.1796875" bestFit="1" customWidth="1"/>
    <col min="20" max="20" width="16.8164062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20</v>
      </c>
      <c r="P1" t="s">
        <v>16</v>
      </c>
      <c r="Q1" t="s">
        <v>17</v>
      </c>
      <c r="R1" t="s">
        <v>18</v>
      </c>
      <c r="T1" t="s">
        <v>22</v>
      </c>
      <c r="V1" t="s">
        <v>17</v>
      </c>
    </row>
    <row r="2" spans="1:23" x14ac:dyDescent="0.35">
      <c r="A2" t="s">
        <v>14</v>
      </c>
      <c r="B2" s="1">
        <v>43374</v>
      </c>
      <c r="C2" s="1">
        <v>43398</v>
      </c>
      <c r="D2">
        <v>212.15</v>
      </c>
      <c r="E2">
        <v>215.95</v>
      </c>
      <c r="F2">
        <v>203.85</v>
      </c>
      <c r="G2">
        <v>214.1</v>
      </c>
      <c r="H2">
        <v>213.25</v>
      </c>
      <c r="I2">
        <v>214.1</v>
      </c>
      <c r="J2">
        <v>3626</v>
      </c>
      <c r="K2">
        <v>22785.32</v>
      </c>
      <c r="L2">
        <v>11124000</v>
      </c>
      <c r="M2">
        <v>-192000</v>
      </c>
      <c r="N2">
        <v>213.1</v>
      </c>
      <c r="O2" s="4">
        <v>1.9260273972602739E-4</v>
      </c>
      <c r="P2" s="2">
        <f>(G2-D2)/D2</f>
        <v>9.1916097101107166E-3</v>
      </c>
      <c r="Q2" s="3">
        <f t="shared" ref="Q2:Q65" si="0">P2-O2</f>
        <v>8.9990069703846896E-3</v>
      </c>
      <c r="R2">
        <f t="shared" ref="R2:R65" si="1">Q2/$U$6</f>
        <v>0.42276071399571535</v>
      </c>
    </row>
    <row r="3" spans="1:23" x14ac:dyDescent="0.35">
      <c r="A3" t="s">
        <v>14</v>
      </c>
      <c r="B3" s="1">
        <v>43376</v>
      </c>
      <c r="C3" s="1">
        <v>43398</v>
      </c>
      <c r="D3">
        <v>211</v>
      </c>
      <c r="E3">
        <v>214.4</v>
      </c>
      <c r="F3">
        <v>206.3</v>
      </c>
      <c r="G3">
        <v>207.1</v>
      </c>
      <c r="H3">
        <v>207</v>
      </c>
      <c r="I3">
        <v>207.1</v>
      </c>
      <c r="J3">
        <v>3372</v>
      </c>
      <c r="K3">
        <v>21279.35</v>
      </c>
      <c r="L3">
        <v>12045000</v>
      </c>
      <c r="M3">
        <v>921000</v>
      </c>
      <c r="N3">
        <v>206</v>
      </c>
      <c r="O3" s="4">
        <v>1.9232876712328766E-4</v>
      </c>
      <c r="P3" s="2">
        <f t="shared" ref="P3:P66" si="2">(G3-G2)/G2</f>
        <v>-3.2695002335357312E-2</v>
      </c>
      <c r="Q3" s="3">
        <f t="shared" si="0"/>
        <v>-3.2887331102480599E-2</v>
      </c>
      <c r="R3">
        <f t="shared" si="1"/>
        <v>-1.5450006455216523</v>
      </c>
      <c r="T3" s="6" t="s">
        <v>23</v>
      </c>
      <c r="U3" s="6">
        <f>AVERAGE(P2:P244)</f>
        <v>-4.2655121215406298E-4</v>
      </c>
      <c r="V3" s="6" t="s">
        <v>23</v>
      </c>
      <c r="W3" s="6">
        <f>AVERAGE(Q2:Q244)</f>
        <v>-5.9795884505332451E-4</v>
      </c>
    </row>
    <row r="4" spans="1:23" x14ac:dyDescent="0.35">
      <c r="A4" t="s">
        <v>14</v>
      </c>
      <c r="B4" s="1">
        <v>43377</v>
      </c>
      <c r="C4" s="1">
        <v>43398</v>
      </c>
      <c r="D4">
        <v>198</v>
      </c>
      <c r="E4">
        <v>206.9</v>
      </c>
      <c r="F4">
        <v>198</v>
      </c>
      <c r="G4">
        <v>203.4</v>
      </c>
      <c r="H4">
        <v>201.35</v>
      </c>
      <c r="I4">
        <v>203.4</v>
      </c>
      <c r="J4">
        <v>2925</v>
      </c>
      <c r="K4">
        <v>17874.72</v>
      </c>
      <c r="L4">
        <v>11895000</v>
      </c>
      <c r="M4">
        <v>-150000</v>
      </c>
      <c r="N4">
        <v>203.3</v>
      </c>
      <c r="O4" s="4">
        <v>1.9506849315068493E-4</v>
      </c>
      <c r="P4" s="2">
        <f t="shared" si="2"/>
        <v>-1.7865765330758034E-2</v>
      </c>
      <c r="Q4" s="3">
        <f t="shared" si="0"/>
        <v>-1.8060833823908721E-2</v>
      </c>
      <c r="R4">
        <f t="shared" si="1"/>
        <v>-0.84847261791010897</v>
      </c>
      <c r="T4" s="6" t="s">
        <v>24</v>
      </c>
      <c r="U4" s="6">
        <f>MAX(P2:P244)</f>
        <v>6.4377682403433473E-2</v>
      </c>
      <c r="V4" s="6" t="s">
        <v>24</v>
      </c>
      <c r="W4" s="6">
        <f>MAX(Q2:Q244)</f>
        <v>6.4231928978775943E-2</v>
      </c>
    </row>
    <row r="5" spans="1:23" x14ac:dyDescent="0.35">
      <c r="A5" t="s">
        <v>14</v>
      </c>
      <c r="B5" s="1">
        <v>43378</v>
      </c>
      <c r="C5" s="1">
        <v>43398</v>
      </c>
      <c r="D5">
        <v>199.7</v>
      </c>
      <c r="E5">
        <v>204.9</v>
      </c>
      <c r="F5">
        <v>194.45</v>
      </c>
      <c r="G5">
        <v>198</v>
      </c>
      <c r="H5">
        <v>194.5</v>
      </c>
      <c r="I5">
        <v>198</v>
      </c>
      <c r="J5">
        <v>2990</v>
      </c>
      <c r="K5">
        <v>18062.900000000001</v>
      </c>
      <c r="L5">
        <v>11424000</v>
      </c>
      <c r="M5">
        <v>-471000</v>
      </c>
      <c r="N5">
        <v>198</v>
      </c>
      <c r="O5" s="4">
        <v>1.8986301369863012E-4</v>
      </c>
      <c r="P5" s="2">
        <f t="shared" si="2"/>
        <v>-2.6548672566371709E-2</v>
      </c>
      <c r="Q5" s="3">
        <f t="shared" si="0"/>
        <v>-2.673853558007034E-2</v>
      </c>
      <c r="R5">
        <f t="shared" si="1"/>
        <v>-1.2561388640136981</v>
      </c>
      <c r="T5" s="6" t="s">
        <v>25</v>
      </c>
      <c r="U5" s="6">
        <f>MIN(P2:P244)</f>
        <v>-6.0606060606060608E-2</v>
      </c>
      <c r="V5" s="6" t="s">
        <v>25</v>
      </c>
      <c r="W5" s="6">
        <f>MIN(Q2:Q244)</f>
        <v>-6.0763046907430472E-2</v>
      </c>
    </row>
    <row r="6" spans="1:23" x14ac:dyDescent="0.35">
      <c r="A6" t="s">
        <v>14</v>
      </c>
      <c r="B6" s="1">
        <v>43381</v>
      </c>
      <c r="C6" s="1">
        <v>43398</v>
      </c>
      <c r="D6">
        <v>193.55</v>
      </c>
      <c r="E6">
        <v>207.3</v>
      </c>
      <c r="F6">
        <v>193.55</v>
      </c>
      <c r="G6">
        <v>205.5</v>
      </c>
      <c r="H6">
        <v>204.5</v>
      </c>
      <c r="I6">
        <v>205.5</v>
      </c>
      <c r="J6">
        <v>3307</v>
      </c>
      <c r="K6">
        <v>20069.919999999998</v>
      </c>
      <c r="L6">
        <v>11100000</v>
      </c>
      <c r="M6">
        <v>-324000</v>
      </c>
      <c r="N6">
        <v>205.25</v>
      </c>
      <c r="O6" s="4">
        <v>1.893150684931507E-4</v>
      </c>
      <c r="P6" s="2">
        <f t="shared" si="2"/>
        <v>3.787878787878788E-2</v>
      </c>
      <c r="Q6" s="3">
        <f t="shared" si="0"/>
        <v>3.7689472810294729E-2</v>
      </c>
      <c r="R6">
        <f t="shared" si="1"/>
        <v>1.7705985213523141</v>
      </c>
      <c r="T6" s="6" t="s">
        <v>19</v>
      </c>
      <c r="U6" s="6">
        <f>STDEV(P2:P244)</f>
        <v>2.1286289554511194E-2</v>
      </c>
      <c r="V6" s="6" t="s">
        <v>19</v>
      </c>
      <c r="W6" s="6">
        <f>STDEV(Q2:Q244)</f>
        <v>2.1286570793305402E-2</v>
      </c>
    </row>
    <row r="7" spans="1:23" x14ac:dyDescent="0.35">
      <c r="A7" t="s">
        <v>14</v>
      </c>
      <c r="B7" s="1">
        <v>43382</v>
      </c>
      <c r="C7" s="1">
        <v>43398</v>
      </c>
      <c r="D7">
        <v>206</v>
      </c>
      <c r="E7">
        <v>208.65</v>
      </c>
      <c r="F7">
        <v>200.75</v>
      </c>
      <c r="G7">
        <v>202.45</v>
      </c>
      <c r="H7">
        <v>202.7</v>
      </c>
      <c r="I7">
        <v>202.45</v>
      </c>
      <c r="J7">
        <v>3382</v>
      </c>
      <c r="K7">
        <v>20835.41</v>
      </c>
      <c r="L7">
        <v>11304000</v>
      </c>
      <c r="M7">
        <v>204000</v>
      </c>
      <c r="N7">
        <v>201.4</v>
      </c>
      <c r="O7" s="4">
        <v>1.8821917808219178E-4</v>
      </c>
      <c r="P7" s="2">
        <f t="shared" si="2"/>
        <v>-1.4841849148418547E-2</v>
      </c>
      <c r="Q7" s="3">
        <f t="shared" si="0"/>
        <v>-1.5030068326500738E-2</v>
      </c>
      <c r="R7">
        <f t="shared" si="1"/>
        <v>-0.70609150965511613</v>
      </c>
    </row>
    <row r="8" spans="1:23" x14ac:dyDescent="0.35">
      <c r="A8" t="s">
        <v>14</v>
      </c>
      <c r="B8" s="1">
        <v>43383</v>
      </c>
      <c r="C8" s="1">
        <v>43398</v>
      </c>
      <c r="D8">
        <v>204</v>
      </c>
      <c r="E8">
        <v>216</v>
      </c>
      <c r="F8">
        <v>203.85</v>
      </c>
      <c r="G8">
        <v>214.5</v>
      </c>
      <c r="H8">
        <v>213</v>
      </c>
      <c r="I8">
        <v>214.5</v>
      </c>
      <c r="J8">
        <v>3160</v>
      </c>
      <c r="K8">
        <v>19996.599999999999</v>
      </c>
      <c r="L8">
        <v>10980000</v>
      </c>
      <c r="M8">
        <v>-324000</v>
      </c>
      <c r="N8">
        <v>214.35</v>
      </c>
      <c r="O8" s="4">
        <v>1.8958904109589041E-4</v>
      </c>
      <c r="P8" s="2">
        <f t="shared" si="2"/>
        <v>5.9520869350456959E-2</v>
      </c>
      <c r="Q8" s="3">
        <f t="shared" si="0"/>
        <v>5.9331280309361072E-2</v>
      </c>
      <c r="R8">
        <f t="shared" si="1"/>
        <v>2.787300255285075</v>
      </c>
    </row>
    <row r="9" spans="1:23" x14ac:dyDescent="0.35">
      <c r="A9" t="s">
        <v>14</v>
      </c>
      <c r="B9" s="1">
        <v>43384</v>
      </c>
      <c r="C9" s="1">
        <v>43398</v>
      </c>
      <c r="D9">
        <v>207.55</v>
      </c>
      <c r="E9">
        <v>212.4</v>
      </c>
      <c r="F9">
        <v>204.75</v>
      </c>
      <c r="G9">
        <v>206.2</v>
      </c>
      <c r="H9">
        <v>206.25</v>
      </c>
      <c r="I9">
        <v>206.2</v>
      </c>
      <c r="J9">
        <v>2662</v>
      </c>
      <c r="K9">
        <v>16634.48</v>
      </c>
      <c r="L9">
        <v>11238000</v>
      </c>
      <c r="M9">
        <v>258000</v>
      </c>
      <c r="N9">
        <v>206</v>
      </c>
      <c r="O9" s="4">
        <v>1.9013698630136988E-4</v>
      </c>
      <c r="P9" s="2">
        <f t="shared" si="2"/>
        <v>-3.8694638694638746E-2</v>
      </c>
      <c r="Q9" s="3">
        <f t="shared" si="0"/>
        <v>-3.8884775680940113E-2</v>
      </c>
      <c r="R9">
        <f t="shared" si="1"/>
        <v>-1.8267521721604731</v>
      </c>
    </row>
    <row r="10" spans="1:23" x14ac:dyDescent="0.35">
      <c r="A10" t="s">
        <v>14</v>
      </c>
      <c r="B10" s="1">
        <v>43385</v>
      </c>
      <c r="C10" s="1">
        <v>43398</v>
      </c>
      <c r="D10">
        <v>209.5</v>
      </c>
      <c r="E10">
        <v>219.5</v>
      </c>
      <c r="F10">
        <v>209.5</v>
      </c>
      <c r="G10">
        <v>217</v>
      </c>
      <c r="H10">
        <v>216.8</v>
      </c>
      <c r="I10">
        <v>217</v>
      </c>
      <c r="J10">
        <v>3897</v>
      </c>
      <c r="K10">
        <v>25260.09</v>
      </c>
      <c r="L10">
        <v>10629000</v>
      </c>
      <c r="M10">
        <v>-609000</v>
      </c>
      <c r="N10">
        <v>217.05</v>
      </c>
      <c r="O10" s="4">
        <v>1.8876712328767123E-4</v>
      </c>
      <c r="P10" s="2">
        <f t="shared" si="2"/>
        <v>5.237633365664409E-2</v>
      </c>
      <c r="Q10" s="3">
        <f t="shared" si="0"/>
        <v>5.2187566533356419E-2</v>
      </c>
      <c r="R10">
        <f t="shared" si="1"/>
        <v>2.4516986109632399</v>
      </c>
    </row>
    <row r="11" spans="1:23" x14ac:dyDescent="0.35">
      <c r="A11" t="s">
        <v>14</v>
      </c>
      <c r="B11" s="1">
        <v>43388</v>
      </c>
      <c r="C11" s="1">
        <v>43398</v>
      </c>
      <c r="D11">
        <v>218.1</v>
      </c>
      <c r="E11">
        <v>218.7</v>
      </c>
      <c r="F11">
        <v>212.95</v>
      </c>
      <c r="G11">
        <v>217.4</v>
      </c>
      <c r="H11">
        <v>217.7</v>
      </c>
      <c r="I11">
        <v>217.4</v>
      </c>
      <c r="J11">
        <v>1814</v>
      </c>
      <c r="K11">
        <v>11758.59</v>
      </c>
      <c r="L11">
        <v>10614000</v>
      </c>
      <c r="M11">
        <v>-15000</v>
      </c>
      <c r="N11">
        <v>216.6</v>
      </c>
      <c r="O11" s="4">
        <v>1.893150684931507E-4</v>
      </c>
      <c r="P11" s="2">
        <f t="shared" si="2"/>
        <v>1.8433179723502567E-3</v>
      </c>
      <c r="Q11" s="3">
        <f t="shared" si="0"/>
        <v>1.654002903857106E-3</v>
      </c>
      <c r="R11">
        <f t="shared" si="1"/>
        <v>7.770273441134197E-2</v>
      </c>
    </row>
    <row r="12" spans="1:23" x14ac:dyDescent="0.35">
      <c r="A12" t="s">
        <v>14</v>
      </c>
      <c r="B12" s="1">
        <v>43389</v>
      </c>
      <c r="C12" s="1">
        <v>43398</v>
      </c>
      <c r="D12">
        <v>219</v>
      </c>
      <c r="E12">
        <v>222.6</v>
      </c>
      <c r="F12">
        <v>217.75</v>
      </c>
      <c r="G12">
        <v>220.15</v>
      </c>
      <c r="H12">
        <v>220.15</v>
      </c>
      <c r="I12">
        <v>220.15</v>
      </c>
      <c r="J12">
        <v>1904</v>
      </c>
      <c r="K12">
        <v>12595.7</v>
      </c>
      <c r="L12">
        <v>10509000</v>
      </c>
      <c r="M12">
        <v>-105000</v>
      </c>
      <c r="N12">
        <v>220.3</v>
      </c>
      <c r="O12" s="4">
        <v>1.8986301369863012E-4</v>
      </c>
      <c r="P12" s="2">
        <f t="shared" si="2"/>
        <v>1.264949402023919E-2</v>
      </c>
      <c r="Q12" s="3">
        <f t="shared" si="0"/>
        <v>1.2459631006540559E-2</v>
      </c>
      <c r="R12">
        <f t="shared" si="1"/>
        <v>0.58533597293380779</v>
      </c>
    </row>
    <row r="13" spans="1:23" x14ac:dyDescent="0.35">
      <c r="A13" t="s">
        <v>14</v>
      </c>
      <c r="B13" s="1">
        <v>43390</v>
      </c>
      <c r="C13" s="1">
        <v>43398</v>
      </c>
      <c r="D13">
        <v>222.85</v>
      </c>
      <c r="E13">
        <v>222.85</v>
      </c>
      <c r="F13">
        <v>207.8</v>
      </c>
      <c r="G13">
        <v>208.95</v>
      </c>
      <c r="H13">
        <v>208.85</v>
      </c>
      <c r="I13">
        <v>208.95</v>
      </c>
      <c r="J13">
        <v>2850</v>
      </c>
      <c r="K13">
        <v>18294.13</v>
      </c>
      <c r="L13">
        <v>10293000</v>
      </c>
      <c r="M13">
        <v>-216000</v>
      </c>
      <c r="N13">
        <v>209.3</v>
      </c>
      <c r="O13" s="4">
        <v>1.8958904109589041E-4</v>
      </c>
      <c r="P13" s="2">
        <f t="shared" si="2"/>
        <v>-5.0874403815580366E-2</v>
      </c>
      <c r="Q13" s="3">
        <f t="shared" si="0"/>
        <v>-5.1063992856676253E-2</v>
      </c>
      <c r="R13">
        <f t="shared" si="1"/>
        <v>-2.398914696988808</v>
      </c>
    </row>
    <row r="14" spans="1:23" x14ac:dyDescent="0.35">
      <c r="A14" t="s">
        <v>14</v>
      </c>
      <c r="B14" s="1">
        <v>43392</v>
      </c>
      <c r="C14" s="1">
        <v>43398</v>
      </c>
      <c r="D14">
        <v>208.5</v>
      </c>
      <c r="E14">
        <v>211.9</v>
      </c>
      <c r="F14">
        <v>204.55</v>
      </c>
      <c r="G14">
        <v>206.85</v>
      </c>
      <c r="H14">
        <v>207</v>
      </c>
      <c r="I14">
        <v>206.85</v>
      </c>
      <c r="J14">
        <v>2096</v>
      </c>
      <c r="K14">
        <v>13103.13</v>
      </c>
      <c r="L14">
        <v>10158000</v>
      </c>
      <c r="M14">
        <v>-135000</v>
      </c>
      <c r="N14">
        <v>206.3</v>
      </c>
      <c r="O14" s="4">
        <v>1.9041095890410959E-4</v>
      </c>
      <c r="P14" s="2">
        <f t="shared" si="2"/>
        <v>-1.0050251256281381E-2</v>
      </c>
      <c r="Q14" s="3">
        <f t="shared" si="0"/>
        <v>-1.024066221518549E-2</v>
      </c>
      <c r="R14">
        <f t="shared" si="1"/>
        <v>-0.48109193426879748</v>
      </c>
    </row>
    <row r="15" spans="1:23" x14ac:dyDescent="0.35">
      <c r="A15" t="s">
        <v>14</v>
      </c>
      <c r="B15" s="1">
        <v>43395</v>
      </c>
      <c r="C15" s="1">
        <v>43398</v>
      </c>
      <c r="D15">
        <v>208</v>
      </c>
      <c r="E15">
        <v>209.15</v>
      </c>
      <c r="F15">
        <v>205.4</v>
      </c>
      <c r="G15">
        <v>205.9</v>
      </c>
      <c r="H15">
        <v>205.5</v>
      </c>
      <c r="I15">
        <v>205.9</v>
      </c>
      <c r="J15">
        <v>1883</v>
      </c>
      <c r="K15">
        <v>11693.3</v>
      </c>
      <c r="L15">
        <v>9237000</v>
      </c>
      <c r="M15">
        <v>-921000</v>
      </c>
      <c r="N15">
        <v>206.3</v>
      </c>
      <c r="O15" s="4">
        <v>1.9041095890410959E-4</v>
      </c>
      <c r="P15" s="2">
        <f t="shared" si="2"/>
        <v>-4.5927000241720506E-3</v>
      </c>
      <c r="Q15" s="3">
        <f t="shared" si="0"/>
        <v>-4.7831109830761605E-3</v>
      </c>
      <c r="R15">
        <f t="shared" si="1"/>
        <v>-0.22470383909921388</v>
      </c>
    </row>
    <row r="16" spans="1:23" x14ac:dyDescent="0.35">
      <c r="A16" t="s">
        <v>14</v>
      </c>
      <c r="B16" s="1">
        <v>43396</v>
      </c>
      <c r="C16" s="1">
        <v>43398</v>
      </c>
      <c r="D16">
        <v>204.55</v>
      </c>
      <c r="E16">
        <v>208</v>
      </c>
      <c r="F16">
        <v>191.55</v>
      </c>
      <c r="G16">
        <v>196.7</v>
      </c>
      <c r="H16">
        <v>198.4</v>
      </c>
      <c r="I16">
        <v>196.7</v>
      </c>
      <c r="J16">
        <v>5913</v>
      </c>
      <c r="K16">
        <v>35282.839999999997</v>
      </c>
      <c r="L16">
        <v>7152000</v>
      </c>
      <c r="M16">
        <v>-2085000</v>
      </c>
      <c r="N16">
        <v>196.25</v>
      </c>
      <c r="O16" s="4">
        <v>1.9068493150684932E-4</v>
      </c>
      <c r="P16" s="2">
        <f t="shared" si="2"/>
        <v>-4.4681884409907807E-2</v>
      </c>
      <c r="Q16" s="3">
        <f t="shared" si="0"/>
        <v>-4.4872569341414655E-2</v>
      </c>
      <c r="R16">
        <f t="shared" si="1"/>
        <v>-2.1080503122210339</v>
      </c>
    </row>
    <row r="17" spans="1:18" x14ac:dyDescent="0.35">
      <c r="A17" t="s">
        <v>14</v>
      </c>
      <c r="B17" s="1">
        <v>43397</v>
      </c>
      <c r="C17" s="1">
        <v>43398</v>
      </c>
      <c r="D17">
        <v>202.25</v>
      </c>
      <c r="E17">
        <v>207.15</v>
      </c>
      <c r="F17">
        <v>200.3</v>
      </c>
      <c r="G17">
        <v>205.3</v>
      </c>
      <c r="H17">
        <v>205.4</v>
      </c>
      <c r="I17">
        <v>205.3</v>
      </c>
      <c r="J17">
        <v>4104</v>
      </c>
      <c r="K17">
        <v>25074.91</v>
      </c>
      <c r="L17">
        <v>5085000</v>
      </c>
      <c r="M17">
        <v>-2067000</v>
      </c>
      <c r="N17">
        <v>205.05</v>
      </c>
      <c r="O17" s="4">
        <v>1.9041095890410959E-4</v>
      </c>
      <c r="P17" s="2">
        <f t="shared" si="2"/>
        <v>4.3721403152008252E-2</v>
      </c>
      <c r="Q17" s="3">
        <f t="shared" si="0"/>
        <v>4.3530992193104141E-2</v>
      </c>
      <c r="R17">
        <f t="shared" si="1"/>
        <v>2.0450249011988393</v>
      </c>
    </row>
    <row r="18" spans="1:18" x14ac:dyDescent="0.35">
      <c r="A18" t="s">
        <v>14</v>
      </c>
      <c r="B18" s="1">
        <v>43398</v>
      </c>
      <c r="C18" s="1">
        <v>43398</v>
      </c>
      <c r="D18">
        <v>202.65</v>
      </c>
      <c r="E18">
        <v>208.25</v>
      </c>
      <c r="F18">
        <v>199.45</v>
      </c>
      <c r="G18">
        <v>207</v>
      </c>
      <c r="H18">
        <v>207.05</v>
      </c>
      <c r="I18">
        <v>207.05</v>
      </c>
      <c r="J18">
        <v>3258</v>
      </c>
      <c r="K18">
        <v>19961.080000000002</v>
      </c>
      <c r="L18">
        <v>2031000</v>
      </c>
      <c r="M18">
        <v>-3054000</v>
      </c>
      <c r="N18">
        <v>207.05</v>
      </c>
      <c r="O18" s="4">
        <v>1.9068493150684932E-4</v>
      </c>
      <c r="P18" s="2">
        <f t="shared" si="2"/>
        <v>8.2805650267900079E-3</v>
      </c>
      <c r="Q18" s="3">
        <f t="shared" si="0"/>
        <v>8.0898800952831588E-3</v>
      </c>
      <c r="R18">
        <f t="shared" si="1"/>
        <v>0.38005120970313372</v>
      </c>
    </row>
    <row r="19" spans="1:18" x14ac:dyDescent="0.35">
      <c r="A19" t="s">
        <v>14</v>
      </c>
      <c r="B19" s="1">
        <v>43399</v>
      </c>
      <c r="C19" s="1">
        <v>43433</v>
      </c>
      <c r="D19">
        <v>204.9</v>
      </c>
      <c r="E19">
        <v>214.1</v>
      </c>
      <c r="F19">
        <v>200.6</v>
      </c>
      <c r="G19">
        <v>208.45</v>
      </c>
      <c r="H19">
        <v>208.05</v>
      </c>
      <c r="I19">
        <v>208.45</v>
      </c>
      <c r="J19">
        <v>4691</v>
      </c>
      <c r="K19">
        <v>29280.5</v>
      </c>
      <c r="L19">
        <v>7701000</v>
      </c>
      <c r="M19">
        <v>-78000</v>
      </c>
      <c r="N19">
        <v>207.55</v>
      </c>
      <c r="O19" s="4">
        <v>1.9041095890410959E-4</v>
      </c>
      <c r="P19" s="2">
        <f t="shared" si="2"/>
        <v>7.0048309178743409E-3</v>
      </c>
      <c r="Q19" s="3">
        <f t="shared" si="0"/>
        <v>6.8144199589702309E-3</v>
      </c>
      <c r="R19">
        <f t="shared" si="1"/>
        <v>0.32013188308462404</v>
      </c>
    </row>
    <row r="20" spans="1:18" x14ac:dyDescent="0.35">
      <c r="A20" t="s">
        <v>14</v>
      </c>
      <c r="B20" s="1">
        <v>43402</v>
      </c>
      <c r="C20" s="1">
        <v>43433</v>
      </c>
      <c r="D20">
        <v>209.6</v>
      </c>
      <c r="E20">
        <v>216.95</v>
      </c>
      <c r="F20">
        <v>205.7</v>
      </c>
      <c r="G20">
        <v>216.05</v>
      </c>
      <c r="H20">
        <v>215.75</v>
      </c>
      <c r="I20">
        <v>216.05</v>
      </c>
      <c r="J20">
        <v>2454</v>
      </c>
      <c r="K20">
        <v>15581.78</v>
      </c>
      <c r="L20">
        <v>7392000</v>
      </c>
      <c r="M20">
        <v>-309000</v>
      </c>
      <c r="N20">
        <v>214.95</v>
      </c>
      <c r="O20" s="4">
        <v>1.9041095890410959E-4</v>
      </c>
      <c r="P20" s="2">
        <f t="shared" si="2"/>
        <v>3.6459582633725222E-2</v>
      </c>
      <c r="Q20" s="3">
        <f t="shared" si="0"/>
        <v>3.6269171674821112E-2</v>
      </c>
      <c r="R20">
        <f t="shared" si="1"/>
        <v>1.703874767931765</v>
      </c>
    </row>
    <row r="21" spans="1:18" x14ac:dyDescent="0.35">
      <c r="A21" t="s">
        <v>14</v>
      </c>
      <c r="B21" s="1">
        <v>43403</v>
      </c>
      <c r="C21" s="1">
        <v>43433</v>
      </c>
      <c r="D21">
        <v>216</v>
      </c>
      <c r="E21">
        <v>220.55</v>
      </c>
      <c r="F21">
        <v>214.8</v>
      </c>
      <c r="G21">
        <v>216.15</v>
      </c>
      <c r="H21">
        <v>216.3</v>
      </c>
      <c r="I21">
        <v>216.15</v>
      </c>
      <c r="J21">
        <v>2351</v>
      </c>
      <c r="K21">
        <v>15344.43</v>
      </c>
      <c r="L21">
        <v>7485000</v>
      </c>
      <c r="M21">
        <v>93000</v>
      </c>
      <c r="N21">
        <v>215.05</v>
      </c>
      <c r="O21" s="4">
        <v>1.9068493150684932E-4</v>
      </c>
      <c r="P21" s="2">
        <f t="shared" si="2"/>
        <v>4.6285582041191535E-4</v>
      </c>
      <c r="Q21" s="3">
        <f t="shared" si="0"/>
        <v>2.7217088890506605E-4</v>
      </c>
      <c r="R21">
        <f t="shared" si="1"/>
        <v>1.2786206267093881E-2</v>
      </c>
    </row>
    <row r="22" spans="1:18" x14ac:dyDescent="0.35">
      <c r="A22" t="s">
        <v>14</v>
      </c>
      <c r="B22" s="1">
        <v>43404</v>
      </c>
      <c r="C22" s="1">
        <v>43433</v>
      </c>
      <c r="D22">
        <v>215.35</v>
      </c>
      <c r="E22">
        <v>219.95</v>
      </c>
      <c r="F22">
        <v>210.05</v>
      </c>
      <c r="G22">
        <v>219.45</v>
      </c>
      <c r="H22">
        <v>218.75</v>
      </c>
      <c r="I22">
        <v>219.45</v>
      </c>
      <c r="J22">
        <v>2623</v>
      </c>
      <c r="K22">
        <v>16888.46</v>
      </c>
      <c r="L22">
        <v>7398000</v>
      </c>
      <c r="M22">
        <v>-87000</v>
      </c>
      <c r="N22">
        <v>218.8</v>
      </c>
      <c r="O22" s="4">
        <v>1.9041095890410959E-4</v>
      </c>
      <c r="P22" s="2">
        <f t="shared" si="2"/>
        <v>1.5267175572519005E-2</v>
      </c>
      <c r="Q22" s="3">
        <f t="shared" si="0"/>
        <v>1.5076764613614896E-2</v>
      </c>
      <c r="R22">
        <f t="shared" si="1"/>
        <v>0.70828523566803048</v>
      </c>
    </row>
    <row r="23" spans="1:18" x14ac:dyDescent="0.35">
      <c r="A23" t="s">
        <v>14</v>
      </c>
      <c r="B23" s="1">
        <v>43405</v>
      </c>
      <c r="C23" s="1">
        <v>43433</v>
      </c>
      <c r="D23">
        <v>219.45</v>
      </c>
      <c r="E23">
        <v>224.25</v>
      </c>
      <c r="F23">
        <v>217.35</v>
      </c>
      <c r="G23">
        <v>219.15</v>
      </c>
      <c r="H23">
        <v>219.2</v>
      </c>
      <c r="I23">
        <v>219.15</v>
      </c>
      <c r="J23">
        <v>2128</v>
      </c>
      <c r="K23">
        <v>14059.9</v>
      </c>
      <c r="L23">
        <v>7137000</v>
      </c>
      <c r="M23">
        <v>-261000</v>
      </c>
      <c r="N23">
        <v>218.4</v>
      </c>
      <c r="O23" s="4">
        <v>1.8986301369863012E-4</v>
      </c>
      <c r="P23" s="2">
        <f t="shared" si="2"/>
        <v>-1.3670539986328683E-3</v>
      </c>
      <c r="Q23" s="3">
        <f t="shared" si="0"/>
        <v>-1.5569170123314983E-3</v>
      </c>
      <c r="R23">
        <f t="shared" si="1"/>
        <v>-7.3141775523839075E-2</v>
      </c>
    </row>
    <row r="24" spans="1:18" x14ac:dyDescent="0.35">
      <c r="A24" t="s">
        <v>14</v>
      </c>
      <c r="B24" s="1">
        <v>43406</v>
      </c>
      <c r="C24" s="1">
        <v>43433</v>
      </c>
      <c r="D24">
        <v>219.3</v>
      </c>
      <c r="E24">
        <v>229.85</v>
      </c>
      <c r="F24">
        <v>219.3</v>
      </c>
      <c r="G24">
        <v>221.6</v>
      </c>
      <c r="H24">
        <v>221.2</v>
      </c>
      <c r="I24">
        <v>221.6</v>
      </c>
      <c r="J24">
        <v>3873</v>
      </c>
      <c r="K24">
        <v>26140.560000000001</v>
      </c>
      <c r="L24">
        <v>7137000</v>
      </c>
      <c r="M24">
        <v>0</v>
      </c>
      <c r="N24">
        <v>220.7</v>
      </c>
      <c r="O24" s="4">
        <v>1.9068493150684932E-4</v>
      </c>
      <c r="P24" s="2">
        <f t="shared" si="2"/>
        <v>1.1179557380789362E-2</v>
      </c>
      <c r="Q24" s="3">
        <f t="shared" si="0"/>
        <v>1.0988872449282512E-2</v>
      </c>
      <c r="R24">
        <f t="shared" si="1"/>
        <v>0.51624180067369452</v>
      </c>
    </row>
    <row r="25" spans="1:18" x14ac:dyDescent="0.35">
      <c r="A25" t="s">
        <v>14</v>
      </c>
      <c r="B25" s="1">
        <v>43409</v>
      </c>
      <c r="C25" s="1">
        <v>43433</v>
      </c>
      <c r="D25">
        <v>219.85</v>
      </c>
      <c r="E25">
        <v>222.65</v>
      </c>
      <c r="F25">
        <v>214.85</v>
      </c>
      <c r="G25">
        <v>216.45</v>
      </c>
      <c r="H25">
        <v>217.3</v>
      </c>
      <c r="I25">
        <v>216.45</v>
      </c>
      <c r="J25">
        <v>1950</v>
      </c>
      <c r="K25">
        <v>12728.82</v>
      </c>
      <c r="L25">
        <v>7488000</v>
      </c>
      <c r="M25">
        <v>351000</v>
      </c>
      <c r="N25">
        <v>215.2</v>
      </c>
      <c r="O25" s="4">
        <v>1.8958904109589041E-4</v>
      </c>
      <c r="P25" s="2">
        <f t="shared" si="2"/>
        <v>-2.324007220216609E-2</v>
      </c>
      <c r="Q25" s="3">
        <f t="shared" si="0"/>
        <v>-2.3429661243261981E-2</v>
      </c>
      <c r="R25">
        <f t="shared" si="1"/>
        <v>-1.1006925929134768</v>
      </c>
    </row>
    <row r="26" spans="1:18" x14ac:dyDescent="0.35">
      <c r="A26" t="s">
        <v>14</v>
      </c>
      <c r="B26" s="1">
        <v>43410</v>
      </c>
      <c r="C26" s="1">
        <v>43433</v>
      </c>
      <c r="D26">
        <v>217.5</v>
      </c>
      <c r="E26">
        <v>220.55</v>
      </c>
      <c r="F26">
        <v>212.7</v>
      </c>
      <c r="G26">
        <v>213.7</v>
      </c>
      <c r="H26">
        <v>214</v>
      </c>
      <c r="I26">
        <v>213.7</v>
      </c>
      <c r="J26">
        <v>2234</v>
      </c>
      <c r="K26">
        <v>14554.59</v>
      </c>
      <c r="L26">
        <v>7872000</v>
      </c>
      <c r="M26">
        <v>384000</v>
      </c>
      <c r="N26">
        <v>212.75</v>
      </c>
      <c r="O26" s="4">
        <v>1.9013698630136988E-4</v>
      </c>
      <c r="P26" s="2">
        <f t="shared" si="2"/>
        <v>-1.2705012705012706E-2</v>
      </c>
      <c r="Q26" s="3">
        <f t="shared" si="0"/>
        <v>-1.2895149691314075E-2</v>
      </c>
      <c r="R26">
        <f t="shared" si="1"/>
        <v>-0.60579602933105892</v>
      </c>
    </row>
    <row r="27" spans="1:18" x14ac:dyDescent="0.35">
      <c r="A27" t="s">
        <v>14</v>
      </c>
      <c r="B27" s="1">
        <v>43411</v>
      </c>
      <c r="C27" s="1">
        <v>43433</v>
      </c>
      <c r="D27">
        <v>215.75</v>
      </c>
      <c r="E27">
        <v>221.45</v>
      </c>
      <c r="F27">
        <v>215</v>
      </c>
      <c r="G27">
        <v>220.65</v>
      </c>
      <c r="H27">
        <v>221.25</v>
      </c>
      <c r="I27">
        <v>220.65</v>
      </c>
      <c r="J27">
        <v>1259</v>
      </c>
      <c r="K27">
        <v>8296.34</v>
      </c>
      <c r="L27">
        <v>8079000</v>
      </c>
      <c r="M27">
        <v>207000</v>
      </c>
      <c r="N27">
        <v>220.25</v>
      </c>
      <c r="O27" s="4">
        <v>1.9041095890410959E-4</v>
      </c>
      <c r="P27" s="2">
        <f t="shared" si="2"/>
        <v>3.2522227421619171E-2</v>
      </c>
      <c r="Q27" s="3">
        <f t="shared" si="0"/>
        <v>3.233181646271506E-2</v>
      </c>
      <c r="R27">
        <f t="shared" si="1"/>
        <v>1.5189033476180913</v>
      </c>
    </row>
    <row r="28" spans="1:18" x14ac:dyDescent="0.35">
      <c r="A28" t="s">
        <v>14</v>
      </c>
      <c r="B28" s="1">
        <v>43413</v>
      </c>
      <c r="C28" s="1">
        <v>43433</v>
      </c>
      <c r="D28">
        <v>220.95</v>
      </c>
      <c r="E28">
        <v>225</v>
      </c>
      <c r="F28">
        <v>219.35</v>
      </c>
      <c r="G28">
        <v>222.1</v>
      </c>
      <c r="H28">
        <v>221.95</v>
      </c>
      <c r="I28">
        <v>222.1</v>
      </c>
      <c r="J28">
        <v>2805</v>
      </c>
      <c r="K28">
        <v>18686.990000000002</v>
      </c>
      <c r="L28">
        <v>8406000</v>
      </c>
      <c r="M28">
        <v>327000</v>
      </c>
      <c r="N28">
        <v>221.05</v>
      </c>
      <c r="O28" s="4">
        <v>1.8958904109589041E-4</v>
      </c>
      <c r="P28" s="2">
        <f t="shared" si="2"/>
        <v>6.5714933152050238E-3</v>
      </c>
      <c r="Q28" s="3">
        <f t="shared" si="0"/>
        <v>6.3819042741091337E-3</v>
      </c>
      <c r="R28">
        <f t="shared" si="1"/>
        <v>0.2998129034074245</v>
      </c>
    </row>
    <row r="29" spans="1:18" x14ac:dyDescent="0.35">
      <c r="A29" t="s">
        <v>14</v>
      </c>
      <c r="B29" s="1">
        <v>43416</v>
      </c>
      <c r="C29" s="1">
        <v>43433</v>
      </c>
      <c r="D29">
        <v>221.75</v>
      </c>
      <c r="E29">
        <v>222.9</v>
      </c>
      <c r="F29">
        <v>213.85</v>
      </c>
      <c r="G29">
        <v>214.75</v>
      </c>
      <c r="H29">
        <v>214.95</v>
      </c>
      <c r="I29">
        <v>214.75</v>
      </c>
      <c r="J29">
        <v>2909</v>
      </c>
      <c r="K29">
        <v>18957.53</v>
      </c>
      <c r="L29">
        <v>8631000</v>
      </c>
      <c r="M29">
        <v>225000</v>
      </c>
      <c r="N29">
        <v>214.6</v>
      </c>
      <c r="O29" s="4">
        <v>1.8986301369863012E-4</v>
      </c>
      <c r="P29" s="2">
        <f t="shared" si="2"/>
        <v>-3.3093201260693358E-2</v>
      </c>
      <c r="Q29" s="3">
        <f t="shared" si="0"/>
        <v>-3.3283064274391989E-2</v>
      </c>
      <c r="R29">
        <f t="shared" si="1"/>
        <v>-1.5635916343784924</v>
      </c>
    </row>
    <row r="30" spans="1:18" x14ac:dyDescent="0.35">
      <c r="A30" t="s">
        <v>14</v>
      </c>
      <c r="B30" s="1">
        <v>43417</v>
      </c>
      <c r="C30" s="1">
        <v>43433</v>
      </c>
      <c r="D30">
        <v>214.65</v>
      </c>
      <c r="E30">
        <v>225.4</v>
      </c>
      <c r="F30">
        <v>212.55</v>
      </c>
      <c r="G30">
        <v>223.45</v>
      </c>
      <c r="H30">
        <v>224.2</v>
      </c>
      <c r="I30">
        <v>223.45</v>
      </c>
      <c r="J30">
        <v>12479</v>
      </c>
      <c r="K30">
        <v>82220.52</v>
      </c>
      <c r="L30">
        <v>9342000</v>
      </c>
      <c r="M30">
        <v>711000</v>
      </c>
      <c r="N30">
        <v>222.6</v>
      </c>
      <c r="O30" s="4">
        <v>1.893150684931507E-4</v>
      </c>
      <c r="P30" s="2">
        <f t="shared" si="2"/>
        <v>4.0512223515715894E-2</v>
      </c>
      <c r="Q30" s="3">
        <f t="shared" si="0"/>
        <v>4.0322908447222743E-2</v>
      </c>
      <c r="R30">
        <f t="shared" si="1"/>
        <v>1.8943136305630648</v>
      </c>
    </row>
    <row r="31" spans="1:18" x14ac:dyDescent="0.35">
      <c r="A31" t="s">
        <v>14</v>
      </c>
      <c r="B31" s="1">
        <v>43418</v>
      </c>
      <c r="C31" s="1">
        <v>43433</v>
      </c>
      <c r="D31">
        <v>226.2</v>
      </c>
      <c r="E31">
        <v>230.85</v>
      </c>
      <c r="F31">
        <v>221</v>
      </c>
      <c r="G31">
        <v>223.4</v>
      </c>
      <c r="H31">
        <v>223.75</v>
      </c>
      <c r="I31">
        <v>223.4</v>
      </c>
      <c r="J31">
        <v>6805</v>
      </c>
      <c r="K31">
        <v>46181.15</v>
      </c>
      <c r="L31">
        <v>10293000</v>
      </c>
      <c r="M31">
        <v>951000</v>
      </c>
      <c r="N31">
        <v>223.35</v>
      </c>
      <c r="O31" s="4">
        <v>1.873972602739726E-4</v>
      </c>
      <c r="P31" s="2">
        <f t="shared" si="2"/>
        <v>-2.2376370552688722E-4</v>
      </c>
      <c r="Q31" s="3">
        <f t="shared" si="0"/>
        <v>-4.1116096580085979E-4</v>
      </c>
      <c r="R31">
        <f t="shared" si="1"/>
        <v>-1.9315764955086908E-2</v>
      </c>
    </row>
    <row r="32" spans="1:18" x14ac:dyDescent="0.35">
      <c r="A32" t="s">
        <v>14</v>
      </c>
      <c r="B32" s="1">
        <v>43419</v>
      </c>
      <c r="C32" s="1">
        <v>43433</v>
      </c>
      <c r="D32">
        <v>224</v>
      </c>
      <c r="E32">
        <v>232</v>
      </c>
      <c r="F32">
        <v>219.7</v>
      </c>
      <c r="G32">
        <v>230.7</v>
      </c>
      <c r="H32">
        <v>230.35</v>
      </c>
      <c r="I32">
        <v>230.7</v>
      </c>
      <c r="J32">
        <v>4144</v>
      </c>
      <c r="K32">
        <v>28240.22</v>
      </c>
      <c r="L32">
        <v>10512000</v>
      </c>
      <c r="M32">
        <v>219000</v>
      </c>
      <c r="N32">
        <v>230</v>
      </c>
      <c r="O32" s="4">
        <v>1.8684931506849313E-4</v>
      </c>
      <c r="P32" s="2">
        <f t="shared" si="2"/>
        <v>3.2676812891674047E-2</v>
      </c>
      <c r="Q32" s="3">
        <f t="shared" si="0"/>
        <v>3.2489963576605552E-2</v>
      </c>
      <c r="R32">
        <f t="shared" si="1"/>
        <v>1.5263328770100268</v>
      </c>
    </row>
    <row r="33" spans="1:18" x14ac:dyDescent="0.35">
      <c r="A33" t="s">
        <v>14</v>
      </c>
      <c r="B33" s="1">
        <v>43420</v>
      </c>
      <c r="C33" s="1">
        <v>43433</v>
      </c>
      <c r="D33">
        <v>230.3</v>
      </c>
      <c r="E33">
        <v>232.15</v>
      </c>
      <c r="F33">
        <v>224.8</v>
      </c>
      <c r="G33">
        <v>227.1</v>
      </c>
      <c r="H33">
        <v>226.7</v>
      </c>
      <c r="I33">
        <v>227.1</v>
      </c>
      <c r="J33">
        <v>3773</v>
      </c>
      <c r="K33">
        <v>25824.959999999999</v>
      </c>
      <c r="L33">
        <v>10389000</v>
      </c>
      <c r="M33">
        <v>-123000</v>
      </c>
      <c r="N33">
        <v>226.25</v>
      </c>
      <c r="O33" s="4">
        <v>1.8767123287671231E-4</v>
      </c>
      <c r="P33" s="2">
        <f t="shared" si="2"/>
        <v>-1.5604681404421302E-2</v>
      </c>
      <c r="Q33" s="3">
        <f t="shared" si="0"/>
        <v>-1.5792352637298016E-2</v>
      </c>
      <c r="R33">
        <f t="shared" si="1"/>
        <v>-0.74190255642515912</v>
      </c>
    </row>
    <row r="34" spans="1:18" x14ac:dyDescent="0.35">
      <c r="A34" t="s">
        <v>14</v>
      </c>
      <c r="B34" s="1">
        <v>43423</v>
      </c>
      <c r="C34" s="1">
        <v>43433</v>
      </c>
      <c r="D34">
        <v>228.55</v>
      </c>
      <c r="E34">
        <v>229.85</v>
      </c>
      <c r="F34">
        <v>223.7</v>
      </c>
      <c r="G34">
        <v>229.4</v>
      </c>
      <c r="H34">
        <v>229.25</v>
      </c>
      <c r="I34">
        <v>229.4</v>
      </c>
      <c r="J34">
        <v>2649</v>
      </c>
      <c r="K34">
        <v>18028.23</v>
      </c>
      <c r="L34">
        <v>10035000</v>
      </c>
      <c r="M34">
        <v>-354000</v>
      </c>
      <c r="N34">
        <v>229.15</v>
      </c>
      <c r="O34" s="4">
        <v>1.8712328767123289E-4</v>
      </c>
      <c r="P34" s="2">
        <f t="shared" si="2"/>
        <v>1.0127697049757866E-2</v>
      </c>
      <c r="Q34" s="3">
        <f t="shared" si="0"/>
        <v>9.9405737620866328E-3</v>
      </c>
      <c r="R34">
        <f t="shared" si="1"/>
        <v>0.46699420002862507</v>
      </c>
    </row>
    <row r="35" spans="1:18" x14ac:dyDescent="0.35">
      <c r="A35" t="s">
        <v>14</v>
      </c>
      <c r="B35" s="1">
        <v>43424</v>
      </c>
      <c r="C35" s="1">
        <v>43433</v>
      </c>
      <c r="D35">
        <v>227.95</v>
      </c>
      <c r="E35">
        <v>230.4</v>
      </c>
      <c r="F35">
        <v>224.65</v>
      </c>
      <c r="G35">
        <v>225.8</v>
      </c>
      <c r="H35">
        <v>225.65</v>
      </c>
      <c r="I35">
        <v>225.8</v>
      </c>
      <c r="J35">
        <v>2724</v>
      </c>
      <c r="K35">
        <v>18516.509999999998</v>
      </c>
      <c r="L35">
        <v>9840000</v>
      </c>
      <c r="M35">
        <v>-195000</v>
      </c>
      <c r="N35">
        <v>225.3</v>
      </c>
      <c r="O35" s="4">
        <v>1.8575342465753427E-4</v>
      </c>
      <c r="P35" s="2">
        <f t="shared" si="2"/>
        <v>-1.5693112467305991E-2</v>
      </c>
      <c r="Q35" s="3">
        <f t="shared" si="0"/>
        <v>-1.5878865891963526E-2</v>
      </c>
      <c r="R35">
        <f t="shared" si="1"/>
        <v>-0.74596682767562583</v>
      </c>
    </row>
    <row r="36" spans="1:18" x14ac:dyDescent="0.35">
      <c r="A36" t="s">
        <v>14</v>
      </c>
      <c r="B36" s="1">
        <v>43425</v>
      </c>
      <c r="C36" s="1">
        <v>43433</v>
      </c>
      <c r="D36">
        <v>227.65</v>
      </c>
      <c r="E36">
        <v>231.85</v>
      </c>
      <c r="F36">
        <v>225.5</v>
      </c>
      <c r="G36">
        <v>226.35</v>
      </c>
      <c r="H36">
        <v>226.3</v>
      </c>
      <c r="I36">
        <v>226.35</v>
      </c>
      <c r="J36">
        <v>4962</v>
      </c>
      <c r="K36">
        <v>33962.89</v>
      </c>
      <c r="L36">
        <v>10713000</v>
      </c>
      <c r="M36">
        <v>873000</v>
      </c>
      <c r="N36">
        <v>225.45</v>
      </c>
      <c r="O36" s="4">
        <v>1.865753424657534E-4</v>
      </c>
      <c r="P36" s="2">
        <f t="shared" si="2"/>
        <v>2.4357838795393398E-3</v>
      </c>
      <c r="Q36" s="3">
        <f t="shared" si="0"/>
        <v>2.2492085370735865E-3</v>
      </c>
      <c r="R36">
        <f t="shared" si="1"/>
        <v>0.10566465946606993</v>
      </c>
    </row>
    <row r="37" spans="1:18" x14ac:dyDescent="0.35">
      <c r="A37" t="s">
        <v>14</v>
      </c>
      <c r="B37" s="1">
        <v>43426</v>
      </c>
      <c r="C37" s="1">
        <v>43433</v>
      </c>
      <c r="D37">
        <v>228</v>
      </c>
      <c r="E37">
        <v>228.05</v>
      </c>
      <c r="F37">
        <v>216.85</v>
      </c>
      <c r="G37">
        <v>218.9</v>
      </c>
      <c r="H37">
        <v>217.6</v>
      </c>
      <c r="I37">
        <v>218.9</v>
      </c>
      <c r="J37">
        <v>4155</v>
      </c>
      <c r="K37">
        <v>27684.73</v>
      </c>
      <c r="L37">
        <v>11004000</v>
      </c>
      <c r="M37">
        <v>291000</v>
      </c>
      <c r="N37">
        <v>218.75</v>
      </c>
      <c r="O37" s="4">
        <v>1.8547945205479453E-4</v>
      </c>
      <c r="P37" s="2">
        <f t="shared" si="2"/>
        <v>-3.2913629335100461E-2</v>
      </c>
      <c r="Q37" s="3">
        <f t="shared" si="0"/>
        <v>-3.3099108787155253E-2</v>
      </c>
      <c r="R37">
        <f t="shared" si="1"/>
        <v>-1.5549496638384577</v>
      </c>
    </row>
    <row r="38" spans="1:18" x14ac:dyDescent="0.35">
      <c r="A38" t="s">
        <v>14</v>
      </c>
      <c r="B38" s="1">
        <v>43430</v>
      </c>
      <c r="C38" s="1">
        <v>43433</v>
      </c>
      <c r="D38">
        <v>221</v>
      </c>
      <c r="E38">
        <v>225.35</v>
      </c>
      <c r="F38">
        <v>218.8</v>
      </c>
      <c r="G38">
        <v>224.6</v>
      </c>
      <c r="H38">
        <v>224.65</v>
      </c>
      <c r="I38">
        <v>224.6</v>
      </c>
      <c r="J38">
        <v>4264</v>
      </c>
      <c r="K38">
        <v>28413.06</v>
      </c>
      <c r="L38">
        <v>10011000</v>
      </c>
      <c r="M38">
        <v>-993000</v>
      </c>
      <c r="N38">
        <v>224.2</v>
      </c>
      <c r="O38" s="4">
        <v>1.8493150684931506E-4</v>
      </c>
      <c r="P38" s="2">
        <f t="shared" si="2"/>
        <v>2.6039287345819957E-2</v>
      </c>
      <c r="Q38" s="3">
        <f t="shared" si="0"/>
        <v>2.5854355838970642E-2</v>
      </c>
      <c r="R38">
        <f t="shared" si="1"/>
        <v>1.214601341053887</v>
      </c>
    </row>
    <row r="39" spans="1:18" x14ac:dyDescent="0.35">
      <c r="A39" t="s">
        <v>14</v>
      </c>
      <c r="B39" s="1">
        <v>43431</v>
      </c>
      <c r="C39" s="1">
        <v>43433</v>
      </c>
      <c r="D39">
        <v>223.9</v>
      </c>
      <c r="E39">
        <v>230.7</v>
      </c>
      <c r="F39">
        <v>222.5</v>
      </c>
      <c r="G39">
        <v>229.9</v>
      </c>
      <c r="H39">
        <v>229.95</v>
      </c>
      <c r="I39">
        <v>229.9</v>
      </c>
      <c r="J39">
        <v>4709</v>
      </c>
      <c r="K39">
        <v>32061.98</v>
      </c>
      <c r="L39">
        <v>6639000</v>
      </c>
      <c r="M39">
        <v>-3372000</v>
      </c>
      <c r="N39">
        <v>230.1</v>
      </c>
      <c r="O39" s="4">
        <v>1.8520547945205477E-4</v>
      </c>
      <c r="P39" s="2">
        <f t="shared" si="2"/>
        <v>2.3597506678539677E-2</v>
      </c>
      <c r="Q39" s="3">
        <f t="shared" si="0"/>
        <v>2.3412301199087621E-2</v>
      </c>
      <c r="R39">
        <f t="shared" si="1"/>
        <v>1.0998770424094819</v>
      </c>
    </row>
    <row r="40" spans="1:18" x14ac:dyDescent="0.35">
      <c r="A40" t="s">
        <v>14</v>
      </c>
      <c r="B40" s="1">
        <v>43432</v>
      </c>
      <c r="C40" s="1">
        <v>43433</v>
      </c>
      <c r="D40">
        <v>230.05</v>
      </c>
      <c r="E40">
        <v>237.3</v>
      </c>
      <c r="F40">
        <v>229.85</v>
      </c>
      <c r="G40">
        <v>235.25</v>
      </c>
      <c r="H40">
        <v>234.15</v>
      </c>
      <c r="I40">
        <v>235.25</v>
      </c>
      <c r="J40">
        <v>5359</v>
      </c>
      <c r="K40">
        <v>37750.54</v>
      </c>
      <c r="L40">
        <v>4170000</v>
      </c>
      <c r="M40">
        <v>-2469000</v>
      </c>
      <c r="N40">
        <v>236.3</v>
      </c>
      <c r="O40" s="4">
        <v>1.8493150684931506E-4</v>
      </c>
      <c r="P40" s="2">
        <f t="shared" si="2"/>
        <v>2.3270987385819897E-2</v>
      </c>
      <c r="Q40" s="3">
        <f t="shared" si="0"/>
        <v>2.3086055878970582E-2</v>
      </c>
      <c r="R40">
        <f t="shared" si="1"/>
        <v>1.0845504952777438</v>
      </c>
    </row>
    <row r="41" spans="1:18" x14ac:dyDescent="0.35">
      <c r="A41" t="s">
        <v>14</v>
      </c>
      <c r="B41" s="1">
        <v>43433</v>
      </c>
      <c r="C41" s="1">
        <v>43433</v>
      </c>
      <c r="D41">
        <v>237.35</v>
      </c>
      <c r="E41">
        <v>241</v>
      </c>
      <c r="F41">
        <v>234.6</v>
      </c>
      <c r="G41">
        <v>235.65</v>
      </c>
      <c r="H41">
        <v>236</v>
      </c>
      <c r="I41">
        <v>236</v>
      </c>
      <c r="J41">
        <v>3685</v>
      </c>
      <c r="K41">
        <v>26377.73</v>
      </c>
      <c r="L41">
        <v>2460000</v>
      </c>
      <c r="M41">
        <v>-1710000</v>
      </c>
      <c r="N41">
        <v>236</v>
      </c>
      <c r="O41" s="4">
        <v>1.8547945205479453E-4</v>
      </c>
      <c r="P41" s="2">
        <f t="shared" si="2"/>
        <v>1.7003188097768573E-3</v>
      </c>
      <c r="Q41" s="3">
        <f t="shared" si="0"/>
        <v>1.5148393577220627E-3</v>
      </c>
      <c r="R41">
        <f t="shared" si="1"/>
        <v>7.1165026382017979E-2</v>
      </c>
    </row>
    <row r="42" spans="1:18" x14ac:dyDescent="0.35">
      <c r="A42" t="s">
        <v>14</v>
      </c>
      <c r="B42" s="1">
        <v>43434</v>
      </c>
      <c r="C42" s="1">
        <v>43461</v>
      </c>
      <c r="D42">
        <v>236.7</v>
      </c>
      <c r="E42">
        <v>241</v>
      </c>
      <c r="F42">
        <v>234.95</v>
      </c>
      <c r="G42">
        <v>238.85</v>
      </c>
      <c r="H42">
        <v>239.25</v>
      </c>
      <c r="I42">
        <v>238.85</v>
      </c>
      <c r="J42">
        <v>3099</v>
      </c>
      <c r="K42">
        <v>22120.57</v>
      </c>
      <c r="L42">
        <v>9489000</v>
      </c>
      <c r="M42">
        <v>150000</v>
      </c>
      <c r="N42">
        <v>239.05</v>
      </c>
      <c r="O42" s="4">
        <v>1.8520547945205477E-4</v>
      </c>
      <c r="P42" s="2">
        <f t="shared" si="2"/>
        <v>1.3579461065138928E-2</v>
      </c>
      <c r="Q42" s="3">
        <f t="shared" si="0"/>
        <v>1.3394255585686873E-2</v>
      </c>
      <c r="R42">
        <f t="shared" si="1"/>
        <v>0.62924332356684654</v>
      </c>
    </row>
    <row r="43" spans="1:18" x14ac:dyDescent="0.35">
      <c r="A43" t="s">
        <v>14</v>
      </c>
      <c r="B43" s="1">
        <v>43437</v>
      </c>
      <c r="C43" s="1">
        <v>43461</v>
      </c>
      <c r="D43">
        <v>240.1</v>
      </c>
      <c r="E43">
        <v>241</v>
      </c>
      <c r="F43">
        <v>234.05</v>
      </c>
      <c r="G43">
        <v>235.85</v>
      </c>
      <c r="H43">
        <v>235.95</v>
      </c>
      <c r="I43">
        <v>235.85</v>
      </c>
      <c r="J43">
        <v>2482</v>
      </c>
      <c r="K43">
        <v>17617.939999999999</v>
      </c>
      <c r="L43">
        <v>9447000</v>
      </c>
      <c r="M43">
        <v>-42000</v>
      </c>
      <c r="N43">
        <v>234.95</v>
      </c>
      <c r="O43" s="4">
        <v>1.8410958904109588E-4</v>
      </c>
      <c r="P43" s="2">
        <f t="shared" si="2"/>
        <v>-1.2560184216035169E-2</v>
      </c>
      <c r="Q43" s="3">
        <f t="shared" si="0"/>
        <v>-1.2744293805076265E-2</v>
      </c>
      <c r="R43">
        <f t="shared" si="1"/>
        <v>-0.59870903157828048</v>
      </c>
    </row>
    <row r="44" spans="1:18" x14ac:dyDescent="0.35">
      <c r="A44" t="s">
        <v>14</v>
      </c>
      <c r="B44" s="1">
        <v>43438</v>
      </c>
      <c r="C44" s="1">
        <v>43461</v>
      </c>
      <c r="D44">
        <v>235.95</v>
      </c>
      <c r="E44">
        <v>237.7</v>
      </c>
      <c r="F44">
        <v>230.6</v>
      </c>
      <c r="G44">
        <v>233.4</v>
      </c>
      <c r="H44">
        <v>233.25</v>
      </c>
      <c r="I44">
        <v>233.4</v>
      </c>
      <c r="J44">
        <v>2782</v>
      </c>
      <c r="K44">
        <v>19519.759999999998</v>
      </c>
      <c r="L44">
        <v>9156000</v>
      </c>
      <c r="M44">
        <v>-291000</v>
      </c>
      <c r="N44">
        <v>232.65</v>
      </c>
      <c r="O44" s="4">
        <v>1.8383561643835618E-4</v>
      </c>
      <c r="P44" s="2">
        <f t="shared" si="2"/>
        <v>-1.038795844816616E-2</v>
      </c>
      <c r="Q44" s="3">
        <f t="shared" si="0"/>
        <v>-1.0571794064604515E-2</v>
      </c>
      <c r="R44">
        <f t="shared" si="1"/>
        <v>-0.49664804368707083</v>
      </c>
    </row>
    <row r="45" spans="1:18" x14ac:dyDescent="0.35">
      <c r="A45" t="s">
        <v>14</v>
      </c>
      <c r="B45" s="1">
        <v>43439</v>
      </c>
      <c r="C45" s="1">
        <v>43461</v>
      </c>
      <c r="D45">
        <v>230</v>
      </c>
      <c r="E45">
        <v>235.7</v>
      </c>
      <c r="F45">
        <v>226.75</v>
      </c>
      <c r="G45">
        <v>229.05</v>
      </c>
      <c r="H45">
        <v>229.6</v>
      </c>
      <c r="I45">
        <v>229.05</v>
      </c>
      <c r="J45">
        <v>2640</v>
      </c>
      <c r="K45">
        <v>18325.259999999998</v>
      </c>
      <c r="L45">
        <v>9156000</v>
      </c>
      <c r="M45">
        <v>0</v>
      </c>
      <c r="N45">
        <v>228.1</v>
      </c>
      <c r="O45" s="4">
        <v>1.832876712328767E-4</v>
      </c>
      <c r="P45" s="2">
        <f t="shared" si="2"/>
        <v>-1.8637532133676069E-2</v>
      </c>
      <c r="Q45" s="3">
        <f t="shared" si="0"/>
        <v>-1.8820819804908944E-2</v>
      </c>
      <c r="R45">
        <f t="shared" si="1"/>
        <v>-0.8841756923728521</v>
      </c>
    </row>
    <row r="46" spans="1:18" x14ac:dyDescent="0.35">
      <c r="A46" t="s">
        <v>14</v>
      </c>
      <c r="B46" s="1">
        <v>43440</v>
      </c>
      <c r="C46" s="1">
        <v>43461</v>
      </c>
      <c r="D46">
        <v>226.2</v>
      </c>
      <c r="E46">
        <v>227.65</v>
      </c>
      <c r="F46">
        <v>223.15</v>
      </c>
      <c r="G46">
        <v>225.95</v>
      </c>
      <c r="H46">
        <v>225.5</v>
      </c>
      <c r="I46">
        <v>225.95</v>
      </c>
      <c r="J46">
        <v>1892</v>
      </c>
      <c r="K46">
        <v>12792.83</v>
      </c>
      <c r="L46">
        <v>9204000</v>
      </c>
      <c r="M46">
        <v>48000</v>
      </c>
      <c r="N46">
        <v>225.15</v>
      </c>
      <c r="O46" s="4">
        <v>1.8383561643835618E-4</v>
      </c>
      <c r="P46" s="2">
        <f t="shared" si="2"/>
        <v>-1.3534162846540155E-2</v>
      </c>
      <c r="Q46" s="3">
        <f t="shared" si="0"/>
        <v>-1.371799846297851E-2</v>
      </c>
      <c r="R46">
        <f t="shared" si="1"/>
        <v>-0.64445230944776188</v>
      </c>
    </row>
    <row r="47" spans="1:18" x14ac:dyDescent="0.35">
      <c r="A47" t="s">
        <v>14</v>
      </c>
      <c r="B47" s="1">
        <v>43441</v>
      </c>
      <c r="C47" s="1">
        <v>43461</v>
      </c>
      <c r="D47">
        <v>227.1</v>
      </c>
      <c r="E47">
        <v>228.4</v>
      </c>
      <c r="F47">
        <v>222.75</v>
      </c>
      <c r="G47">
        <v>227</v>
      </c>
      <c r="H47">
        <v>227</v>
      </c>
      <c r="I47">
        <v>227</v>
      </c>
      <c r="J47">
        <v>2565</v>
      </c>
      <c r="K47">
        <v>17351.169999999998</v>
      </c>
      <c r="L47">
        <v>8889000</v>
      </c>
      <c r="M47">
        <v>-315000</v>
      </c>
      <c r="N47">
        <v>226.4</v>
      </c>
      <c r="O47" s="4">
        <v>1.8383561643835618E-4</v>
      </c>
      <c r="P47" s="2">
        <f t="shared" si="2"/>
        <v>4.64704580659443E-3</v>
      </c>
      <c r="Q47" s="3">
        <f t="shared" si="0"/>
        <v>4.4632101901560736E-3</v>
      </c>
      <c r="R47">
        <f t="shared" si="1"/>
        <v>0.20967534894827114</v>
      </c>
    </row>
    <row r="48" spans="1:18" x14ac:dyDescent="0.35">
      <c r="A48" t="s">
        <v>14</v>
      </c>
      <c r="B48" s="1">
        <v>43444</v>
      </c>
      <c r="C48" s="1">
        <v>43461</v>
      </c>
      <c r="D48">
        <v>223.7</v>
      </c>
      <c r="E48">
        <v>226.4</v>
      </c>
      <c r="F48">
        <v>221</v>
      </c>
      <c r="G48">
        <v>224.95</v>
      </c>
      <c r="H48">
        <v>224</v>
      </c>
      <c r="I48">
        <v>224.95</v>
      </c>
      <c r="J48">
        <v>2236</v>
      </c>
      <c r="K48">
        <v>15030.62</v>
      </c>
      <c r="L48">
        <v>8928000</v>
      </c>
      <c r="M48">
        <v>39000</v>
      </c>
      <c r="N48">
        <v>225</v>
      </c>
      <c r="O48" s="4">
        <v>1.8356164383561647E-4</v>
      </c>
      <c r="P48" s="2">
        <f t="shared" si="2"/>
        <v>-9.0308370044053371E-3</v>
      </c>
      <c r="Q48" s="3">
        <f t="shared" si="0"/>
        <v>-9.2143986482409544E-3</v>
      </c>
      <c r="R48">
        <f t="shared" si="1"/>
        <v>-0.43287951263860125</v>
      </c>
    </row>
    <row r="49" spans="1:18" x14ac:dyDescent="0.35">
      <c r="A49" t="s">
        <v>14</v>
      </c>
      <c r="B49" s="1">
        <v>43445</v>
      </c>
      <c r="C49" s="1">
        <v>43461</v>
      </c>
      <c r="D49">
        <v>222</v>
      </c>
      <c r="E49">
        <v>235</v>
      </c>
      <c r="F49">
        <v>221.45</v>
      </c>
      <c r="G49">
        <v>233.5</v>
      </c>
      <c r="H49">
        <v>232</v>
      </c>
      <c r="I49">
        <v>233.5</v>
      </c>
      <c r="J49">
        <v>2639</v>
      </c>
      <c r="K49">
        <v>18178.32</v>
      </c>
      <c r="L49">
        <v>8751000</v>
      </c>
      <c r="M49">
        <v>-177000</v>
      </c>
      <c r="N49">
        <v>233.7</v>
      </c>
      <c r="O49" s="4">
        <v>1.8356164383561647E-4</v>
      </c>
      <c r="P49" s="2">
        <f t="shared" si="2"/>
        <v>3.8008446321404807E-2</v>
      </c>
      <c r="Q49" s="3">
        <f t="shared" si="0"/>
        <v>3.7824884677569191E-2</v>
      </c>
      <c r="R49">
        <f t="shared" si="1"/>
        <v>1.7769599807756529</v>
      </c>
    </row>
    <row r="50" spans="1:18" x14ac:dyDescent="0.35">
      <c r="A50" t="s">
        <v>14</v>
      </c>
      <c r="B50" s="1">
        <v>43446</v>
      </c>
      <c r="C50" s="1">
        <v>43461</v>
      </c>
      <c r="D50">
        <v>233.5</v>
      </c>
      <c r="E50">
        <v>239.8</v>
      </c>
      <c r="F50">
        <v>232.05</v>
      </c>
      <c r="G50">
        <v>238.45</v>
      </c>
      <c r="H50">
        <v>237.6</v>
      </c>
      <c r="I50">
        <v>238.45</v>
      </c>
      <c r="J50">
        <v>2198</v>
      </c>
      <c r="K50">
        <v>15588.65</v>
      </c>
      <c r="L50">
        <v>8622000</v>
      </c>
      <c r="M50">
        <v>-129000</v>
      </c>
      <c r="N50">
        <v>237.85</v>
      </c>
      <c r="O50" s="4">
        <v>1.8301369863013697E-4</v>
      </c>
      <c r="P50" s="2">
        <f t="shared" si="2"/>
        <v>2.1199143468950701E-2</v>
      </c>
      <c r="Q50" s="3">
        <f t="shared" si="0"/>
        <v>2.1016129770320566E-2</v>
      </c>
      <c r="R50">
        <f t="shared" si="1"/>
        <v>0.98730827260905252</v>
      </c>
    </row>
    <row r="51" spans="1:18" x14ac:dyDescent="0.35">
      <c r="A51" t="s">
        <v>14</v>
      </c>
      <c r="B51" s="1">
        <v>43447</v>
      </c>
      <c r="C51" s="1">
        <v>43461</v>
      </c>
      <c r="D51">
        <v>238.55</v>
      </c>
      <c r="E51">
        <v>239.25</v>
      </c>
      <c r="F51">
        <v>233.8</v>
      </c>
      <c r="G51">
        <v>235.45</v>
      </c>
      <c r="H51">
        <v>236.4</v>
      </c>
      <c r="I51">
        <v>235.45</v>
      </c>
      <c r="J51">
        <v>1547</v>
      </c>
      <c r="K51">
        <v>10951.67</v>
      </c>
      <c r="L51">
        <v>8763000</v>
      </c>
      <c r="M51">
        <v>141000</v>
      </c>
      <c r="N51">
        <v>234.45</v>
      </c>
      <c r="O51" s="4">
        <v>1.8383561643835618E-4</v>
      </c>
      <c r="P51" s="2">
        <f t="shared" si="2"/>
        <v>-1.2581253931641855E-2</v>
      </c>
      <c r="Q51" s="3">
        <f t="shared" si="0"/>
        <v>-1.276508954808021E-2</v>
      </c>
      <c r="R51">
        <f t="shared" si="1"/>
        <v>-0.59968598639000048</v>
      </c>
    </row>
    <row r="52" spans="1:18" x14ac:dyDescent="0.35">
      <c r="A52" t="s">
        <v>14</v>
      </c>
      <c r="B52" s="1">
        <v>43448</v>
      </c>
      <c r="C52" s="1">
        <v>43461</v>
      </c>
      <c r="D52">
        <v>235.1</v>
      </c>
      <c r="E52">
        <v>237.65</v>
      </c>
      <c r="F52">
        <v>231.25</v>
      </c>
      <c r="G52">
        <v>235.55</v>
      </c>
      <c r="H52">
        <v>234.4</v>
      </c>
      <c r="I52">
        <v>235.55</v>
      </c>
      <c r="J52">
        <v>2881</v>
      </c>
      <c r="K52">
        <v>20255.97</v>
      </c>
      <c r="L52">
        <v>8805000</v>
      </c>
      <c r="M52">
        <v>42000</v>
      </c>
      <c r="N52">
        <v>235.1</v>
      </c>
      <c r="O52" s="4">
        <v>1.8356164383561647E-4</v>
      </c>
      <c r="P52" s="2">
        <f t="shared" si="2"/>
        <v>4.2471862391175514E-4</v>
      </c>
      <c r="Q52" s="3">
        <f t="shared" si="0"/>
        <v>2.4115698007613867E-4</v>
      </c>
      <c r="R52">
        <f t="shared" si="1"/>
        <v>1.1329216369934721E-2</v>
      </c>
    </row>
    <row r="53" spans="1:18" x14ac:dyDescent="0.35">
      <c r="A53" t="s">
        <v>14</v>
      </c>
      <c r="B53" s="1">
        <v>43451</v>
      </c>
      <c r="C53" s="1">
        <v>43461</v>
      </c>
      <c r="D53">
        <v>234.65</v>
      </c>
      <c r="E53">
        <v>236.95</v>
      </c>
      <c r="F53">
        <v>232.6</v>
      </c>
      <c r="G53">
        <v>235.65</v>
      </c>
      <c r="H53">
        <v>235.45</v>
      </c>
      <c r="I53">
        <v>235.65</v>
      </c>
      <c r="J53">
        <v>2403</v>
      </c>
      <c r="K53">
        <v>16905.29</v>
      </c>
      <c r="L53">
        <v>8676000</v>
      </c>
      <c r="M53">
        <v>-129000</v>
      </c>
      <c r="N53">
        <v>234.8</v>
      </c>
      <c r="O53" s="4">
        <v>1.8219178082191782E-4</v>
      </c>
      <c r="P53" s="2">
        <f t="shared" si="2"/>
        <v>4.2453831458286694E-4</v>
      </c>
      <c r="Q53" s="3">
        <f t="shared" si="0"/>
        <v>2.4234653376094912E-4</v>
      </c>
      <c r="R53">
        <f t="shared" si="1"/>
        <v>1.1385099932063488E-2</v>
      </c>
    </row>
    <row r="54" spans="1:18" x14ac:dyDescent="0.35">
      <c r="A54" t="s">
        <v>14</v>
      </c>
      <c r="B54" s="1">
        <v>43452</v>
      </c>
      <c r="C54" s="1">
        <v>43461</v>
      </c>
      <c r="D54">
        <v>235.2</v>
      </c>
      <c r="E54">
        <v>242.4</v>
      </c>
      <c r="F54">
        <v>233.65</v>
      </c>
      <c r="G54">
        <v>236.3</v>
      </c>
      <c r="H54">
        <v>236.5</v>
      </c>
      <c r="I54">
        <v>236.3</v>
      </c>
      <c r="J54">
        <v>4264</v>
      </c>
      <c r="K54">
        <v>30356.3</v>
      </c>
      <c r="L54">
        <v>9456000</v>
      </c>
      <c r="M54">
        <v>780000</v>
      </c>
      <c r="N54">
        <v>235.55</v>
      </c>
      <c r="O54" s="4">
        <v>1.8164383561643834E-4</v>
      </c>
      <c r="P54" s="2">
        <f t="shared" si="2"/>
        <v>2.7583280288563787E-3</v>
      </c>
      <c r="Q54" s="3">
        <f t="shared" si="0"/>
        <v>2.5766841932399402E-3</v>
      </c>
      <c r="R54">
        <f t="shared" si="1"/>
        <v>0.12104900605816783</v>
      </c>
    </row>
    <row r="55" spans="1:18" x14ac:dyDescent="0.35">
      <c r="A55" t="s">
        <v>14</v>
      </c>
      <c r="B55" s="1">
        <v>43453</v>
      </c>
      <c r="C55" s="1">
        <v>43461</v>
      </c>
      <c r="D55">
        <v>237.7</v>
      </c>
      <c r="E55">
        <v>241</v>
      </c>
      <c r="F55">
        <v>237.15</v>
      </c>
      <c r="G55">
        <v>240.4</v>
      </c>
      <c r="H55">
        <v>240.85</v>
      </c>
      <c r="I55">
        <v>240.4</v>
      </c>
      <c r="J55">
        <v>3884</v>
      </c>
      <c r="K55">
        <v>27871.08</v>
      </c>
      <c r="L55">
        <v>9234000</v>
      </c>
      <c r="M55">
        <v>-222000</v>
      </c>
      <c r="N55">
        <v>239.65</v>
      </c>
      <c r="O55" s="4">
        <v>1.8164383561643834E-4</v>
      </c>
      <c r="P55" s="2">
        <f t="shared" si="2"/>
        <v>1.7350825222175178E-2</v>
      </c>
      <c r="Q55" s="3">
        <f t="shared" si="0"/>
        <v>1.7169181386558739E-2</v>
      </c>
      <c r="R55">
        <f t="shared" si="1"/>
        <v>0.80658403817118429</v>
      </c>
    </row>
    <row r="56" spans="1:18" x14ac:dyDescent="0.35">
      <c r="A56" t="s">
        <v>14</v>
      </c>
      <c r="B56" s="1">
        <v>43454</v>
      </c>
      <c r="C56" s="1">
        <v>43461</v>
      </c>
      <c r="D56">
        <v>241</v>
      </c>
      <c r="E56">
        <v>245.35</v>
      </c>
      <c r="F56">
        <v>238.75</v>
      </c>
      <c r="G56">
        <v>240.4</v>
      </c>
      <c r="H56">
        <v>240.75</v>
      </c>
      <c r="I56">
        <v>240.4</v>
      </c>
      <c r="J56">
        <v>5401</v>
      </c>
      <c r="K56">
        <v>39274.93</v>
      </c>
      <c r="L56">
        <v>9330000</v>
      </c>
      <c r="M56">
        <v>96000</v>
      </c>
      <c r="N56">
        <v>239.55</v>
      </c>
      <c r="O56" s="4">
        <v>1.8246575342465755E-4</v>
      </c>
      <c r="P56" s="2">
        <f t="shared" si="2"/>
        <v>0</v>
      </c>
      <c r="Q56" s="3">
        <f t="shared" si="0"/>
        <v>-1.8246575342465755E-4</v>
      </c>
      <c r="R56">
        <f t="shared" si="1"/>
        <v>-8.5719849369420825E-3</v>
      </c>
    </row>
    <row r="57" spans="1:18" x14ac:dyDescent="0.35">
      <c r="A57" t="s">
        <v>14</v>
      </c>
      <c r="B57" s="1">
        <v>43455</v>
      </c>
      <c r="C57" s="1">
        <v>43461</v>
      </c>
      <c r="D57">
        <v>241</v>
      </c>
      <c r="E57">
        <v>242.5</v>
      </c>
      <c r="F57">
        <v>232.7</v>
      </c>
      <c r="G57">
        <v>233.6</v>
      </c>
      <c r="H57">
        <v>233.35</v>
      </c>
      <c r="I57">
        <v>233.6</v>
      </c>
      <c r="J57">
        <v>3856</v>
      </c>
      <c r="K57">
        <v>27251.200000000001</v>
      </c>
      <c r="L57">
        <v>8451000</v>
      </c>
      <c r="M57">
        <v>-879000</v>
      </c>
      <c r="N57">
        <v>233.4</v>
      </c>
      <c r="O57" s="4">
        <v>1.8246575342465755E-4</v>
      </c>
      <c r="P57" s="2">
        <f t="shared" si="2"/>
        <v>-2.8286189683860281E-2</v>
      </c>
      <c r="Q57" s="3">
        <f t="shared" si="0"/>
        <v>-2.846865543728494E-2</v>
      </c>
      <c r="R57">
        <f t="shared" si="1"/>
        <v>-1.3374174660351545</v>
      </c>
    </row>
    <row r="58" spans="1:18" x14ac:dyDescent="0.35">
      <c r="A58" t="s">
        <v>14</v>
      </c>
      <c r="B58" s="1">
        <v>43458</v>
      </c>
      <c r="C58" s="1">
        <v>43461</v>
      </c>
      <c r="D58">
        <v>231.1</v>
      </c>
      <c r="E58">
        <v>233.4</v>
      </c>
      <c r="F58">
        <v>225.65</v>
      </c>
      <c r="G58">
        <v>229.4</v>
      </c>
      <c r="H58">
        <v>229.5</v>
      </c>
      <c r="I58">
        <v>229.4</v>
      </c>
      <c r="J58">
        <v>4630</v>
      </c>
      <c r="K58">
        <v>31833.93</v>
      </c>
      <c r="L58">
        <v>6456000</v>
      </c>
      <c r="M58">
        <v>-1995000</v>
      </c>
      <c r="N58">
        <v>229.05</v>
      </c>
      <c r="O58" s="4">
        <v>1.8273972602739726E-4</v>
      </c>
      <c r="P58" s="2">
        <f t="shared" si="2"/>
        <v>-1.7979452054794471E-2</v>
      </c>
      <c r="Q58" s="3">
        <f t="shared" si="0"/>
        <v>-1.8162191780821867E-2</v>
      </c>
      <c r="R58">
        <f t="shared" si="1"/>
        <v>-0.85323427243207639</v>
      </c>
    </row>
    <row r="59" spans="1:18" x14ac:dyDescent="0.35">
      <c r="A59" t="s">
        <v>14</v>
      </c>
      <c r="B59" s="1">
        <v>43460</v>
      </c>
      <c r="C59" s="1">
        <v>43461</v>
      </c>
      <c r="D59">
        <v>228</v>
      </c>
      <c r="E59">
        <v>234.85</v>
      </c>
      <c r="F59">
        <v>226.05</v>
      </c>
      <c r="G59">
        <v>233.7</v>
      </c>
      <c r="H59">
        <v>233.5</v>
      </c>
      <c r="I59">
        <v>233.7</v>
      </c>
      <c r="J59">
        <v>3697</v>
      </c>
      <c r="K59">
        <v>25582.99</v>
      </c>
      <c r="L59">
        <v>4239000</v>
      </c>
      <c r="M59">
        <v>-2217000</v>
      </c>
      <c r="N59">
        <v>233.35</v>
      </c>
      <c r="O59" s="4">
        <v>1.8273972602739726E-4</v>
      </c>
      <c r="P59" s="2">
        <f t="shared" si="2"/>
        <v>1.8744551002615444E-2</v>
      </c>
      <c r="Q59" s="3">
        <f t="shared" si="0"/>
        <v>1.8561811276588049E-2</v>
      </c>
      <c r="R59">
        <f t="shared" si="1"/>
        <v>0.87200783532770521</v>
      </c>
    </row>
    <row r="60" spans="1:18" x14ac:dyDescent="0.35">
      <c r="A60" t="s">
        <v>14</v>
      </c>
      <c r="B60" s="1">
        <v>43461</v>
      </c>
      <c r="C60" s="1">
        <v>43461</v>
      </c>
      <c r="D60">
        <v>233.7</v>
      </c>
      <c r="E60">
        <v>235.4</v>
      </c>
      <c r="F60">
        <v>230.1</v>
      </c>
      <c r="G60">
        <v>230.95</v>
      </c>
      <c r="H60">
        <v>231.05</v>
      </c>
      <c r="I60">
        <v>231.05</v>
      </c>
      <c r="J60">
        <v>3075</v>
      </c>
      <c r="K60">
        <v>21456.13</v>
      </c>
      <c r="L60">
        <v>1032000</v>
      </c>
      <c r="M60">
        <v>-3207000</v>
      </c>
      <c r="N60">
        <v>231.05</v>
      </c>
      <c r="O60" s="4">
        <v>1.8273972602739726E-4</v>
      </c>
      <c r="P60" s="2">
        <f t="shared" si="2"/>
        <v>-1.1767222935387249E-2</v>
      </c>
      <c r="Q60" s="3">
        <f t="shared" si="0"/>
        <v>-1.1949962661414647E-2</v>
      </c>
      <c r="R60">
        <f t="shared" si="1"/>
        <v>-0.56139246958999001</v>
      </c>
    </row>
    <row r="61" spans="1:18" x14ac:dyDescent="0.35">
      <c r="A61" t="s">
        <v>14</v>
      </c>
      <c r="B61" s="1">
        <v>43462</v>
      </c>
      <c r="C61" s="1">
        <v>43496</v>
      </c>
      <c r="D61">
        <v>231.85</v>
      </c>
      <c r="E61">
        <v>237.7</v>
      </c>
      <c r="F61">
        <v>231.85</v>
      </c>
      <c r="G61">
        <v>236.1</v>
      </c>
      <c r="H61">
        <v>236.2</v>
      </c>
      <c r="I61">
        <v>236.1</v>
      </c>
      <c r="J61">
        <v>2251</v>
      </c>
      <c r="K61">
        <v>15945.14</v>
      </c>
      <c r="L61">
        <v>9312000</v>
      </c>
      <c r="M61">
        <v>789000</v>
      </c>
      <c r="N61">
        <v>234.5</v>
      </c>
      <c r="O61" s="4">
        <v>1.8273972602739726E-4</v>
      </c>
      <c r="P61" s="2">
        <f t="shared" si="2"/>
        <v>2.2299198960814056E-2</v>
      </c>
      <c r="Q61" s="3">
        <f t="shared" si="0"/>
        <v>2.211645923478666E-2</v>
      </c>
      <c r="R61">
        <f t="shared" si="1"/>
        <v>1.0390002061256152</v>
      </c>
    </row>
    <row r="62" spans="1:18" x14ac:dyDescent="0.35">
      <c r="A62" t="s">
        <v>14</v>
      </c>
      <c r="B62" s="1">
        <v>43466</v>
      </c>
      <c r="C62" s="1">
        <v>43496</v>
      </c>
      <c r="D62">
        <v>237</v>
      </c>
      <c r="E62">
        <v>237.1</v>
      </c>
      <c r="F62">
        <v>233.85</v>
      </c>
      <c r="G62">
        <v>235.55</v>
      </c>
      <c r="H62">
        <v>235.65</v>
      </c>
      <c r="I62">
        <v>235.55</v>
      </c>
      <c r="J62">
        <v>1347</v>
      </c>
      <c r="K62">
        <v>9517.36</v>
      </c>
      <c r="L62">
        <v>9885000</v>
      </c>
      <c r="M62">
        <v>270000</v>
      </c>
      <c r="N62">
        <v>234.4</v>
      </c>
      <c r="O62" s="4">
        <v>1.8027397260273972E-4</v>
      </c>
      <c r="P62" s="2">
        <f t="shared" si="2"/>
        <v>-2.3295213892417744E-3</v>
      </c>
      <c r="Q62" s="3">
        <f t="shared" si="0"/>
        <v>-2.509795361844514E-3</v>
      </c>
      <c r="R62">
        <f t="shared" si="1"/>
        <v>-0.11790666266270977</v>
      </c>
    </row>
    <row r="63" spans="1:18" x14ac:dyDescent="0.35">
      <c r="A63" t="s">
        <v>14</v>
      </c>
      <c r="B63" s="1">
        <v>43467</v>
      </c>
      <c r="C63" s="1">
        <v>43496</v>
      </c>
      <c r="D63">
        <v>234</v>
      </c>
      <c r="E63">
        <v>236.7</v>
      </c>
      <c r="F63">
        <v>230.05</v>
      </c>
      <c r="G63">
        <v>231.95</v>
      </c>
      <c r="H63">
        <v>231</v>
      </c>
      <c r="I63">
        <v>231.95</v>
      </c>
      <c r="J63">
        <v>3062</v>
      </c>
      <c r="K63">
        <v>21428.01</v>
      </c>
      <c r="L63">
        <v>9486000</v>
      </c>
      <c r="M63">
        <v>-399000</v>
      </c>
      <c r="N63">
        <v>230.85</v>
      </c>
      <c r="O63" s="4">
        <v>1.8164383561643834E-4</v>
      </c>
      <c r="P63" s="2">
        <f t="shared" si="2"/>
        <v>-1.5283379324984176E-2</v>
      </c>
      <c r="Q63" s="3">
        <f t="shared" si="0"/>
        <v>-1.5465023160600614E-2</v>
      </c>
      <c r="R63">
        <f t="shared" si="1"/>
        <v>-0.72652507713929493</v>
      </c>
    </row>
    <row r="64" spans="1:18" x14ac:dyDescent="0.35">
      <c r="A64" t="s">
        <v>14</v>
      </c>
      <c r="B64" s="1">
        <v>43468</v>
      </c>
      <c r="C64" s="1">
        <v>43496</v>
      </c>
      <c r="D64">
        <v>232.45</v>
      </c>
      <c r="E64">
        <v>233.45</v>
      </c>
      <c r="F64">
        <v>228</v>
      </c>
      <c r="G64">
        <v>228.55</v>
      </c>
      <c r="H64">
        <v>228.3</v>
      </c>
      <c r="I64">
        <v>228.55</v>
      </c>
      <c r="J64">
        <v>2399</v>
      </c>
      <c r="K64">
        <v>16569.12</v>
      </c>
      <c r="L64">
        <v>9618000</v>
      </c>
      <c r="M64">
        <v>132000</v>
      </c>
      <c r="N64">
        <v>227.85</v>
      </c>
      <c r="O64" s="4">
        <v>1.8109589041095893E-4</v>
      </c>
      <c r="P64" s="2">
        <f t="shared" si="2"/>
        <v>-1.4658331536969077E-2</v>
      </c>
      <c r="Q64" s="3">
        <f t="shared" si="0"/>
        <v>-1.4839427427380036E-2</v>
      </c>
      <c r="R64">
        <f t="shared" si="1"/>
        <v>-0.69713546785024938</v>
      </c>
    </row>
    <row r="65" spans="1:18" x14ac:dyDescent="0.35">
      <c r="A65" t="s">
        <v>14</v>
      </c>
      <c r="B65" s="1">
        <v>43469</v>
      </c>
      <c r="C65" s="1">
        <v>43496</v>
      </c>
      <c r="D65">
        <v>229.6</v>
      </c>
      <c r="E65">
        <v>234.75</v>
      </c>
      <c r="F65">
        <v>226.95</v>
      </c>
      <c r="G65">
        <v>234.1</v>
      </c>
      <c r="H65">
        <v>234.1</v>
      </c>
      <c r="I65">
        <v>234.1</v>
      </c>
      <c r="J65">
        <v>2638</v>
      </c>
      <c r="K65">
        <v>18310.95</v>
      </c>
      <c r="L65">
        <v>9363000</v>
      </c>
      <c r="M65">
        <v>-255000</v>
      </c>
      <c r="N65">
        <v>233.4</v>
      </c>
      <c r="O65" s="4">
        <v>1.8136986301369864E-4</v>
      </c>
      <c r="P65" s="2">
        <f t="shared" si="2"/>
        <v>2.4283526580616856E-2</v>
      </c>
      <c r="Q65" s="3">
        <f t="shared" si="0"/>
        <v>2.4102156717603157E-2</v>
      </c>
      <c r="R65">
        <f t="shared" si="1"/>
        <v>1.1322854861990355</v>
      </c>
    </row>
    <row r="66" spans="1:18" x14ac:dyDescent="0.35">
      <c r="A66" t="s">
        <v>14</v>
      </c>
      <c r="B66" s="1">
        <v>43472</v>
      </c>
      <c r="C66" s="1">
        <v>43496</v>
      </c>
      <c r="D66">
        <v>235.7</v>
      </c>
      <c r="E66">
        <v>236.2</v>
      </c>
      <c r="F66">
        <v>229.85</v>
      </c>
      <c r="G66">
        <v>230.7</v>
      </c>
      <c r="H66">
        <v>230.05</v>
      </c>
      <c r="I66">
        <v>230.7</v>
      </c>
      <c r="J66">
        <v>1646</v>
      </c>
      <c r="K66">
        <v>11486.91</v>
      </c>
      <c r="L66">
        <v>9801000</v>
      </c>
      <c r="M66">
        <v>438000</v>
      </c>
      <c r="N66">
        <v>230.15</v>
      </c>
      <c r="O66" s="4">
        <v>1.8164383561643834E-4</v>
      </c>
      <c r="P66" s="2">
        <f t="shared" si="2"/>
        <v>-1.4523707817172174E-2</v>
      </c>
      <c r="Q66" s="3">
        <f t="shared" ref="Q66:Q129" si="3">P66-O66</f>
        <v>-1.4705351652788612E-2</v>
      </c>
      <c r="R66">
        <f t="shared" ref="R66:R129" si="4">Q66/$U$6</f>
        <v>-0.69083677618545369</v>
      </c>
    </row>
    <row r="67" spans="1:18" x14ac:dyDescent="0.35">
      <c r="A67" t="s">
        <v>14</v>
      </c>
      <c r="B67" s="1">
        <v>43473</v>
      </c>
      <c r="C67" s="1">
        <v>43496</v>
      </c>
      <c r="D67">
        <v>229.75</v>
      </c>
      <c r="E67">
        <v>233.25</v>
      </c>
      <c r="F67">
        <v>228.65</v>
      </c>
      <c r="G67">
        <v>229.2</v>
      </c>
      <c r="H67">
        <v>228.7</v>
      </c>
      <c r="I67">
        <v>229.2</v>
      </c>
      <c r="J67">
        <v>2689</v>
      </c>
      <c r="K67">
        <v>18577.02</v>
      </c>
      <c r="L67">
        <v>10596000</v>
      </c>
      <c r="M67">
        <v>795000</v>
      </c>
      <c r="N67">
        <v>228.8</v>
      </c>
      <c r="O67" s="4">
        <v>1.8136986301369864E-4</v>
      </c>
      <c r="P67" s="2">
        <f t="shared" ref="P67:P130" si="5">(G67-G66)/G66</f>
        <v>-6.5019505851755532E-3</v>
      </c>
      <c r="Q67" s="3">
        <f t="shared" si="3"/>
        <v>-6.6833204481892517E-3</v>
      </c>
      <c r="R67">
        <f t="shared" si="4"/>
        <v>-0.31397301211534345</v>
      </c>
    </row>
    <row r="68" spans="1:18" x14ac:dyDescent="0.35">
      <c r="A68" t="s">
        <v>14</v>
      </c>
      <c r="B68" s="1">
        <v>43474</v>
      </c>
      <c r="C68" s="1">
        <v>43496</v>
      </c>
      <c r="D68">
        <v>230.05</v>
      </c>
      <c r="E68">
        <v>230.5</v>
      </c>
      <c r="F68">
        <v>223.35</v>
      </c>
      <c r="G68">
        <v>224.25</v>
      </c>
      <c r="H68">
        <v>224.2</v>
      </c>
      <c r="I68">
        <v>224.25</v>
      </c>
      <c r="J68">
        <v>2470</v>
      </c>
      <c r="K68">
        <v>16747.04</v>
      </c>
      <c r="L68">
        <v>10560000</v>
      </c>
      <c r="M68">
        <v>-36000</v>
      </c>
      <c r="N68">
        <v>223.4</v>
      </c>
      <c r="O68" s="4">
        <v>1.8191780821917805E-4</v>
      </c>
      <c r="P68" s="2">
        <f t="shared" si="5"/>
        <v>-2.1596858638743405E-2</v>
      </c>
      <c r="Q68" s="3">
        <f t="shared" si="3"/>
        <v>-2.1778776446962585E-2</v>
      </c>
      <c r="R68">
        <f t="shared" si="4"/>
        <v>-1.0231363428177656</v>
      </c>
    </row>
    <row r="69" spans="1:18" x14ac:dyDescent="0.35">
      <c r="A69" t="s">
        <v>14</v>
      </c>
      <c r="B69" s="1">
        <v>43475</v>
      </c>
      <c r="C69" s="1">
        <v>43496</v>
      </c>
      <c r="D69">
        <v>223.35</v>
      </c>
      <c r="E69">
        <v>228.9</v>
      </c>
      <c r="F69">
        <v>223</v>
      </c>
      <c r="G69">
        <v>227.55</v>
      </c>
      <c r="H69">
        <v>226.9</v>
      </c>
      <c r="I69">
        <v>227.55</v>
      </c>
      <c r="J69">
        <v>1937</v>
      </c>
      <c r="K69">
        <v>13181.04</v>
      </c>
      <c r="L69">
        <v>10545000</v>
      </c>
      <c r="M69">
        <v>-15000</v>
      </c>
      <c r="N69">
        <v>227.25</v>
      </c>
      <c r="O69" s="4">
        <v>1.8164383561643834E-4</v>
      </c>
      <c r="P69" s="2">
        <f t="shared" si="5"/>
        <v>1.4715719063545201E-2</v>
      </c>
      <c r="Q69" s="3">
        <f t="shared" si="3"/>
        <v>1.4534075227928763E-2</v>
      </c>
      <c r="R69">
        <f t="shared" si="4"/>
        <v>0.68279045019607765</v>
      </c>
    </row>
    <row r="70" spans="1:18" x14ac:dyDescent="0.35">
      <c r="A70" t="s">
        <v>14</v>
      </c>
      <c r="B70" s="1">
        <v>43476</v>
      </c>
      <c r="C70" s="1">
        <v>43496</v>
      </c>
      <c r="D70">
        <v>227.3</v>
      </c>
      <c r="E70">
        <v>227.7</v>
      </c>
      <c r="F70">
        <v>225.05</v>
      </c>
      <c r="G70">
        <v>226.45</v>
      </c>
      <c r="H70">
        <v>226</v>
      </c>
      <c r="I70">
        <v>226.45</v>
      </c>
      <c r="J70">
        <v>1252</v>
      </c>
      <c r="K70">
        <v>8500.48</v>
      </c>
      <c r="L70">
        <v>10671000</v>
      </c>
      <c r="M70">
        <v>126000</v>
      </c>
      <c r="N70">
        <v>225.95</v>
      </c>
      <c r="O70" s="4">
        <v>1.8191780821917805E-4</v>
      </c>
      <c r="P70" s="2">
        <f t="shared" si="5"/>
        <v>-4.8341023950781046E-3</v>
      </c>
      <c r="Q70" s="3">
        <f t="shared" si="3"/>
        <v>-5.016020203297283E-3</v>
      </c>
      <c r="R70">
        <f t="shared" si="4"/>
        <v>-0.23564558728997653</v>
      </c>
    </row>
    <row r="71" spans="1:18" x14ac:dyDescent="0.35">
      <c r="A71" t="s">
        <v>14</v>
      </c>
      <c r="B71" s="1">
        <v>43479</v>
      </c>
      <c r="C71" s="1">
        <v>43496</v>
      </c>
      <c r="D71">
        <v>223.85</v>
      </c>
      <c r="E71">
        <v>225.8</v>
      </c>
      <c r="F71">
        <v>222.15</v>
      </c>
      <c r="G71">
        <v>224.55</v>
      </c>
      <c r="H71">
        <v>224.35</v>
      </c>
      <c r="I71">
        <v>224.55</v>
      </c>
      <c r="J71">
        <v>1176</v>
      </c>
      <c r="K71">
        <v>7895.82</v>
      </c>
      <c r="L71">
        <v>10548000</v>
      </c>
      <c r="M71">
        <v>-123000</v>
      </c>
      <c r="N71">
        <v>223.4</v>
      </c>
      <c r="O71" s="4">
        <v>1.8164383561643834E-4</v>
      </c>
      <c r="P71" s="2">
        <f t="shared" si="5"/>
        <v>-8.3903731508058171E-3</v>
      </c>
      <c r="Q71" s="3">
        <f t="shared" si="3"/>
        <v>-8.5720169864222547E-3</v>
      </c>
      <c r="R71">
        <f t="shared" si="4"/>
        <v>-0.40270132398934649</v>
      </c>
    </row>
    <row r="72" spans="1:18" x14ac:dyDescent="0.35">
      <c r="A72" t="s">
        <v>14</v>
      </c>
      <c r="B72" s="1">
        <v>43480</v>
      </c>
      <c r="C72" s="1">
        <v>43496</v>
      </c>
      <c r="D72">
        <v>224.35</v>
      </c>
      <c r="E72">
        <v>226.2</v>
      </c>
      <c r="F72">
        <v>223.55</v>
      </c>
      <c r="G72">
        <v>224.45</v>
      </c>
      <c r="H72">
        <v>224.8</v>
      </c>
      <c r="I72">
        <v>224.45</v>
      </c>
      <c r="J72">
        <v>1615</v>
      </c>
      <c r="K72">
        <v>10892.5</v>
      </c>
      <c r="L72">
        <v>10821000</v>
      </c>
      <c r="M72">
        <v>273000</v>
      </c>
      <c r="N72">
        <v>223.2</v>
      </c>
      <c r="O72" s="4">
        <v>1.8246575342465755E-4</v>
      </c>
      <c r="P72" s="2">
        <f t="shared" si="5"/>
        <v>-4.4533511467389326E-4</v>
      </c>
      <c r="Q72" s="3">
        <f t="shared" si="3"/>
        <v>-6.2780086809855081E-4</v>
      </c>
      <c r="R72">
        <f t="shared" si="4"/>
        <v>-2.9493203429881053E-2</v>
      </c>
    </row>
    <row r="73" spans="1:18" x14ac:dyDescent="0.35">
      <c r="A73" t="s">
        <v>14</v>
      </c>
      <c r="B73" s="1">
        <v>43481</v>
      </c>
      <c r="C73" s="1">
        <v>43496</v>
      </c>
      <c r="D73">
        <v>222.95</v>
      </c>
      <c r="E73">
        <v>228.45</v>
      </c>
      <c r="F73">
        <v>218.75</v>
      </c>
      <c r="G73">
        <v>219.75</v>
      </c>
      <c r="H73">
        <v>218.9</v>
      </c>
      <c r="I73">
        <v>219.75</v>
      </c>
      <c r="J73">
        <v>2796</v>
      </c>
      <c r="K73">
        <v>18695.509999999998</v>
      </c>
      <c r="L73">
        <v>10869000</v>
      </c>
      <c r="M73">
        <v>48000</v>
      </c>
      <c r="N73">
        <v>218.85</v>
      </c>
      <c r="O73" s="4">
        <v>1.8191780821917805E-4</v>
      </c>
      <c r="P73" s="2">
        <f t="shared" si="5"/>
        <v>-2.0940075740699438E-2</v>
      </c>
      <c r="Q73" s="3">
        <f t="shared" si="3"/>
        <v>-2.1121993548918618E-2</v>
      </c>
      <c r="R73">
        <f t="shared" si="4"/>
        <v>-0.99228160430817036</v>
      </c>
    </row>
    <row r="74" spans="1:18" x14ac:dyDescent="0.35">
      <c r="A74" t="s">
        <v>14</v>
      </c>
      <c r="B74" s="1">
        <v>43482</v>
      </c>
      <c r="C74" s="1">
        <v>43496</v>
      </c>
      <c r="D74">
        <v>219.5</v>
      </c>
      <c r="E74">
        <v>222.8</v>
      </c>
      <c r="F74">
        <v>219</v>
      </c>
      <c r="G74">
        <v>219.6</v>
      </c>
      <c r="H74">
        <v>220</v>
      </c>
      <c r="I74">
        <v>219.6</v>
      </c>
      <c r="J74">
        <v>2112</v>
      </c>
      <c r="K74">
        <v>13978.41</v>
      </c>
      <c r="L74">
        <v>10785000</v>
      </c>
      <c r="M74">
        <v>-84000</v>
      </c>
      <c r="N74" t="s">
        <v>15</v>
      </c>
      <c r="O74" s="4">
        <v>1.8082191780821919E-4</v>
      </c>
      <c r="P74" s="2">
        <f t="shared" si="5"/>
        <v>-6.8259385665531602E-4</v>
      </c>
      <c r="Q74" s="3">
        <f t="shared" si="3"/>
        <v>-8.6341577446353516E-4</v>
      </c>
      <c r="R74">
        <f t="shared" si="4"/>
        <v>-4.0562060957239576E-2</v>
      </c>
    </row>
    <row r="75" spans="1:18" x14ac:dyDescent="0.35">
      <c r="A75" t="s">
        <v>14</v>
      </c>
      <c r="B75" s="1">
        <v>43483</v>
      </c>
      <c r="C75" s="1">
        <v>43496</v>
      </c>
      <c r="D75">
        <v>220.8</v>
      </c>
      <c r="E75">
        <v>221.75</v>
      </c>
      <c r="F75">
        <v>218.4</v>
      </c>
      <c r="G75">
        <v>218.8</v>
      </c>
      <c r="H75">
        <v>218.85</v>
      </c>
      <c r="I75">
        <v>218.8</v>
      </c>
      <c r="J75">
        <v>1425</v>
      </c>
      <c r="K75">
        <v>9397.73</v>
      </c>
      <c r="L75">
        <v>11022000</v>
      </c>
      <c r="M75">
        <v>237000</v>
      </c>
      <c r="N75">
        <v>217.9</v>
      </c>
      <c r="O75" s="4">
        <v>1.7972602739726028E-4</v>
      </c>
      <c r="P75" s="2">
        <f t="shared" si="5"/>
        <v>-3.642987249544549E-3</v>
      </c>
      <c r="Q75" s="3">
        <f t="shared" si="3"/>
        <v>-3.822713276941809E-3</v>
      </c>
      <c r="R75">
        <f t="shared" si="4"/>
        <v>-0.17958570314250297</v>
      </c>
    </row>
    <row r="76" spans="1:18" x14ac:dyDescent="0.35">
      <c r="A76" t="s">
        <v>14</v>
      </c>
      <c r="B76" s="1">
        <v>43486</v>
      </c>
      <c r="C76" s="1">
        <v>43496</v>
      </c>
      <c r="D76">
        <v>218.55</v>
      </c>
      <c r="E76">
        <v>220.45</v>
      </c>
      <c r="F76">
        <v>216.3</v>
      </c>
      <c r="G76">
        <v>217.1</v>
      </c>
      <c r="H76">
        <v>216.5</v>
      </c>
      <c r="I76">
        <v>217.1</v>
      </c>
      <c r="J76">
        <v>1278</v>
      </c>
      <c r="K76">
        <v>8373.1299999999992</v>
      </c>
      <c r="L76">
        <v>10755000</v>
      </c>
      <c r="M76">
        <v>-267000</v>
      </c>
      <c r="N76">
        <v>216.6</v>
      </c>
      <c r="O76" s="4">
        <v>1.7972602739726028E-4</v>
      </c>
      <c r="P76" s="2">
        <f t="shared" si="5"/>
        <v>-7.7696526508227465E-3</v>
      </c>
      <c r="Q76" s="3">
        <f t="shared" si="3"/>
        <v>-7.9493786782200062E-3</v>
      </c>
      <c r="R76">
        <f t="shared" si="4"/>
        <v>-0.37345065037580955</v>
      </c>
    </row>
    <row r="77" spans="1:18" x14ac:dyDescent="0.35">
      <c r="A77" t="s">
        <v>14</v>
      </c>
      <c r="B77" s="1">
        <v>43487</v>
      </c>
      <c r="C77" s="1">
        <v>43496</v>
      </c>
      <c r="D77">
        <v>212.9</v>
      </c>
      <c r="E77">
        <v>220.85</v>
      </c>
      <c r="F77">
        <v>212.9</v>
      </c>
      <c r="G77">
        <v>219.85</v>
      </c>
      <c r="H77">
        <v>218.85</v>
      </c>
      <c r="I77">
        <v>219.85</v>
      </c>
      <c r="J77">
        <v>1444</v>
      </c>
      <c r="K77">
        <v>9446.7800000000007</v>
      </c>
      <c r="L77">
        <v>10293000</v>
      </c>
      <c r="M77">
        <v>-462000</v>
      </c>
      <c r="N77">
        <v>219</v>
      </c>
      <c r="O77" s="4">
        <v>1.8027397260273972E-4</v>
      </c>
      <c r="P77" s="2">
        <f t="shared" si="5"/>
        <v>1.2666973744818056E-2</v>
      </c>
      <c r="Q77" s="3">
        <f t="shared" si="3"/>
        <v>1.2486699772215316E-2</v>
      </c>
      <c r="R77">
        <f t="shared" si="4"/>
        <v>0.58660762554406842</v>
      </c>
    </row>
    <row r="78" spans="1:18" x14ac:dyDescent="0.35">
      <c r="A78" t="s">
        <v>14</v>
      </c>
      <c r="B78" s="1">
        <v>43488</v>
      </c>
      <c r="C78" s="1">
        <v>43496</v>
      </c>
      <c r="D78">
        <v>215.15</v>
      </c>
      <c r="E78">
        <v>220.25</v>
      </c>
      <c r="F78">
        <v>215.15</v>
      </c>
      <c r="G78">
        <v>218.7</v>
      </c>
      <c r="H78">
        <v>218.55</v>
      </c>
      <c r="I78">
        <v>218.7</v>
      </c>
      <c r="J78">
        <v>1253</v>
      </c>
      <c r="K78">
        <v>8217.2999999999993</v>
      </c>
      <c r="L78">
        <v>9834000</v>
      </c>
      <c r="M78">
        <v>-459000</v>
      </c>
      <c r="N78">
        <v>218.4</v>
      </c>
      <c r="O78" s="4">
        <v>1.8000000000000001E-4</v>
      </c>
      <c r="P78" s="2">
        <f t="shared" si="5"/>
        <v>-5.2308392085513109E-3</v>
      </c>
      <c r="Q78" s="3">
        <f t="shared" si="3"/>
        <v>-5.4108392085513105E-3</v>
      </c>
      <c r="R78">
        <f t="shared" si="4"/>
        <v>-0.25419362988062866</v>
      </c>
    </row>
    <row r="79" spans="1:18" x14ac:dyDescent="0.35">
      <c r="A79" t="s">
        <v>14</v>
      </c>
      <c r="B79" s="1">
        <v>43489</v>
      </c>
      <c r="C79" s="1">
        <v>43496</v>
      </c>
      <c r="D79">
        <v>215.6</v>
      </c>
      <c r="E79">
        <v>219.4</v>
      </c>
      <c r="F79">
        <v>215.6</v>
      </c>
      <c r="G79">
        <v>217.1</v>
      </c>
      <c r="H79">
        <v>216.8</v>
      </c>
      <c r="I79">
        <v>217.1</v>
      </c>
      <c r="J79">
        <v>913</v>
      </c>
      <c r="K79">
        <v>5956.5</v>
      </c>
      <c r="L79">
        <v>9582000</v>
      </c>
      <c r="M79">
        <v>-252000</v>
      </c>
      <c r="N79">
        <v>216.8</v>
      </c>
      <c r="O79" s="4">
        <v>1.8027397260273972E-4</v>
      </c>
      <c r="P79" s="2">
        <f t="shared" si="5"/>
        <v>-7.3159579332418585E-3</v>
      </c>
      <c r="Q79" s="3">
        <f t="shared" si="3"/>
        <v>-7.496231905844598E-3</v>
      </c>
      <c r="R79">
        <f t="shared" si="4"/>
        <v>-0.35216245117063744</v>
      </c>
    </row>
    <row r="80" spans="1:18" x14ac:dyDescent="0.35">
      <c r="A80" t="s">
        <v>14</v>
      </c>
      <c r="B80" s="1">
        <v>43490</v>
      </c>
      <c r="C80" s="1">
        <v>43496</v>
      </c>
      <c r="D80">
        <v>217.95</v>
      </c>
      <c r="E80">
        <v>219.2</v>
      </c>
      <c r="F80">
        <v>208.9</v>
      </c>
      <c r="G80">
        <v>210.5</v>
      </c>
      <c r="H80">
        <v>209.5</v>
      </c>
      <c r="I80">
        <v>210.5</v>
      </c>
      <c r="J80">
        <v>2311</v>
      </c>
      <c r="K80">
        <v>14809.7</v>
      </c>
      <c r="L80">
        <v>9933000</v>
      </c>
      <c r="M80">
        <v>351000</v>
      </c>
      <c r="N80">
        <v>210.75</v>
      </c>
      <c r="O80" s="4">
        <v>1.8000000000000001E-4</v>
      </c>
      <c r="P80" s="2">
        <f t="shared" si="5"/>
        <v>-3.040073698756331E-2</v>
      </c>
      <c r="Q80" s="3">
        <f t="shared" si="3"/>
        <v>-3.058073698756331E-2</v>
      </c>
      <c r="R80">
        <f t="shared" si="4"/>
        <v>-1.4366400921706126</v>
      </c>
    </row>
    <row r="81" spans="1:18" x14ac:dyDescent="0.35">
      <c r="A81" t="s">
        <v>14</v>
      </c>
      <c r="B81" s="1">
        <v>43493</v>
      </c>
      <c r="C81" s="1">
        <v>43496</v>
      </c>
      <c r="D81">
        <v>207.3</v>
      </c>
      <c r="E81">
        <v>212.35</v>
      </c>
      <c r="F81">
        <v>207.3</v>
      </c>
      <c r="G81">
        <v>209.3</v>
      </c>
      <c r="H81">
        <v>208.75</v>
      </c>
      <c r="I81">
        <v>209.3</v>
      </c>
      <c r="J81">
        <v>2057</v>
      </c>
      <c r="K81">
        <v>12950.14</v>
      </c>
      <c r="L81">
        <v>8289000</v>
      </c>
      <c r="M81">
        <v>-1644000</v>
      </c>
      <c r="N81">
        <v>209.65</v>
      </c>
      <c r="O81" s="4">
        <v>1.7972602739726028E-4</v>
      </c>
      <c r="P81" s="2">
        <f t="shared" si="5"/>
        <v>-5.70071258907358E-3</v>
      </c>
      <c r="Q81" s="3">
        <f t="shared" si="3"/>
        <v>-5.8804386164708405E-3</v>
      </c>
      <c r="R81">
        <f t="shared" si="4"/>
        <v>-0.27625475080623441</v>
      </c>
    </row>
    <row r="82" spans="1:18" x14ac:dyDescent="0.35">
      <c r="A82" t="s">
        <v>14</v>
      </c>
      <c r="B82" s="1">
        <v>43494</v>
      </c>
      <c r="C82" s="1">
        <v>43496</v>
      </c>
      <c r="D82">
        <v>207.45</v>
      </c>
      <c r="E82">
        <v>209</v>
      </c>
      <c r="F82">
        <v>200.05</v>
      </c>
      <c r="G82">
        <v>203.95</v>
      </c>
      <c r="H82">
        <v>204.3</v>
      </c>
      <c r="I82">
        <v>203.95</v>
      </c>
      <c r="J82">
        <v>4020</v>
      </c>
      <c r="K82">
        <v>24734.1</v>
      </c>
      <c r="L82">
        <v>5778000</v>
      </c>
      <c r="M82">
        <v>-2511000</v>
      </c>
      <c r="N82">
        <v>203.05</v>
      </c>
      <c r="O82" s="4">
        <v>1.8000000000000001E-4</v>
      </c>
      <c r="P82" s="2">
        <f t="shared" si="5"/>
        <v>-2.5561395126612624E-2</v>
      </c>
      <c r="Q82" s="3">
        <f t="shared" si="3"/>
        <v>-2.5741395126612623E-2</v>
      </c>
      <c r="R82">
        <f t="shared" si="4"/>
        <v>-1.2092946053699274</v>
      </c>
    </row>
    <row r="83" spans="1:18" x14ac:dyDescent="0.35">
      <c r="A83" t="s">
        <v>14</v>
      </c>
      <c r="B83" s="1">
        <v>43495</v>
      </c>
      <c r="C83" s="1">
        <v>43496</v>
      </c>
      <c r="D83">
        <v>205.25</v>
      </c>
      <c r="E83">
        <v>207.35</v>
      </c>
      <c r="F83">
        <v>201.4</v>
      </c>
      <c r="G83">
        <v>203.45</v>
      </c>
      <c r="H83">
        <v>204.85</v>
      </c>
      <c r="I83">
        <v>203.45</v>
      </c>
      <c r="J83">
        <v>2160</v>
      </c>
      <c r="K83">
        <v>13210.04</v>
      </c>
      <c r="L83">
        <v>4041000</v>
      </c>
      <c r="M83">
        <v>-1737000</v>
      </c>
      <c r="N83">
        <v>203.3</v>
      </c>
      <c r="O83" s="4">
        <v>1.8027397260273972E-4</v>
      </c>
      <c r="P83" s="2">
        <f t="shared" si="5"/>
        <v>-2.4515812699190979E-3</v>
      </c>
      <c r="Q83" s="3">
        <f t="shared" si="3"/>
        <v>-2.6318552425218375E-3</v>
      </c>
      <c r="R83">
        <f t="shared" si="4"/>
        <v>-0.12364086450022331</v>
      </c>
    </row>
    <row r="84" spans="1:18" x14ac:dyDescent="0.35">
      <c r="A84" t="s">
        <v>14</v>
      </c>
      <c r="B84" s="1">
        <v>43496</v>
      </c>
      <c r="C84" s="1">
        <v>43496</v>
      </c>
      <c r="D84">
        <v>205.35</v>
      </c>
      <c r="E84">
        <v>205.35</v>
      </c>
      <c r="F84">
        <v>199.45</v>
      </c>
      <c r="G84">
        <v>204.2</v>
      </c>
      <c r="H84">
        <v>204.4</v>
      </c>
      <c r="I84">
        <v>204.35</v>
      </c>
      <c r="J84">
        <v>2670</v>
      </c>
      <c r="K84">
        <v>16203.72</v>
      </c>
      <c r="L84">
        <v>966000</v>
      </c>
      <c r="M84">
        <v>-3075000</v>
      </c>
      <c r="N84">
        <v>204.35</v>
      </c>
      <c r="O84" s="4">
        <v>1.7945205479452054E-4</v>
      </c>
      <c r="P84" s="2">
        <f t="shared" si="5"/>
        <v>3.6864094372081593E-3</v>
      </c>
      <c r="Q84" s="3">
        <f t="shared" si="3"/>
        <v>3.5069573824136387E-3</v>
      </c>
      <c r="R84">
        <f t="shared" si="4"/>
        <v>0.16475193449909689</v>
      </c>
    </row>
    <row r="85" spans="1:18" x14ac:dyDescent="0.35">
      <c r="A85" t="s">
        <v>14</v>
      </c>
      <c r="B85" s="1">
        <v>43497</v>
      </c>
      <c r="C85" s="1">
        <v>43524</v>
      </c>
      <c r="D85">
        <v>206.1</v>
      </c>
      <c r="E85">
        <v>212</v>
      </c>
      <c r="F85">
        <v>204.85</v>
      </c>
      <c r="G85">
        <v>208.95</v>
      </c>
      <c r="H85">
        <v>208.35</v>
      </c>
      <c r="I85">
        <v>208.95</v>
      </c>
      <c r="J85">
        <v>1877</v>
      </c>
      <c r="K85">
        <v>11720.29</v>
      </c>
      <c r="L85">
        <v>9375000</v>
      </c>
      <c r="M85">
        <v>-105000</v>
      </c>
      <c r="N85">
        <v>207.85</v>
      </c>
      <c r="O85" s="4">
        <v>1.8027397260273972E-4</v>
      </c>
      <c r="P85" s="2">
        <f t="shared" si="5"/>
        <v>2.32615083251714E-2</v>
      </c>
      <c r="Q85" s="3">
        <f t="shared" si="3"/>
        <v>2.3081234352568661E-2</v>
      </c>
      <c r="R85">
        <f t="shared" si="4"/>
        <v>1.0843239867361978</v>
      </c>
    </row>
    <row r="86" spans="1:18" x14ac:dyDescent="0.35">
      <c r="A86" t="s">
        <v>14</v>
      </c>
      <c r="B86" s="1">
        <v>43500</v>
      </c>
      <c r="C86" s="1">
        <v>43524</v>
      </c>
      <c r="D86">
        <v>207.05</v>
      </c>
      <c r="E86">
        <v>208.9</v>
      </c>
      <c r="F86">
        <v>197.9</v>
      </c>
      <c r="G86">
        <v>201.35</v>
      </c>
      <c r="H86">
        <v>201.65</v>
      </c>
      <c r="I86">
        <v>201.35</v>
      </c>
      <c r="J86">
        <v>2935</v>
      </c>
      <c r="K86">
        <v>17751.259999999998</v>
      </c>
      <c r="L86">
        <v>10872000</v>
      </c>
      <c r="M86">
        <v>1497000</v>
      </c>
      <c r="N86">
        <v>200.15</v>
      </c>
      <c r="O86" s="4">
        <v>1.8000000000000001E-4</v>
      </c>
      <c r="P86" s="2">
        <f t="shared" si="5"/>
        <v>-3.6372337879875545E-2</v>
      </c>
      <c r="Q86" s="3">
        <f t="shared" si="3"/>
        <v>-3.6552337879875545E-2</v>
      </c>
      <c r="R86">
        <f t="shared" si="4"/>
        <v>-1.7171775187155163</v>
      </c>
    </row>
    <row r="87" spans="1:18" x14ac:dyDescent="0.35">
      <c r="A87" t="s">
        <v>14</v>
      </c>
      <c r="B87" s="1">
        <v>43501</v>
      </c>
      <c r="C87" s="1">
        <v>43524</v>
      </c>
      <c r="D87">
        <v>201.95</v>
      </c>
      <c r="E87">
        <v>206.55</v>
      </c>
      <c r="F87">
        <v>197.35</v>
      </c>
      <c r="G87">
        <v>203.35</v>
      </c>
      <c r="H87">
        <v>202.9</v>
      </c>
      <c r="I87">
        <v>203.35</v>
      </c>
      <c r="J87">
        <v>7922</v>
      </c>
      <c r="K87">
        <v>48077.01</v>
      </c>
      <c r="L87">
        <v>10509000</v>
      </c>
      <c r="M87">
        <v>-363000</v>
      </c>
      <c r="N87">
        <v>202.5</v>
      </c>
      <c r="O87" s="4">
        <v>1.7917808219178083E-4</v>
      </c>
      <c r="P87" s="2">
        <f t="shared" si="5"/>
        <v>9.9329525701514782E-3</v>
      </c>
      <c r="Q87" s="3">
        <f t="shared" si="3"/>
        <v>9.7537744879596967E-3</v>
      </c>
      <c r="R87">
        <f t="shared" si="4"/>
        <v>0.45821863237280747</v>
      </c>
    </row>
    <row r="88" spans="1:18" x14ac:dyDescent="0.35">
      <c r="A88" t="s">
        <v>14</v>
      </c>
      <c r="B88" s="1">
        <v>43502</v>
      </c>
      <c r="C88" s="1">
        <v>43524</v>
      </c>
      <c r="D88">
        <v>202.1</v>
      </c>
      <c r="E88">
        <v>203.85</v>
      </c>
      <c r="F88">
        <v>194.15</v>
      </c>
      <c r="G88">
        <v>199.75</v>
      </c>
      <c r="H88">
        <v>199.55</v>
      </c>
      <c r="I88">
        <v>199.75</v>
      </c>
      <c r="J88">
        <v>3446</v>
      </c>
      <c r="K88">
        <v>20491.04</v>
      </c>
      <c r="L88">
        <v>10326000</v>
      </c>
      <c r="M88">
        <v>-183000</v>
      </c>
      <c r="N88">
        <v>199.15</v>
      </c>
      <c r="O88" s="4">
        <v>1.7726027397260271E-4</v>
      </c>
      <c r="P88" s="2">
        <f t="shared" si="5"/>
        <v>-1.7703466928940224E-2</v>
      </c>
      <c r="Q88" s="3">
        <f t="shared" si="3"/>
        <v>-1.7880727202912828E-2</v>
      </c>
      <c r="R88">
        <f t="shared" si="4"/>
        <v>-0.84001146170274532</v>
      </c>
    </row>
    <row r="89" spans="1:18" x14ac:dyDescent="0.35">
      <c r="A89" t="s">
        <v>14</v>
      </c>
      <c r="B89" s="1">
        <v>43503</v>
      </c>
      <c r="C89" s="1">
        <v>43524</v>
      </c>
      <c r="D89">
        <v>200.65</v>
      </c>
      <c r="E89">
        <v>208.75</v>
      </c>
      <c r="F89">
        <v>197.9</v>
      </c>
      <c r="G89">
        <v>207.25</v>
      </c>
      <c r="H89">
        <v>205.6</v>
      </c>
      <c r="I89">
        <v>207.25</v>
      </c>
      <c r="J89">
        <v>3921</v>
      </c>
      <c r="K89">
        <v>24120.89</v>
      </c>
      <c r="L89">
        <v>10353000</v>
      </c>
      <c r="M89">
        <v>27000</v>
      </c>
      <c r="N89">
        <v>207.45</v>
      </c>
      <c r="O89" s="4">
        <v>1.747945205479452E-4</v>
      </c>
      <c r="P89" s="2">
        <f t="shared" si="5"/>
        <v>3.7546933667083858E-2</v>
      </c>
      <c r="Q89" s="3">
        <f t="shared" si="3"/>
        <v>3.7372139146535914E-2</v>
      </c>
      <c r="R89">
        <f t="shared" si="4"/>
        <v>1.7556906313254417</v>
      </c>
    </row>
    <row r="90" spans="1:18" x14ac:dyDescent="0.35">
      <c r="A90" t="s">
        <v>14</v>
      </c>
      <c r="B90" s="1">
        <v>43504</v>
      </c>
      <c r="C90" s="1">
        <v>43524</v>
      </c>
      <c r="D90">
        <v>205.95</v>
      </c>
      <c r="E90">
        <v>210.55</v>
      </c>
      <c r="F90">
        <v>202.95</v>
      </c>
      <c r="G90">
        <v>203.9</v>
      </c>
      <c r="H90">
        <v>204</v>
      </c>
      <c r="I90">
        <v>203.9</v>
      </c>
      <c r="J90">
        <v>3201</v>
      </c>
      <c r="K90">
        <v>19854.740000000002</v>
      </c>
      <c r="L90">
        <v>9564000</v>
      </c>
      <c r="M90">
        <v>-789000</v>
      </c>
      <c r="N90">
        <v>203.15</v>
      </c>
      <c r="O90" s="4">
        <v>1.7452054794520549E-4</v>
      </c>
      <c r="P90" s="2">
        <f t="shared" si="5"/>
        <v>-1.6164053075995149E-2</v>
      </c>
      <c r="Q90" s="3">
        <f t="shared" si="3"/>
        <v>-1.6338573623940353E-2</v>
      </c>
      <c r="R90">
        <f t="shared" si="4"/>
        <v>-0.76756325155211125</v>
      </c>
    </row>
    <row r="91" spans="1:18" x14ac:dyDescent="0.35">
      <c r="A91" t="s">
        <v>14</v>
      </c>
      <c r="B91" s="1">
        <v>43507</v>
      </c>
      <c r="C91" s="1">
        <v>43524</v>
      </c>
      <c r="D91">
        <v>203.4</v>
      </c>
      <c r="E91">
        <v>205.6</v>
      </c>
      <c r="F91">
        <v>201.25</v>
      </c>
      <c r="G91">
        <v>202.8</v>
      </c>
      <c r="H91">
        <v>203</v>
      </c>
      <c r="I91">
        <v>202.8</v>
      </c>
      <c r="J91">
        <v>1795</v>
      </c>
      <c r="K91">
        <v>10952.02</v>
      </c>
      <c r="L91">
        <v>9834000</v>
      </c>
      <c r="M91">
        <v>270000</v>
      </c>
      <c r="N91">
        <v>201.7</v>
      </c>
      <c r="O91" s="4">
        <v>1.7561643835616438E-4</v>
      </c>
      <c r="P91" s="2">
        <f t="shared" si="5"/>
        <v>-5.3948013732221401E-3</v>
      </c>
      <c r="Q91" s="3">
        <f t="shared" si="3"/>
        <v>-5.5704178115783048E-3</v>
      </c>
      <c r="R91">
        <f t="shared" si="4"/>
        <v>-0.26169040862256659</v>
      </c>
    </row>
    <row r="92" spans="1:18" x14ac:dyDescent="0.35">
      <c r="A92" t="s">
        <v>14</v>
      </c>
      <c r="B92" s="1">
        <v>43508</v>
      </c>
      <c r="C92" s="1">
        <v>43524</v>
      </c>
      <c r="D92">
        <v>203.45</v>
      </c>
      <c r="E92">
        <v>205.9</v>
      </c>
      <c r="F92">
        <v>200.1</v>
      </c>
      <c r="G92">
        <v>202.15</v>
      </c>
      <c r="H92">
        <v>201.5</v>
      </c>
      <c r="I92">
        <v>202.15</v>
      </c>
      <c r="J92">
        <v>1867</v>
      </c>
      <c r="K92">
        <v>11356.96</v>
      </c>
      <c r="L92">
        <v>10167000</v>
      </c>
      <c r="M92">
        <v>333000</v>
      </c>
      <c r="N92">
        <v>200.9</v>
      </c>
      <c r="O92" s="4">
        <v>1.747945205479452E-4</v>
      </c>
      <c r="P92" s="2">
        <f t="shared" si="5"/>
        <v>-3.2051282051282328E-3</v>
      </c>
      <c r="Q92" s="3">
        <f t="shared" si="3"/>
        <v>-3.3799227256761781E-3</v>
      </c>
      <c r="R92">
        <f t="shared" si="4"/>
        <v>-0.15878402466623745</v>
      </c>
    </row>
    <row r="93" spans="1:18" x14ac:dyDescent="0.35">
      <c r="A93" t="s">
        <v>14</v>
      </c>
      <c r="B93" s="1">
        <v>43509</v>
      </c>
      <c r="C93" s="1">
        <v>43524</v>
      </c>
      <c r="D93">
        <v>202.55</v>
      </c>
      <c r="E93">
        <v>204.35</v>
      </c>
      <c r="F93">
        <v>199.6</v>
      </c>
      <c r="G93">
        <v>200.15</v>
      </c>
      <c r="H93">
        <v>199.9</v>
      </c>
      <c r="I93">
        <v>200.15</v>
      </c>
      <c r="J93">
        <v>2519</v>
      </c>
      <c r="K93">
        <v>15280.95</v>
      </c>
      <c r="L93">
        <v>10194000</v>
      </c>
      <c r="M93">
        <v>27000</v>
      </c>
      <c r="N93">
        <v>199.5</v>
      </c>
      <c r="O93" s="4">
        <v>1.7534246575342467E-4</v>
      </c>
      <c r="P93" s="2">
        <f t="shared" si="5"/>
        <v>-9.8936433341578027E-3</v>
      </c>
      <c r="Q93" s="3">
        <f t="shared" si="3"/>
        <v>-1.0068985799911227E-2</v>
      </c>
      <c r="R93">
        <f t="shared" si="4"/>
        <v>-0.47302681729128837</v>
      </c>
    </row>
    <row r="94" spans="1:18" x14ac:dyDescent="0.35">
      <c r="A94" t="s">
        <v>14</v>
      </c>
      <c r="B94" s="1">
        <v>43510</v>
      </c>
      <c r="C94" s="1">
        <v>43524</v>
      </c>
      <c r="D94">
        <v>200.3</v>
      </c>
      <c r="E94">
        <v>205.15</v>
      </c>
      <c r="F94">
        <v>198</v>
      </c>
      <c r="G94">
        <v>203.7</v>
      </c>
      <c r="H94">
        <v>204.2</v>
      </c>
      <c r="I94">
        <v>203.7</v>
      </c>
      <c r="J94">
        <v>2345</v>
      </c>
      <c r="K94">
        <v>14170.48</v>
      </c>
      <c r="L94">
        <v>9816000</v>
      </c>
      <c r="M94">
        <v>-378000</v>
      </c>
      <c r="N94">
        <v>202.7</v>
      </c>
      <c r="O94" s="4">
        <v>1.7452054794520549E-4</v>
      </c>
      <c r="P94" s="2">
        <f t="shared" si="5"/>
        <v>1.7736697476892244E-2</v>
      </c>
      <c r="Q94" s="3">
        <f t="shared" si="3"/>
        <v>1.756217692894704E-2</v>
      </c>
      <c r="R94">
        <f t="shared" si="4"/>
        <v>0.82504641703631698</v>
      </c>
    </row>
    <row r="95" spans="1:18" x14ac:dyDescent="0.35">
      <c r="A95" t="s">
        <v>14</v>
      </c>
      <c r="B95" s="1">
        <v>43511</v>
      </c>
      <c r="C95" s="1">
        <v>43524</v>
      </c>
      <c r="D95">
        <v>203.5</v>
      </c>
      <c r="E95">
        <v>204.05</v>
      </c>
      <c r="F95">
        <v>197</v>
      </c>
      <c r="G95">
        <v>201.15</v>
      </c>
      <c r="H95">
        <v>201.45</v>
      </c>
      <c r="I95">
        <v>201.15</v>
      </c>
      <c r="J95">
        <v>2513</v>
      </c>
      <c r="K95">
        <v>15064.03</v>
      </c>
      <c r="L95">
        <v>9333000</v>
      </c>
      <c r="M95">
        <v>-483000</v>
      </c>
      <c r="N95">
        <v>200.4</v>
      </c>
      <c r="O95" s="4">
        <v>1.7534246575342467E-4</v>
      </c>
      <c r="P95" s="2">
        <f t="shared" si="5"/>
        <v>-1.2518409425625838E-2</v>
      </c>
      <c r="Q95" s="3">
        <f t="shared" si="3"/>
        <v>-1.2693751891379262E-2</v>
      </c>
      <c r="R95">
        <f t="shared" si="4"/>
        <v>-0.59633464342727971</v>
      </c>
    </row>
    <row r="96" spans="1:18" x14ac:dyDescent="0.35">
      <c r="A96" t="s">
        <v>14</v>
      </c>
      <c r="B96" s="1">
        <v>43514</v>
      </c>
      <c r="C96" s="1">
        <v>43524</v>
      </c>
      <c r="D96">
        <v>201.05</v>
      </c>
      <c r="E96">
        <v>204.45</v>
      </c>
      <c r="F96">
        <v>200.35</v>
      </c>
      <c r="G96">
        <v>202.9</v>
      </c>
      <c r="H96">
        <v>202.65</v>
      </c>
      <c r="I96">
        <v>202.9</v>
      </c>
      <c r="J96">
        <v>1846</v>
      </c>
      <c r="K96">
        <v>11207.52</v>
      </c>
      <c r="L96">
        <v>9210000</v>
      </c>
      <c r="M96">
        <v>-123000</v>
      </c>
      <c r="N96">
        <v>202.7</v>
      </c>
      <c r="O96" s="4">
        <v>1.7561643835616438E-4</v>
      </c>
      <c r="P96" s="2">
        <f t="shared" si="5"/>
        <v>8.6999751429281628E-3</v>
      </c>
      <c r="Q96" s="3">
        <f t="shared" si="3"/>
        <v>8.5243587045719989E-3</v>
      </c>
      <c r="R96">
        <f t="shared" si="4"/>
        <v>0.40046240481424983</v>
      </c>
    </row>
    <row r="97" spans="1:18" x14ac:dyDescent="0.35">
      <c r="A97" t="s">
        <v>14</v>
      </c>
      <c r="B97" s="1">
        <v>43515</v>
      </c>
      <c r="C97" s="1">
        <v>43524</v>
      </c>
      <c r="D97">
        <v>203.25</v>
      </c>
      <c r="E97">
        <v>209.4</v>
      </c>
      <c r="F97">
        <v>202.2</v>
      </c>
      <c r="G97">
        <v>203.1</v>
      </c>
      <c r="H97">
        <v>203.25</v>
      </c>
      <c r="I97">
        <v>203.1</v>
      </c>
      <c r="J97">
        <v>3253</v>
      </c>
      <c r="K97">
        <v>20149.349999999999</v>
      </c>
      <c r="L97">
        <v>9072000</v>
      </c>
      <c r="M97">
        <v>-138000</v>
      </c>
      <c r="N97">
        <v>202.4</v>
      </c>
      <c r="O97" s="4">
        <v>1.7616438356164385E-4</v>
      </c>
      <c r="P97" s="2">
        <f t="shared" si="5"/>
        <v>9.8570724494819427E-4</v>
      </c>
      <c r="Q97" s="3">
        <f t="shared" si="3"/>
        <v>8.0954286138655042E-4</v>
      </c>
      <c r="R97">
        <f t="shared" si="4"/>
        <v>3.8031187131671071E-2</v>
      </c>
    </row>
    <row r="98" spans="1:18" x14ac:dyDescent="0.35">
      <c r="A98" t="s">
        <v>14</v>
      </c>
      <c r="B98" s="1">
        <v>43516</v>
      </c>
      <c r="C98" s="1">
        <v>43524</v>
      </c>
      <c r="D98">
        <v>204.95</v>
      </c>
      <c r="E98">
        <v>211</v>
      </c>
      <c r="F98">
        <v>204.4</v>
      </c>
      <c r="G98">
        <v>209.5</v>
      </c>
      <c r="H98">
        <v>210.1</v>
      </c>
      <c r="I98">
        <v>209.5</v>
      </c>
      <c r="J98">
        <v>3281</v>
      </c>
      <c r="K98">
        <v>20548.57</v>
      </c>
      <c r="L98">
        <v>9507000</v>
      </c>
      <c r="M98">
        <v>435000</v>
      </c>
      <c r="N98">
        <v>209.1</v>
      </c>
      <c r="O98" s="4">
        <v>1.7616438356164385E-4</v>
      </c>
      <c r="P98" s="2">
        <f t="shared" si="5"/>
        <v>3.1511570654849858E-2</v>
      </c>
      <c r="Q98" s="3">
        <f t="shared" si="3"/>
        <v>3.133540627128821E-2</v>
      </c>
      <c r="R98">
        <f t="shared" si="4"/>
        <v>1.4720933956593347</v>
      </c>
    </row>
    <row r="99" spans="1:18" x14ac:dyDescent="0.35">
      <c r="A99" t="s">
        <v>14</v>
      </c>
      <c r="B99" s="1">
        <v>43517</v>
      </c>
      <c r="C99" s="1">
        <v>43524</v>
      </c>
      <c r="D99">
        <v>210.5</v>
      </c>
      <c r="E99">
        <v>211.8</v>
      </c>
      <c r="F99">
        <v>207.45</v>
      </c>
      <c r="G99">
        <v>209.7</v>
      </c>
      <c r="H99">
        <v>210.2</v>
      </c>
      <c r="I99">
        <v>209.7</v>
      </c>
      <c r="J99">
        <v>2161</v>
      </c>
      <c r="K99">
        <v>13573.29</v>
      </c>
      <c r="L99">
        <v>9423000</v>
      </c>
      <c r="M99">
        <v>-84000</v>
      </c>
      <c r="N99">
        <v>208.95</v>
      </c>
      <c r="O99" s="4">
        <v>1.7534246575342467E-4</v>
      </c>
      <c r="P99" s="2">
        <f t="shared" si="5"/>
        <v>9.5465393794743974E-4</v>
      </c>
      <c r="Q99" s="3">
        <f t="shared" si="3"/>
        <v>7.793114721940151E-4</v>
      </c>
      <c r="R99">
        <f t="shared" si="4"/>
        <v>3.6610958908470548E-2</v>
      </c>
    </row>
    <row r="100" spans="1:18" x14ac:dyDescent="0.35">
      <c r="A100" t="s">
        <v>14</v>
      </c>
      <c r="B100" s="1">
        <v>43518</v>
      </c>
      <c r="C100" s="1">
        <v>43524</v>
      </c>
      <c r="D100">
        <v>209.55</v>
      </c>
      <c r="E100">
        <v>211.7</v>
      </c>
      <c r="F100">
        <v>206.8</v>
      </c>
      <c r="G100">
        <v>210.9</v>
      </c>
      <c r="H100">
        <v>211.7</v>
      </c>
      <c r="I100">
        <v>210.9</v>
      </c>
      <c r="J100">
        <v>2756</v>
      </c>
      <c r="K100">
        <v>17276.47</v>
      </c>
      <c r="L100">
        <v>9234000</v>
      </c>
      <c r="M100">
        <v>-189000</v>
      </c>
      <c r="N100">
        <v>210.15</v>
      </c>
      <c r="O100" s="4">
        <v>1.7534246575342467E-4</v>
      </c>
      <c r="P100" s="2">
        <f t="shared" si="5"/>
        <v>5.7224606580830572E-3</v>
      </c>
      <c r="Q100" s="3">
        <f t="shared" si="3"/>
        <v>5.5471181923296324E-3</v>
      </c>
      <c r="R100">
        <f t="shared" si="4"/>
        <v>0.2605958252199963</v>
      </c>
    </row>
    <row r="101" spans="1:18" x14ac:dyDescent="0.35">
      <c r="A101" t="s">
        <v>14</v>
      </c>
      <c r="B101" s="1">
        <v>43521</v>
      </c>
      <c r="C101" s="1">
        <v>43524</v>
      </c>
      <c r="D101">
        <v>210.95</v>
      </c>
      <c r="E101">
        <v>214.35</v>
      </c>
      <c r="F101">
        <v>210.4</v>
      </c>
      <c r="G101">
        <v>211.7</v>
      </c>
      <c r="H101">
        <v>212</v>
      </c>
      <c r="I101">
        <v>211.7</v>
      </c>
      <c r="J101">
        <v>2140</v>
      </c>
      <c r="K101">
        <v>13629.27</v>
      </c>
      <c r="L101">
        <v>8574000</v>
      </c>
      <c r="M101">
        <v>-660000</v>
      </c>
      <c r="N101">
        <v>211.25</v>
      </c>
      <c r="O101" s="4">
        <v>1.7506849315068493E-4</v>
      </c>
      <c r="P101" s="2">
        <f t="shared" si="5"/>
        <v>3.7932669511616069E-3</v>
      </c>
      <c r="Q101" s="3">
        <f t="shared" si="3"/>
        <v>3.6181984580109221E-3</v>
      </c>
      <c r="R101">
        <f t="shared" si="4"/>
        <v>0.16997788406219058</v>
      </c>
    </row>
    <row r="102" spans="1:18" x14ac:dyDescent="0.35">
      <c r="A102" t="s">
        <v>14</v>
      </c>
      <c r="B102" s="1">
        <v>43522</v>
      </c>
      <c r="C102" s="1">
        <v>43524</v>
      </c>
      <c r="D102">
        <v>210.35</v>
      </c>
      <c r="E102">
        <v>211.8</v>
      </c>
      <c r="F102">
        <v>206.55</v>
      </c>
      <c r="G102">
        <v>209.95</v>
      </c>
      <c r="H102">
        <v>209.3</v>
      </c>
      <c r="I102">
        <v>209.95</v>
      </c>
      <c r="J102">
        <v>4094</v>
      </c>
      <c r="K102">
        <v>25745.08</v>
      </c>
      <c r="L102">
        <v>5121000</v>
      </c>
      <c r="M102">
        <v>-3453000</v>
      </c>
      <c r="N102">
        <v>209.65</v>
      </c>
      <c r="O102" s="4">
        <v>1.7589041095890411E-4</v>
      </c>
      <c r="P102" s="2">
        <f t="shared" si="5"/>
        <v>-8.2664147378365624E-3</v>
      </c>
      <c r="Q102" s="3">
        <f t="shared" si="3"/>
        <v>-8.4423051487954662E-3</v>
      </c>
      <c r="R102">
        <f t="shared" si="4"/>
        <v>-0.39660764395673143</v>
      </c>
    </row>
    <row r="103" spans="1:18" x14ac:dyDescent="0.35">
      <c r="A103" t="s">
        <v>14</v>
      </c>
      <c r="B103" s="1">
        <v>43523</v>
      </c>
      <c r="C103" s="1">
        <v>43524</v>
      </c>
      <c r="D103">
        <v>210.55</v>
      </c>
      <c r="E103">
        <v>216.75</v>
      </c>
      <c r="F103">
        <v>210.55</v>
      </c>
      <c r="G103">
        <v>214</v>
      </c>
      <c r="H103">
        <v>213.5</v>
      </c>
      <c r="I103">
        <v>214</v>
      </c>
      <c r="J103">
        <v>3402</v>
      </c>
      <c r="K103">
        <v>21853.200000000001</v>
      </c>
      <c r="L103">
        <v>3333000</v>
      </c>
      <c r="M103">
        <v>-1788000</v>
      </c>
      <c r="N103">
        <v>213.85</v>
      </c>
      <c r="O103" s="4">
        <v>1.7589041095890411E-4</v>
      </c>
      <c r="P103" s="2">
        <f t="shared" si="5"/>
        <v>1.9290307216003867E-2</v>
      </c>
      <c r="Q103" s="3">
        <f t="shared" si="3"/>
        <v>1.9114416805044963E-2</v>
      </c>
      <c r="R103">
        <f t="shared" si="4"/>
        <v>0.8979684672660132</v>
      </c>
    </row>
    <row r="104" spans="1:18" x14ac:dyDescent="0.35">
      <c r="A104" t="s">
        <v>14</v>
      </c>
      <c r="B104" s="1">
        <v>43524</v>
      </c>
      <c r="C104" s="1">
        <v>43524</v>
      </c>
      <c r="D104">
        <v>215.15</v>
      </c>
      <c r="E104">
        <v>217.75</v>
      </c>
      <c r="F104">
        <v>212.5</v>
      </c>
      <c r="G104">
        <v>217.15</v>
      </c>
      <c r="H104">
        <v>217.5</v>
      </c>
      <c r="I104">
        <v>217.45</v>
      </c>
      <c r="J104">
        <v>2661</v>
      </c>
      <c r="K104">
        <v>17168.14</v>
      </c>
      <c r="L104">
        <v>1365000</v>
      </c>
      <c r="M104">
        <v>-1968000</v>
      </c>
      <c r="N104">
        <v>217.45</v>
      </c>
      <c r="O104" s="4">
        <v>1.7534246575342467E-4</v>
      </c>
      <c r="P104" s="2">
        <f t="shared" si="5"/>
        <v>1.4719626168224326E-2</v>
      </c>
      <c r="Q104" s="3">
        <f t="shared" si="3"/>
        <v>1.4544283702470902E-2</v>
      </c>
      <c r="R104">
        <f t="shared" si="4"/>
        <v>0.68327002999865416</v>
      </c>
    </row>
    <row r="105" spans="1:18" x14ac:dyDescent="0.35">
      <c r="A105" t="s">
        <v>14</v>
      </c>
      <c r="B105" s="1">
        <v>43525</v>
      </c>
      <c r="C105" s="1">
        <v>43552</v>
      </c>
      <c r="D105">
        <v>218.5</v>
      </c>
      <c r="E105">
        <v>221.85</v>
      </c>
      <c r="F105">
        <v>218.35</v>
      </c>
      <c r="G105">
        <v>221.4</v>
      </c>
      <c r="H105">
        <v>221.8</v>
      </c>
      <c r="I105">
        <v>221.4</v>
      </c>
      <c r="J105">
        <v>1922</v>
      </c>
      <c r="K105">
        <v>12692.18</v>
      </c>
      <c r="L105">
        <v>8811000</v>
      </c>
      <c r="M105">
        <v>168000</v>
      </c>
      <c r="N105">
        <v>219.9</v>
      </c>
      <c r="O105" s="4">
        <v>1.7589041095890411E-4</v>
      </c>
      <c r="P105" s="2">
        <f t="shared" si="5"/>
        <v>1.9571724614321898E-2</v>
      </c>
      <c r="Q105" s="3">
        <f t="shared" si="3"/>
        <v>1.9395834203362994E-2</v>
      </c>
      <c r="R105">
        <f t="shared" si="4"/>
        <v>0.91118906156439294</v>
      </c>
    </row>
    <row r="106" spans="1:18" x14ac:dyDescent="0.35">
      <c r="A106" t="s">
        <v>14</v>
      </c>
      <c r="B106" s="1">
        <v>43529</v>
      </c>
      <c r="C106" s="1">
        <v>43552</v>
      </c>
      <c r="D106">
        <v>218</v>
      </c>
      <c r="E106">
        <v>225.8</v>
      </c>
      <c r="F106">
        <v>218</v>
      </c>
      <c r="G106">
        <v>224.6</v>
      </c>
      <c r="H106">
        <v>224.3</v>
      </c>
      <c r="I106">
        <v>224.6</v>
      </c>
      <c r="J106">
        <v>2105</v>
      </c>
      <c r="K106">
        <v>14113.49</v>
      </c>
      <c r="L106">
        <v>9345000</v>
      </c>
      <c r="M106">
        <v>534000</v>
      </c>
      <c r="N106">
        <v>223.1</v>
      </c>
      <c r="O106" s="4">
        <v>1.7589041095890411E-4</v>
      </c>
      <c r="P106" s="2">
        <f t="shared" si="5"/>
        <v>1.4453477868111964E-2</v>
      </c>
      <c r="Q106" s="3">
        <f t="shared" si="3"/>
        <v>1.427758745715306E-2</v>
      </c>
      <c r="R106">
        <f t="shared" si="4"/>
        <v>0.67074101480157766</v>
      </c>
    </row>
    <row r="107" spans="1:18" x14ac:dyDescent="0.35">
      <c r="A107" t="s">
        <v>14</v>
      </c>
      <c r="B107" s="1">
        <v>43530</v>
      </c>
      <c r="C107" s="1">
        <v>43552</v>
      </c>
      <c r="D107">
        <v>224.45</v>
      </c>
      <c r="E107">
        <v>226.2</v>
      </c>
      <c r="F107">
        <v>220.15</v>
      </c>
      <c r="G107">
        <v>220.95</v>
      </c>
      <c r="H107">
        <v>220.7</v>
      </c>
      <c r="I107">
        <v>220.95</v>
      </c>
      <c r="J107">
        <v>2215</v>
      </c>
      <c r="K107">
        <v>14802.72</v>
      </c>
      <c r="L107">
        <v>9753000</v>
      </c>
      <c r="M107">
        <v>408000</v>
      </c>
      <c r="N107">
        <v>219.45</v>
      </c>
      <c r="O107" s="4">
        <v>1.7561643835616438E-4</v>
      </c>
      <c r="P107" s="2">
        <f t="shared" si="5"/>
        <v>-1.6251113089937694E-2</v>
      </c>
      <c r="Q107" s="3">
        <f t="shared" si="3"/>
        <v>-1.6426729528293858E-2</v>
      </c>
      <c r="R107">
        <f t="shared" si="4"/>
        <v>-0.77170469217884652</v>
      </c>
    </row>
    <row r="108" spans="1:18" x14ac:dyDescent="0.35">
      <c r="A108" t="s">
        <v>14</v>
      </c>
      <c r="B108" s="1">
        <v>43531</v>
      </c>
      <c r="C108" s="1">
        <v>43552</v>
      </c>
      <c r="D108">
        <v>220.1</v>
      </c>
      <c r="E108">
        <v>221.05</v>
      </c>
      <c r="F108">
        <v>217.5</v>
      </c>
      <c r="G108">
        <v>217.95</v>
      </c>
      <c r="H108">
        <v>217.95</v>
      </c>
      <c r="I108">
        <v>217.95</v>
      </c>
      <c r="J108">
        <v>1833</v>
      </c>
      <c r="K108">
        <v>12026.36</v>
      </c>
      <c r="L108">
        <v>10368000</v>
      </c>
      <c r="M108">
        <v>615000</v>
      </c>
      <c r="N108">
        <v>216.5</v>
      </c>
      <c r="O108" s="4">
        <v>1.7561643835616438E-4</v>
      </c>
      <c r="P108" s="2">
        <f t="shared" si="5"/>
        <v>-1.3577732518669382E-2</v>
      </c>
      <c r="Q108" s="3">
        <f t="shared" si="3"/>
        <v>-1.3753348957025546E-2</v>
      </c>
      <c r="R108">
        <f t="shared" si="4"/>
        <v>-0.64611302603044807</v>
      </c>
    </row>
    <row r="109" spans="1:18" x14ac:dyDescent="0.35">
      <c r="A109" t="s">
        <v>14</v>
      </c>
      <c r="B109" s="1">
        <v>43532</v>
      </c>
      <c r="C109" s="1">
        <v>43552</v>
      </c>
      <c r="D109">
        <v>217.4</v>
      </c>
      <c r="E109">
        <v>218.2</v>
      </c>
      <c r="F109">
        <v>212.4</v>
      </c>
      <c r="G109">
        <v>213.35</v>
      </c>
      <c r="H109">
        <v>214.05</v>
      </c>
      <c r="I109">
        <v>213.35</v>
      </c>
      <c r="J109">
        <v>1761</v>
      </c>
      <c r="K109">
        <v>11351.64</v>
      </c>
      <c r="L109">
        <v>11232000</v>
      </c>
      <c r="M109">
        <v>864000</v>
      </c>
      <c r="N109">
        <v>212.3</v>
      </c>
      <c r="O109" s="4">
        <v>1.7561643835616438E-4</v>
      </c>
      <c r="P109" s="2">
        <f t="shared" si="5"/>
        <v>-2.1105758201422319E-2</v>
      </c>
      <c r="Q109" s="3">
        <f t="shared" si="3"/>
        <v>-2.1281374639778482E-2</v>
      </c>
      <c r="R109">
        <f t="shared" si="4"/>
        <v>-0.9997691042057788</v>
      </c>
    </row>
    <row r="110" spans="1:18" x14ac:dyDescent="0.35">
      <c r="A110" t="s">
        <v>14</v>
      </c>
      <c r="B110" s="1">
        <v>43535</v>
      </c>
      <c r="C110" s="1">
        <v>43552</v>
      </c>
      <c r="D110">
        <v>215</v>
      </c>
      <c r="E110">
        <v>220.3</v>
      </c>
      <c r="F110">
        <v>213.55</v>
      </c>
      <c r="G110">
        <v>218.9</v>
      </c>
      <c r="H110">
        <v>219.4</v>
      </c>
      <c r="I110">
        <v>218.9</v>
      </c>
      <c r="J110">
        <v>2114</v>
      </c>
      <c r="K110">
        <v>13800.26</v>
      </c>
      <c r="L110">
        <v>11967000</v>
      </c>
      <c r="M110">
        <v>735000</v>
      </c>
      <c r="N110">
        <v>217.65</v>
      </c>
      <c r="O110" s="4">
        <v>1.7561643835616438E-4</v>
      </c>
      <c r="P110" s="2">
        <f t="shared" si="5"/>
        <v>2.60135926880713E-2</v>
      </c>
      <c r="Q110" s="3">
        <f t="shared" si="3"/>
        <v>2.5837976249715136E-2</v>
      </c>
      <c r="R110">
        <f t="shared" si="4"/>
        <v>1.2138318509455446</v>
      </c>
    </row>
    <row r="111" spans="1:18" x14ac:dyDescent="0.35">
      <c r="A111" t="s">
        <v>14</v>
      </c>
      <c r="B111" s="1">
        <v>43536</v>
      </c>
      <c r="C111" s="1">
        <v>43552</v>
      </c>
      <c r="D111">
        <v>220.35</v>
      </c>
      <c r="E111">
        <v>229.3</v>
      </c>
      <c r="F111">
        <v>220.2</v>
      </c>
      <c r="G111">
        <v>227.85</v>
      </c>
      <c r="H111">
        <v>227.3</v>
      </c>
      <c r="I111">
        <v>227.85</v>
      </c>
      <c r="J111">
        <v>3444</v>
      </c>
      <c r="K111">
        <v>23254.01</v>
      </c>
      <c r="L111">
        <v>12216000</v>
      </c>
      <c r="M111">
        <v>249000</v>
      </c>
      <c r="N111">
        <v>226.8</v>
      </c>
      <c r="O111" s="4">
        <v>1.7369863013698628E-4</v>
      </c>
      <c r="P111" s="2">
        <f t="shared" si="5"/>
        <v>4.0886249428962941E-2</v>
      </c>
      <c r="Q111" s="3">
        <f t="shared" si="3"/>
        <v>4.0712550798825957E-2</v>
      </c>
      <c r="R111">
        <f t="shared" si="4"/>
        <v>1.9126184812325717</v>
      </c>
    </row>
    <row r="112" spans="1:18" x14ac:dyDescent="0.35">
      <c r="A112" t="s">
        <v>14</v>
      </c>
      <c r="B112" s="1">
        <v>43537</v>
      </c>
      <c r="C112" s="1">
        <v>43552</v>
      </c>
      <c r="D112">
        <v>232.6</v>
      </c>
      <c r="E112">
        <v>235.1</v>
      </c>
      <c r="F112">
        <v>225.25</v>
      </c>
      <c r="G112">
        <v>226.25</v>
      </c>
      <c r="H112">
        <v>226.8</v>
      </c>
      <c r="I112">
        <v>226.25</v>
      </c>
      <c r="J112">
        <v>6151</v>
      </c>
      <c r="K112">
        <v>42421.43</v>
      </c>
      <c r="L112">
        <v>11793000</v>
      </c>
      <c r="M112">
        <v>-423000</v>
      </c>
      <c r="N112">
        <v>225.45</v>
      </c>
      <c r="O112" s="4">
        <v>1.7315068493150686E-4</v>
      </c>
      <c r="P112" s="2">
        <f t="shared" si="5"/>
        <v>-7.022163704191329E-3</v>
      </c>
      <c r="Q112" s="3">
        <f t="shared" si="3"/>
        <v>-7.1953143891228359E-3</v>
      </c>
      <c r="R112">
        <f t="shared" si="4"/>
        <v>-0.33802576868536188</v>
      </c>
    </row>
    <row r="113" spans="1:18" x14ac:dyDescent="0.35">
      <c r="A113" t="s">
        <v>14</v>
      </c>
      <c r="B113" s="1">
        <v>43538</v>
      </c>
      <c r="C113" s="1">
        <v>43552</v>
      </c>
      <c r="D113">
        <v>226.35</v>
      </c>
      <c r="E113">
        <v>227.5</v>
      </c>
      <c r="F113">
        <v>220.5</v>
      </c>
      <c r="G113">
        <v>223.65</v>
      </c>
      <c r="H113">
        <v>223.3</v>
      </c>
      <c r="I113">
        <v>223.65</v>
      </c>
      <c r="J113">
        <v>2414</v>
      </c>
      <c r="K113">
        <v>16192.66</v>
      </c>
      <c r="L113">
        <v>11415000</v>
      </c>
      <c r="M113">
        <v>-378000</v>
      </c>
      <c r="N113">
        <v>223</v>
      </c>
      <c r="O113" s="4">
        <v>1.7342465753424657E-4</v>
      </c>
      <c r="P113" s="2">
        <f t="shared" si="5"/>
        <v>-1.1491712707182295E-2</v>
      </c>
      <c r="Q113" s="3">
        <f t="shared" si="3"/>
        <v>-1.1665137364716541E-2</v>
      </c>
      <c r="R113">
        <f t="shared" si="4"/>
        <v>-0.54801177700997461</v>
      </c>
    </row>
    <row r="114" spans="1:18" x14ac:dyDescent="0.35">
      <c r="A114" t="s">
        <v>14</v>
      </c>
      <c r="B114" s="1">
        <v>43539</v>
      </c>
      <c r="C114" s="1">
        <v>43552</v>
      </c>
      <c r="D114">
        <v>223.95</v>
      </c>
      <c r="E114">
        <v>225.5</v>
      </c>
      <c r="F114">
        <v>221.55</v>
      </c>
      <c r="G114">
        <v>222.75</v>
      </c>
      <c r="H114">
        <v>221.85</v>
      </c>
      <c r="I114">
        <v>222.75</v>
      </c>
      <c r="J114">
        <v>2628</v>
      </c>
      <c r="K114">
        <v>17607.560000000001</v>
      </c>
      <c r="L114">
        <v>11112000</v>
      </c>
      <c r="M114">
        <v>-303000</v>
      </c>
      <c r="N114">
        <v>222.25</v>
      </c>
      <c r="O114" s="4">
        <v>1.7205479452054795E-4</v>
      </c>
      <c r="P114" s="2">
        <f t="shared" si="5"/>
        <v>-4.0241448692153172E-3</v>
      </c>
      <c r="Q114" s="3">
        <f t="shared" si="3"/>
        <v>-4.1961996637358652E-3</v>
      </c>
      <c r="R114">
        <f t="shared" si="4"/>
        <v>-0.19713156926621656</v>
      </c>
    </row>
    <row r="115" spans="1:18" x14ac:dyDescent="0.35">
      <c r="A115" t="s">
        <v>14</v>
      </c>
      <c r="B115" s="1">
        <v>43542</v>
      </c>
      <c r="C115" s="1">
        <v>43552</v>
      </c>
      <c r="D115">
        <v>223.4</v>
      </c>
      <c r="E115">
        <v>224.3</v>
      </c>
      <c r="F115">
        <v>217.8</v>
      </c>
      <c r="G115">
        <v>219</v>
      </c>
      <c r="H115">
        <v>219</v>
      </c>
      <c r="I115">
        <v>219</v>
      </c>
      <c r="J115">
        <v>1889</v>
      </c>
      <c r="K115">
        <v>12452.73</v>
      </c>
      <c r="L115">
        <v>11268000</v>
      </c>
      <c r="M115">
        <v>156000</v>
      </c>
      <c r="N115">
        <v>217.95</v>
      </c>
      <c r="O115" s="4">
        <v>1.7287671232876713E-4</v>
      </c>
      <c r="P115" s="2">
        <f t="shared" si="5"/>
        <v>-1.6835016835016835E-2</v>
      </c>
      <c r="Q115" s="3">
        <f t="shared" si="3"/>
        <v>-1.7007893547345602E-2</v>
      </c>
      <c r="R115">
        <f t="shared" si="4"/>
        <v>-0.79900696191277387</v>
      </c>
    </row>
    <row r="116" spans="1:18" x14ac:dyDescent="0.35">
      <c r="A116" t="s">
        <v>14</v>
      </c>
      <c r="B116" s="1">
        <v>43543</v>
      </c>
      <c r="C116" s="1">
        <v>43552</v>
      </c>
      <c r="D116">
        <v>219.7</v>
      </c>
      <c r="E116">
        <v>222.8</v>
      </c>
      <c r="F116">
        <v>215.55</v>
      </c>
      <c r="G116">
        <v>221.4</v>
      </c>
      <c r="H116">
        <v>221.15</v>
      </c>
      <c r="I116">
        <v>221.4</v>
      </c>
      <c r="J116">
        <v>2432</v>
      </c>
      <c r="K116">
        <v>15989.49</v>
      </c>
      <c r="L116">
        <v>11247000</v>
      </c>
      <c r="M116">
        <v>-21000</v>
      </c>
      <c r="N116">
        <v>221</v>
      </c>
      <c r="O116" s="4">
        <v>1.7205479452054795E-4</v>
      </c>
      <c r="P116" s="2">
        <f t="shared" si="5"/>
        <v>1.0958904109589067E-2</v>
      </c>
      <c r="Q116" s="3">
        <f t="shared" si="3"/>
        <v>1.0786849315068519E-2</v>
      </c>
      <c r="R116">
        <f t="shared" si="4"/>
        <v>0.50675103744337002</v>
      </c>
    </row>
    <row r="117" spans="1:18" x14ac:dyDescent="0.35">
      <c r="A117" t="s">
        <v>14</v>
      </c>
      <c r="B117" s="1">
        <v>43544</v>
      </c>
      <c r="C117" s="1">
        <v>43552</v>
      </c>
      <c r="D117">
        <v>221.35</v>
      </c>
      <c r="E117">
        <v>223.85</v>
      </c>
      <c r="F117">
        <v>219.9</v>
      </c>
      <c r="G117">
        <v>220.9</v>
      </c>
      <c r="H117">
        <v>220.95</v>
      </c>
      <c r="I117">
        <v>220.9</v>
      </c>
      <c r="J117">
        <v>2398</v>
      </c>
      <c r="K117">
        <v>15949.24</v>
      </c>
      <c r="L117">
        <v>10674000</v>
      </c>
      <c r="M117">
        <v>-573000</v>
      </c>
      <c r="N117">
        <v>220.55</v>
      </c>
      <c r="O117" s="4">
        <v>1.7178082191780821E-4</v>
      </c>
      <c r="P117" s="2">
        <f t="shared" si="5"/>
        <v>-2.2583559168925021E-3</v>
      </c>
      <c r="Q117" s="3">
        <f t="shared" si="3"/>
        <v>-2.4301367388103105E-3</v>
      </c>
      <c r="R117">
        <f t="shared" si="4"/>
        <v>-0.1141644123832419</v>
      </c>
    </row>
    <row r="118" spans="1:18" x14ac:dyDescent="0.35">
      <c r="A118" t="s">
        <v>14</v>
      </c>
      <c r="B118" s="1">
        <v>43546</v>
      </c>
      <c r="C118" s="1">
        <v>43552</v>
      </c>
      <c r="D118">
        <v>220.2</v>
      </c>
      <c r="E118">
        <v>222.5</v>
      </c>
      <c r="F118">
        <v>215</v>
      </c>
      <c r="G118">
        <v>215.6</v>
      </c>
      <c r="H118">
        <v>215</v>
      </c>
      <c r="I118">
        <v>215.6</v>
      </c>
      <c r="J118">
        <v>2306</v>
      </c>
      <c r="K118">
        <v>15155.27</v>
      </c>
      <c r="L118">
        <v>9873000</v>
      </c>
      <c r="M118">
        <v>-801000</v>
      </c>
      <c r="N118">
        <v>215.75</v>
      </c>
      <c r="O118" s="4">
        <v>1.7232876712328766E-4</v>
      </c>
      <c r="P118" s="2">
        <f t="shared" si="5"/>
        <v>-2.3992756903576329E-2</v>
      </c>
      <c r="Q118" s="3">
        <f t="shared" si="3"/>
        <v>-2.4165085670699617E-2</v>
      </c>
      <c r="R118">
        <f t="shared" si="4"/>
        <v>-1.1352418000711788</v>
      </c>
    </row>
    <row r="119" spans="1:18" x14ac:dyDescent="0.35">
      <c r="A119" t="s">
        <v>14</v>
      </c>
      <c r="B119" s="1">
        <v>43549</v>
      </c>
      <c r="C119" s="1">
        <v>43552</v>
      </c>
      <c r="D119">
        <v>218.15</v>
      </c>
      <c r="E119">
        <v>218.15</v>
      </c>
      <c r="F119">
        <v>211.5</v>
      </c>
      <c r="G119">
        <v>212.45</v>
      </c>
      <c r="H119">
        <v>212.6</v>
      </c>
      <c r="I119">
        <v>212.45</v>
      </c>
      <c r="J119">
        <v>2068</v>
      </c>
      <c r="K119">
        <v>13244.44</v>
      </c>
      <c r="L119">
        <v>9255000</v>
      </c>
      <c r="M119">
        <v>-618000</v>
      </c>
      <c r="N119">
        <v>212.4</v>
      </c>
      <c r="O119" s="4">
        <v>1.7232876712328766E-4</v>
      </c>
      <c r="P119" s="2">
        <f t="shared" si="5"/>
        <v>-1.4610389610389638E-2</v>
      </c>
      <c r="Q119" s="3">
        <f t="shared" si="3"/>
        <v>-1.4782718377512926E-2</v>
      </c>
      <c r="R119">
        <f t="shared" si="4"/>
        <v>-0.69447135629985968</v>
      </c>
    </row>
    <row r="120" spans="1:18" x14ac:dyDescent="0.35">
      <c r="A120" t="s">
        <v>14</v>
      </c>
      <c r="B120" s="1">
        <v>43550</v>
      </c>
      <c r="C120" s="1">
        <v>43552</v>
      </c>
      <c r="D120">
        <v>212.7</v>
      </c>
      <c r="E120">
        <v>214.75</v>
      </c>
      <c r="F120">
        <v>210.15</v>
      </c>
      <c r="G120">
        <v>214.2</v>
      </c>
      <c r="H120">
        <v>214.15</v>
      </c>
      <c r="I120">
        <v>214.2</v>
      </c>
      <c r="J120">
        <v>4188</v>
      </c>
      <c r="K120">
        <v>26690.61</v>
      </c>
      <c r="L120">
        <v>5628000</v>
      </c>
      <c r="M120">
        <v>-3627000</v>
      </c>
      <c r="N120">
        <v>213.45</v>
      </c>
      <c r="O120" s="4">
        <v>1.7041095890410959E-4</v>
      </c>
      <c r="P120" s="2">
        <f t="shared" si="5"/>
        <v>8.2372322899505763E-3</v>
      </c>
      <c r="Q120" s="3">
        <f t="shared" si="3"/>
        <v>8.0668213310464663E-3</v>
      </c>
      <c r="R120">
        <f t="shared" si="4"/>
        <v>0.37896794133089617</v>
      </c>
    </row>
    <row r="121" spans="1:18" x14ac:dyDescent="0.35">
      <c r="A121" t="s">
        <v>14</v>
      </c>
      <c r="B121" s="1">
        <v>43551</v>
      </c>
      <c r="C121" s="1">
        <v>43552</v>
      </c>
      <c r="D121">
        <v>212.2</v>
      </c>
      <c r="E121">
        <v>217.8</v>
      </c>
      <c r="F121">
        <v>212.2</v>
      </c>
      <c r="G121">
        <v>214.2</v>
      </c>
      <c r="H121">
        <v>213.8</v>
      </c>
      <c r="I121">
        <v>214.2</v>
      </c>
      <c r="J121">
        <v>1944</v>
      </c>
      <c r="K121">
        <v>12580.34</v>
      </c>
      <c r="L121">
        <v>4005000</v>
      </c>
      <c r="M121">
        <v>-1623000</v>
      </c>
      <c r="N121">
        <v>214</v>
      </c>
      <c r="O121" s="4">
        <v>1.6767123287671231E-4</v>
      </c>
      <c r="P121" s="2">
        <f t="shared" si="5"/>
        <v>0</v>
      </c>
      <c r="Q121" s="3">
        <f t="shared" si="3"/>
        <v>-1.6767123287671231E-4</v>
      </c>
      <c r="R121">
        <f t="shared" si="4"/>
        <v>-7.876959131244074E-3</v>
      </c>
    </row>
    <row r="122" spans="1:18" x14ac:dyDescent="0.35">
      <c r="A122" t="s">
        <v>14</v>
      </c>
      <c r="B122" s="1">
        <v>43552</v>
      </c>
      <c r="C122" s="1">
        <v>43552</v>
      </c>
      <c r="D122">
        <v>214</v>
      </c>
      <c r="E122">
        <v>217.45</v>
      </c>
      <c r="F122">
        <v>212.55</v>
      </c>
      <c r="G122">
        <v>216.95</v>
      </c>
      <c r="H122">
        <v>217.4</v>
      </c>
      <c r="I122">
        <v>217.45</v>
      </c>
      <c r="J122">
        <v>2602</v>
      </c>
      <c r="K122">
        <v>16825.95</v>
      </c>
      <c r="L122">
        <v>1218000</v>
      </c>
      <c r="M122">
        <v>-2787000</v>
      </c>
      <c r="N122">
        <v>217.45</v>
      </c>
      <c r="O122" s="4">
        <v>1.6931506849315067E-4</v>
      </c>
      <c r="P122" s="2">
        <f t="shared" si="5"/>
        <v>1.2838468720821663E-2</v>
      </c>
      <c r="Q122" s="3">
        <f t="shared" si="3"/>
        <v>1.2669153652328513E-2</v>
      </c>
      <c r="R122">
        <f t="shared" si="4"/>
        <v>0.59517905268950666</v>
      </c>
    </row>
    <row r="123" spans="1:18" x14ac:dyDescent="0.35">
      <c r="A123" t="s">
        <v>14</v>
      </c>
      <c r="B123" s="1">
        <v>43553</v>
      </c>
      <c r="C123" s="1">
        <v>43580</v>
      </c>
      <c r="D123">
        <v>220</v>
      </c>
      <c r="E123">
        <v>225</v>
      </c>
      <c r="F123">
        <v>219.5</v>
      </c>
      <c r="G123">
        <v>223.35</v>
      </c>
      <c r="H123">
        <v>222.6</v>
      </c>
      <c r="I123">
        <v>223.35</v>
      </c>
      <c r="J123">
        <v>3044</v>
      </c>
      <c r="K123">
        <v>20331.32</v>
      </c>
      <c r="L123">
        <v>10479000</v>
      </c>
      <c r="M123">
        <v>153000</v>
      </c>
      <c r="N123">
        <v>222.75</v>
      </c>
      <c r="O123" s="4">
        <v>1.7041095890410959E-4</v>
      </c>
      <c r="P123" s="2">
        <f t="shared" si="5"/>
        <v>2.9499884766075159E-2</v>
      </c>
      <c r="Q123" s="3">
        <f t="shared" si="3"/>
        <v>2.932947380717105E-2</v>
      </c>
      <c r="R123">
        <f t="shared" si="4"/>
        <v>1.3778575045717758</v>
      </c>
    </row>
    <row r="124" spans="1:18" x14ac:dyDescent="0.35">
      <c r="A124" t="s">
        <v>14</v>
      </c>
      <c r="B124" s="1">
        <v>43556</v>
      </c>
      <c r="C124" s="1">
        <v>43580</v>
      </c>
      <c r="D124">
        <v>223.6</v>
      </c>
      <c r="E124">
        <v>229.45</v>
      </c>
      <c r="F124">
        <v>223.45</v>
      </c>
      <c r="G124">
        <v>227.15</v>
      </c>
      <c r="H124">
        <v>226.7</v>
      </c>
      <c r="I124">
        <v>227.15</v>
      </c>
      <c r="J124">
        <v>2862</v>
      </c>
      <c r="K124">
        <v>19437.62</v>
      </c>
      <c r="L124">
        <v>10674000</v>
      </c>
      <c r="M124">
        <v>195000</v>
      </c>
      <c r="N124">
        <v>225.85</v>
      </c>
      <c r="O124" s="4">
        <v>1.7041095890410959E-4</v>
      </c>
      <c r="P124" s="2">
        <f t="shared" si="5"/>
        <v>1.701365569733607E-2</v>
      </c>
      <c r="Q124" s="3">
        <f t="shared" si="3"/>
        <v>1.6843244738431962E-2</v>
      </c>
      <c r="R124">
        <f t="shared" si="4"/>
        <v>0.79127199201621212</v>
      </c>
    </row>
    <row r="125" spans="1:18" x14ac:dyDescent="0.35">
      <c r="A125" t="s">
        <v>14</v>
      </c>
      <c r="B125" s="1">
        <v>43557</v>
      </c>
      <c r="C125" s="1">
        <v>43580</v>
      </c>
      <c r="D125">
        <v>226.95</v>
      </c>
      <c r="E125">
        <v>227.9</v>
      </c>
      <c r="F125">
        <v>221.3</v>
      </c>
      <c r="G125">
        <v>222.95</v>
      </c>
      <c r="H125">
        <v>222.75</v>
      </c>
      <c r="I125">
        <v>222.95</v>
      </c>
      <c r="J125">
        <v>2315</v>
      </c>
      <c r="K125">
        <v>15579.71</v>
      </c>
      <c r="L125">
        <v>10821000</v>
      </c>
      <c r="M125">
        <v>147000</v>
      </c>
      <c r="N125">
        <v>221.25</v>
      </c>
      <c r="O125" s="4">
        <v>1.7013698630136985E-4</v>
      </c>
      <c r="P125" s="2">
        <f t="shared" si="5"/>
        <v>-1.8489984591679581E-2</v>
      </c>
      <c r="Q125" s="3">
        <f t="shared" si="3"/>
        <v>-1.866012157798095E-2</v>
      </c>
      <c r="R125">
        <f t="shared" si="4"/>
        <v>-0.87662631527185619</v>
      </c>
    </row>
    <row r="126" spans="1:18" x14ac:dyDescent="0.35">
      <c r="A126" t="s">
        <v>14</v>
      </c>
      <c r="B126" s="1">
        <v>43558</v>
      </c>
      <c r="C126" s="1">
        <v>43580</v>
      </c>
      <c r="D126">
        <v>222.5</v>
      </c>
      <c r="E126">
        <v>226.2</v>
      </c>
      <c r="F126">
        <v>220.25</v>
      </c>
      <c r="G126">
        <v>221.25</v>
      </c>
      <c r="H126">
        <v>221.25</v>
      </c>
      <c r="I126">
        <v>221.25</v>
      </c>
      <c r="J126">
        <v>1977</v>
      </c>
      <c r="K126">
        <v>13264.96</v>
      </c>
      <c r="L126">
        <v>10512000</v>
      </c>
      <c r="M126">
        <v>-309000</v>
      </c>
      <c r="N126">
        <v>219.85</v>
      </c>
      <c r="O126" s="4">
        <v>1.6986301369863014E-4</v>
      </c>
      <c r="P126" s="2">
        <f t="shared" si="5"/>
        <v>-7.6250280331912482E-3</v>
      </c>
      <c r="Q126" s="3">
        <f t="shared" si="3"/>
        <v>-7.7948910468898782E-3</v>
      </c>
      <c r="R126">
        <f t="shared" si="4"/>
        <v>-0.36619303833710704</v>
      </c>
    </row>
    <row r="127" spans="1:18" x14ac:dyDescent="0.35">
      <c r="A127" t="s">
        <v>14</v>
      </c>
      <c r="B127" s="1">
        <v>43559</v>
      </c>
      <c r="C127" s="1">
        <v>43580</v>
      </c>
      <c r="D127">
        <v>221.9</v>
      </c>
      <c r="E127">
        <v>224.3</v>
      </c>
      <c r="F127">
        <v>218.2</v>
      </c>
      <c r="G127">
        <v>223.8</v>
      </c>
      <c r="H127">
        <v>223.1</v>
      </c>
      <c r="I127">
        <v>223.8</v>
      </c>
      <c r="J127">
        <v>1970</v>
      </c>
      <c r="K127">
        <v>13116.2</v>
      </c>
      <c r="L127">
        <v>10275000</v>
      </c>
      <c r="M127">
        <v>-237000</v>
      </c>
      <c r="N127">
        <v>222.9</v>
      </c>
      <c r="O127" s="4">
        <v>1.6986301369863014E-4</v>
      </c>
      <c r="P127" s="2">
        <f t="shared" si="5"/>
        <v>1.152542372881361E-2</v>
      </c>
      <c r="Q127" s="3">
        <f t="shared" si="3"/>
        <v>1.135556071511498E-2</v>
      </c>
      <c r="R127">
        <f t="shared" si="4"/>
        <v>0.53346830061833872</v>
      </c>
    </row>
    <row r="128" spans="1:18" x14ac:dyDescent="0.35">
      <c r="A128" t="s">
        <v>14</v>
      </c>
      <c r="B128" s="1">
        <v>43560</v>
      </c>
      <c r="C128" s="1">
        <v>43580</v>
      </c>
      <c r="D128">
        <v>224</v>
      </c>
      <c r="E128">
        <v>225.75</v>
      </c>
      <c r="F128">
        <v>222.1</v>
      </c>
      <c r="G128">
        <v>225.2</v>
      </c>
      <c r="H128">
        <v>225.4</v>
      </c>
      <c r="I128">
        <v>225.2</v>
      </c>
      <c r="J128">
        <v>1277</v>
      </c>
      <c r="K128">
        <v>8588.6299999999992</v>
      </c>
      <c r="L128">
        <v>9927000</v>
      </c>
      <c r="M128">
        <v>-348000</v>
      </c>
      <c r="N128">
        <v>224.05</v>
      </c>
      <c r="O128" s="4">
        <v>1.7041095890410959E-4</v>
      </c>
      <c r="P128" s="2">
        <f t="shared" si="5"/>
        <v>6.255585344057092E-3</v>
      </c>
      <c r="Q128" s="3">
        <f t="shared" si="3"/>
        <v>6.085174385152982E-3</v>
      </c>
      <c r="R128">
        <f t="shared" si="4"/>
        <v>0.28587294979567512</v>
      </c>
    </row>
    <row r="129" spans="1:18" x14ac:dyDescent="0.35">
      <c r="A129" t="s">
        <v>14</v>
      </c>
      <c r="B129" s="1">
        <v>43563</v>
      </c>
      <c r="C129" s="1">
        <v>43580</v>
      </c>
      <c r="D129">
        <v>226.1</v>
      </c>
      <c r="E129">
        <v>226.1</v>
      </c>
      <c r="F129">
        <v>220.1</v>
      </c>
      <c r="G129">
        <v>220.75</v>
      </c>
      <c r="H129">
        <v>220.7</v>
      </c>
      <c r="I129">
        <v>220.75</v>
      </c>
      <c r="J129">
        <v>1461</v>
      </c>
      <c r="K129">
        <v>9746.8700000000008</v>
      </c>
      <c r="L129">
        <v>9978000</v>
      </c>
      <c r="M129">
        <v>51000</v>
      </c>
      <c r="N129">
        <v>220.1</v>
      </c>
      <c r="O129" s="4">
        <v>1.7315068493150686E-4</v>
      </c>
      <c r="P129" s="2">
        <f t="shared" si="5"/>
        <v>-1.9760213143872066E-2</v>
      </c>
      <c r="Q129" s="3">
        <f t="shared" si="3"/>
        <v>-1.9933363828803573E-2</v>
      </c>
      <c r="R129">
        <f t="shared" si="4"/>
        <v>-0.93644144874366353</v>
      </c>
    </row>
    <row r="130" spans="1:18" x14ac:dyDescent="0.35">
      <c r="A130" t="s">
        <v>14</v>
      </c>
      <c r="B130" s="1">
        <v>43564</v>
      </c>
      <c r="C130" s="1">
        <v>43580</v>
      </c>
      <c r="D130">
        <v>219.75</v>
      </c>
      <c r="E130">
        <v>219.75</v>
      </c>
      <c r="F130">
        <v>215.05</v>
      </c>
      <c r="G130">
        <v>217.85</v>
      </c>
      <c r="H130">
        <v>218.2</v>
      </c>
      <c r="I130">
        <v>217.85</v>
      </c>
      <c r="J130">
        <v>2182</v>
      </c>
      <c r="K130">
        <v>14204.27</v>
      </c>
      <c r="L130">
        <v>10209000</v>
      </c>
      <c r="M130">
        <v>231000</v>
      </c>
      <c r="N130">
        <v>216</v>
      </c>
      <c r="O130" s="4">
        <v>1.7287671232876713E-4</v>
      </c>
      <c r="P130" s="2">
        <f t="shared" si="5"/>
        <v>-1.3137032842582132E-2</v>
      </c>
      <c r="Q130" s="3">
        <f t="shared" ref="Q130:Q193" si="6">P130-O130</f>
        <v>-1.33099095549109E-2</v>
      </c>
      <c r="R130">
        <f t="shared" ref="R130:R193" si="7">Q130/$U$6</f>
        <v>-0.62528086545220074</v>
      </c>
    </row>
    <row r="131" spans="1:18" x14ac:dyDescent="0.35">
      <c r="A131" t="s">
        <v>14</v>
      </c>
      <c r="B131" s="1">
        <v>43565</v>
      </c>
      <c r="C131" s="1">
        <v>43580</v>
      </c>
      <c r="D131">
        <v>215.25</v>
      </c>
      <c r="E131">
        <v>220.7</v>
      </c>
      <c r="F131">
        <v>215.25</v>
      </c>
      <c r="G131">
        <v>217.15</v>
      </c>
      <c r="H131">
        <v>217</v>
      </c>
      <c r="I131">
        <v>217.15</v>
      </c>
      <c r="J131">
        <v>1578</v>
      </c>
      <c r="K131">
        <v>10332.59</v>
      </c>
      <c r="L131">
        <v>9984000</v>
      </c>
      <c r="M131">
        <v>-225000</v>
      </c>
      <c r="N131">
        <v>216.1</v>
      </c>
      <c r="O131" s="4">
        <v>1.7287671232876713E-4</v>
      </c>
      <c r="P131" s="2">
        <f t="shared" ref="P131:P194" si="8">(G131-G130)/G130</f>
        <v>-3.2132201055771799E-3</v>
      </c>
      <c r="Q131" s="3">
        <f t="shared" si="6"/>
        <v>-3.3860968179059469E-3</v>
      </c>
      <c r="R131">
        <f t="shared" si="7"/>
        <v>-0.15907407485154371</v>
      </c>
    </row>
    <row r="132" spans="1:18" x14ac:dyDescent="0.35">
      <c r="A132" t="s">
        <v>14</v>
      </c>
      <c r="B132" s="1">
        <v>43566</v>
      </c>
      <c r="C132" s="1">
        <v>43580</v>
      </c>
      <c r="D132">
        <v>216.95</v>
      </c>
      <c r="E132">
        <v>217.5</v>
      </c>
      <c r="F132">
        <v>214.25</v>
      </c>
      <c r="G132">
        <v>215.1</v>
      </c>
      <c r="H132">
        <v>215.3</v>
      </c>
      <c r="I132">
        <v>215.1</v>
      </c>
      <c r="J132">
        <v>1362</v>
      </c>
      <c r="K132">
        <v>8807.83</v>
      </c>
      <c r="L132">
        <v>10473000</v>
      </c>
      <c r="M132">
        <v>489000</v>
      </c>
      <c r="N132">
        <v>213.5</v>
      </c>
      <c r="O132" s="4">
        <v>1.7369863013698628E-4</v>
      </c>
      <c r="P132" s="2">
        <f t="shared" si="8"/>
        <v>-9.4404789316141439E-3</v>
      </c>
      <c r="Q132" s="3">
        <f t="shared" si="6"/>
        <v>-9.6141775617511298E-3</v>
      </c>
      <c r="R132">
        <f t="shared" si="7"/>
        <v>-0.45166056475604044</v>
      </c>
    </row>
    <row r="133" spans="1:18" x14ac:dyDescent="0.35">
      <c r="A133" t="s">
        <v>14</v>
      </c>
      <c r="B133" s="1">
        <v>43567</v>
      </c>
      <c r="C133" s="1">
        <v>43580</v>
      </c>
      <c r="D133">
        <v>215.5</v>
      </c>
      <c r="E133">
        <v>217.65</v>
      </c>
      <c r="F133">
        <v>214.15</v>
      </c>
      <c r="G133">
        <v>216.55</v>
      </c>
      <c r="H133">
        <v>216.2</v>
      </c>
      <c r="I133">
        <v>216.55</v>
      </c>
      <c r="J133">
        <v>1899</v>
      </c>
      <c r="K133">
        <v>12309.07</v>
      </c>
      <c r="L133">
        <v>10719000</v>
      </c>
      <c r="M133">
        <v>246000</v>
      </c>
      <c r="N133">
        <v>215</v>
      </c>
      <c r="O133" s="4">
        <v>1.7369863013698628E-4</v>
      </c>
      <c r="P133" s="2">
        <f t="shared" si="8"/>
        <v>6.7410506741051469E-3</v>
      </c>
      <c r="Q133" s="3">
        <f t="shared" si="6"/>
        <v>6.567352043968161E-3</v>
      </c>
      <c r="R133">
        <f t="shared" si="7"/>
        <v>0.30852497929007761</v>
      </c>
    </row>
    <row r="134" spans="1:18" x14ac:dyDescent="0.35">
      <c r="A134" t="s">
        <v>14</v>
      </c>
      <c r="B134" s="1">
        <v>43570</v>
      </c>
      <c r="C134" s="1">
        <v>43580</v>
      </c>
      <c r="D134">
        <v>215.7</v>
      </c>
      <c r="E134">
        <v>221</v>
      </c>
      <c r="F134">
        <v>215.7</v>
      </c>
      <c r="G134">
        <v>219.25</v>
      </c>
      <c r="H134">
        <v>218.9</v>
      </c>
      <c r="I134">
        <v>219.25</v>
      </c>
      <c r="J134">
        <v>1606</v>
      </c>
      <c r="K134">
        <v>10568.66</v>
      </c>
      <c r="L134">
        <v>10563000</v>
      </c>
      <c r="M134">
        <v>-156000</v>
      </c>
      <c r="N134">
        <v>218</v>
      </c>
      <c r="O134" s="4">
        <v>1.7397260273972602E-4</v>
      </c>
      <c r="P134" s="2">
        <f t="shared" si="8"/>
        <v>1.2468252135765358E-2</v>
      </c>
      <c r="Q134" s="3">
        <f t="shared" si="6"/>
        <v>1.2294279533025632E-2</v>
      </c>
      <c r="R134">
        <f t="shared" si="7"/>
        <v>0.57756799284073024</v>
      </c>
    </row>
    <row r="135" spans="1:18" x14ac:dyDescent="0.35">
      <c r="A135" t="s">
        <v>14</v>
      </c>
      <c r="B135" s="1">
        <v>43571</v>
      </c>
      <c r="C135" s="1">
        <v>43580</v>
      </c>
      <c r="D135">
        <v>219.6</v>
      </c>
      <c r="E135">
        <v>219.7</v>
      </c>
      <c r="F135">
        <v>215.8</v>
      </c>
      <c r="G135">
        <v>217.45</v>
      </c>
      <c r="H135">
        <v>217.5</v>
      </c>
      <c r="I135">
        <v>217.45</v>
      </c>
      <c r="J135">
        <v>1449</v>
      </c>
      <c r="K135">
        <v>9440.16</v>
      </c>
      <c r="L135">
        <v>10479000</v>
      </c>
      <c r="M135">
        <v>-84000</v>
      </c>
      <c r="N135">
        <v>216.35</v>
      </c>
      <c r="O135" s="4">
        <v>1.7397260273972602E-4</v>
      </c>
      <c r="P135" s="2">
        <f t="shared" si="8"/>
        <v>-8.2098061573546693E-3</v>
      </c>
      <c r="Q135" s="3">
        <f t="shared" si="6"/>
        <v>-8.3837787600943951E-3</v>
      </c>
      <c r="R135">
        <f t="shared" si="7"/>
        <v>-0.39385815637923727</v>
      </c>
    </row>
    <row r="136" spans="1:18" x14ac:dyDescent="0.35">
      <c r="A136" t="s">
        <v>14</v>
      </c>
      <c r="B136" s="1">
        <v>43573</v>
      </c>
      <c r="C136" s="1">
        <v>43580</v>
      </c>
      <c r="D136">
        <v>217.25</v>
      </c>
      <c r="E136">
        <v>221.65</v>
      </c>
      <c r="F136">
        <v>214.85</v>
      </c>
      <c r="G136">
        <v>219.2</v>
      </c>
      <c r="H136">
        <v>218.85</v>
      </c>
      <c r="I136">
        <v>219.2</v>
      </c>
      <c r="J136">
        <v>2461</v>
      </c>
      <c r="K136">
        <v>16156.35</v>
      </c>
      <c r="L136">
        <v>9840000</v>
      </c>
      <c r="M136">
        <v>-639000</v>
      </c>
      <c r="N136">
        <v>219.1</v>
      </c>
      <c r="O136" s="4">
        <v>1.7424657534246578E-4</v>
      </c>
      <c r="P136" s="2">
        <f t="shared" si="8"/>
        <v>8.0478270866865959E-3</v>
      </c>
      <c r="Q136" s="3">
        <f t="shared" si="6"/>
        <v>7.87358051134413E-3</v>
      </c>
      <c r="R136">
        <f t="shared" si="7"/>
        <v>0.36988975890706538</v>
      </c>
    </row>
    <row r="137" spans="1:18" x14ac:dyDescent="0.35">
      <c r="A137" t="s">
        <v>14</v>
      </c>
      <c r="B137" s="1">
        <v>43577</v>
      </c>
      <c r="C137" s="1">
        <v>43580</v>
      </c>
      <c r="D137">
        <v>220.55</v>
      </c>
      <c r="E137">
        <v>220.55</v>
      </c>
      <c r="F137">
        <v>208.3</v>
      </c>
      <c r="G137">
        <v>209.2</v>
      </c>
      <c r="H137">
        <v>208.3</v>
      </c>
      <c r="I137">
        <v>209.2</v>
      </c>
      <c r="J137">
        <v>3216</v>
      </c>
      <c r="K137">
        <v>20454.97</v>
      </c>
      <c r="L137">
        <v>8595000</v>
      </c>
      <c r="M137">
        <v>-1245000</v>
      </c>
      <c r="N137">
        <v>209.65</v>
      </c>
      <c r="O137" s="4">
        <v>1.7506849315068493E-4</v>
      </c>
      <c r="P137" s="2">
        <f t="shared" si="8"/>
        <v>-4.5620437956204379E-2</v>
      </c>
      <c r="Q137" s="3">
        <f t="shared" si="6"/>
        <v>-4.5795506449355067E-2</v>
      </c>
      <c r="R137">
        <f t="shared" si="7"/>
        <v>-2.1514086018645577</v>
      </c>
    </row>
    <row r="138" spans="1:18" x14ac:dyDescent="0.35">
      <c r="A138" t="s">
        <v>14</v>
      </c>
      <c r="B138" s="1">
        <v>43578</v>
      </c>
      <c r="C138" s="1">
        <v>43580</v>
      </c>
      <c r="D138">
        <v>208.7</v>
      </c>
      <c r="E138">
        <v>213.3</v>
      </c>
      <c r="F138">
        <v>207.1</v>
      </c>
      <c r="G138">
        <v>211.4</v>
      </c>
      <c r="H138">
        <v>210.8</v>
      </c>
      <c r="I138">
        <v>211.4</v>
      </c>
      <c r="J138">
        <v>2835</v>
      </c>
      <c r="K138">
        <v>17932.63</v>
      </c>
      <c r="L138">
        <v>6093000</v>
      </c>
      <c r="M138">
        <v>-2502000</v>
      </c>
      <c r="N138">
        <v>211.95</v>
      </c>
      <c r="O138" s="4">
        <v>1.7506849315068493E-4</v>
      </c>
      <c r="P138" s="2">
        <f t="shared" si="8"/>
        <v>1.0516252390057443E-2</v>
      </c>
      <c r="Q138" s="3">
        <f t="shared" si="6"/>
        <v>1.0341183896906758E-2</v>
      </c>
      <c r="R138">
        <f t="shared" si="7"/>
        <v>0.48581430175627555</v>
      </c>
    </row>
    <row r="139" spans="1:18" x14ac:dyDescent="0.35">
      <c r="A139" t="s">
        <v>14</v>
      </c>
      <c r="B139" s="1">
        <v>43579</v>
      </c>
      <c r="C139" s="1">
        <v>43580</v>
      </c>
      <c r="D139">
        <v>211</v>
      </c>
      <c r="E139">
        <v>211</v>
      </c>
      <c r="F139">
        <v>207.25</v>
      </c>
      <c r="G139">
        <v>209.6</v>
      </c>
      <c r="H139">
        <v>210</v>
      </c>
      <c r="I139">
        <v>209.6</v>
      </c>
      <c r="J139">
        <v>2212</v>
      </c>
      <c r="K139">
        <v>13847.45</v>
      </c>
      <c r="L139">
        <v>2907000</v>
      </c>
      <c r="M139">
        <v>-3186000</v>
      </c>
      <c r="N139">
        <v>209</v>
      </c>
      <c r="O139" s="4">
        <v>1.7534246575342467E-4</v>
      </c>
      <c r="P139" s="2">
        <f t="shared" si="8"/>
        <v>-8.5146641438032696E-3</v>
      </c>
      <c r="Q139" s="3">
        <f t="shared" si="6"/>
        <v>-8.6900066095566934E-3</v>
      </c>
      <c r="R139">
        <f t="shared" si="7"/>
        <v>-0.40824431084162455</v>
      </c>
    </row>
    <row r="140" spans="1:18" x14ac:dyDescent="0.35">
      <c r="A140" t="s">
        <v>14</v>
      </c>
      <c r="B140" s="1">
        <v>43580</v>
      </c>
      <c r="C140" s="1">
        <v>43580</v>
      </c>
      <c r="D140">
        <v>210</v>
      </c>
      <c r="E140">
        <v>211.5</v>
      </c>
      <c r="F140">
        <v>207.25</v>
      </c>
      <c r="G140">
        <v>208.35</v>
      </c>
      <c r="H140">
        <v>209.25</v>
      </c>
      <c r="I140">
        <v>209.05</v>
      </c>
      <c r="J140">
        <v>1816</v>
      </c>
      <c r="K140">
        <v>11375.26</v>
      </c>
      <c r="L140">
        <v>285000</v>
      </c>
      <c r="M140">
        <v>-2622000</v>
      </c>
      <c r="N140">
        <v>209.05</v>
      </c>
      <c r="O140" s="4">
        <v>1.7780821917808221E-4</v>
      </c>
      <c r="P140" s="2">
        <f t="shared" si="8"/>
        <v>-5.9637404580152676E-3</v>
      </c>
      <c r="Q140" s="3">
        <f t="shared" si="6"/>
        <v>-6.1415486771933502E-3</v>
      </c>
      <c r="R140">
        <f t="shared" si="7"/>
        <v>-0.28852133489332221</v>
      </c>
    </row>
    <row r="141" spans="1:18" x14ac:dyDescent="0.35">
      <c r="A141" t="s">
        <v>14</v>
      </c>
      <c r="B141" s="1">
        <v>43581</v>
      </c>
      <c r="C141" s="1">
        <v>43615</v>
      </c>
      <c r="D141">
        <v>209.95</v>
      </c>
      <c r="E141">
        <v>211.25</v>
      </c>
      <c r="F141">
        <v>206.75</v>
      </c>
      <c r="G141">
        <v>210.2</v>
      </c>
      <c r="H141">
        <v>209.5</v>
      </c>
      <c r="I141">
        <v>210.2</v>
      </c>
      <c r="J141">
        <v>2092</v>
      </c>
      <c r="K141">
        <v>13110.66</v>
      </c>
      <c r="L141">
        <v>9324000</v>
      </c>
      <c r="M141">
        <v>-9000</v>
      </c>
      <c r="N141">
        <v>209.5</v>
      </c>
      <c r="O141" s="4">
        <v>1.7726027397260271E-4</v>
      </c>
      <c r="P141" s="2">
        <f t="shared" si="8"/>
        <v>8.8792896568274261E-3</v>
      </c>
      <c r="Q141" s="3">
        <f t="shared" si="6"/>
        <v>8.7020293828548225E-3</v>
      </c>
      <c r="R141">
        <f t="shared" si="7"/>
        <v>0.4088091238527104</v>
      </c>
    </row>
    <row r="142" spans="1:18" x14ac:dyDescent="0.35">
      <c r="A142" t="s">
        <v>14</v>
      </c>
      <c r="B142" s="1">
        <v>43585</v>
      </c>
      <c r="C142" s="1">
        <v>43615</v>
      </c>
      <c r="D142">
        <v>210.75</v>
      </c>
      <c r="E142">
        <v>210.75</v>
      </c>
      <c r="F142">
        <v>204.85</v>
      </c>
      <c r="G142">
        <v>206.5</v>
      </c>
      <c r="H142">
        <v>205.55</v>
      </c>
      <c r="I142">
        <v>206.5</v>
      </c>
      <c r="J142">
        <v>2294</v>
      </c>
      <c r="K142">
        <v>14257.32</v>
      </c>
      <c r="L142">
        <v>9288000</v>
      </c>
      <c r="M142">
        <v>-36000</v>
      </c>
      <c r="N142">
        <v>206.05</v>
      </c>
      <c r="O142" s="4">
        <v>1.76986301369863E-4</v>
      </c>
      <c r="P142" s="2">
        <f t="shared" si="8"/>
        <v>-1.760228353948615E-2</v>
      </c>
      <c r="Q142" s="3">
        <f t="shared" si="6"/>
        <v>-1.7779269840856014E-2</v>
      </c>
      <c r="R142">
        <f t="shared" si="7"/>
        <v>-0.8352451372666807</v>
      </c>
    </row>
    <row r="143" spans="1:18" x14ac:dyDescent="0.35">
      <c r="A143" t="s">
        <v>14</v>
      </c>
      <c r="B143" s="1">
        <v>43587</v>
      </c>
      <c r="C143" s="1">
        <v>43615</v>
      </c>
      <c r="D143">
        <v>204.5</v>
      </c>
      <c r="E143">
        <v>206.95</v>
      </c>
      <c r="F143">
        <v>202.15</v>
      </c>
      <c r="G143">
        <v>203.2</v>
      </c>
      <c r="H143">
        <v>204</v>
      </c>
      <c r="I143">
        <v>203.2</v>
      </c>
      <c r="J143">
        <v>2622</v>
      </c>
      <c r="K143">
        <v>16093.32</v>
      </c>
      <c r="L143">
        <v>9684000</v>
      </c>
      <c r="M143">
        <v>396000</v>
      </c>
      <c r="N143">
        <v>202</v>
      </c>
      <c r="O143" s="4">
        <v>1.7671232876712329E-4</v>
      </c>
      <c r="P143" s="2">
        <f t="shared" si="8"/>
        <v>-1.5980629539951628E-2</v>
      </c>
      <c r="Q143" s="3">
        <f t="shared" si="6"/>
        <v>-1.6157341868718752E-2</v>
      </c>
      <c r="R143">
        <f t="shared" si="7"/>
        <v>-0.75904923811837055</v>
      </c>
    </row>
    <row r="144" spans="1:18" x14ac:dyDescent="0.35">
      <c r="A144" t="s">
        <v>14</v>
      </c>
      <c r="B144" s="1">
        <v>43588</v>
      </c>
      <c r="C144" s="1">
        <v>43615</v>
      </c>
      <c r="D144">
        <v>204.5</v>
      </c>
      <c r="E144">
        <v>205.4</v>
      </c>
      <c r="F144">
        <v>202.75</v>
      </c>
      <c r="G144">
        <v>203.2</v>
      </c>
      <c r="H144">
        <v>202.95</v>
      </c>
      <c r="I144">
        <v>203.2</v>
      </c>
      <c r="J144">
        <v>1546</v>
      </c>
      <c r="K144">
        <v>9444.09</v>
      </c>
      <c r="L144">
        <v>9924000</v>
      </c>
      <c r="M144">
        <v>240000</v>
      </c>
      <c r="N144">
        <v>201.65</v>
      </c>
      <c r="O144" s="4">
        <v>1.76986301369863E-4</v>
      </c>
      <c r="P144" s="2">
        <f t="shared" si="8"/>
        <v>0</v>
      </c>
      <c r="Q144" s="3">
        <f t="shared" si="6"/>
        <v>-1.76986301369863E-4</v>
      </c>
      <c r="R144">
        <f t="shared" si="7"/>
        <v>-8.3145679718687453E-3</v>
      </c>
    </row>
    <row r="145" spans="1:18" x14ac:dyDescent="0.35">
      <c r="A145" t="s">
        <v>14</v>
      </c>
      <c r="B145" s="1">
        <v>43591</v>
      </c>
      <c r="C145" s="1">
        <v>43615</v>
      </c>
      <c r="D145">
        <v>200.3</v>
      </c>
      <c r="E145">
        <v>203.7</v>
      </c>
      <c r="F145">
        <v>198.2</v>
      </c>
      <c r="G145">
        <v>198.65</v>
      </c>
      <c r="H145">
        <v>198.45</v>
      </c>
      <c r="I145">
        <v>198.65</v>
      </c>
      <c r="J145">
        <v>2020</v>
      </c>
      <c r="K145">
        <v>12158.73</v>
      </c>
      <c r="L145">
        <v>9870000</v>
      </c>
      <c r="M145">
        <v>-54000</v>
      </c>
      <c r="N145">
        <v>197.05</v>
      </c>
      <c r="O145" s="4">
        <v>1.7671232876712329E-4</v>
      </c>
      <c r="P145" s="2">
        <f t="shared" si="8"/>
        <v>-2.2391732283464486E-2</v>
      </c>
      <c r="Q145" s="3">
        <f t="shared" si="6"/>
        <v>-2.2568444612231609E-2</v>
      </c>
      <c r="R145">
        <f t="shared" si="7"/>
        <v>-1.0602338446274067</v>
      </c>
    </row>
    <row r="146" spans="1:18" x14ac:dyDescent="0.35">
      <c r="A146" t="s">
        <v>14</v>
      </c>
      <c r="B146" s="1">
        <v>43592</v>
      </c>
      <c r="C146" s="1">
        <v>43615</v>
      </c>
      <c r="D146">
        <v>199.45</v>
      </c>
      <c r="E146">
        <v>200.4</v>
      </c>
      <c r="F146">
        <v>195.4</v>
      </c>
      <c r="G146">
        <v>196.2</v>
      </c>
      <c r="H146">
        <v>196.55</v>
      </c>
      <c r="I146">
        <v>196.2</v>
      </c>
      <c r="J146">
        <v>1804</v>
      </c>
      <c r="K146">
        <v>10714.28</v>
      </c>
      <c r="L146">
        <v>9858000</v>
      </c>
      <c r="M146">
        <v>-12000</v>
      </c>
      <c r="N146">
        <v>195.2</v>
      </c>
      <c r="O146" s="4">
        <v>1.7671232876712329E-4</v>
      </c>
      <c r="P146" s="2">
        <f t="shared" si="8"/>
        <v>-1.2333249433677407E-2</v>
      </c>
      <c r="Q146" s="3">
        <f t="shared" si="6"/>
        <v>-1.2509961762444531E-2</v>
      </c>
      <c r="R146">
        <f t="shared" si="7"/>
        <v>-0.58770044118813092</v>
      </c>
    </row>
    <row r="147" spans="1:18" x14ac:dyDescent="0.35">
      <c r="A147" t="s">
        <v>14</v>
      </c>
      <c r="B147" s="1">
        <v>43593</v>
      </c>
      <c r="C147" s="1">
        <v>43615</v>
      </c>
      <c r="D147">
        <v>197.95</v>
      </c>
      <c r="E147">
        <v>197.95</v>
      </c>
      <c r="F147">
        <v>191.5</v>
      </c>
      <c r="G147">
        <v>192.1</v>
      </c>
      <c r="H147">
        <v>191.5</v>
      </c>
      <c r="I147">
        <v>192.1</v>
      </c>
      <c r="J147">
        <v>3147</v>
      </c>
      <c r="K147">
        <v>18322.849999999999</v>
      </c>
      <c r="L147">
        <v>10002000</v>
      </c>
      <c r="M147">
        <v>144000</v>
      </c>
      <c r="N147">
        <v>191.75</v>
      </c>
      <c r="O147" s="4">
        <v>1.7671232876712329E-4</v>
      </c>
      <c r="P147" s="2">
        <f t="shared" si="8"/>
        <v>-2.0897043832823623E-2</v>
      </c>
      <c r="Q147" s="3">
        <f t="shared" si="6"/>
        <v>-2.1073756161590747E-2</v>
      </c>
      <c r="R147">
        <f t="shared" si="7"/>
        <v>-0.99001547957072655</v>
      </c>
    </row>
    <row r="148" spans="1:18" x14ac:dyDescent="0.35">
      <c r="A148" t="s">
        <v>14</v>
      </c>
      <c r="B148" s="1">
        <v>43594</v>
      </c>
      <c r="C148" s="1">
        <v>43615</v>
      </c>
      <c r="D148">
        <v>191.15</v>
      </c>
      <c r="E148">
        <v>193</v>
      </c>
      <c r="F148">
        <v>182.25</v>
      </c>
      <c r="G148">
        <v>184.9</v>
      </c>
      <c r="H148">
        <v>183.5</v>
      </c>
      <c r="I148">
        <v>184.9</v>
      </c>
      <c r="J148">
        <v>8759</v>
      </c>
      <c r="K148">
        <v>49023.54</v>
      </c>
      <c r="L148">
        <v>10326000</v>
      </c>
      <c r="M148">
        <v>324000</v>
      </c>
      <c r="N148">
        <v>185.3</v>
      </c>
      <c r="O148" s="4">
        <v>1.747945205479452E-4</v>
      </c>
      <c r="P148" s="2">
        <f t="shared" si="8"/>
        <v>-3.7480478917230553E-2</v>
      </c>
      <c r="Q148" s="3">
        <f t="shared" si="6"/>
        <v>-3.7655273437778497E-2</v>
      </c>
      <c r="R148">
        <f t="shared" si="7"/>
        <v>-1.7689918828431155</v>
      </c>
    </row>
    <row r="149" spans="1:18" x14ac:dyDescent="0.35">
      <c r="A149" t="s">
        <v>14</v>
      </c>
      <c r="B149" s="1">
        <v>43595</v>
      </c>
      <c r="C149" s="1">
        <v>43615</v>
      </c>
      <c r="D149">
        <v>185.75</v>
      </c>
      <c r="E149">
        <v>193</v>
      </c>
      <c r="F149">
        <v>182.85</v>
      </c>
      <c r="G149">
        <v>192.1</v>
      </c>
      <c r="H149">
        <v>192</v>
      </c>
      <c r="I149">
        <v>192.1</v>
      </c>
      <c r="J149">
        <v>3965</v>
      </c>
      <c r="K149">
        <v>22540.55</v>
      </c>
      <c r="L149">
        <v>9531000</v>
      </c>
      <c r="M149">
        <v>-795000</v>
      </c>
      <c r="N149">
        <v>190.95</v>
      </c>
      <c r="O149" s="4">
        <v>1.7506849315068493E-4</v>
      </c>
      <c r="P149" s="2">
        <f t="shared" si="8"/>
        <v>3.8939967550026981E-2</v>
      </c>
      <c r="Q149" s="3">
        <f t="shared" si="6"/>
        <v>3.8764899056876294E-2</v>
      </c>
      <c r="R149">
        <f t="shared" si="7"/>
        <v>1.8211205366536445</v>
      </c>
    </row>
    <row r="150" spans="1:18" x14ac:dyDescent="0.35">
      <c r="A150" t="s">
        <v>14</v>
      </c>
      <c r="B150" s="1">
        <v>43598</v>
      </c>
      <c r="C150" s="1">
        <v>43615</v>
      </c>
      <c r="D150">
        <v>190.45</v>
      </c>
      <c r="E150">
        <v>191.5</v>
      </c>
      <c r="F150">
        <v>184.75</v>
      </c>
      <c r="G150">
        <v>185.65</v>
      </c>
      <c r="H150">
        <v>185.25</v>
      </c>
      <c r="I150">
        <v>185.65</v>
      </c>
      <c r="J150">
        <v>2301</v>
      </c>
      <c r="K150">
        <v>12957.05</v>
      </c>
      <c r="L150">
        <v>9207000</v>
      </c>
      <c r="M150">
        <v>-324000</v>
      </c>
      <c r="N150">
        <v>186.2</v>
      </c>
      <c r="O150" s="4">
        <v>1.747945205479452E-4</v>
      </c>
      <c r="P150" s="2">
        <f t="shared" si="8"/>
        <v>-3.3576262363352365E-2</v>
      </c>
      <c r="Q150" s="3">
        <f t="shared" si="6"/>
        <v>-3.3751056883900309E-2</v>
      </c>
      <c r="R150">
        <f t="shared" si="7"/>
        <v>-1.5855772701704822</v>
      </c>
    </row>
    <row r="151" spans="1:18" x14ac:dyDescent="0.35">
      <c r="A151" t="s">
        <v>14</v>
      </c>
      <c r="B151" s="1">
        <v>43599</v>
      </c>
      <c r="C151" s="1">
        <v>43615</v>
      </c>
      <c r="D151">
        <v>185.35</v>
      </c>
      <c r="E151">
        <v>185.8</v>
      </c>
      <c r="F151">
        <v>179.15</v>
      </c>
      <c r="G151">
        <v>180.65</v>
      </c>
      <c r="H151">
        <v>181.2</v>
      </c>
      <c r="I151">
        <v>180.65</v>
      </c>
      <c r="J151">
        <v>3352</v>
      </c>
      <c r="K151">
        <v>18190.330000000002</v>
      </c>
      <c r="L151">
        <v>9360000</v>
      </c>
      <c r="M151">
        <v>153000</v>
      </c>
      <c r="N151">
        <v>179.65</v>
      </c>
      <c r="O151" s="4">
        <v>1.7397260273972602E-4</v>
      </c>
      <c r="P151" s="2">
        <f t="shared" si="8"/>
        <v>-2.6932399676811204E-2</v>
      </c>
      <c r="Q151" s="3">
        <f t="shared" si="6"/>
        <v>-2.7106372279550931E-2</v>
      </c>
      <c r="R151">
        <f t="shared" si="7"/>
        <v>-1.2734193157588749</v>
      </c>
    </row>
    <row r="152" spans="1:18" x14ac:dyDescent="0.35">
      <c r="A152" t="s">
        <v>14</v>
      </c>
      <c r="B152" s="1">
        <v>43600</v>
      </c>
      <c r="C152" s="1">
        <v>43615</v>
      </c>
      <c r="D152">
        <v>181.45</v>
      </c>
      <c r="E152">
        <v>183.4</v>
      </c>
      <c r="F152">
        <v>176.3</v>
      </c>
      <c r="G152">
        <v>177.3</v>
      </c>
      <c r="H152">
        <v>176.9</v>
      </c>
      <c r="I152">
        <v>177.3</v>
      </c>
      <c r="J152">
        <v>2231</v>
      </c>
      <c r="K152">
        <v>12044.71</v>
      </c>
      <c r="L152">
        <v>9306000</v>
      </c>
      <c r="M152">
        <v>-54000</v>
      </c>
      <c r="N152">
        <v>177.1</v>
      </c>
      <c r="O152" s="4">
        <v>1.7178082191780821E-4</v>
      </c>
      <c r="P152" s="2">
        <f t="shared" si="8"/>
        <v>-1.8544146138942674E-2</v>
      </c>
      <c r="Q152" s="3">
        <f t="shared" si="6"/>
        <v>-1.8715926960860482E-2</v>
      </c>
      <c r="R152">
        <f t="shared" si="7"/>
        <v>-0.87924797381580411</v>
      </c>
    </row>
    <row r="153" spans="1:18" x14ac:dyDescent="0.35">
      <c r="A153" t="s">
        <v>14</v>
      </c>
      <c r="B153" s="1">
        <v>43601</v>
      </c>
      <c r="C153" s="1">
        <v>43615</v>
      </c>
      <c r="D153">
        <v>178.05</v>
      </c>
      <c r="E153">
        <v>178.05</v>
      </c>
      <c r="F153">
        <v>174.6</v>
      </c>
      <c r="G153">
        <v>176.5</v>
      </c>
      <c r="H153">
        <v>177</v>
      </c>
      <c r="I153">
        <v>176.5</v>
      </c>
      <c r="J153">
        <v>2044</v>
      </c>
      <c r="K153">
        <v>10788.51</v>
      </c>
      <c r="L153">
        <v>8874000</v>
      </c>
      <c r="M153">
        <v>-432000</v>
      </c>
      <c r="N153">
        <v>176.05</v>
      </c>
      <c r="O153" s="4">
        <v>1.7260273972602737E-4</v>
      </c>
      <c r="P153" s="2">
        <f t="shared" si="8"/>
        <v>-4.5121263395375708E-3</v>
      </c>
      <c r="Q153" s="3">
        <f t="shared" si="6"/>
        <v>-4.6847290792635977E-3</v>
      </c>
      <c r="R153">
        <f t="shared" si="7"/>
        <v>-0.22008199537390796</v>
      </c>
    </row>
    <row r="154" spans="1:18" x14ac:dyDescent="0.35">
      <c r="A154" t="s">
        <v>14</v>
      </c>
      <c r="B154" s="1">
        <v>43602</v>
      </c>
      <c r="C154" s="1">
        <v>43615</v>
      </c>
      <c r="D154">
        <v>177.1</v>
      </c>
      <c r="E154">
        <v>179</v>
      </c>
      <c r="F154">
        <v>175</v>
      </c>
      <c r="G154">
        <v>176.85</v>
      </c>
      <c r="H154">
        <v>176.5</v>
      </c>
      <c r="I154">
        <v>176.85</v>
      </c>
      <c r="J154">
        <v>1716</v>
      </c>
      <c r="K154">
        <v>9104.33</v>
      </c>
      <c r="L154">
        <v>8883000</v>
      </c>
      <c r="M154">
        <v>9000</v>
      </c>
      <c r="N154">
        <v>177.5</v>
      </c>
      <c r="O154" s="4">
        <v>1.7397260273972602E-4</v>
      </c>
      <c r="P154" s="2">
        <f t="shared" si="8"/>
        <v>1.9830028328611574E-3</v>
      </c>
      <c r="Q154" s="3">
        <f t="shared" si="6"/>
        <v>1.8090302301214313E-3</v>
      </c>
      <c r="R154">
        <f t="shared" si="7"/>
        <v>8.4985700560389316E-2</v>
      </c>
    </row>
    <row r="155" spans="1:18" x14ac:dyDescent="0.35">
      <c r="A155" t="s">
        <v>14</v>
      </c>
      <c r="B155" s="1">
        <v>43605</v>
      </c>
      <c r="C155" s="1">
        <v>43615</v>
      </c>
      <c r="D155">
        <v>180</v>
      </c>
      <c r="E155">
        <v>187.4</v>
      </c>
      <c r="F155">
        <v>179.95</v>
      </c>
      <c r="G155">
        <v>183.25</v>
      </c>
      <c r="H155">
        <v>182.7</v>
      </c>
      <c r="I155">
        <v>183.25</v>
      </c>
      <c r="J155">
        <v>1999</v>
      </c>
      <c r="K155">
        <v>11025.99</v>
      </c>
      <c r="L155">
        <v>8697000</v>
      </c>
      <c r="M155">
        <v>-186000</v>
      </c>
      <c r="N155">
        <v>182.6</v>
      </c>
      <c r="O155" s="4">
        <v>1.7205479452054795E-4</v>
      </c>
      <c r="P155" s="2">
        <f t="shared" si="8"/>
        <v>3.6188860616341564E-2</v>
      </c>
      <c r="Q155" s="3">
        <f t="shared" si="6"/>
        <v>3.6016805821821013E-2</v>
      </c>
      <c r="R155">
        <f t="shared" si="7"/>
        <v>1.6920189744477092</v>
      </c>
    </row>
    <row r="156" spans="1:18" x14ac:dyDescent="0.35">
      <c r="A156" t="s">
        <v>14</v>
      </c>
      <c r="B156" s="1">
        <v>43606</v>
      </c>
      <c r="C156" s="1">
        <v>43615</v>
      </c>
      <c r="D156">
        <v>183.05</v>
      </c>
      <c r="E156">
        <v>184.65</v>
      </c>
      <c r="F156">
        <v>180.5</v>
      </c>
      <c r="G156">
        <v>181.3</v>
      </c>
      <c r="H156">
        <v>181.7</v>
      </c>
      <c r="I156">
        <v>181.3</v>
      </c>
      <c r="J156">
        <v>1422</v>
      </c>
      <c r="K156">
        <v>7777.95</v>
      </c>
      <c r="L156">
        <v>8766000</v>
      </c>
      <c r="M156">
        <v>69000</v>
      </c>
      <c r="N156">
        <v>181.9</v>
      </c>
      <c r="O156" s="4">
        <v>1.7123287671232877E-4</v>
      </c>
      <c r="P156" s="2">
        <f t="shared" si="8"/>
        <v>-1.064120054570253E-2</v>
      </c>
      <c r="Q156" s="3">
        <f t="shared" si="6"/>
        <v>-1.0812433422414858E-2</v>
      </c>
      <c r="R156">
        <f t="shared" si="7"/>
        <v>-0.507952942889635</v>
      </c>
    </row>
    <row r="157" spans="1:18" x14ac:dyDescent="0.35">
      <c r="A157" t="s">
        <v>14</v>
      </c>
      <c r="B157" s="1">
        <v>43607</v>
      </c>
      <c r="C157" s="1">
        <v>43615</v>
      </c>
      <c r="D157">
        <v>181.9</v>
      </c>
      <c r="E157">
        <v>184.3</v>
      </c>
      <c r="F157">
        <v>179.15</v>
      </c>
      <c r="G157">
        <v>183.35</v>
      </c>
      <c r="H157">
        <v>183.3</v>
      </c>
      <c r="I157">
        <v>183.35</v>
      </c>
      <c r="J157">
        <v>1337</v>
      </c>
      <c r="K157">
        <v>7299.59</v>
      </c>
      <c r="L157">
        <v>8580000</v>
      </c>
      <c r="M157">
        <v>-186000</v>
      </c>
      <c r="N157">
        <v>183.2</v>
      </c>
      <c r="O157" s="4">
        <v>1.6986301369863014E-4</v>
      </c>
      <c r="P157" s="2">
        <f t="shared" si="8"/>
        <v>1.1307225592939785E-2</v>
      </c>
      <c r="Q157" s="3">
        <f t="shared" si="6"/>
        <v>1.1137362579241155E-2</v>
      </c>
      <c r="R157">
        <f t="shared" si="7"/>
        <v>0.52321765851770152</v>
      </c>
    </row>
    <row r="158" spans="1:18" x14ac:dyDescent="0.35">
      <c r="A158" t="s">
        <v>14</v>
      </c>
      <c r="B158" s="1">
        <v>43608</v>
      </c>
      <c r="C158" s="1">
        <v>43615</v>
      </c>
      <c r="D158">
        <v>185.05</v>
      </c>
      <c r="E158">
        <v>189.6</v>
      </c>
      <c r="F158">
        <v>182.45</v>
      </c>
      <c r="G158">
        <v>182.95</v>
      </c>
      <c r="H158">
        <v>182.8</v>
      </c>
      <c r="I158">
        <v>182.95</v>
      </c>
      <c r="J158">
        <v>1993</v>
      </c>
      <c r="K158">
        <v>11130</v>
      </c>
      <c r="L158">
        <v>8829000</v>
      </c>
      <c r="M158">
        <v>249000</v>
      </c>
      <c r="N158">
        <v>183.6</v>
      </c>
      <c r="O158" s="4">
        <v>1.7041095890410959E-4</v>
      </c>
      <c r="P158" s="2">
        <f t="shared" si="8"/>
        <v>-2.1816198527406911E-3</v>
      </c>
      <c r="Q158" s="3">
        <f t="shared" si="6"/>
        <v>-2.3520308116448006E-3</v>
      </c>
      <c r="R158">
        <f t="shared" si="7"/>
        <v>-0.11049510557589572</v>
      </c>
    </row>
    <row r="159" spans="1:18" x14ac:dyDescent="0.35">
      <c r="A159" t="s">
        <v>14</v>
      </c>
      <c r="B159" s="1">
        <v>43609</v>
      </c>
      <c r="C159" s="1">
        <v>43615</v>
      </c>
      <c r="D159">
        <v>185.5</v>
      </c>
      <c r="E159">
        <v>195.5</v>
      </c>
      <c r="F159">
        <v>183.5</v>
      </c>
      <c r="G159">
        <v>194.7</v>
      </c>
      <c r="H159">
        <v>195</v>
      </c>
      <c r="I159">
        <v>194.7</v>
      </c>
      <c r="J159">
        <v>2693</v>
      </c>
      <c r="K159">
        <v>15368.89</v>
      </c>
      <c r="L159">
        <v>8838000</v>
      </c>
      <c r="M159">
        <v>9000</v>
      </c>
      <c r="N159">
        <v>194.6</v>
      </c>
      <c r="O159" s="4">
        <v>1.7013698630136985E-4</v>
      </c>
      <c r="P159" s="2">
        <f t="shared" si="8"/>
        <v>6.422519814156874E-2</v>
      </c>
      <c r="Q159" s="3">
        <f t="shared" si="6"/>
        <v>6.4055061155267365E-2</v>
      </c>
      <c r="R159">
        <f t="shared" si="7"/>
        <v>3.0092168478320924</v>
      </c>
    </row>
    <row r="160" spans="1:18" x14ac:dyDescent="0.35">
      <c r="A160" t="s">
        <v>14</v>
      </c>
      <c r="B160" s="1">
        <v>43612</v>
      </c>
      <c r="C160" s="1">
        <v>43615</v>
      </c>
      <c r="D160">
        <v>194.6</v>
      </c>
      <c r="E160">
        <v>200.2</v>
      </c>
      <c r="F160">
        <v>193.85</v>
      </c>
      <c r="G160">
        <v>198.05</v>
      </c>
      <c r="H160">
        <v>197.7</v>
      </c>
      <c r="I160">
        <v>198.05</v>
      </c>
      <c r="J160">
        <v>2497</v>
      </c>
      <c r="K160">
        <v>14829.86</v>
      </c>
      <c r="L160">
        <v>7215000</v>
      </c>
      <c r="M160">
        <v>-1623000</v>
      </c>
      <c r="N160">
        <v>199.1</v>
      </c>
      <c r="O160" s="4">
        <v>1.7041095890410959E-4</v>
      </c>
      <c r="P160" s="2">
        <f t="shared" si="8"/>
        <v>1.7205957883924105E-2</v>
      </c>
      <c r="Q160" s="3">
        <f t="shared" si="6"/>
        <v>1.7035546925019997E-2</v>
      </c>
      <c r="R160">
        <f t="shared" si="7"/>
        <v>0.8003060787740558</v>
      </c>
    </row>
    <row r="161" spans="1:18" x14ac:dyDescent="0.35">
      <c r="A161" t="s">
        <v>14</v>
      </c>
      <c r="B161" s="1">
        <v>43613</v>
      </c>
      <c r="C161" s="1">
        <v>43615</v>
      </c>
      <c r="D161">
        <v>198</v>
      </c>
      <c r="E161">
        <v>199.3</v>
      </c>
      <c r="F161">
        <v>194.4</v>
      </c>
      <c r="G161">
        <v>197.7</v>
      </c>
      <c r="H161">
        <v>197.4</v>
      </c>
      <c r="I161">
        <v>197.7</v>
      </c>
      <c r="J161">
        <v>3031</v>
      </c>
      <c r="K161">
        <v>17812.849999999999</v>
      </c>
      <c r="L161">
        <v>3813000</v>
      </c>
      <c r="M161">
        <v>-3402000</v>
      </c>
      <c r="N161">
        <v>197.9</v>
      </c>
      <c r="O161" s="4">
        <v>1.6767123287671231E-4</v>
      </c>
      <c r="P161" s="2">
        <f t="shared" si="8"/>
        <v>-1.767230497349269E-3</v>
      </c>
      <c r="Q161" s="3">
        <f t="shared" si="6"/>
        <v>-1.9349017302259814E-3</v>
      </c>
      <c r="R161">
        <f t="shared" si="7"/>
        <v>-9.0898966927560124E-2</v>
      </c>
    </row>
    <row r="162" spans="1:18" x14ac:dyDescent="0.35">
      <c r="A162" t="s">
        <v>14</v>
      </c>
      <c r="B162" s="1">
        <v>43614</v>
      </c>
      <c r="C162" s="1">
        <v>43615</v>
      </c>
      <c r="D162">
        <v>196.5</v>
      </c>
      <c r="E162">
        <v>197.3</v>
      </c>
      <c r="F162">
        <v>192</v>
      </c>
      <c r="G162">
        <v>193.9</v>
      </c>
      <c r="H162">
        <v>195.1</v>
      </c>
      <c r="I162">
        <v>193.9</v>
      </c>
      <c r="J162">
        <v>1653</v>
      </c>
      <c r="K162">
        <v>9639.58</v>
      </c>
      <c r="L162">
        <v>2037000</v>
      </c>
      <c r="M162">
        <v>-1776000</v>
      </c>
      <c r="N162">
        <v>194.15</v>
      </c>
      <c r="O162" s="4">
        <v>1.6575342465753425E-4</v>
      </c>
      <c r="P162" s="2">
        <f t="shared" si="8"/>
        <v>-1.9221041982802139E-2</v>
      </c>
      <c r="Q162" s="3">
        <f t="shared" si="6"/>
        <v>-1.9386795407459675E-2</v>
      </c>
      <c r="R162">
        <f t="shared" si="7"/>
        <v>-0.91076443162218657</v>
      </c>
    </row>
    <row r="163" spans="1:18" x14ac:dyDescent="0.35">
      <c r="A163" t="s">
        <v>14</v>
      </c>
      <c r="B163" s="1">
        <v>43615</v>
      </c>
      <c r="C163" s="1">
        <v>43615</v>
      </c>
      <c r="D163">
        <v>193.4</v>
      </c>
      <c r="E163">
        <v>198.4</v>
      </c>
      <c r="F163">
        <v>193.1</v>
      </c>
      <c r="G163">
        <v>197.1</v>
      </c>
      <c r="H163">
        <v>195.2</v>
      </c>
      <c r="I163">
        <v>197.1</v>
      </c>
      <c r="J163">
        <v>1397</v>
      </c>
      <c r="K163">
        <v>8205.84</v>
      </c>
      <c r="L163">
        <v>240000</v>
      </c>
      <c r="M163">
        <v>-1797000</v>
      </c>
      <c r="N163">
        <v>197.1</v>
      </c>
      <c r="O163" s="4">
        <v>1.6630136986301372E-4</v>
      </c>
      <c r="P163" s="2">
        <f t="shared" si="8"/>
        <v>1.6503352243424387E-2</v>
      </c>
      <c r="Q163" s="3">
        <f t="shared" si="6"/>
        <v>1.6337050873561375E-2</v>
      </c>
      <c r="R163">
        <f t="shared" si="7"/>
        <v>0.7674917148770567</v>
      </c>
    </row>
    <row r="164" spans="1:18" x14ac:dyDescent="0.35">
      <c r="A164" t="s">
        <v>14</v>
      </c>
      <c r="B164" s="1">
        <v>43616</v>
      </c>
      <c r="C164" s="1">
        <v>43643</v>
      </c>
      <c r="D164">
        <v>198.85</v>
      </c>
      <c r="E164">
        <v>199.25</v>
      </c>
      <c r="F164">
        <v>188.45</v>
      </c>
      <c r="G164">
        <v>193.1</v>
      </c>
      <c r="H164">
        <v>192.5</v>
      </c>
      <c r="I164">
        <v>193.1</v>
      </c>
      <c r="J164">
        <v>3433</v>
      </c>
      <c r="K164">
        <v>19877.07</v>
      </c>
      <c r="L164">
        <v>9612000</v>
      </c>
      <c r="M164">
        <v>891000</v>
      </c>
      <c r="N164">
        <v>194.5</v>
      </c>
      <c r="O164" s="4">
        <v>1.610958904109589E-4</v>
      </c>
      <c r="P164" s="2">
        <f t="shared" si="8"/>
        <v>-2.0294266869609334E-2</v>
      </c>
      <c r="Q164" s="3">
        <f t="shared" si="6"/>
        <v>-2.0455362760020294E-2</v>
      </c>
      <c r="R164">
        <f t="shared" si="7"/>
        <v>-0.9609642257114368</v>
      </c>
    </row>
    <row r="165" spans="1:18" x14ac:dyDescent="0.35">
      <c r="A165" t="s">
        <v>14</v>
      </c>
      <c r="B165" s="1">
        <v>43619</v>
      </c>
      <c r="C165" s="1">
        <v>43643</v>
      </c>
      <c r="D165">
        <v>191.9</v>
      </c>
      <c r="E165">
        <v>196.35</v>
      </c>
      <c r="F165">
        <v>191.45</v>
      </c>
      <c r="G165">
        <v>194.85</v>
      </c>
      <c r="H165">
        <v>194.7</v>
      </c>
      <c r="I165">
        <v>194.85</v>
      </c>
      <c r="J165">
        <v>1897</v>
      </c>
      <c r="K165">
        <v>11073.17</v>
      </c>
      <c r="L165">
        <v>9201000</v>
      </c>
      <c r="M165">
        <v>-411000</v>
      </c>
      <c r="N165">
        <v>196.35</v>
      </c>
      <c r="O165" s="4">
        <v>1.6219178082191782E-4</v>
      </c>
      <c r="P165" s="2">
        <f t="shared" si="8"/>
        <v>9.0626618332470231E-3</v>
      </c>
      <c r="Q165" s="3">
        <f t="shared" si="6"/>
        <v>8.9004700524251048E-3</v>
      </c>
      <c r="R165">
        <f t="shared" si="7"/>
        <v>0.41813158792340266</v>
      </c>
    </row>
    <row r="166" spans="1:18" x14ac:dyDescent="0.35">
      <c r="A166" t="s">
        <v>14</v>
      </c>
      <c r="B166" s="1">
        <v>43620</v>
      </c>
      <c r="C166" s="1">
        <v>43643</v>
      </c>
      <c r="D166">
        <v>194.85</v>
      </c>
      <c r="E166">
        <v>200.9</v>
      </c>
      <c r="F166">
        <v>194</v>
      </c>
      <c r="G166">
        <v>196.4</v>
      </c>
      <c r="H166">
        <v>196.5</v>
      </c>
      <c r="I166">
        <v>196.4</v>
      </c>
      <c r="J166">
        <v>3489</v>
      </c>
      <c r="K166">
        <v>20740.669999999998</v>
      </c>
      <c r="L166">
        <v>9321000</v>
      </c>
      <c r="M166">
        <v>120000</v>
      </c>
      <c r="N166">
        <v>197.3</v>
      </c>
      <c r="O166" s="4">
        <v>1.6273972602739726E-4</v>
      </c>
      <c r="P166" s="2">
        <f t="shared" si="8"/>
        <v>7.9548370541442717E-3</v>
      </c>
      <c r="Q166" s="3">
        <f t="shared" si="6"/>
        <v>7.7920973281168744E-3</v>
      </c>
      <c r="R166">
        <f t="shared" si="7"/>
        <v>0.36606179335118078</v>
      </c>
    </row>
    <row r="167" spans="1:18" x14ac:dyDescent="0.35">
      <c r="A167" t="s">
        <v>14</v>
      </c>
      <c r="B167" s="1">
        <v>43622</v>
      </c>
      <c r="C167" s="1">
        <v>43643</v>
      </c>
      <c r="D167">
        <v>198.9</v>
      </c>
      <c r="E167">
        <v>198.9</v>
      </c>
      <c r="F167">
        <v>192.25</v>
      </c>
      <c r="G167">
        <v>193.9</v>
      </c>
      <c r="H167">
        <v>193</v>
      </c>
      <c r="I167">
        <v>193.9</v>
      </c>
      <c r="J167">
        <v>2264</v>
      </c>
      <c r="K167">
        <v>13248.13</v>
      </c>
      <c r="L167">
        <v>10161000</v>
      </c>
      <c r="M167">
        <v>840000</v>
      </c>
      <c r="N167">
        <v>199.5</v>
      </c>
      <c r="O167" s="4">
        <v>1.6356164383561644E-4</v>
      </c>
      <c r="P167" s="2">
        <f t="shared" si="8"/>
        <v>-1.2729124236252545E-2</v>
      </c>
      <c r="Q167" s="3">
        <f t="shared" si="6"/>
        <v>-1.2892685880088161E-2</v>
      </c>
      <c r="R167">
        <f t="shared" si="7"/>
        <v>-0.60568028293854625</v>
      </c>
    </row>
    <row r="168" spans="1:18" x14ac:dyDescent="0.35">
      <c r="A168" t="s">
        <v>14</v>
      </c>
      <c r="B168" s="1">
        <v>43623</v>
      </c>
      <c r="C168" s="1">
        <v>43643</v>
      </c>
      <c r="D168">
        <v>194.35</v>
      </c>
      <c r="E168">
        <v>196.2</v>
      </c>
      <c r="F168">
        <v>189.9</v>
      </c>
      <c r="G168">
        <v>191.3</v>
      </c>
      <c r="H168">
        <v>191.65</v>
      </c>
      <c r="I168">
        <v>191.3</v>
      </c>
      <c r="J168">
        <v>2640</v>
      </c>
      <c r="K168">
        <v>15277.19</v>
      </c>
      <c r="L168">
        <v>10956000</v>
      </c>
      <c r="M168">
        <v>795000</v>
      </c>
      <c r="N168">
        <v>192.2</v>
      </c>
      <c r="O168" s="4">
        <v>1.6356164383561644E-4</v>
      </c>
      <c r="P168" s="2">
        <f t="shared" si="8"/>
        <v>-1.3408973697782333E-2</v>
      </c>
      <c r="Q168" s="3">
        <f t="shared" si="6"/>
        <v>-1.3572535341617949E-2</v>
      </c>
      <c r="R168">
        <f t="shared" si="7"/>
        <v>-0.63761865621815372</v>
      </c>
    </row>
    <row r="169" spans="1:18" x14ac:dyDescent="0.35">
      <c r="A169" t="s">
        <v>14</v>
      </c>
      <c r="B169" s="1">
        <v>43626</v>
      </c>
      <c r="C169" s="1">
        <v>43643</v>
      </c>
      <c r="D169">
        <v>192.65</v>
      </c>
      <c r="E169">
        <v>194</v>
      </c>
      <c r="F169">
        <v>190.35</v>
      </c>
      <c r="G169">
        <v>193.1</v>
      </c>
      <c r="H169">
        <v>192.95</v>
      </c>
      <c r="I169">
        <v>193.1</v>
      </c>
      <c r="J169">
        <v>1953</v>
      </c>
      <c r="K169">
        <v>11271.95</v>
      </c>
      <c r="L169">
        <v>10425000</v>
      </c>
      <c r="M169">
        <v>-531000</v>
      </c>
      <c r="N169">
        <v>194.2</v>
      </c>
      <c r="O169" s="4">
        <v>1.6301369863013697E-4</v>
      </c>
      <c r="P169" s="2">
        <f t="shared" si="8"/>
        <v>9.4093047569262043E-3</v>
      </c>
      <c r="Q169" s="3">
        <f t="shared" si="6"/>
        <v>9.2462910582960679E-3</v>
      </c>
      <c r="R169">
        <f t="shared" si="7"/>
        <v>0.4343777732900615</v>
      </c>
    </row>
    <row r="170" spans="1:18" x14ac:dyDescent="0.35">
      <c r="A170" t="s">
        <v>14</v>
      </c>
      <c r="B170" s="1">
        <v>43627</v>
      </c>
      <c r="C170" s="1">
        <v>43643</v>
      </c>
      <c r="D170">
        <v>192.85</v>
      </c>
      <c r="E170">
        <v>195.9</v>
      </c>
      <c r="F170">
        <v>189.4</v>
      </c>
      <c r="G170">
        <v>195.2</v>
      </c>
      <c r="H170">
        <v>194.6</v>
      </c>
      <c r="I170">
        <v>195.2</v>
      </c>
      <c r="J170">
        <v>2170</v>
      </c>
      <c r="K170">
        <v>12560.12</v>
      </c>
      <c r="L170">
        <v>10182000</v>
      </c>
      <c r="M170">
        <v>-243000</v>
      </c>
      <c r="N170">
        <v>195.45</v>
      </c>
      <c r="O170" s="4">
        <v>1.6383561643835618E-4</v>
      </c>
      <c r="P170" s="2">
        <f t="shared" si="8"/>
        <v>1.0875194199896398E-2</v>
      </c>
      <c r="Q170" s="3">
        <f t="shared" si="6"/>
        <v>1.0711358583458041E-2</v>
      </c>
      <c r="R170">
        <f t="shared" si="7"/>
        <v>0.50320458885179398</v>
      </c>
    </row>
    <row r="171" spans="1:18" x14ac:dyDescent="0.35">
      <c r="A171" t="s">
        <v>14</v>
      </c>
      <c r="B171" s="1">
        <v>43628</v>
      </c>
      <c r="C171" s="1">
        <v>43643</v>
      </c>
      <c r="D171">
        <v>194.5</v>
      </c>
      <c r="E171">
        <v>197.3</v>
      </c>
      <c r="F171">
        <v>190.45</v>
      </c>
      <c r="G171">
        <v>191</v>
      </c>
      <c r="H171">
        <v>191.15</v>
      </c>
      <c r="I171">
        <v>191</v>
      </c>
      <c r="J171">
        <v>1564</v>
      </c>
      <c r="K171">
        <v>9075.82</v>
      </c>
      <c r="L171">
        <v>10128000</v>
      </c>
      <c r="M171">
        <v>-54000</v>
      </c>
      <c r="N171">
        <v>191.75</v>
      </c>
      <c r="O171" s="4">
        <v>1.6383561643835618E-4</v>
      </c>
      <c r="P171" s="2">
        <f t="shared" si="8"/>
        <v>-2.1516393442622895E-2</v>
      </c>
      <c r="Q171" s="3">
        <f t="shared" si="6"/>
        <v>-2.1680229059061251E-2</v>
      </c>
      <c r="R171">
        <f t="shared" si="7"/>
        <v>-1.0185067248822879</v>
      </c>
    </row>
    <row r="172" spans="1:18" x14ac:dyDescent="0.35">
      <c r="A172" t="s">
        <v>14</v>
      </c>
      <c r="B172" s="1">
        <v>43629</v>
      </c>
      <c r="C172" s="1">
        <v>43643</v>
      </c>
      <c r="D172">
        <v>190.2</v>
      </c>
      <c r="E172">
        <v>190.65</v>
      </c>
      <c r="F172">
        <v>184.7</v>
      </c>
      <c r="G172">
        <v>187.35</v>
      </c>
      <c r="H172">
        <v>186.6</v>
      </c>
      <c r="I172">
        <v>187.35</v>
      </c>
      <c r="J172">
        <v>2695</v>
      </c>
      <c r="K172">
        <v>15116.27</v>
      </c>
      <c r="L172">
        <v>10449000</v>
      </c>
      <c r="M172">
        <v>321000</v>
      </c>
      <c r="N172">
        <v>188.1</v>
      </c>
      <c r="O172" s="4">
        <v>1.6383561643835618E-4</v>
      </c>
      <c r="P172" s="2">
        <f t="shared" si="8"/>
        <v>-1.9109947643979087E-2</v>
      </c>
      <c r="Q172" s="3">
        <f t="shared" si="6"/>
        <v>-1.9273783260417444E-2</v>
      </c>
      <c r="R172">
        <f t="shared" si="7"/>
        <v>-0.90545527960897065</v>
      </c>
    </row>
    <row r="173" spans="1:18" x14ac:dyDescent="0.35">
      <c r="A173" t="s">
        <v>14</v>
      </c>
      <c r="B173" s="1">
        <v>43630</v>
      </c>
      <c r="C173" s="1">
        <v>43643</v>
      </c>
      <c r="D173">
        <v>186.9</v>
      </c>
      <c r="E173">
        <v>188.1</v>
      </c>
      <c r="F173">
        <v>184.4</v>
      </c>
      <c r="G173">
        <v>185.3</v>
      </c>
      <c r="H173">
        <v>184.55</v>
      </c>
      <c r="I173">
        <v>185.3</v>
      </c>
      <c r="J173">
        <v>1822</v>
      </c>
      <c r="K173">
        <v>10160.379999999999</v>
      </c>
      <c r="L173">
        <v>10455000</v>
      </c>
      <c r="M173">
        <v>6000</v>
      </c>
      <c r="N173">
        <v>184.75</v>
      </c>
      <c r="O173" s="4">
        <v>1.6383561643835618E-4</v>
      </c>
      <c r="P173" s="2">
        <f t="shared" si="8"/>
        <v>-1.0942087002935591E-2</v>
      </c>
      <c r="Q173" s="3">
        <f t="shared" si="6"/>
        <v>-1.1105922619373947E-2</v>
      </c>
      <c r="R173">
        <f t="shared" si="7"/>
        <v>-0.52174065334088593</v>
      </c>
    </row>
    <row r="174" spans="1:18" x14ac:dyDescent="0.35">
      <c r="A174" t="s">
        <v>14</v>
      </c>
      <c r="B174" s="1">
        <v>43633</v>
      </c>
      <c r="C174" s="1">
        <v>43643</v>
      </c>
      <c r="D174">
        <v>184.55</v>
      </c>
      <c r="E174">
        <v>199</v>
      </c>
      <c r="F174">
        <v>184</v>
      </c>
      <c r="G174">
        <v>197</v>
      </c>
      <c r="H174">
        <v>197.45</v>
      </c>
      <c r="I174">
        <v>197</v>
      </c>
      <c r="J174">
        <v>11068</v>
      </c>
      <c r="K174">
        <v>64467.93</v>
      </c>
      <c r="L174">
        <v>12156000</v>
      </c>
      <c r="M174">
        <v>1701000</v>
      </c>
      <c r="N174">
        <v>199.95</v>
      </c>
      <c r="O174" s="4">
        <v>1.6301369863013697E-4</v>
      </c>
      <c r="P174" s="2">
        <f t="shared" si="8"/>
        <v>6.31408526713437E-2</v>
      </c>
      <c r="Q174" s="3">
        <f t="shared" si="6"/>
        <v>6.2977838972713557E-2</v>
      </c>
      <c r="R174">
        <f t="shared" si="7"/>
        <v>2.958610461980054</v>
      </c>
    </row>
    <row r="175" spans="1:18" x14ac:dyDescent="0.35">
      <c r="A175" t="s">
        <v>14</v>
      </c>
      <c r="B175" s="1">
        <v>43634</v>
      </c>
      <c r="C175" s="1">
        <v>43643</v>
      </c>
      <c r="D175">
        <v>197.5</v>
      </c>
      <c r="E175">
        <v>198.3</v>
      </c>
      <c r="F175">
        <v>190.35</v>
      </c>
      <c r="G175">
        <v>192.8</v>
      </c>
      <c r="H175">
        <v>193.5</v>
      </c>
      <c r="I175">
        <v>192.8</v>
      </c>
      <c r="J175">
        <v>4965</v>
      </c>
      <c r="K175">
        <v>28789.34</v>
      </c>
      <c r="L175">
        <v>12189000</v>
      </c>
      <c r="M175">
        <v>33000</v>
      </c>
      <c r="N175">
        <v>193.9</v>
      </c>
      <c r="O175" s="4">
        <v>1.6356164383561644E-4</v>
      </c>
      <c r="P175" s="2">
        <f t="shared" si="8"/>
        <v>-2.1319796954314664E-2</v>
      </c>
      <c r="Q175" s="3">
        <f t="shared" si="6"/>
        <v>-2.148335859815028E-2</v>
      </c>
      <c r="R175">
        <f t="shared" si="7"/>
        <v>-1.0092580270100349</v>
      </c>
    </row>
    <row r="176" spans="1:18" x14ac:dyDescent="0.35">
      <c r="A176" t="s">
        <v>14</v>
      </c>
      <c r="B176" s="1">
        <v>43635</v>
      </c>
      <c r="C176" s="1">
        <v>43643</v>
      </c>
      <c r="D176">
        <v>194.25</v>
      </c>
      <c r="E176">
        <v>195.05</v>
      </c>
      <c r="F176">
        <v>185.6</v>
      </c>
      <c r="G176">
        <v>187.9</v>
      </c>
      <c r="H176">
        <v>187.75</v>
      </c>
      <c r="I176">
        <v>187.9</v>
      </c>
      <c r="J176">
        <v>2789</v>
      </c>
      <c r="K176">
        <v>15933.79</v>
      </c>
      <c r="L176">
        <v>12423000</v>
      </c>
      <c r="M176">
        <v>234000</v>
      </c>
      <c r="N176">
        <v>189.25</v>
      </c>
      <c r="O176" s="4">
        <v>1.6301369863013697E-4</v>
      </c>
      <c r="P176" s="2">
        <f t="shared" si="8"/>
        <v>-2.5414937759336127E-2</v>
      </c>
      <c r="Q176" s="3">
        <f t="shared" si="6"/>
        <v>-2.5577951457966264E-2</v>
      </c>
      <c r="R176">
        <f t="shared" si="7"/>
        <v>-1.2016162512712574</v>
      </c>
    </row>
    <row r="177" spans="1:18" x14ac:dyDescent="0.35">
      <c r="A177" t="s">
        <v>14</v>
      </c>
      <c r="B177" s="1">
        <v>43636</v>
      </c>
      <c r="C177" s="1">
        <v>43643</v>
      </c>
      <c r="D177">
        <v>186.8</v>
      </c>
      <c r="E177">
        <v>194.5</v>
      </c>
      <c r="F177">
        <v>186.65</v>
      </c>
      <c r="G177">
        <v>193.8</v>
      </c>
      <c r="H177">
        <v>194.25</v>
      </c>
      <c r="I177">
        <v>193.8</v>
      </c>
      <c r="J177">
        <v>1968</v>
      </c>
      <c r="K177">
        <v>11305.13</v>
      </c>
      <c r="L177">
        <v>11985000</v>
      </c>
      <c r="M177">
        <v>-438000</v>
      </c>
      <c r="N177">
        <v>195.35</v>
      </c>
      <c r="O177" s="4">
        <v>1.6328767123287673E-4</v>
      </c>
      <c r="P177" s="2">
        <f t="shared" si="8"/>
        <v>3.1399680681213439E-2</v>
      </c>
      <c r="Q177" s="3">
        <f t="shared" si="6"/>
        <v>3.1236393009980563E-2</v>
      </c>
      <c r="R177">
        <f t="shared" si="7"/>
        <v>1.4674418916452561</v>
      </c>
    </row>
    <row r="178" spans="1:18" x14ac:dyDescent="0.35">
      <c r="A178" t="s">
        <v>14</v>
      </c>
      <c r="B178" s="1">
        <v>43637</v>
      </c>
      <c r="C178" s="1">
        <v>43643</v>
      </c>
      <c r="D178">
        <v>192</v>
      </c>
      <c r="E178">
        <v>198.55</v>
      </c>
      <c r="F178">
        <v>191</v>
      </c>
      <c r="G178">
        <v>196.25</v>
      </c>
      <c r="H178">
        <v>195.5</v>
      </c>
      <c r="I178">
        <v>196.25</v>
      </c>
      <c r="J178">
        <v>1985</v>
      </c>
      <c r="K178">
        <v>11650.7</v>
      </c>
      <c r="L178">
        <v>11580000</v>
      </c>
      <c r="M178">
        <v>-405000</v>
      </c>
      <c r="N178">
        <v>197.55</v>
      </c>
      <c r="O178" s="4">
        <v>1.6383561643835618E-4</v>
      </c>
      <c r="P178" s="2">
        <f t="shared" si="8"/>
        <v>1.2641898864809022E-2</v>
      </c>
      <c r="Q178" s="3">
        <f t="shared" si="6"/>
        <v>1.2478063248370665E-2</v>
      </c>
      <c r="R178">
        <f t="shared" si="7"/>
        <v>0.5862018937784389</v>
      </c>
    </row>
    <row r="179" spans="1:18" x14ac:dyDescent="0.35">
      <c r="A179" t="s">
        <v>14</v>
      </c>
      <c r="B179" s="1">
        <v>43640</v>
      </c>
      <c r="C179" s="1">
        <v>43643</v>
      </c>
      <c r="D179">
        <v>195.1</v>
      </c>
      <c r="E179">
        <v>199.55</v>
      </c>
      <c r="F179">
        <v>193.9</v>
      </c>
      <c r="G179">
        <v>198.5</v>
      </c>
      <c r="H179">
        <v>197.75</v>
      </c>
      <c r="I179">
        <v>198.5</v>
      </c>
      <c r="J179">
        <v>1867</v>
      </c>
      <c r="K179">
        <v>11049.98</v>
      </c>
      <c r="L179">
        <v>10422000</v>
      </c>
      <c r="M179">
        <v>-1158000</v>
      </c>
      <c r="N179">
        <v>199.45</v>
      </c>
      <c r="O179" s="4">
        <v>1.6410958904109589E-4</v>
      </c>
      <c r="P179" s="2">
        <f t="shared" si="8"/>
        <v>1.1464968152866241E-2</v>
      </c>
      <c r="Q179" s="3">
        <f t="shared" si="6"/>
        <v>1.1300858563825145E-2</v>
      </c>
      <c r="R179">
        <f t="shared" si="7"/>
        <v>0.5308984703456765</v>
      </c>
    </row>
    <row r="180" spans="1:18" x14ac:dyDescent="0.35">
      <c r="A180" t="s">
        <v>14</v>
      </c>
      <c r="B180" s="1">
        <v>43641</v>
      </c>
      <c r="C180" s="1">
        <v>43643</v>
      </c>
      <c r="D180">
        <v>198</v>
      </c>
      <c r="E180">
        <v>204.3</v>
      </c>
      <c r="F180">
        <v>196.6</v>
      </c>
      <c r="G180">
        <v>200.75</v>
      </c>
      <c r="H180">
        <v>200.55</v>
      </c>
      <c r="I180">
        <v>200.75</v>
      </c>
      <c r="J180">
        <v>4871</v>
      </c>
      <c r="K180">
        <v>29360.91</v>
      </c>
      <c r="L180">
        <v>7677000</v>
      </c>
      <c r="M180">
        <v>-2745000</v>
      </c>
      <c r="N180">
        <v>200.4</v>
      </c>
      <c r="O180" s="4">
        <v>1.6465753424657536E-4</v>
      </c>
      <c r="P180" s="2">
        <f t="shared" si="8"/>
        <v>1.1335012594458438E-2</v>
      </c>
      <c r="Q180" s="3">
        <f t="shared" si="6"/>
        <v>1.1170355060211861E-2</v>
      </c>
      <c r="R180">
        <f t="shared" si="7"/>
        <v>0.52476759895641523</v>
      </c>
    </row>
    <row r="181" spans="1:18" x14ac:dyDescent="0.35">
      <c r="A181" t="s">
        <v>14</v>
      </c>
      <c r="B181" s="1">
        <v>43642</v>
      </c>
      <c r="C181" s="1">
        <v>43643</v>
      </c>
      <c r="D181">
        <v>201.05</v>
      </c>
      <c r="E181">
        <v>202.9</v>
      </c>
      <c r="F181">
        <v>198.7</v>
      </c>
      <c r="G181">
        <v>201.1</v>
      </c>
      <c r="H181">
        <v>201</v>
      </c>
      <c r="I181">
        <v>201.1</v>
      </c>
      <c r="J181">
        <v>2751</v>
      </c>
      <c r="K181">
        <v>16528.310000000001</v>
      </c>
      <c r="L181">
        <v>4932000</v>
      </c>
      <c r="M181">
        <v>-2745000</v>
      </c>
      <c r="N181">
        <v>200.55</v>
      </c>
      <c r="O181" s="4">
        <v>1.6383561643835618E-4</v>
      </c>
      <c r="P181" s="2">
        <f t="shared" si="8"/>
        <v>1.7434620174345918E-3</v>
      </c>
      <c r="Q181" s="3">
        <f t="shared" si="6"/>
        <v>1.5796264009962356E-3</v>
      </c>
      <c r="R181">
        <f t="shared" si="7"/>
        <v>7.420863072218549E-2</v>
      </c>
    </row>
    <row r="182" spans="1:18" x14ac:dyDescent="0.35">
      <c r="A182" t="s">
        <v>14</v>
      </c>
      <c r="B182" s="1">
        <v>43643</v>
      </c>
      <c r="C182" s="1">
        <v>43643</v>
      </c>
      <c r="D182">
        <v>201.1</v>
      </c>
      <c r="E182">
        <v>204.7</v>
      </c>
      <c r="F182">
        <v>200.4</v>
      </c>
      <c r="G182">
        <v>203.3</v>
      </c>
      <c r="H182">
        <v>204.2</v>
      </c>
      <c r="I182">
        <v>202.9</v>
      </c>
      <c r="J182">
        <v>1376</v>
      </c>
      <c r="K182">
        <v>8359.9599999999991</v>
      </c>
      <c r="L182">
        <v>3273000</v>
      </c>
      <c r="M182">
        <v>-1659000</v>
      </c>
      <c r="N182">
        <v>202.9</v>
      </c>
      <c r="O182" s="4">
        <v>1.6328767123287673E-4</v>
      </c>
      <c r="P182" s="2">
        <f t="shared" si="8"/>
        <v>1.0939830929885715E-2</v>
      </c>
      <c r="Q182" s="3">
        <f t="shared" si="6"/>
        <v>1.0776543258652838E-2</v>
      </c>
      <c r="R182">
        <f t="shared" si="7"/>
        <v>0.50626687338136722</v>
      </c>
    </row>
    <row r="183" spans="1:18" x14ac:dyDescent="0.35">
      <c r="A183" t="s">
        <v>14</v>
      </c>
      <c r="B183" s="1">
        <v>43644</v>
      </c>
      <c r="C183" s="1">
        <v>43671</v>
      </c>
      <c r="D183">
        <v>201.9</v>
      </c>
      <c r="E183">
        <v>201.9</v>
      </c>
      <c r="F183">
        <v>194.3</v>
      </c>
      <c r="G183">
        <v>195.95</v>
      </c>
      <c r="H183">
        <v>196</v>
      </c>
      <c r="I183">
        <v>195.95</v>
      </c>
      <c r="J183">
        <v>1587</v>
      </c>
      <c r="K183">
        <v>9388.25</v>
      </c>
      <c r="L183">
        <v>8472000</v>
      </c>
      <c r="M183">
        <v>216000</v>
      </c>
      <c r="N183">
        <v>200.65</v>
      </c>
      <c r="O183" s="4">
        <v>1.6328767123287673E-4</v>
      </c>
      <c r="P183" s="2">
        <f t="shared" si="8"/>
        <v>-3.6153467781603651E-2</v>
      </c>
      <c r="Q183" s="3">
        <f t="shared" si="6"/>
        <v>-3.6316755452836531E-2</v>
      </c>
      <c r="R183">
        <f t="shared" si="7"/>
        <v>-1.7061101870212949</v>
      </c>
    </row>
    <row r="184" spans="1:18" x14ac:dyDescent="0.35">
      <c r="A184" t="s">
        <v>14</v>
      </c>
      <c r="B184" s="1">
        <v>43648</v>
      </c>
      <c r="C184" s="1">
        <v>43671</v>
      </c>
      <c r="D184">
        <v>198.7</v>
      </c>
      <c r="E184">
        <v>198.7</v>
      </c>
      <c r="F184">
        <v>194.6</v>
      </c>
      <c r="G184">
        <v>197.7</v>
      </c>
      <c r="H184">
        <v>197.5</v>
      </c>
      <c r="I184">
        <v>197.7</v>
      </c>
      <c r="J184">
        <v>1834</v>
      </c>
      <c r="K184">
        <v>10827.6</v>
      </c>
      <c r="L184">
        <v>8850000</v>
      </c>
      <c r="M184">
        <v>285000</v>
      </c>
      <c r="N184">
        <v>200.2</v>
      </c>
      <c r="O184" s="4">
        <v>1.6383561643835618E-4</v>
      </c>
      <c r="P184" s="2">
        <f t="shared" si="8"/>
        <v>8.930849706557796E-3</v>
      </c>
      <c r="Q184" s="3">
        <f t="shared" si="6"/>
        <v>8.7670140901194397E-3</v>
      </c>
      <c r="R184">
        <f t="shared" si="7"/>
        <v>0.41186201416965362</v>
      </c>
    </row>
    <row r="185" spans="1:18" x14ac:dyDescent="0.35">
      <c r="A185" t="s">
        <v>14</v>
      </c>
      <c r="B185" s="1">
        <v>43649</v>
      </c>
      <c r="C185" s="1">
        <v>43671</v>
      </c>
      <c r="D185">
        <v>197.5</v>
      </c>
      <c r="E185">
        <v>199.9</v>
      </c>
      <c r="F185">
        <v>196.9</v>
      </c>
      <c r="G185">
        <v>198.3</v>
      </c>
      <c r="H185">
        <v>198</v>
      </c>
      <c r="I185">
        <v>198.3</v>
      </c>
      <c r="J185">
        <v>1271</v>
      </c>
      <c r="K185">
        <v>7574.12</v>
      </c>
      <c r="L185">
        <v>8973000</v>
      </c>
      <c r="M185">
        <v>123000</v>
      </c>
      <c r="N185">
        <v>200.9</v>
      </c>
      <c r="O185" s="4">
        <v>1.6136986301369861E-4</v>
      </c>
      <c r="P185" s="2">
        <f t="shared" si="8"/>
        <v>3.0349013657057296E-3</v>
      </c>
      <c r="Q185" s="3">
        <f t="shared" si="6"/>
        <v>2.8735315026920311E-3</v>
      </c>
      <c r="R185">
        <f t="shared" si="7"/>
        <v>0.13499447591997285</v>
      </c>
    </row>
    <row r="186" spans="1:18" x14ac:dyDescent="0.35">
      <c r="A186" t="s">
        <v>14</v>
      </c>
      <c r="B186" s="1">
        <v>43650</v>
      </c>
      <c r="C186" s="1">
        <v>43671</v>
      </c>
      <c r="D186">
        <v>198</v>
      </c>
      <c r="E186">
        <v>198.95</v>
      </c>
      <c r="F186">
        <v>196.7</v>
      </c>
      <c r="G186">
        <v>197.1</v>
      </c>
      <c r="H186">
        <v>197.5</v>
      </c>
      <c r="I186">
        <v>197.1</v>
      </c>
      <c r="J186">
        <v>1177</v>
      </c>
      <c r="K186">
        <v>6977.83</v>
      </c>
      <c r="L186">
        <v>8982000</v>
      </c>
      <c r="M186">
        <v>9000</v>
      </c>
      <c r="N186">
        <v>199.4</v>
      </c>
      <c r="O186" s="4">
        <v>1.610958904109589E-4</v>
      </c>
      <c r="P186" s="2">
        <f t="shared" si="8"/>
        <v>-6.0514372163389665E-3</v>
      </c>
      <c r="Q186" s="3">
        <f t="shared" si="6"/>
        <v>-6.212533106749925E-3</v>
      </c>
      <c r="R186">
        <f t="shared" si="7"/>
        <v>-0.29185608374068678</v>
      </c>
    </row>
    <row r="187" spans="1:18" x14ac:dyDescent="0.35">
      <c r="A187" t="s">
        <v>14</v>
      </c>
      <c r="B187" s="1">
        <v>43651</v>
      </c>
      <c r="C187" s="1">
        <v>43671</v>
      </c>
      <c r="D187">
        <v>198</v>
      </c>
      <c r="E187">
        <v>198.3</v>
      </c>
      <c r="F187">
        <v>192.6</v>
      </c>
      <c r="G187">
        <v>193.1</v>
      </c>
      <c r="H187">
        <v>193.35</v>
      </c>
      <c r="I187">
        <v>193.1</v>
      </c>
      <c r="J187">
        <v>1619</v>
      </c>
      <c r="K187">
        <v>9488.58</v>
      </c>
      <c r="L187">
        <v>8340000</v>
      </c>
      <c r="M187">
        <v>-642000</v>
      </c>
      <c r="N187">
        <v>195.3</v>
      </c>
      <c r="O187" s="4">
        <v>1.6164383561643837E-4</v>
      </c>
      <c r="P187" s="2">
        <f t="shared" si="8"/>
        <v>-2.0294266869609334E-2</v>
      </c>
      <c r="Q187" s="3">
        <f t="shared" si="6"/>
        <v>-2.0455910705225771E-2</v>
      </c>
      <c r="R187">
        <f t="shared" si="7"/>
        <v>-0.96098996740794396</v>
      </c>
    </row>
    <row r="188" spans="1:18" x14ac:dyDescent="0.35">
      <c r="A188" t="s">
        <v>14</v>
      </c>
      <c r="B188" s="1">
        <v>43654</v>
      </c>
      <c r="C188" s="1">
        <v>43671</v>
      </c>
      <c r="D188">
        <v>192.4</v>
      </c>
      <c r="E188">
        <v>192.4</v>
      </c>
      <c r="F188">
        <v>184.35</v>
      </c>
      <c r="G188">
        <v>185.05</v>
      </c>
      <c r="H188">
        <v>185.4</v>
      </c>
      <c r="I188">
        <v>185.05</v>
      </c>
      <c r="J188">
        <v>2688</v>
      </c>
      <c r="K188">
        <v>15066.42</v>
      </c>
      <c r="L188">
        <v>8763000</v>
      </c>
      <c r="M188">
        <v>423000</v>
      </c>
      <c r="N188">
        <v>187.45</v>
      </c>
      <c r="O188" s="4">
        <v>1.610958904109589E-4</v>
      </c>
      <c r="P188" s="2">
        <f t="shared" si="8"/>
        <v>-4.1688244432936214E-2</v>
      </c>
      <c r="Q188" s="3">
        <f t="shared" si="6"/>
        <v>-4.1849340323347174E-2</v>
      </c>
      <c r="R188">
        <f t="shared" si="7"/>
        <v>-1.9660232571851894</v>
      </c>
    </row>
    <row r="189" spans="1:18" x14ac:dyDescent="0.35">
      <c r="A189" t="s">
        <v>14</v>
      </c>
      <c r="B189" s="1">
        <v>43655</v>
      </c>
      <c r="C189" s="1">
        <v>43671</v>
      </c>
      <c r="D189">
        <v>184.3</v>
      </c>
      <c r="E189">
        <v>186.65</v>
      </c>
      <c r="F189">
        <v>182.55</v>
      </c>
      <c r="G189">
        <v>183.95</v>
      </c>
      <c r="H189">
        <v>184.45</v>
      </c>
      <c r="I189">
        <v>183.95</v>
      </c>
      <c r="J189">
        <v>1524</v>
      </c>
      <c r="K189">
        <v>8442.77</v>
      </c>
      <c r="L189">
        <v>9141000</v>
      </c>
      <c r="M189">
        <v>378000</v>
      </c>
      <c r="N189">
        <v>186.35</v>
      </c>
      <c r="O189" s="4">
        <v>1.6027397260273972E-4</v>
      </c>
      <c r="P189" s="2">
        <f t="shared" si="8"/>
        <v>-5.9443393677385712E-3</v>
      </c>
      <c r="Q189" s="3">
        <f t="shared" si="6"/>
        <v>-6.1046133403413107E-3</v>
      </c>
      <c r="R189">
        <f t="shared" si="7"/>
        <v>-0.28678616462057677</v>
      </c>
    </row>
    <row r="190" spans="1:18" x14ac:dyDescent="0.35">
      <c r="A190" t="s">
        <v>14</v>
      </c>
      <c r="B190" s="1">
        <v>43656</v>
      </c>
      <c r="C190" s="1">
        <v>43671</v>
      </c>
      <c r="D190">
        <v>184.45</v>
      </c>
      <c r="E190">
        <v>186</v>
      </c>
      <c r="F190">
        <v>183.15</v>
      </c>
      <c r="G190">
        <v>184.25</v>
      </c>
      <c r="H190">
        <v>183.9</v>
      </c>
      <c r="I190">
        <v>184.25</v>
      </c>
      <c r="J190">
        <v>1112</v>
      </c>
      <c r="K190">
        <v>6152.33</v>
      </c>
      <c r="L190">
        <v>9039000</v>
      </c>
      <c r="M190">
        <v>-102000</v>
      </c>
      <c r="N190">
        <v>187</v>
      </c>
      <c r="O190" s="4">
        <v>1.6027397260273972E-4</v>
      </c>
      <c r="P190" s="2">
        <f t="shared" si="8"/>
        <v>1.6308779559663571E-3</v>
      </c>
      <c r="Q190" s="3">
        <f t="shared" si="6"/>
        <v>1.4706039833636173E-3</v>
      </c>
      <c r="R190">
        <f t="shared" si="7"/>
        <v>6.9086910595555287E-2</v>
      </c>
    </row>
    <row r="191" spans="1:18" x14ac:dyDescent="0.35">
      <c r="A191" t="s">
        <v>14</v>
      </c>
      <c r="B191" s="1">
        <v>43657</v>
      </c>
      <c r="C191" s="1">
        <v>43671</v>
      </c>
      <c r="D191">
        <v>184.75</v>
      </c>
      <c r="E191">
        <v>186.65</v>
      </c>
      <c r="F191">
        <v>181.55</v>
      </c>
      <c r="G191">
        <v>185.4</v>
      </c>
      <c r="H191">
        <v>185.2</v>
      </c>
      <c r="I191">
        <v>185.4</v>
      </c>
      <c r="J191">
        <v>1642</v>
      </c>
      <c r="K191">
        <v>9071.91</v>
      </c>
      <c r="L191">
        <v>9321000</v>
      </c>
      <c r="M191">
        <v>282000</v>
      </c>
      <c r="N191">
        <v>188.1</v>
      </c>
      <c r="O191" s="4">
        <v>1.5945205479452054E-4</v>
      </c>
      <c r="P191" s="2">
        <f t="shared" si="8"/>
        <v>6.2415196743555263E-3</v>
      </c>
      <c r="Q191" s="3">
        <f t="shared" si="6"/>
        <v>6.0820676195610058E-3</v>
      </c>
      <c r="R191">
        <f t="shared" si="7"/>
        <v>0.28572699830967185</v>
      </c>
    </row>
    <row r="192" spans="1:18" x14ac:dyDescent="0.35">
      <c r="A192" t="s">
        <v>14</v>
      </c>
      <c r="B192" s="1">
        <v>43658</v>
      </c>
      <c r="C192" s="1">
        <v>43671</v>
      </c>
      <c r="D192">
        <v>185.75</v>
      </c>
      <c r="E192">
        <v>186.5</v>
      </c>
      <c r="F192">
        <v>183.4</v>
      </c>
      <c r="G192">
        <v>184.35</v>
      </c>
      <c r="H192">
        <v>184.25</v>
      </c>
      <c r="I192">
        <v>184.35</v>
      </c>
      <c r="J192">
        <v>1216</v>
      </c>
      <c r="K192">
        <v>6743.69</v>
      </c>
      <c r="L192">
        <v>9657000</v>
      </c>
      <c r="M192">
        <v>336000</v>
      </c>
      <c r="N192">
        <v>187.15</v>
      </c>
      <c r="O192" s="4">
        <v>1.6000000000000001E-4</v>
      </c>
      <c r="P192" s="2">
        <f t="shared" si="8"/>
        <v>-5.6634304207120352E-3</v>
      </c>
      <c r="Q192" s="3">
        <f t="shared" si="6"/>
        <v>-5.8234304207120356E-3</v>
      </c>
      <c r="R192">
        <f t="shared" si="7"/>
        <v>-0.27357658580181621</v>
      </c>
    </row>
    <row r="193" spans="1:18" x14ac:dyDescent="0.35">
      <c r="A193" t="s">
        <v>14</v>
      </c>
      <c r="B193" s="1">
        <v>43661</v>
      </c>
      <c r="C193" s="1">
        <v>43671</v>
      </c>
      <c r="D193">
        <v>184</v>
      </c>
      <c r="E193">
        <v>184.65</v>
      </c>
      <c r="F193">
        <v>181.05</v>
      </c>
      <c r="G193">
        <v>182.3</v>
      </c>
      <c r="H193">
        <v>182.45</v>
      </c>
      <c r="I193">
        <v>182.3</v>
      </c>
      <c r="J193">
        <v>1676</v>
      </c>
      <c r="K193">
        <v>9177.44</v>
      </c>
      <c r="L193">
        <v>9765000</v>
      </c>
      <c r="M193">
        <v>108000</v>
      </c>
      <c r="N193">
        <v>184.95</v>
      </c>
      <c r="O193" s="4">
        <v>1.589041095890411E-4</v>
      </c>
      <c r="P193" s="2">
        <f t="shared" si="8"/>
        <v>-1.1120151885001263E-2</v>
      </c>
      <c r="Q193" s="3">
        <f t="shared" si="6"/>
        <v>-1.1279055994590304E-2</v>
      </c>
      <c r="R193">
        <f t="shared" si="7"/>
        <v>-0.52987421625108633</v>
      </c>
    </row>
    <row r="194" spans="1:18" x14ac:dyDescent="0.35">
      <c r="A194" t="s">
        <v>14</v>
      </c>
      <c r="B194" s="1">
        <v>43662</v>
      </c>
      <c r="C194" s="1">
        <v>43671</v>
      </c>
      <c r="D194">
        <v>182.35</v>
      </c>
      <c r="E194">
        <v>185.55</v>
      </c>
      <c r="F194">
        <v>181.8</v>
      </c>
      <c r="G194">
        <v>184.6</v>
      </c>
      <c r="H194">
        <v>184.8</v>
      </c>
      <c r="I194">
        <v>184.6</v>
      </c>
      <c r="J194">
        <v>1426</v>
      </c>
      <c r="K194">
        <v>7873.71</v>
      </c>
      <c r="L194">
        <v>9687000</v>
      </c>
      <c r="M194">
        <v>-78000</v>
      </c>
      <c r="N194">
        <v>187.05</v>
      </c>
      <c r="O194" s="4">
        <v>1.5616438356164385E-4</v>
      </c>
      <c r="P194" s="2">
        <f t="shared" si="8"/>
        <v>1.2616566099835342E-2</v>
      </c>
      <c r="Q194" s="3">
        <f t="shared" ref="Q194:Q244" si="9">P194-O194</f>
        <v>1.2460401716273698E-2</v>
      </c>
      <c r="R194">
        <f t="shared" ref="R194:R257" si="10">Q194/$U$6</f>
        <v>0.58537217979509115</v>
      </c>
    </row>
    <row r="195" spans="1:18" x14ac:dyDescent="0.35">
      <c r="A195" t="s">
        <v>14</v>
      </c>
      <c r="B195" s="1">
        <v>43663</v>
      </c>
      <c r="C195" s="1">
        <v>43671</v>
      </c>
      <c r="D195">
        <v>184.3</v>
      </c>
      <c r="E195">
        <v>186.3</v>
      </c>
      <c r="F195">
        <v>181.35</v>
      </c>
      <c r="G195">
        <v>182.1</v>
      </c>
      <c r="H195">
        <v>182.1</v>
      </c>
      <c r="I195">
        <v>182.1</v>
      </c>
      <c r="J195">
        <v>1831</v>
      </c>
      <c r="K195">
        <v>10091.049999999999</v>
      </c>
      <c r="L195">
        <v>10104000</v>
      </c>
      <c r="M195">
        <v>417000</v>
      </c>
      <c r="N195">
        <v>184.6</v>
      </c>
      <c r="O195" s="4">
        <v>1.5698630136986303E-4</v>
      </c>
      <c r="P195" s="2">
        <f t="shared" ref="P195:P244" si="11">(G195-G194)/G194</f>
        <v>-1.3542795232936078E-2</v>
      </c>
      <c r="Q195" s="3">
        <f t="shared" si="9"/>
        <v>-1.3699781534305941E-2</v>
      </c>
      <c r="R195">
        <f t="shared" si="10"/>
        <v>-0.64359650371299926</v>
      </c>
    </row>
    <row r="196" spans="1:18" x14ac:dyDescent="0.35">
      <c r="A196" t="s">
        <v>14</v>
      </c>
      <c r="B196" s="1">
        <v>43664</v>
      </c>
      <c r="C196" s="1">
        <v>43671</v>
      </c>
      <c r="D196">
        <v>181.5</v>
      </c>
      <c r="E196">
        <v>183.5</v>
      </c>
      <c r="F196">
        <v>175.85</v>
      </c>
      <c r="G196">
        <v>176.6</v>
      </c>
      <c r="H196">
        <v>176.5</v>
      </c>
      <c r="I196">
        <v>176.6</v>
      </c>
      <c r="J196">
        <v>1898</v>
      </c>
      <c r="K196">
        <v>10199.549999999999</v>
      </c>
      <c r="L196">
        <v>10200000</v>
      </c>
      <c r="M196">
        <v>96000</v>
      </c>
      <c r="N196">
        <v>179.25</v>
      </c>
      <c r="O196" s="4">
        <v>1.5808219178082189E-4</v>
      </c>
      <c r="P196" s="2">
        <f t="shared" si="11"/>
        <v>-3.0203185063152116E-2</v>
      </c>
      <c r="Q196" s="3">
        <f t="shared" si="9"/>
        <v>-3.0361267254932937E-2</v>
      </c>
      <c r="R196">
        <f t="shared" si="10"/>
        <v>-1.4263297122395147</v>
      </c>
    </row>
    <row r="197" spans="1:18" x14ac:dyDescent="0.35">
      <c r="A197" t="s">
        <v>14</v>
      </c>
      <c r="B197" s="1">
        <v>43665</v>
      </c>
      <c r="C197" s="1">
        <v>43671</v>
      </c>
      <c r="D197">
        <v>176.4</v>
      </c>
      <c r="E197">
        <v>178.25</v>
      </c>
      <c r="F197">
        <v>171.6</v>
      </c>
      <c r="G197">
        <v>172.15</v>
      </c>
      <c r="H197">
        <v>171.85</v>
      </c>
      <c r="I197">
        <v>172.15</v>
      </c>
      <c r="J197">
        <v>2557</v>
      </c>
      <c r="K197">
        <v>13328.9</v>
      </c>
      <c r="L197">
        <v>9873000</v>
      </c>
      <c r="M197">
        <v>-327000</v>
      </c>
      <c r="N197">
        <v>174.8</v>
      </c>
      <c r="O197" s="4">
        <v>1.5780821917808218E-4</v>
      </c>
      <c r="P197" s="2">
        <f t="shared" si="11"/>
        <v>-2.5198187995469926E-2</v>
      </c>
      <c r="Q197" s="3">
        <f t="shared" si="9"/>
        <v>-2.5355996214648006E-2</v>
      </c>
      <c r="R197">
        <f t="shared" si="10"/>
        <v>-1.1911891055373867</v>
      </c>
    </row>
    <row r="198" spans="1:18" x14ac:dyDescent="0.35">
      <c r="A198" t="s">
        <v>14</v>
      </c>
      <c r="B198" s="1">
        <v>43668</v>
      </c>
      <c r="C198" s="1">
        <v>43671</v>
      </c>
      <c r="D198">
        <v>171.5</v>
      </c>
      <c r="E198">
        <v>173.35</v>
      </c>
      <c r="F198">
        <v>169.1</v>
      </c>
      <c r="G198">
        <v>172.4</v>
      </c>
      <c r="H198">
        <v>172</v>
      </c>
      <c r="I198">
        <v>172.4</v>
      </c>
      <c r="J198">
        <v>2456</v>
      </c>
      <c r="K198">
        <v>12675.77</v>
      </c>
      <c r="L198">
        <v>9090000</v>
      </c>
      <c r="M198">
        <v>-783000</v>
      </c>
      <c r="N198">
        <v>175</v>
      </c>
      <c r="O198" s="4">
        <v>1.5808219178082189E-4</v>
      </c>
      <c r="P198" s="2">
        <f t="shared" si="11"/>
        <v>1.4522218995062445E-3</v>
      </c>
      <c r="Q198" s="3">
        <f t="shared" si="9"/>
        <v>1.2941397077254227E-3</v>
      </c>
      <c r="R198">
        <f t="shared" si="10"/>
        <v>6.0796866659701909E-2</v>
      </c>
    </row>
    <row r="199" spans="1:18" x14ac:dyDescent="0.35">
      <c r="A199" t="s">
        <v>14</v>
      </c>
      <c r="B199" s="1">
        <v>43669</v>
      </c>
      <c r="C199" s="1">
        <v>43671</v>
      </c>
      <c r="D199">
        <v>173.45</v>
      </c>
      <c r="E199">
        <v>174.95</v>
      </c>
      <c r="F199">
        <v>166.55</v>
      </c>
      <c r="G199">
        <v>167.9</v>
      </c>
      <c r="H199">
        <v>167.55</v>
      </c>
      <c r="I199">
        <v>167.9</v>
      </c>
      <c r="J199">
        <v>4095</v>
      </c>
      <c r="K199">
        <v>20703.990000000002</v>
      </c>
      <c r="L199">
        <v>6150000</v>
      </c>
      <c r="M199">
        <v>-2940000</v>
      </c>
      <c r="N199">
        <v>167.5</v>
      </c>
      <c r="O199" s="4">
        <v>1.5726027397260274E-4</v>
      </c>
      <c r="P199" s="2">
        <f t="shared" si="11"/>
        <v>-2.6102088167053363E-2</v>
      </c>
      <c r="Q199" s="3">
        <f t="shared" si="9"/>
        <v>-2.6259348441025968E-2</v>
      </c>
      <c r="R199">
        <f t="shared" si="10"/>
        <v>-1.2336273249398149</v>
      </c>
    </row>
    <row r="200" spans="1:18" x14ac:dyDescent="0.35">
      <c r="A200" t="s">
        <v>14</v>
      </c>
      <c r="B200" s="1">
        <v>43670</v>
      </c>
      <c r="C200" s="1">
        <v>43671</v>
      </c>
      <c r="D200">
        <v>167.3</v>
      </c>
      <c r="E200">
        <v>168.25</v>
      </c>
      <c r="F200">
        <v>162.9</v>
      </c>
      <c r="G200">
        <v>164.5</v>
      </c>
      <c r="H200">
        <v>164</v>
      </c>
      <c r="I200">
        <v>164.5</v>
      </c>
      <c r="J200">
        <v>2160</v>
      </c>
      <c r="K200">
        <v>10700.18</v>
      </c>
      <c r="L200">
        <v>4455000</v>
      </c>
      <c r="M200">
        <v>-1695000</v>
      </c>
      <c r="N200">
        <v>164.55</v>
      </c>
      <c r="O200" s="4">
        <v>1.5726027397260274E-4</v>
      </c>
      <c r="P200" s="2">
        <f t="shared" si="11"/>
        <v>-2.0250148898153696E-2</v>
      </c>
      <c r="Q200" s="3">
        <f t="shared" si="9"/>
        <v>-2.0407409172126301E-2</v>
      </c>
      <c r="R200">
        <f t="shared" si="10"/>
        <v>-0.95871143347297783</v>
      </c>
    </row>
    <row r="201" spans="1:18" x14ac:dyDescent="0.35">
      <c r="A201" t="s">
        <v>14</v>
      </c>
      <c r="B201" s="1">
        <v>43671</v>
      </c>
      <c r="C201" s="1">
        <v>43671</v>
      </c>
      <c r="D201">
        <v>164.3</v>
      </c>
      <c r="E201">
        <v>165.5</v>
      </c>
      <c r="F201">
        <v>160.9</v>
      </c>
      <c r="G201">
        <v>161.55000000000001</v>
      </c>
      <c r="H201">
        <v>161.55000000000001</v>
      </c>
      <c r="I201">
        <v>161.35</v>
      </c>
      <c r="J201">
        <v>1671</v>
      </c>
      <c r="K201">
        <v>8135.78</v>
      </c>
      <c r="L201">
        <v>1398000</v>
      </c>
      <c r="M201">
        <v>-3057000</v>
      </c>
      <c r="N201">
        <v>161.35</v>
      </c>
      <c r="O201" s="4">
        <v>1.5753424657534247E-4</v>
      </c>
      <c r="P201" s="2">
        <f t="shared" si="11"/>
        <v>-1.7933130699088078E-2</v>
      </c>
      <c r="Q201" s="3">
        <f t="shared" si="9"/>
        <v>-1.8090664945663418E-2</v>
      </c>
      <c r="R201">
        <f t="shared" si="10"/>
        <v>-0.84987404213100504</v>
      </c>
    </row>
    <row r="202" spans="1:18" x14ac:dyDescent="0.35">
      <c r="A202" t="s">
        <v>14</v>
      </c>
      <c r="B202" s="1">
        <v>43672</v>
      </c>
      <c r="C202" s="1">
        <v>43706</v>
      </c>
      <c r="D202">
        <v>161.65</v>
      </c>
      <c r="E202">
        <v>166.65</v>
      </c>
      <c r="F202">
        <v>161.4</v>
      </c>
      <c r="G202">
        <v>165</v>
      </c>
      <c r="H202">
        <v>164.9</v>
      </c>
      <c r="I202">
        <v>165</v>
      </c>
      <c r="J202">
        <v>1767</v>
      </c>
      <c r="K202">
        <v>8705.2199999999993</v>
      </c>
      <c r="L202">
        <v>9132000</v>
      </c>
      <c r="M202">
        <v>303000</v>
      </c>
      <c r="N202">
        <v>164.05</v>
      </c>
      <c r="O202" s="4">
        <v>1.5726027397260274E-4</v>
      </c>
      <c r="P202" s="2">
        <f t="shared" si="11"/>
        <v>2.1355617455895936E-2</v>
      </c>
      <c r="Q202" s="3">
        <f t="shared" si="9"/>
        <v>2.1198357181923332E-2</v>
      </c>
      <c r="R202">
        <f t="shared" si="10"/>
        <v>0.99586906058180413</v>
      </c>
    </row>
    <row r="203" spans="1:18" x14ac:dyDescent="0.35">
      <c r="A203" t="s">
        <v>14</v>
      </c>
      <c r="B203" s="1">
        <v>43675</v>
      </c>
      <c r="C203" s="1">
        <v>43706</v>
      </c>
      <c r="D203">
        <v>164.9</v>
      </c>
      <c r="E203">
        <v>164.9</v>
      </c>
      <c r="F203">
        <v>153.94999999999999</v>
      </c>
      <c r="G203">
        <v>155</v>
      </c>
      <c r="H203">
        <v>154.9</v>
      </c>
      <c r="I203">
        <v>155</v>
      </c>
      <c r="J203">
        <v>2535</v>
      </c>
      <c r="K203">
        <v>11980.15</v>
      </c>
      <c r="L203">
        <v>9876000</v>
      </c>
      <c r="M203">
        <v>744000</v>
      </c>
      <c r="N203">
        <v>154.35</v>
      </c>
      <c r="O203" s="4">
        <v>1.5698630136986303E-4</v>
      </c>
      <c r="P203" s="2">
        <f t="shared" si="11"/>
        <v>-6.0606060606060608E-2</v>
      </c>
      <c r="Q203" s="3">
        <f t="shared" si="9"/>
        <v>-6.0763046907430472E-2</v>
      </c>
      <c r="R203">
        <f t="shared" si="10"/>
        <v>-2.8545626400423076</v>
      </c>
    </row>
    <row r="204" spans="1:18" x14ac:dyDescent="0.35">
      <c r="A204" t="s">
        <v>14</v>
      </c>
      <c r="B204" s="1">
        <v>43676</v>
      </c>
      <c r="C204" s="1">
        <v>43706</v>
      </c>
      <c r="D204">
        <v>152.19999999999999</v>
      </c>
      <c r="E204">
        <v>155.4</v>
      </c>
      <c r="F204">
        <v>149.6</v>
      </c>
      <c r="G204">
        <v>150.4</v>
      </c>
      <c r="H204">
        <v>149.75</v>
      </c>
      <c r="I204">
        <v>150.4</v>
      </c>
      <c r="J204">
        <v>2953</v>
      </c>
      <c r="K204">
        <v>13554.2</v>
      </c>
      <c r="L204">
        <v>9768000</v>
      </c>
      <c r="M204">
        <v>-108000</v>
      </c>
      <c r="N204">
        <v>149.69999999999999</v>
      </c>
      <c r="O204" s="4">
        <v>1.5506849315068493E-4</v>
      </c>
      <c r="P204" s="2">
        <f t="shared" si="11"/>
        <v>-2.9677419354838672E-2</v>
      </c>
      <c r="Q204" s="3">
        <f t="shared" si="9"/>
        <v>-2.9832487847989357E-2</v>
      </c>
      <c r="R204">
        <f t="shared" si="10"/>
        <v>-1.4014883980410278</v>
      </c>
    </row>
    <row r="205" spans="1:18" x14ac:dyDescent="0.35">
      <c r="A205" t="s">
        <v>14</v>
      </c>
      <c r="B205" s="1">
        <v>43677</v>
      </c>
      <c r="C205" s="1">
        <v>43706</v>
      </c>
      <c r="D205">
        <v>149.55000000000001</v>
      </c>
      <c r="E205">
        <v>159</v>
      </c>
      <c r="F205">
        <v>149.05000000000001</v>
      </c>
      <c r="G205">
        <v>158.25</v>
      </c>
      <c r="H205">
        <v>158.1</v>
      </c>
      <c r="I205">
        <v>158.25</v>
      </c>
      <c r="J205">
        <v>5685</v>
      </c>
      <c r="K205">
        <v>26463.02</v>
      </c>
      <c r="L205">
        <v>9729000</v>
      </c>
      <c r="M205">
        <v>-39000</v>
      </c>
      <c r="N205">
        <v>157.5</v>
      </c>
      <c r="O205" s="4">
        <v>1.547945205479452E-4</v>
      </c>
      <c r="P205" s="2">
        <f t="shared" si="11"/>
        <v>5.2194148936170172E-2</v>
      </c>
      <c r="Q205" s="3">
        <f t="shared" si="9"/>
        <v>5.2039354415622227E-2</v>
      </c>
      <c r="R205">
        <f t="shared" si="10"/>
        <v>2.4447358137432436</v>
      </c>
    </row>
    <row r="206" spans="1:18" x14ac:dyDescent="0.35">
      <c r="A206" t="s">
        <v>14</v>
      </c>
      <c r="B206" s="1">
        <v>43678</v>
      </c>
      <c r="C206" s="1">
        <v>43706</v>
      </c>
      <c r="D206">
        <v>157</v>
      </c>
      <c r="E206">
        <v>158.5</v>
      </c>
      <c r="F206">
        <v>152.44999999999999</v>
      </c>
      <c r="G206">
        <v>155</v>
      </c>
      <c r="H206">
        <v>155.25</v>
      </c>
      <c r="I206">
        <v>155</v>
      </c>
      <c r="J206">
        <v>2558</v>
      </c>
      <c r="K206">
        <v>11916.8</v>
      </c>
      <c r="L206">
        <v>9492000</v>
      </c>
      <c r="M206">
        <v>-237000</v>
      </c>
      <c r="N206">
        <v>154.15</v>
      </c>
      <c r="O206" s="4">
        <v>1.5287671232876713E-4</v>
      </c>
      <c r="P206" s="2">
        <f t="shared" si="11"/>
        <v>-2.0537124802527645E-2</v>
      </c>
      <c r="Q206" s="3">
        <f t="shared" si="9"/>
        <v>-2.0690001514856414E-2</v>
      </c>
      <c r="R206">
        <f t="shared" si="10"/>
        <v>-0.97198722501036317</v>
      </c>
    </row>
    <row r="207" spans="1:18" x14ac:dyDescent="0.35">
      <c r="A207" t="s">
        <v>14</v>
      </c>
      <c r="B207" s="1">
        <v>43679</v>
      </c>
      <c r="C207" s="1">
        <v>43706</v>
      </c>
      <c r="D207">
        <v>152.94999999999999</v>
      </c>
      <c r="E207">
        <v>152.94999999999999</v>
      </c>
      <c r="F207">
        <v>144.30000000000001</v>
      </c>
      <c r="G207">
        <v>150.6</v>
      </c>
      <c r="H207">
        <v>150</v>
      </c>
      <c r="I207">
        <v>150.6</v>
      </c>
      <c r="J207">
        <v>4026</v>
      </c>
      <c r="K207">
        <v>18000.599999999999</v>
      </c>
      <c r="L207">
        <v>8838000</v>
      </c>
      <c r="M207">
        <v>-654000</v>
      </c>
      <c r="N207">
        <v>150.35</v>
      </c>
      <c r="O207" s="4">
        <v>1.5424657534246575E-4</v>
      </c>
      <c r="P207" s="2">
        <f t="shared" si="11"/>
        <v>-2.8387096774193585E-2</v>
      </c>
      <c r="Q207" s="3">
        <f t="shared" si="9"/>
        <v>-2.854134334953605E-2</v>
      </c>
      <c r="R207">
        <f t="shared" si="10"/>
        <v>-1.3408322421080332</v>
      </c>
    </row>
    <row r="208" spans="1:18" x14ac:dyDescent="0.35">
      <c r="A208" t="s">
        <v>14</v>
      </c>
      <c r="B208" s="1">
        <v>43682</v>
      </c>
      <c r="C208" s="1">
        <v>43706</v>
      </c>
      <c r="D208">
        <v>148</v>
      </c>
      <c r="E208">
        <v>152.1</v>
      </c>
      <c r="F208">
        <v>146.30000000000001</v>
      </c>
      <c r="G208">
        <v>147.35</v>
      </c>
      <c r="H208">
        <v>147.69999999999999</v>
      </c>
      <c r="I208">
        <v>147.35</v>
      </c>
      <c r="J208">
        <v>2025</v>
      </c>
      <c r="K208">
        <v>9054.18</v>
      </c>
      <c r="L208">
        <v>8790000</v>
      </c>
      <c r="M208">
        <v>-48000</v>
      </c>
      <c r="N208">
        <v>147.05000000000001</v>
      </c>
      <c r="O208" s="4">
        <v>1.5205479452054795E-4</v>
      </c>
      <c r="P208" s="2">
        <f t="shared" si="11"/>
        <v>-2.158034528552457E-2</v>
      </c>
      <c r="Q208" s="3">
        <f t="shared" si="9"/>
        <v>-2.1732400080045119E-2</v>
      </c>
      <c r="R208">
        <f t="shared" si="10"/>
        <v>-1.0209576462065639</v>
      </c>
    </row>
    <row r="209" spans="1:18" x14ac:dyDescent="0.35">
      <c r="A209" t="s">
        <v>14</v>
      </c>
      <c r="B209" s="1">
        <v>43683</v>
      </c>
      <c r="C209" s="1">
        <v>43706</v>
      </c>
      <c r="D209">
        <v>146.94999999999999</v>
      </c>
      <c r="E209">
        <v>152.44999999999999</v>
      </c>
      <c r="F209">
        <v>146.94999999999999</v>
      </c>
      <c r="G209">
        <v>151.4</v>
      </c>
      <c r="H209">
        <v>151.35</v>
      </c>
      <c r="I209">
        <v>151.4</v>
      </c>
      <c r="J209">
        <v>2134</v>
      </c>
      <c r="K209">
        <v>9642.2099999999991</v>
      </c>
      <c r="L209">
        <v>8010000</v>
      </c>
      <c r="M209">
        <v>-780000</v>
      </c>
      <c r="N209">
        <v>151.69999999999999</v>
      </c>
      <c r="O209" s="4">
        <v>1.4876712328767123E-4</v>
      </c>
      <c r="P209" s="2">
        <f t="shared" si="11"/>
        <v>2.7485578554462244E-2</v>
      </c>
      <c r="Q209" s="3">
        <f t="shared" si="9"/>
        <v>2.7336811431174571E-2</v>
      </c>
      <c r="R209">
        <f t="shared" si="10"/>
        <v>1.2842450235945932</v>
      </c>
    </row>
    <row r="210" spans="1:18" x14ac:dyDescent="0.35">
      <c r="A210" t="s">
        <v>14</v>
      </c>
      <c r="B210" s="1">
        <v>43684</v>
      </c>
      <c r="C210" s="1">
        <v>43706</v>
      </c>
      <c r="D210">
        <v>152.94999999999999</v>
      </c>
      <c r="E210">
        <v>155.1</v>
      </c>
      <c r="F210">
        <v>148.6</v>
      </c>
      <c r="G210">
        <v>149.5</v>
      </c>
      <c r="H210">
        <v>148.85</v>
      </c>
      <c r="I210">
        <v>149.5</v>
      </c>
      <c r="J210">
        <v>2279</v>
      </c>
      <c r="K210">
        <v>10388.799999999999</v>
      </c>
      <c r="L210">
        <v>7761000</v>
      </c>
      <c r="M210">
        <v>-249000</v>
      </c>
      <c r="N210">
        <v>150</v>
      </c>
      <c r="O210" s="4">
        <v>1.4849315068493149E-4</v>
      </c>
      <c r="P210" s="2">
        <f t="shared" si="11"/>
        <v>-1.2549537648612982E-2</v>
      </c>
      <c r="Q210" s="3">
        <f t="shared" si="9"/>
        <v>-1.2698030799297913E-2</v>
      </c>
      <c r="R210">
        <f t="shared" si="10"/>
        <v>-0.59653566051424989</v>
      </c>
    </row>
    <row r="211" spans="1:18" x14ac:dyDescent="0.35">
      <c r="A211" t="s">
        <v>14</v>
      </c>
      <c r="B211" s="1">
        <v>43685</v>
      </c>
      <c r="C211" s="1">
        <v>43706</v>
      </c>
      <c r="D211">
        <v>152.25</v>
      </c>
      <c r="E211">
        <v>157.19999999999999</v>
      </c>
      <c r="F211">
        <v>150.9</v>
      </c>
      <c r="G211">
        <v>156.65</v>
      </c>
      <c r="H211">
        <v>157.05000000000001</v>
      </c>
      <c r="I211">
        <v>156.65</v>
      </c>
      <c r="J211">
        <v>2457</v>
      </c>
      <c r="K211">
        <v>11341.44</v>
      </c>
      <c r="L211">
        <v>7323000</v>
      </c>
      <c r="M211">
        <v>-438000</v>
      </c>
      <c r="N211">
        <v>157.1</v>
      </c>
      <c r="O211" s="4">
        <v>1.4876712328767123E-4</v>
      </c>
      <c r="P211" s="2">
        <f t="shared" si="11"/>
        <v>4.7826086956521775E-2</v>
      </c>
      <c r="Q211" s="3">
        <f t="shared" si="9"/>
        <v>4.7677319833234102E-2</v>
      </c>
      <c r="R211">
        <f t="shared" si="10"/>
        <v>2.2398135528100935</v>
      </c>
    </row>
    <row r="212" spans="1:18" x14ac:dyDescent="0.35">
      <c r="A212" t="s">
        <v>14</v>
      </c>
      <c r="B212" s="1">
        <v>43686</v>
      </c>
      <c r="C212" s="1">
        <v>43706</v>
      </c>
      <c r="D212">
        <v>156.69999999999999</v>
      </c>
      <c r="E212">
        <v>164.4</v>
      </c>
      <c r="F212">
        <v>156.69999999999999</v>
      </c>
      <c r="G212">
        <v>161.9</v>
      </c>
      <c r="H212">
        <v>161.80000000000001</v>
      </c>
      <c r="I212">
        <v>161.9</v>
      </c>
      <c r="J212">
        <v>3373</v>
      </c>
      <c r="K212">
        <v>16316.63</v>
      </c>
      <c r="L212">
        <v>6849000</v>
      </c>
      <c r="M212">
        <v>-474000</v>
      </c>
      <c r="N212">
        <v>162.65</v>
      </c>
      <c r="O212" s="4">
        <v>1.5013698630136985E-4</v>
      </c>
      <c r="P212" s="2">
        <f t="shared" si="11"/>
        <v>3.3514203638684965E-2</v>
      </c>
      <c r="Q212" s="3">
        <f t="shared" si="9"/>
        <v>3.3364066652383596E-2</v>
      </c>
      <c r="R212">
        <f t="shared" si="10"/>
        <v>1.5673970123793963</v>
      </c>
    </row>
    <row r="213" spans="1:18" x14ac:dyDescent="0.35">
      <c r="A213" t="s">
        <v>14</v>
      </c>
      <c r="B213" s="1">
        <v>43690</v>
      </c>
      <c r="C213" s="1">
        <v>43706</v>
      </c>
      <c r="D213">
        <v>161.94999999999999</v>
      </c>
      <c r="E213">
        <v>164.3</v>
      </c>
      <c r="F213">
        <v>157</v>
      </c>
      <c r="G213">
        <v>157.85</v>
      </c>
      <c r="H213">
        <v>157</v>
      </c>
      <c r="I213">
        <v>157.85</v>
      </c>
      <c r="J213">
        <v>2382</v>
      </c>
      <c r="K213">
        <v>11489.88</v>
      </c>
      <c r="L213">
        <v>6633000</v>
      </c>
      <c r="M213">
        <v>-216000</v>
      </c>
      <c r="N213">
        <v>158.69999999999999</v>
      </c>
      <c r="O213" s="4">
        <v>1.5013698630136985E-4</v>
      </c>
      <c r="P213" s="2">
        <f t="shared" si="11"/>
        <v>-2.5015441630636265E-2</v>
      </c>
      <c r="Q213" s="3">
        <f t="shared" si="9"/>
        <v>-2.5165578616937634E-2</v>
      </c>
      <c r="R213">
        <f t="shared" si="10"/>
        <v>-1.1822435541192902</v>
      </c>
    </row>
    <row r="214" spans="1:18" x14ac:dyDescent="0.35">
      <c r="A214" t="s">
        <v>14</v>
      </c>
      <c r="B214" s="1">
        <v>43691</v>
      </c>
      <c r="C214" s="1">
        <v>43706</v>
      </c>
      <c r="D214">
        <v>158.19999999999999</v>
      </c>
      <c r="E214">
        <v>162.65</v>
      </c>
      <c r="F214">
        <v>156</v>
      </c>
      <c r="G214">
        <v>161.6</v>
      </c>
      <c r="H214">
        <v>161.4</v>
      </c>
      <c r="I214">
        <v>161.6</v>
      </c>
      <c r="J214">
        <v>1761</v>
      </c>
      <c r="K214">
        <v>8458.18</v>
      </c>
      <c r="L214">
        <v>6504000</v>
      </c>
      <c r="M214">
        <v>-129000</v>
      </c>
      <c r="N214">
        <v>162.94999999999999</v>
      </c>
      <c r="O214" s="4">
        <v>1.4986301369863012E-4</v>
      </c>
      <c r="P214" s="2">
        <f t="shared" si="11"/>
        <v>2.3756731073804247E-2</v>
      </c>
      <c r="Q214" s="3">
        <f t="shared" si="9"/>
        <v>2.3606868060105618E-2</v>
      </c>
      <c r="R214">
        <f t="shared" si="10"/>
        <v>1.1090175203927275</v>
      </c>
    </row>
    <row r="215" spans="1:18" x14ac:dyDescent="0.35">
      <c r="A215" t="s">
        <v>14</v>
      </c>
      <c r="B215" s="1">
        <v>43693</v>
      </c>
      <c r="C215" s="1">
        <v>43706</v>
      </c>
      <c r="D215">
        <v>161</v>
      </c>
      <c r="E215">
        <v>165.3</v>
      </c>
      <c r="F215">
        <v>160.75</v>
      </c>
      <c r="G215">
        <v>162.44999999999999</v>
      </c>
      <c r="H215">
        <v>161.69999999999999</v>
      </c>
      <c r="I215">
        <v>162.44999999999999</v>
      </c>
      <c r="J215">
        <v>3417</v>
      </c>
      <c r="K215">
        <v>16699.28</v>
      </c>
      <c r="L215">
        <v>8031000</v>
      </c>
      <c r="M215">
        <v>1527000</v>
      </c>
      <c r="N215">
        <v>164.25</v>
      </c>
      <c r="O215" s="4">
        <v>1.4931506849315067E-4</v>
      </c>
      <c r="P215" s="2">
        <f t="shared" si="11"/>
        <v>5.2599009900989747E-3</v>
      </c>
      <c r="Q215" s="3">
        <f t="shared" si="9"/>
        <v>5.1105859216058237E-3</v>
      </c>
      <c r="R215">
        <f t="shared" si="10"/>
        <v>0.24008815197774755</v>
      </c>
    </row>
    <row r="216" spans="1:18" x14ac:dyDescent="0.35">
      <c r="A216" t="s">
        <v>14</v>
      </c>
      <c r="B216" s="1">
        <v>43696</v>
      </c>
      <c r="C216" s="1">
        <v>43706</v>
      </c>
      <c r="D216">
        <v>162.75</v>
      </c>
      <c r="E216">
        <v>164.3</v>
      </c>
      <c r="F216">
        <v>161.19999999999999</v>
      </c>
      <c r="G216">
        <v>161.75</v>
      </c>
      <c r="H216">
        <v>162.30000000000001</v>
      </c>
      <c r="I216">
        <v>161.75</v>
      </c>
      <c r="J216">
        <v>1964</v>
      </c>
      <c r="K216">
        <v>9587.4599999999991</v>
      </c>
      <c r="L216">
        <v>8142000</v>
      </c>
      <c r="M216">
        <v>111000</v>
      </c>
      <c r="N216">
        <v>163.65</v>
      </c>
      <c r="O216" s="4">
        <v>1.4931506849315067E-4</v>
      </c>
      <c r="P216" s="2">
        <f t="shared" si="11"/>
        <v>-4.3090181594336021E-3</v>
      </c>
      <c r="Q216" s="3">
        <f t="shared" si="9"/>
        <v>-4.4583332279267531E-3</v>
      </c>
      <c r="R216">
        <f t="shared" si="10"/>
        <v>-0.20944623610937871</v>
      </c>
    </row>
    <row r="217" spans="1:18" x14ac:dyDescent="0.35">
      <c r="A217" t="s">
        <v>14</v>
      </c>
      <c r="B217" s="1">
        <v>43697</v>
      </c>
      <c r="C217" s="1">
        <v>43706</v>
      </c>
      <c r="D217">
        <v>161.75</v>
      </c>
      <c r="E217">
        <v>164.35</v>
      </c>
      <c r="F217">
        <v>161.1</v>
      </c>
      <c r="G217">
        <v>163.05000000000001</v>
      </c>
      <c r="H217">
        <v>163</v>
      </c>
      <c r="I217">
        <v>163.05000000000001</v>
      </c>
      <c r="J217">
        <v>1335</v>
      </c>
      <c r="K217">
        <v>6523.03</v>
      </c>
      <c r="L217">
        <v>8151000</v>
      </c>
      <c r="M217">
        <v>3000</v>
      </c>
      <c r="N217">
        <v>165.2</v>
      </c>
      <c r="O217" s="4">
        <v>1.4849315068493149E-4</v>
      </c>
      <c r="P217" s="2">
        <f t="shared" si="11"/>
        <v>8.0370942812983698E-3</v>
      </c>
      <c r="Q217" s="3">
        <f t="shared" si="9"/>
        <v>7.8886011306134388E-3</v>
      </c>
      <c r="R217">
        <f t="shared" si="10"/>
        <v>0.37059540651327894</v>
      </c>
    </row>
    <row r="218" spans="1:18" x14ac:dyDescent="0.35">
      <c r="A218" t="s">
        <v>14</v>
      </c>
      <c r="B218" s="1">
        <v>43698</v>
      </c>
      <c r="C218" s="1">
        <v>43706</v>
      </c>
      <c r="D218">
        <v>163.05000000000001</v>
      </c>
      <c r="E218">
        <v>164.25</v>
      </c>
      <c r="F218">
        <v>159.55000000000001</v>
      </c>
      <c r="G218">
        <v>161</v>
      </c>
      <c r="H218">
        <v>160.44999999999999</v>
      </c>
      <c r="I218">
        <v>161</v>
      </c>
      <c r="J218">
        <v>1898</v>
      </c>
      <c r="K218">
        <v>9191.94</v>
      </c>
      <c r="L218">
        <v>8022000</v>
      </c>
      <c r="M218">
        <v>-129000</v>
      </c>
      <c r="N218">
        <v>162.44999999999999</v>
      </c>
      <c r="O218" s="4">
        <v>1.4821917808219179E-4</v>
      </c>
      <c r="P218" s="2">
        <f t="shared" si="11"/>
        <v>-1.2572830420116598E-2</v>
      </c>
      <c r="Q218" s="3">
        <f t="shared" si="9"/>
        <v>-1.2721049598198789E-2</v>
      </c>
      <c r="R218">
        <f t="shared" si="10"/>
        <v>-0.59761705137111709</v>
      </c>
    </row>
    <row r="219" spans="1:18" x14ac:dyDescent="0.35">
      <c r="A219" t="s">
        <v>14</v>
      </c>
      <c r="B219" s="1">
        <v>43699</v>
      </c>
      <c r="C219" s="1">
        <v>43706</v>
      </c>
      <c r="D219">
        <v>160</v>
      </c>
      <c r="E219">
        <v>164.2</v>
      </c>
      <c r="F219">
        <v>159.55000000000001</v>
      </c>
      <c r="G219">
        <v>161.19999999999999</v>
      </c>
      <c r="H219">
        <v>161</v>
      </c>
      <c r="I219">
        <v>161.19999999999999</v>
      </c>
      <c r="J219">
        <v>1528</v>
      </c>
      <c r="K219">
        <v>7419.37</v>
      </c>
      <c r="L219">
        <v>7668000</v>
      </c>
      <c r="M219">
        <v>-354000</v>
      </c>
      <c r="N219">
        <v>163.30000000000001</v>
      </c>
      <c r="O219" s="4">
        <v>1.4958904109589041E-4</v>
      </c>
      <c r="P219" s="2">
        <f t="shared" si="11"/>
        <v>1.2422360248446499E-3</v>
      </c>
      <c r="Q219" s="3">
        <f t="shared" si="9"/>
        <v>1.0926469837487594E-3</v>
      </c>
      <c r="R219">
        <f t="shared" si="10"/>
        <v>5.133102135769807E-2</v>
      </c>
    </row>
    <row r="220" spans="1:18" x14ac:dyDescent="0.35">
      <c r="A220" t="s">
        <v>14</v>
      </c>
      <c r="B220" s="1">
        <v>43700</v>
      </c>
      <c r="C220" s="1">
        <v>43706</v>
      </c>
      <c r="D220">
        <v>159.65</v>
      </c>
      <c r="E220">
        <v>166.5</v>
      </c>
      <c r="F220">
        <v>159.5</v>
      </c>
      <c r="G220">
        <v>165.25</v>
      </c>
      <c r="H220">
        <v>164.95</v>
      </c>
      <c r="I220">
        <v>165.25</v>
      </c>
      <c r="J220">
        <v>1945</v>
      </c>
      <c r="K220">
        <v>9588.1200000000008</v>
      </c>
      <c r="L220">
        <v>7371000</v>
      </c>
      <c r="M220">
        <v>-297000</v>
      </c>
      <c r="N220">
        <v>165.6</v>
      </c>
      <c r="O220" s="4">
        <v>1.4876712328767123E-4</v>
      </c>
      <c r="P220" s="2">
        <f t="shared" si="11"/>
        <v>2.5124069478908263E-2</v>
      </c>
      <c r="Q220" s="3">
        <f t="shared" si="9"/>
        <v>2.497530235562059E-2</v>
      </c>
      <c r="R220">
        <f t="shared" si="10"/>
        <v>1.1733046424865337</v>
      </c>
    </row>
    <row r="221" spans="1:18" x14ac:dyDescent="0.35">
      <c r="A221" t="s">
        <v>14</v>
      </c>
      <c r="B221" s="1">
        <v>43703</v>
      </c>
      <c r="C221" s="1">
        <v>43706</v>
      </c>
      <c r="D221">
        <v>167.5</v>
      </c>
      <c r="E221">
        <v>167.6</v>
      </c>
      <c r="F221">
        <v>162.69999999999999</v>
      </c>
      <c r="G221">
        <v>166.35</v>
      </c>
      <c r="H221">
        <v>166.5</v>
      </c>
      <c r="I221">
        <v>166.35</v>
      </c>
      <c r="J221">
        <v>2352</v>
      </c>
      <c r="K221">
        <v>11677.56</v>
      </c>
      <c r="L221">
        <v>5580000</v>
      </c>
      <c r="M221">
        <v>-1791000</v>
      </c>
      <c r="N221">
        <v>166.45</v>
      </c>
      <c r="O221" s="4">
        <v>1.4876712328767123E-4</v>
      </c>
      <c r="P221" s="2">
        <f t="shared" si="11"/>
        <v>6.6565809379727338E-3</v>
      </c>
      <c r="Q221" s="3">
        <f t="shared" si="9"/>
        <v>6.5078138146850628E-3</v>
      </c>
      <c r="R221">
        <f t="shared" si="10"/>
        <v>0.30572795686253668</v>
      </c>
    </row>
    <row r="222" spans="1:18" x14ac:dyDescent="0.35">
      <c r="A222" t="s">
        <v>14</v>
      </c>
      <c r="B222" s="1">
        <v>43704</v>
      </c>
      <c r="C222" s="1">
        <v>43706</v>
      </c>
      <c r="D222">
        <v>167.9</v>
      </c>
      <c r="E222">
        <v>171.4</v>
      </c>
      <c r="F222">
        <v>167.9</v>
      </c>
      <c r="G222">
        <v>170.4</v>
      </c>
      <c r="H222">
        <v>170.45</v>
      </c>
      <c r="I222">
        <v>170.4</v>
      </c>
      <c r="J222">
        <v>2404</v>
      </c>
      <c r="K222">
        <v>12276.46</v>
      </c>
      <c r="L222">
        <v>3552000</v>
      </c>
      <c r="M222">
        <v>-2028000</v>
      </c>
      <c r="N222" t="s">
        <v>15</v>
      </c>
      <c r="O222" s="4">
        <v>1.4821917808219179E-4</v>
      </c>
      <c r="P222" s="2">
        <f t="shared" si="11"/>
        <v>2.4346257889991053E-2</v>
      </c>
      <c r="Q222" s="3">
        <f t="shared" si="9"/>
        <v>2.419803871190886E-2</v>
      </c>
      <c r="R222">
        <f t="shared" si="10"/>
        <v>1.1367898876852673</v>
      </c>
    </row>
    <row r="223" spans="1:18" x14ac:dyDescent="0.35">
      <c r="A223" t="s">
        <v>14</v>
      </c>
      <c r="B223" s="1">
        <v>43705</v>
      </c>
      <c r="C223" s="1">
        <v>43706</v>
      </c>
      <c r="D223">
        <v>171.05</v>
      </c>
      <c r="E223">
        <v>171.35</v>
      </c>
      <c r="F223">
        <v>166.2</v>
      </c>
      <c r="G223">
        <v>167.65</v>
      </c>
      <c r="H223">
        <v>167.9</v>
      </c>
      <c r="I223">
        <v>167.65</v>
      </c>
      <c r="J223">
        <v>2404</v>
      </c>
      <c r="K223">
        <v>12151.24</v>
      </c>
      <c r="L223">
        <v>1380000</v>
      </c>
      <c r="M223">
        <v>-2172000</v>
      </c>
      <c r="N223">
        <v>168.55</v>
      </c>
      <c r="O223" s="4">
        <v>1.4849315068493149E-4</v>
      </c>
      <c r="P223" s="2">
        <f t="shared" si="11"/>
        <v>-1.613849765258216E-2</v>
      </c>
      <c r="Q223" s="3">
        <f t="shared" si="9"/>
        <v>-1.6286990803267093E-2</v>
      </c>
      <c r="R223">
        <f t="shared" si="10"/>
        <v>-0.76513996305266829</v>
      </c>
    </row>
    <row r="224" spans="1:18" x14ac:dyDescent="0.35">
      <c r="A224" t="s">
        <v>14</v>
      </c>
      <c r="B224" s="1">
        <v>43706</v>
      </c>
      <c r="C224" s="1">
        <v>43706</v>
      </c>
      <c r="D224">
        <v>168.05</v>
      </c>
      <c r="E224">
        <v>172.45</v>
      </c>
      <c r="F224">
        <v>168</v>
      </c>
      <c r="G224">
        <v>169.9</v>
      </c>
      <c r="H224">
        <v>168.15</v>
      </c>
      <c r="I224">
        <v>169.6</v>
      </c>
      <c r="J224">
        <v>1270</v>
      </c>
      <c r="K224">
        <v>6482.71</v>
      </c>
      <c r="L224">
        <v>645000</v>
      </c>
      <c r="M224">
        <v>-717000</v>
      </c>
      <c r="N224">
        <v>169.6</v>
      </c>
      <c r="O224" s="4">
        <v>1.4849315068493149E-4</v>
      </c>
      <c r="P224" s="2">
        <f t="shared" si="11"/>
        <v>1.3420817178645988E-2</v>
      </c>
      <c r="Q224" s="3">
        <f t="shared" si="9"/>
        <v>1.3272324027961057E-2</v>
      </c>
      <c r="R224">
        <f t="shared" si="10"/>
        <v>0.62351515016144554</v>
      </c>
    </row>
    <row r="225" spans="1:18" x14ac:dyDescent="0.35">
      <c r="A225" t="s">
        <v>14</v>
      </c>
      <c r="B225" s="1">
        <v>43707</v>
      </c>
      <c r="C225" s="1">
        <v>43734</v>
      </c>
      <c r="D225">
        <v>166.2</v>
      </c>
      <c r="E225">
        <v>168.8</v>
      </c>
      <c r="F225">
        <v>164.65</v>
      </c>
      <c r="G225">
        <v>168.15</v>
      </c>
      <c r="H225">
        <v>168.7</v>
      </c>
      <c r="I225">
        <v>168.15</v>
      </c>
      <c r="J225">
        <v>1094</v>
      </c>
      <c r="K225">
        <v>5481.57</v>
      </c>
      <c r="L225">
        <v>8457000</v>
      </c>
      <c r="M225">
        <v>168000</v>
      </c>
      <c r="N225">
        <v>171.25</v>
      </c>
      <c r="O225" s="4">
        <v>1.4821917808219179E-4</v>
      </c>
      <c r="P225" s="2">
        <f t="shared" si="11"/>
        <v>-1.0300176574455562E-2</v>
      </c>
      <c r="Q225" s="3">
        <f t="shared" si="9"/>
        <v>-1.0448395752537754E-2</v>
      </c>
      <c r="R225">
        <f t="shared" si="10"/>
        <v>-0.49085096422187069</v>
      </c>
    </row>
    <row r="226" spans="1:18" x14ac:dyDescent="0.35">
      <c r="A226" t="s">
        <v>14</v>
      </c>
      <c r="B226" s="1">
        <v>43711</v>
      </c>
      <c r="C226" s="1">
        <v>43734</v>
      </c>
      <c r="D226">
        <v>166.05</v>
      </c>
      <c r="E226">
        <v>172.15</v>
      </c>
      <c r="F226">
        <v>165.5</v>
      </c>
      <c r="G226">
        <v>167.9</v>
      </c>
      <c r="H226">
        <v>166.85</v>
      </c>
      <c r="I226">
        <v>167.9</v>
      </c>
      <c r="J226">
        <v>1842</v>
      </c>
      <c r="K226">
        <v>9338.23</v>
      </c>
      <c r="L226">
        <v>9171000</v>
      </c>
      <c r="M226">
        <v>714000</v>
      </c>
      <c r="N226">
        <v>170.25</v>
      </c>
      <c r="O226" s="4">
        <v>1.4739726027397261E-4</v>
      </c>
      <c r="P226" s="2">
        <f t="shared" si="11"/>
        <v>-1.486767766874814E-3</v>
      </c>
      <c r="Q226" s="3">
        <f t="shared" si="9"/>
        <v>-1.6341650271487866E-3</v>
      </c>
      <c r="R226">
        <f t="shared" si="10"/>
        <v>-7.677077881346675E-2</v>
      </c>
    </row>
    <row r="227" spans="1:18" x14ac:dyDescent="0.35">
      <c r="A227" t="s">
        <v>14</v>
      </c>
      <c r="B227" s="1">
        <v>43712</v>
      </c>
      <c r="C227" s="1">
        <v>43734</v>
      </c>
      <c r="D227">
        <v>168.85</v>
      </c>
      <c r="E227">
        <v>171.9</v>
      </c>
      <c r="F227">
        <v>167.8</v>
      </c>
      <c r="G227">
        <v>170.4</v>
      </c>
      <c r="H227">
        <v>170</v>
      </c>
      <c r="I227">
        <v>170.4</v>
      </c>
      <c r="J227">
        <v>2239</v>
      </c>
      <c r="K227">
        <v>11421.35</v>
      </c>
      <c r="L227">
        <v>9963000</v>
      </c>
      <c r="M227">
        <v>792000</v>
      </c>
      <c r="N227">
        <v>175.9</v>
      </c>
      <c r="O227" s="4">
        <v>1.4575342465753425E-4</v>
      </c>
      <c r="P227" s="2">
        <f t="shared" si="11"/>
        <v>1.4889815366289458E-2</v>
      </c>
      <c r="Q227" s="3">
        <f t="shared" si="9"/>
        <v>1.4744061941631923E-2</v>
      </c>
      <c r="R227">
        <f t="shared" si="10"/>
        <v>0.69265533121093992</v>
      </c>
    </row>
    <row r="228" spans="1:18" x14ac:dyDescent="0.35">
      <c r="A228" t="s">
        <v>14</v>
      </c>
      <c r="B228" s="1">
        <v>43713</v>
      </c>
      <c r="C228" s="1">
        <v>43734</v>
      </c>
      <c r="D228">
        <v>170.65</v>
      </c>
      <c r="E228">
        <v>173</v>
      </c>
      <c r="F228">
        <v>168.85</v>
      </c>
      <c r="G228">
        <v>172.4</v>
      </c>
      <c r="H228">
        <v>172.5</v>
      </c>
      <c r="I228">
        <v>172.4</v>
      </c>
      <c r="J228">
        <v>1966</v>
      </c>
      <c r="K228">
        <v>10080.06</v>
      </c>
      <c r="L228">
        <v>10275000</v>
      </c>
      <c r="M228">
        <v>312000</v>
      </c>
      <c r="N228">
        <v>173.75</v>
      </c>
      <c r="O228" s="4">
        <v>1.4575342465753425E-4</v>
      </c>
      <c r="P228" s="2">
        <f t="shared" si="11"/>
        <v>1.1737089201877934E-2</v>
      </c>
      <c r="Q228" s="3">
        <f t="shared" si="9"/>
        <v>1.1591335777220399E-2</v>
      </c>
      <c r="R228">
        <f t="shared" si="10"/>
        <v>0.54454468203754436</v>
      </c>
    </row>
    <row r="229" spans="1:18" x14ac:dyDescent="0.35">
      <c r="A229" t="s">
        <v>14</v>
      </c>
      <c r="B229" s="1">
        <v>43714</v>
      </c>
      <c r="C229" s="1">
        <v>43734</v>
      </c>
      <c r="D229">
        <v>172.75</v>
      </c>
      <c r="E229">
        <v>174.5</v>
      </c>
      <c r="F229">
        <v>171.05</v>
      </c>
      <c r="G229">
        <v>173.95</v>
      </c>
      <c r="H229">
        <v>174.5</v>
      </c>
      <c r="I229">
        <v>173.95</v>
      </c>
      <c r="J229">
        <v>1102</v>
      </c>
      <c r="K229">
        <v>5721.55</v>
      </c>
      <c r="L229">
        <v>10083000</v>
      </c>
      <c r="M229">
        <v>-192000</v>
      </c>
      <c r="N229">
        <v>175.25</v>
      </c>
      <c r="O229" s="4">
        <v>1.4575342465753425E-4</v>
      </c>
      <c r="P229" s="2">
        <f t="shared" si="11"/>
        <v>8.990719257540504E-3</v>
      </c>
      <c r="Q229" s="3">
        <f t="shared" si="9"/>
        <v>8.844965832882969E-3</v>
      </c>
      <c r="R229">
        <f t="shared" si="10"/>
        <v>0.41552407761025029</v>
      </c>
    </row>
    <row r="230" spans="1:18" x14ac:dyDescent="0.35">
      <c r="A230" t="s">
        <v>14</v>
      </c>
      <c r="B230" s="1">
        <v>43717</v>
      </c>
      <c r="C230" s="1">
        <v>43734</v>
      </c>
      <c r="D230">
        <v>173.15</v>
      </c>
      <c r="E230">
        <v>177.05</v>
      </c>
      <c r="F230">
        <v>172.55</v>
      </c>
      <c r="G230">
        <v>176</v>
      </c>
      <c r="H230">
        <v>176.3</v>
      </c>
      <c r="I230">
        <v>176</v>
      </c>
      <c r="J230">
        <v>1681</v>
      </c>
      <c r="K230">
        <v>8822.11</v>
      </c>
      <c r="L230">
        <v>9957000</v>
      </c>
      <c r="M230">
        <v>-126000</v>
      </c>
      <c r="N230">
        <v>176.7</v>
      </c>
      <c r="O230" s="4">
        <v>1.4657534246575343E-4</v>
      </c>
      <c r="P230" s="2">
        <f t="shared" si="11"/>
        <v>1.1784995688416278E-2</v>
      </c>
      <c r="Q230" s="3">
        <f t="shared" si="9"/>
        <v>1.1638420345950525E-2</v>
      </c>
      <c r="R230">
        <f t="shared" si="10"/>
        <v>0.54675664897567833</v>
      </c>
    </row>
    <row r="231" spans="1:18" x14ac:dyDescent="0.35">
      <c r="A231" t="s">
        <v>14</v>
      </c>
      <c r="B231" s="1">
        <v>43719</v>
      </c>
      <c r="C231" s="1">
        <v>43734</v>
      </c>
      <c r="D231">
        <v>176.45</v>
      </c>
      <c r="E231">
        <v>179.45</v>
      </c>
      <c r="F231">
        <v>175.9</v>
      </c>
      <c r="G231">
        <v>178.8</v>
      </c>
      <c r="H231">
        <v>178.6</v>
      </c>
      <c r="I231">
        <v>178.8</v>
      </c>
      <c r="J231">
        <v>1732</v>
      </c>
      <c r="K231">
        <v>9258.19</v>
      </c>
      <c r="L231">
        <v>9798000</v>
      </c>
      <c r="M231">
        <v>-159000</v>
      </c>
      <c r="N231">
        <v>179.1</v>
      </c>
      <c r="O231" s="4">
        <v>1.4739726027397261E-4</v>
      </c>
      <c r="P231" s="2">
        <f t="shared" si="11"/>
        <v>1.5909090909090973E-2</v>
      </c>
      <c r="Q231" s="3">
        <f t="shared" si="9"/>
        <v>1.5761693648817E-2</v>
      </c>
      <c r="R231">
        <f t="shared" si="10"/>
        <v>0.74046224018768136</v>
      </c>
    </row>
    <row r="232" spans="1:18" x14ac:dyDescent="0.35">
      <c r="A232" t="s">
        <v>14</v>
      </c>
      <c r="B232" s="1">
        <v>43720</v>
      </c>
      <c r="C232" s="1">
        <v>43734</v>
      </c>
      <c r="D232">
        <v>178.15</v>
      </c>
      <c r="E232">
        <v>181.05</v>
      </c>
      <c r="F232">
        <v>176.65</v>
      </c>
      <c r="G232">
        <v>177.15</v>
      </c>
      <c r="H232">
        <v>177.35</v>
      </c>
      <c r="I232">
        <v>177.15</v>
      </c>
      <c r="J232">
        <v>1622</v>
      </c>
      <c r="K232">
        <v>8693.44</v>
      </c>
      <c r="L232">
        <v>9624000</v>
      </c>
      <c r="M232">
        <v>-174000</v>
      </c>
      <c r="N232">
        <v>177.1</v>
      </c>
      <c r="O232" s="4">
        <v>1.452054794520548E-4</v>
      </c>
      <c r="P232" s="2">
        <f t="shared" si="11"/>
        <v>-9.228187919463119E-3</v>
      </c>
      <c r="Q232" s="3">
        <f t="shared" si="9"/>
        <v>-9.3733933989151742E-3</v>
      </c>
      <c r="R232">
        <f t="shared" si="10"/>
        <v>-0.44034886281666102</v>
      </c>
    </row>
    <row r="233" spans="1:18" x14ac:dyDescent="0.35">
      <c r="A233" t="s">
        <v>14</v>
      </c>
      <c r="B233" s="1">
        <v>43721</v>
      </c>
      <c r="C233" s="1">
        <v>43734</v>
      </c>
      <c r="D233">
        <v>177.7</v>
      </c>
      <c r="E233">
        <v>180.55</v>
      </c>
      <c r="F233">
        <v>175.25</v>
      </c>
      <c r="G233">
        <v>180.15</v>
      </c>
      <c r="H233">
        <v>180.25</v>
      </c>
      <c r="I233">
        <v>180.15</v>
      </c>
      <c r="J233">
        <v>1765</v>
      </c>
      <c r="K233">
        <v>9443.65</v>
      </c>
      <c r="L233">
        <v>9486000</v>
      </c>
      <c r="M233">
        <v>-138000</v>
      </c>
      <c r="N233">
        <v>180.6</v>
      </c>
      <c r="O233" s="4">
        <v>1.4602739726027398E-4</v>
      </c>
      <c r="P233" s="2">
        <f t="shared" si="11"/>
        <v>1.6934801016088061E-2</v>
      </c>
      <c r="Q233" s="3">
        <f t="shared" si="9"/>
        <v>1.6788773618827788E-2</v>
      </c>
      <c r="R233">
        <f t="shared" si="10"/>
        <v>0.78871301528780291</v>
      </c>
    </row>
    <row r="234" spans="1:18" x14ac:dyDescent="0.35">
      <c r="A234" t="s">
        <v>14</v>
      </c>
      <c r="B234" s="1">
        <v>43724</v>
      </c>
      <c r="C234" s="1">
        <v>43734</v>
      </c>
      <c r="D234">
        <v>177.8</v>
      </c>
      <c r="E234">
        <v>181.7</v>
      </c>
      <c r="F234">
        <v>177.5</v>
      </c>
      <c r="G234">
        <v>178.8</v>
      </c>
      <c r="H234">
        <v>178.5</v>
      </c>
      <c r="I234">
        <v>178.8</v>
      </c>
      <c r="J234">
        <v>1848</v>
      </c>
      <c r="K234">
        <v>9952.44</v>
      </c>
      <c r="L234">
        <v>9603000</v>
      </c>
      <c r="M234">
        <v>117000</v>
      </c>
      <c r="N234">
        <v>180.6</v>
      </c>
      <c r="O234" s="4">
        <v>1.4602739726027398E-4</v>
      </c>
      <c r="P234" s="2">
        <f t="shared" si="11"/>
        <v>-7.4937552039966377E-3</v>
      </c>
      <c r="Q234" s="3">
        <f t="shared" si="9"/>
        <v>-7.6397826012569118E-3</v>
      </c>
      <c r="R234">
        <f t="shared" si="10"/>
        <v>-0.35890626131400227</v>
      </c>
    </row>
    <row r="235" spans="1:18" x14ac:dyDescent="0.35">
      <c r="A235" t="s">
        <v>14</v>
      </c>
      <c r="B235" s="1">
        <v>43725</v>
      </c>
      <c r="C235" s="1">
        <v>43734</v>
      </c>
      <c r="D235">
        <v>178.8</v>
      </c>
      <c r="E235">
        <v>180</v>
      </c>
      <c r="F235">
        <v>174.5</v>
      </c>
      <c r="G235">
        <v>175.05</v>
      </c>
      <c r="H235">
        <v>174.9</v>
      </c>
      <c r="I235">
        <v>175.05</v>
      </c>
      <c r="J235">
        <v>2226</v>
      </c>
      <c r="K235">
        <v>11818.05</v>
      </c>
      <c r="L235">
        <v>10179000</v>
      </c>
      <c r="M235">
        <v>576000</v>
      </c>
      <c r="N235">
        <v>177.75</v>
      </c>
      <c r="O235" s="4">
        <v>1.4602739726027398E-4</v>
      </c>
      <c r="P235" s="2">
        <f t="shared" si="11"/>
        <v>-2.0973154362416105E-2</v>
      </c>
      <c r="Q235" s="3">
        <f t="shared" si="9"/>
        <v>-2.1119181759676378E-2</v>
      </c>
      <c r="R235">
        <f t="shared" si="10"/>
        <v>-0.99214951039696819</v>
      </c>
    </row>
    <row r="236" spans="1:18" x14ac:dyDescent="0.35">
      <c r="A236" t="s">
        <v>14</v>
      </c>
      <c r="B236" s="1">
        <v>43726</v>
      </c>
      <c r="C236" s="1">
        <v>43734</v>
      </c>
      <c r="D236">
        <v>176.9</v>
      </c>
      <c r="E236">
        <v>179.75</v>
      </c>
      <c r="F236">
        <v>175.85</v>
      </c>
      <c r="G236">
        <v>178</v>
      </c>
      <c r="H236">
        <v>178.25</v>
      </c>
      <c r="I236">
        <v>178</v>
      </c>
      <c r="J236">
        <v>1777</v>
      </c>
      <c r="K236">
        <v>9479.02</v>
      </c>
      <c r="L236">
        <v>10278000</v>
      </c>
      <c r="M236">
        <v>99000</v>
      </c>
      <c r="N236">
        <v>179.85</v>
      </c>
      <c r="O236" s="4">
        <v>1.4547945205479451E-4</v>
      </c>
      <c r="P236" s="2">
        <f t="shared" si="11"/>
        <v>1.6852327906312418E-2</v>
      </c>
      <c r="Q236" s="3">
        <f t="shared" si="9"/>
        <v>1.6706848454257624E-2</v>
      </c>
      <c r="R236">
        <f t="shared" si="10"/>
        <v>0.78486428606891467</v>
      </c>
    </row>
    <row r="237" spans="1:18" x14ac:dyDescent="0.35">
      <c r="A237" t="s">
        <v>14</v>
      </c>
      <c r="B237" s="1">
        <v>43727</v>
      </c>
      <c r="C237" s="1">
        <v>43734</v>
      </c>
      <c r="D237">
        <v>178.3</v>
      </c>
      <c r="E237">
        <v>179.5</v>
      </c>
      <c r="F237">
        <v>174</v>
      </c>
      <c r="G237">
        <v>174.75</v>
      </c>
      <c r="H237">
        <v>175.85</v>
      </c>
      <c r="I237">
        <v>174.75</v>
      </c>
      <c r="J237">
        <v>1431</v>
      </c>
      <c r="K237">
        <v>7569.47</v>
      </c>
      <c r="L237">
        <v>9894000</v>
      </c>
      <c r="M237">
        <v>-384000</v>
      </c>
      <c r="N237">
        <v>175.2</v>
      </c>
      <c r="O237" s="4">
        <v>1.4547945205479451E-4</v>
      </c>
      <c r="P237" s="2">
        <f t="shared" si="11"/>
        <v>-1.8258426966292134E-2</v>
      </c>
      <c r="Q237" s="3">
        <f t="shared" si="9"/>
        <v>-1.8403906418346928E-2</v>
      </c>
      <c r="R237">
        <f t="shared" si="10"/>
        <v>-0.86458968676608061</v>
      </c>
    </row>
    <row r="238" spans="1:18" x14ac:dyDescent="0.35">
      <c r="A238" t="s">
        <v>14</v>
      </c>
      <c r="B238" s="1">
        <v>43728</v>
      </c>
      <c r="C238" s="1">
        <v>43734</v>
      </c>
      <c r="D238">
        <v>174.9</v>
      </c>
      <c r="E238">
        <v>189.75</v>
      </c>
      <c r="F238">
        <v>172.75</v>
      </c>
      <c r="G238">
        <v>186</v>
      </c>
      <c r="H238">
        <v>186.1</v>
      </c>
      <c r="I238">
        <v>186</v>
      </c>
      <c r="J238">
        <v>4590</v>
      </c>
      <c r="K238">
        <v>25288.25</v>
      </c>
      <c r="L238">
        <v>8559000</v>
      </c>
      <c r="M238">
        <v>-1335000</v>
      </c>
      <c r="N238">
        <v>185.2</v>
      </c>
      <c r="O238" s="4">
        <v>1.4575342465753425E-4</v>
      </c>
      <c r="P238" s="2">
        <f t="shared" si="11"/>
        <v>6.4377682403433473E-2</v>
      </c>
      <c r="Q238" s="3">
        <f t="shared" si="9"/>
        <v>6.4231928978775943E-2</v>
      </c>
      <c r="R238">
        <f t="shared" si="10"/>
        <v>3.0175258498803657</v>
      </c>
    </row>
    <row r="239" spans="1:18" x14ac:dyDescent="0.35">
      <c r="A239" t="s">
        <v>14</v>
      </c>
      <c r="B239" s="1">
        <v>43731</v>
      </c>
      <c r="C239" s="1">
        <v>43734</v>
      </c>
      <c r="D239">
        <v>188.8</v>
      </c>
      <c r="E239">
        <v>192.75</v>
      </c>
      <c r="F239">
        <v>184.8</v>
      </c>
      <c r="G239">
        <v>189.15</v>
      </c>
      <c r="H239">
        <v>186.05</v>
      </c>
      <c r="I239">
        <v>189.15</v>
      </c>
      <c r="J239">
        <v>4689</v>
      </c>
      <c r="K239">
        <v>26672.25</v>
      </c>
      <c r="L239">
        <v>6903000</v>
      </c>
      <c r="M239">
        <v>-1656000</v>
      </c>
      <c r="N239">
        <v>189.2</v>
      </c>
      <c r="O239" s="4">
        <v>1.4630136986301369E-4</v>
      </c>
      <c r="P239" s="2">
        <f t="shared" si="11"/>
        <v>1.6935483870967771E-2</v>
      </c>
      <c r="Q239" s="3">
        <f t="shared" si="9"/>
        <v>1.6789182501104758E-2</v>
      </c>
      <c r="R239">
        <f t="shared" si="10"/>
        <v>0.78873222400315579</v>
      </c>
    </row>
    <row r="240" spans="1:18" x14ac:dyDescent="0.35">
      <c r="A240" t="s">
        <v>14</v>
      </c>
      <c r="B240" s="1">
        <v>43732</v>
      </c>
      <c r="C240" s="1">
        <v>43734</v>
      </c>
      <c r="D240">
        <v>190</v>
      </c>
      <c r="E240">
        <v>191.6</v>
      </c>
      <c r="F240">
        <v>185.3</v>
      </c>
      <c r="G240">
        <v>186.65</v>
      </c>
      <c r="H240">
        <v>187</v>
      </c>
      <c r="I240">
        <v>186.65</v>
      </c>
      <c r="J240">
        <v>2209</v>
      </c>
      <c r="K240">
        <v>12432.18</v>
      </c>
      <c r="L240">
        <v>5523000</v>
      </c>
      <c r="M240">
        <v>-1380000</v>
      </c>
      <c r="N240">
        <v>186.25</v>
      </c>
      <c r="O240" s="4">
        <v>1.4821917808219179E-4</v>
      </c>
      <c r="P240" s="2">
        <f t="shared" si="11"/>
        <v>-1.3217023526301877E-2</v>
      </c>
      <c r="Q240" s="3">
        <f t="shared" si="9"/>
        <v>-1.3365242704384068E-2</v>
      </c>
      <c r="R240">
        <f t="shared" si="10"/>
        <v>-0.62788033913367391</v>
      </c>
    </row>
    <row r="241" spans="1:18" x14ac:dyDescent="0.35">
      <c r="A241" t="s">
        <v>14</v>
      </c>
      <c r="B241" s="1">
        <v>43733</v>
      </c>
      <c r="C241" s="1">
        <v>43734</v>
      </c>
      <c r="D241">
        <v>186.15</v>
      </c>
      <c r="E241">
        <v>187.8</v>
      </c>
      <c r="F241">
        <v>182.15</v>
      </c>
      <c r="G241">
        <v>185.2</v>
      </c>
      <c r="H241">
        <v>184.4</v>
      </c>
      <c r="I241">
        <v>185.2</v>
      </c>
      <c r="J241">
        <v>2125</v>
      </c>
      <c r="K241">
        <v>11763.53</v>
      </c>
      <c r="L241">
        <v>3813000</v>
      </c>
      <c r="M241">
        <v>-1710000</v>
      </c>
      <c r="N241">
        <v>184.95</v>
      </c>
      <c r="O241" s="4">
        <v>1.4849315068493149E-4</v>
      </c>
      <c r="P241" s="2">
        <f t="shared" si="11"/>
        <v>-7.7685507634611146E-3</v>
      </c>
      <c r="Q241" s="3">
        <f t="shared" si="9"/>
        <v>-7.9170439141460457E-3</v>
      </c>
      <c r="R241">
        <f t="shared" si="10"/>
        <v>-0.37193160855355317</v>
      </c>
    </row>
    <row r="242" spans="1:18" x14ac:dyDescent="0.35">
      <c r="A242" t="s">
        <v>14</v>
      </c>
      <c r="B242" s="1">
        <v>43734</v>
      </c>
      <c r="C242" s="1">
        <v>43734</v>
      </c>
      <c r="D242">
        <v>185.95</v>
      </c>
      <c r="E242">
        <v>189.05</v>
      </c>
      <c r="F242">
        <v>183.7</v>
      </c>
      <c r="G242">
        <v>184.5</v>
      </c>
      <c r="H242">
        <v>183.9</v>
      </c>
      <c r="I242">
        <v>184.4</v>
      </c>
      <c r="J242">
        <v>2575</v>
      </c>
      <c r="K242">
        <v>14429.15</v>
      </c>
      <c r="L242">
        <v>1008000</v>
      </c>
      <c r="M242">
        <v>-2805000</v>
      </c>
      <c r="N242">
        <v>184.4</v>
      </c>
      <c r="O242" s="4">
        <v>1.4821917808219179E-4</v>
      </c>
      <c r="P242" s="2">
        <f t="shared" si="11"/>
        <v>-3.7796976241900038E-3</v>
      </c>
      <c r="Q242" s="3">
        <f t="shared" si="9"/>
        <v>-3.9279168022721958E-3</v>
      </c>
      <c r="R242">
        <f t="shared" si="10"/>
        <v>-0.1845280170700184</v>
      </c>
    </row>
    <row r="243" spans="1:18" x14ac:dyDescent="0.35">
      <c r="A243" t="s">
        <v>14</v>
      </c>
      <c r="B243" s="1">
        <v>43735</v>
      </c>
      <c r="C243" s="1">
        <v>43769</v>
      </c>
      <c r="D243">
        <v>183</v>
      </c>
      <c r="E243">
        <v>184.45</v>
      </c>
      <c r="F243">
        <v>180.35</v>
      </c>
      <c r="G243">
        <v>181.45</v>
      </c>
      <c r="H243">
        <v>181</v>
      </c>
      <c r="I243">
        <v>181.45</v>
      </c>
      <c r="J243">
        <v>1263</v>
      </c>
      <c r="K243">
        <v>6906.22</v>
      </c>
      <c r="L243">
        <v>6990000</v>
      </c>
      <c r="M243">
        <v>-81000</v>
      </c>
      <c r="N243">
        <v>181.85</v>
      </c>
      <c r="O243" s="4">
        <v>1.4821917808219179E-4</v>
      </c>
      <c r="P243" s="2">
        <f t="shared" si="11"/>
        <v>-1.6531165311653179E-2</v>
      </c>
      <c r="Q243" s="3">
        <f t="shared" si="9"/>
        <v>-1.6679384489735372E-2</v>
      </c>
      <c r="R243">
        <f t="shared" si="10"/>
        <v>-0.78357406757160819</v>
      </c>
    </row>
    <row r="244" spans="1:18" x14ac:dyDescent="0.35">
      <c r="A244" t="s">
        <v>14</v>
      </c>
      <c r="B244" s="1">
        <v>43738</v>
      </c>
      <c r="C244" s="1">
        <v>43769</v>
      </c>
      <c r="D244">
        <v>183.1</v>
      </c>
      <c r="E244">
        <v>184.1</v>
      </c>
      <c r="F244">
        <v>176.4</v>
      </c>
      <c r="G244">
        <v>181.1</v>
      </c>
      <c r="H244">
        <v>181.35</v>
      </c>
      <c r="I244">
        <v>181.1</v>
      </c>
      <c r="J244">
        <v>2213</v>
      </c>
      <c r="K244">
        <v>11923.12</v>
      </c>
      <c r="L244">
        <v>7236000</v>
      </c>
      <c r="M244">
        <v>246000</v>
      </c>
      <c r="N244">
        <v>181.65</v>
      </c>
      <c r="O244" s="4">
        <v>1.4630136986301369E-4</v>
      </c>
      <c r="P244" s="2">
        <f t="shared" si="11"/>
        <v>-1.9289060347202774E-3</v>
      </c>
      <c r="Q244" s="3">
        <f t="shared" si="9"/>
        <v>-2.0752074045832913E-3</v>
      </c>
      <c r="R244">
        <f t="shared" si="10"/>
        <v>-9.7490330537361947E-2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014C7-02A0-4717-8E8B-009BBC2965B2}">
  <sheetPr codeName="Sheet3"/>
  <dimension ref="A1:W244"/>
  <sheetViews>
    <sheetView topLeftCell="G1" workbookViewId="0">
      <selection activeCell="N1" activeCellId="1" sqref="I1:I1048576 N1:N1048576"/>
    </sheetView>
  </sheetViews>
  <sheetFormatPr defaultRowHeight="14.5" x14ac:dyDescent="0.35"/>
  <cols>
    <col min="3" max="3" width="9.7265625" bestFit="1" customWidth="1"/>
    <col min="17" max="17" width="15.1796875" bestFit="1" customWidth="1"/>
    <col min="20" max="20" width="16.8164062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20</v>
      </c>
      <c r="P1" t="s">
        <v>16</v>
      </c>
      <c r="Q1" t="s">
        <v>17</v>
      </c>
      <c r="R1" t="s">
        <v>18</v>
      </c>
      <c r="T1" t="s">
        <v>22</v>
      </c>
      <c r="V1" t="s">
        <v>17</v>
      </c>
    </row>
    <row r="2" spans="1:23" x14ac:dyDescent="0.35">
      <c r="A2" t="s">
        <v>14</v>
      </c>
      <c r="B2" s="1">
        <v>43374</v>
      </c>
      <c r="C2" s="1">
        <v>43433</v>
      </c>
      <c r="D2">
        <v>210.95</v>
      </c>
      <c r="E2">
        <v>216.35</v>
      </c>
      <c r="F2">
        <v>205.3</v>
      </c>
      <c r="G2">
        <v>214.9</v>
      </c>
      <c r="H2">
        <v>216.35</v>
      </c>
      <c r="I2">
        <v>214.9</v>
      </c>
      <c r="J2">
        <v>64</v>
      </c>
      <c r="K2">
        <v>403.56</v>
      </c>
      <c r="L2">
        <v>171000</v>
      </c>
      <c r="M2">
        <v>-9000</v>
      </c>
      <c r="N2">
        <v>213.1</v>
      </c>
      <c r="O2" s="4">
        <v>1.9260273972602739E-4</v>
      </c>
      <c r="P2" s="2">
        <f>(G2-D2)/D2</f>
        <v>1.8724816307181879E-2</v>
      </c>
      <c r="Q2" s="3">
        <f t="shared" ref="Q2:Q65" si="0">P2-O2</f>
        <v>1.8532213567455852E-2</v>
      </c>
      <c r="R2">
        <f t="shared" ref="R2:R65" si="1">Q2/$U$6</f>
        <v>0.86445215893050709</v>
      </c>
    </row>
    <row r="3" spans="1:23" x14ac:dyDescent="0.35">
      <c r="A3" t="s">
        <v>14</v>
      </c>
      <c r="B3" s="1">
        <v>43376</v>
      </c>
      <c r="C3" s="1">
        <v>43433</v>
      </c>
      <c r="D3">
        <v>212</v>
      </c>
      <c r="E3">
        <v>215.75</v>
      </c>
      <c r="F3">
        <v>208</v>
      </c>
      <c r="G3">
        <v>208.15</v>
      </c>
      <c r="H3">
        <v>208</v>
      </c>
      <c r="I3">
        <v>208.15</v>
      </c>
      <c r="J3">
        <v>66</v>
      </c>
      <c r="K3">
        <v>419.84</v>
      </c>
      <c r="L3">
        <v>216000</v>
      </c>
      <c r="M3">
        <v>45000</v>
      </c>
      <c r="N3">
        <v>206</v>
      </c>
      <c r="O3" s="4">
        <v>1.9232876712328766E-4</v>
      </c>
      <c r="P3" s="2">
        <f t="shared" ref="P3:P66" si="2">(G3-G2)/G2</f>
        <v>-3.1409958120055842E-2</v>
      </c>
      <c r="Q3" s="3">
        <f t="shared" si="0"/>
        <v>-3.1602286887179129E-2</v>
      </c>
      <c r="R3">
        <f t="shared" si="1"/>
        <v>-1.4741177586436387</v>
      </c>
      <c r="T3" s="6" t="s">
        <v>23</v>
      </c>
      <c r="U3" s="6">
        <f>AVERAGE(P2:P244)</f>
        <v>-4.8468209197847161E-4</v>
      </c>
      <c r="V3" s="6" t="s">
        <v>23</v>
      </c>
      <c r="W3" s="6">
        <f>AVERAGE(Q2:Q244)</f>
        <v>-6.560897248777326E-4</v>
      </c>
    </row>
    <row r="4" spans="1:23" x14ac:dyDescent="0.35">
      <c r="A4" t="s">
        <v>14</v>
      </c>
      <c r="B4" s="1">
        <v>43377</v>
      </c>
      <c r="C4" s="1">
        <v>43433</v>
      </c>
      <c r="D4">
        <v>201</v>
      </c>
      <c r="E4">
        <v>207.4</v>
      </c>
      <c r="F4">
        <v>201</v>
      </c>
      <c r="G4">
        <v>205.25</v>
      </c>
      <c r="H4">
        <v>205.25</v>
      </c>
      <c r="I4">
        <v>205.7</v>
      </c>
      <c r="J4">
        <v>20</v>
      </c>
      <c r="K4">
        <v>123.42</v>
      </c>
      <c r="L4">
        <v>228000</v>
      </c>
      <c r="M4">
        <v>12000</v>
      </c>
      <c r="N4">
        <v>203.3</v>
      </c>
      <c r="O4" s="4">
        <v>1.9506849315068493E-4</v>
      </c>
      <c r="P4" s="2">
        <f t="shared" si="2"/>
        <v>-1.3932260389142472E-2</v>
      </c>
      <c r="Q4" s="3">
        <f t="shared" si="0"/>
        <v>-1.4127328882293157E-2</v>
      </c>
      <c r="R4">
        <f t="shared" si="1"/>
        <v>-0.65898225852877301</v>
      </c>
      <c r="T4" s="6" t="s">
        <v>24</v>
      </c>
      <c r="U4" s="6">
        <f>MAX(P2:P244)</f>
        <v>6.689936009307737E-2</v>
      </c>
      <c r="V4" s="6" t="s">
        <v>24</v>
      </c>
      <c r="W4" s="6">
        <f>MAX(Q2:Q244)</f>
        <v>6.675360666841984E-2</v>
      </c>
    </row>
    <row r="5" spans="1:23" x14ac:dyDescent="0.35">
      <c r="A5" t="s">
        <v>14</v>
      </c>
      <c r="B5" s="1">
        <v>43378</v>
      </c>
      <c r="C5" s="1">
        <v>43433</v>
      </c>
      <c r="D5">
        <v>203.35</v>
      </c>
      <c r="E5">
        <v>205.35</v>
      </c>
      <c r="F5">
        <v>196</v>
      </c>
      <c r="G5">
        <v>199.65</v>
      </c>
      <c r="H5">
        <v>196</v>
      </c>
      <c r="I5">
        <v>199.65</v>
      </c>
      <c r="J5">
        <v>44</v>
      </c>
      <c r="K5">
        <v>267.3</v>
      </c>
      <c r="L5">
        <v>255000</v>
      </c>
      <c r="M5">
        <v>27000</v>
      </c>
      <c r="N5">
        <v>198</v>
      </c>
      <c r="O5" s="4">
        <v>1.8986301369863012E-4</v>
      </c>
      <c r="P5" s="2">
        <f t="shared" si="2"/>
        <v>-2.7283800243605331E-2</v>
      </c>
      <c r="Q5" s="3">
        <f t="shared" si="0"/>
        <v>-2.7473663257303962E-2</v>
      </c>
      <c r="R5">
        <f t="shared" si="1"/>
        <v>-1.2815343094368716</v>
      </c>
      <c r="T5" s="6" t="s">
        <v>25</v>
      </c>
      <c r="U5" s="6">
        <f>MIN(P2:P244)</f>
        <v>-6.1064087061668645E-2</v>
      </c>
      <c r="V5" s="6" t="s">
        <v>25</v>
      </c>
      <c r="W5" s="6">
        <f>MIN(Q2:Q244)</f>
        <v>-6.122107336303851E-2</v>
      </c>
    </row>
    <row r="6" spans="1:23" x14ac:dyDescent="0.35">
      <c r="A6" t="s">
        <v>14</v>
      </c>
      <c r="B6" s="1">
        <v>43381</v>
      </c>
      <c r="C6" s="1">
        <v>43433</v>
      </c>
      <c r="D6">
        <v>197.6</v>
      </c>
      <c r="E6">
        <v>207</v>
      </c>
      <c r="F6">
        <v>195.85</v>
      </c>
      <c r="G6">
        <v>206.95</v>
      </c>
      <c r="H6">
        <v>207</v>
      </c>
      <c r="I6">
        <v>206.95</v>
      </c>
      <c r="J6">
        <v>65</v>
      </c>
      <c r="K6">
        <v>394.63</v>
      </c>
      <c r="L6">
        <v>213000</v>
      </c>
      <c r="M6">
        <v>-42000</v>
      </c>
      <c r="N6">
        <v>205.25</v>
      </c>
      <c r="O6" s="4">
        <v>1.893150684931507E-4</v>
      </c>
      <c r="P6" s="2">
        <f t="shared" si="2"/>
        <v>3.6563986977210028E-2</v>
      </c>
      <c r="Q6" s="3">
        <f t="shared" si="0"/>
        <v>3.6374671908716877E-2</v>
      </c>
      <c r="R6">
        <f t="shared" si="1"/>
        <v>1.6967300504834353</v>
      </c>
      <c r="T6" s="6" t="s">
        <v>19</v>
      </c>
      <c r="U6" s="6">
        <f>STDEV(P2:P244)</f>
        <v>2.1438102011780213E-2</v>
      </c>
      <c r="V6" s="6" t="s">
        <v>19</v>
      </c>
      <c r="W6" s="6">
        <f>STDEV(Q2:Q244)</f>
        <v>2.1438222248286183E-2</v>
      </c>
    </row>
    <row r="7" spans="1:23" x14ac:dyDescent="0.35">
      <c r="A7" t="s">
        <v>14</v>
      </c>
      <c r="B7" s="1">
        <v>43382</v>
      </c>
      <c r="C7" s="1">
        <v>43433</v>
      </c>
      <c r="D7">
        <v>206.75</v>
      </c>
      <c r="E7">
        <v>209.5</v>
      </c>
      <c r="F7">
        <v>202.9</v>
      </c>
      <c r="G7">
        <v>203.85</v>
      </c>
      <c r="H7">
        <v>204.3</v>
      </c>
      <c r="I7">
        <v>203.85</v>
      </c>
      <c r="J7">
        <v>49</v>
      </c>
      <c r="K7">
        <v>303.37</v>
      </c>
      <c r="L7">
        <v>225000</v>
      </c>
      <c r="M7">
        <v>12000</v>
      </c>
      <c r="N7">
        <v>201.4</v>
      </c>
      <c r="O7" s="4">
        <v>1.8821917808219178E-4</v>
      </c>
      <c r="P7" s="2">
        <f t="shared" si="2"/>
        <v>-1.4979463638560012E-2</v>
      </c>
      <c r="Q7" s="3">
        <f t="shared" si="0"/>
        <v>-1.5167682816642204E-2</v>
      </c>
      <c r="R7">
        <f t="shared" si="1"/>
        <v>-0.70751052533977021</v>
      </c>
    </row>
    <row r="8" spans="1:23" x14ac:dyDescent="0.35">
      <c r="A8" t="s">
        <v>14</v>
      </c>
      <c r="B8" s="1">
        <v>43383</v>
      </c>
      <c r="C8" s="1">
        <v>43433</v>
      </c>
      <c r="D8">
        <v>207</v>
      </c>
      <c r="E8">
        <v>216.9</v>
      </c>
      <c r="F8">
        <v>207</v>
      </c>
      <c r="G8">
        <v>215.4</v>
      </c>
      <c r="H8">
        <v>214.8</v>
      </c>
      <c r="I8">
        <v>215.4</v>
      </c>
      <c r="J8">
        <v>65</v>
      </c>
      <c r="K8">
        <v>412.48</v>
      </c>
      <c r="L8">
        <v>252000</v>
      </c>
      <c r="M8">
        <v>27000</v>
      </c>
      <c r="N8">
        <v>214.35</v>
      </c>
      <c r="O8" s="4">
        <v>1.8958904109589041E-4</v>
      </c>
      <c r="P8" s="2">
        <f t="shared" si="2"/>
        <v>5.6659308314937512E-2</v>
      </c>
      <c r="Q8" s="3">
        <f t="shared" si="0"/>
        <v>5.6469719273841625E-2</v>
      </c>
      <c r="R8">
        <f t="shared" si="1"/>
        <v>2.6340820303407257</v>
      </c>
    </row>
    <row r="9" spans="1:23" x14ac:dyDescent="0.35">
      <c r="A9" t="s">
        <v>14</v>
      </c>
      <c r="B9" s="1">
        <v>43384</v>
      </c>
      <c r="C9" s="1">
        <v>43433</v>
      </c>
      <c r="D9">
        <v>208</v>
      </c>
      <c r="E9">
        <v>212.7</v>
      </c>
      <c r="F9">
        <v>207</v>
      </c>
      <c r="G9">
        <v>207.45</v>
      </c>
      <c r="H9">
        <v>207.55</v>
      </c>
      <c r="I9">
        <v>207.45</v>
      </c>
      <c r="J9">
        <v>54</v>
      </c>
      <c r="K9">
        <v>338.69</v>
      </c>
      <c r="L9">
        <v>276000</v>
      </c>
      <c r="M9">
        <v>24000</v>
      </c>
      <c r="N9">
        <v>206</v>
      </c>
      <c r="O9" s="4">
        <v>1.9013698630136988E-4</v>
      </c>
      <c r="P9" s="2">
        <f t="shared" si="2"/>
        <v>-3.690807799442905E-2</v>
      </c>
      <c r="Q9" s="3">
        <f t="shared" si="0"/>
        <v>-3.7098214980730418E-2</v>
      </c>
      <c r="R9">
        <f t="shared" si="1"/>
        <v>-1.730480383027611</v>
      </c>
    </row>
    <row r="10" spans="1:23" x14ac:dyDescent="0.35">
      <c r="A10" t="s">
        <v>14</v>
      </c>
      <c r="B10" s="1">
        <v>43385</v>
      </c>
      <c r="C10" s="1">
        <v>43433</v>
      </c>
      <c r="D10">
        <v>213.45</v>
      </c>
      <c r="E10">
        <v>220.55</v>
      </c>
      <c r="F10">
        <v>212.5</v>
      </c>
      <c r="G10">
        <v>218</v>
      </c>
      <c r="H10">
        <v>217.5</v>
      </c>
      <c r="I10">
        <v>218</v>
      </c>
      <c r="J10">
        <v>112</v>
      </c>
      <c r="K10">
        <v>729.77</v>
      </c>
      <c r="L10">
        <v>282000</v>
      </c>
      <c r="M10">
        <v>6000</v>
      </c>
      <c r="N10">
        <v>217.05</v>
      </c>
      <c r="O10" s="4">
        <v>1.8876712328767123E-4</v>
      </c>
      <c r="P10" s="2">
        <f t="shared" si="2"/>
        <v>5.0855627862135509E-2</v>
      </c>
      <c r="Q10" s="3">
        <f t="shared" si="0"/>
        <v>5.0666860738847838E-2</v>
      </c>
      <c r="R10">
        <f t="shared" si="1"/>
        <v>2.3634023530164403</v>
      </c>
    </row>
    <row r="11" spans="1:23" x14ac:dyDescent="0.35">
      <c r="A11" t="s">
        <v>14</v>
      </c>
      <c r="B11" s="1">
        <v>43388</v>
      </c>
      <c r="C11" s="1">
        <v>43433</v>
      </c>
      <c r="D11">
        <v>218.75</v>
      </c>
      <c r="E11">
        <v>219.3</v>
      </c>
      <c r="F11">
        <v>214.5</v>
      </c>
      <c r="G11">
        <v>218.55</v>
      </c>
      <c r="H11">
        <v>219.05</v>
      </c>
      <c r="I11">
        <v>218.55</v>
      </c>
      <c r="J11">
        <v>71</v>
      </c>
      <c r="K11">
        <v>462.77</v>
      </c>
      <c r="L11">
        <v>297000</v>
      </c>
      <c r="M11">
        <v>15000</v>
      </c>
      <c r="N11">
        <v>216.6</v>
      </c>
      <c r="O11" s="4">
        <v>1.893150684931507E-4</v>
      </c>
      <c r="P11" s="2">
        <f t="shared" si="2"/>
        <v>2.5229357798165659E-3</v>
      </c>
      <c r="Q11" s="3">
        <f t="shared" si="0"/>
        <v>2.3336207113234153E-3</v>
      </c>
      <c r="R11">
        <f t="shared" si="1"/>
        <v>0.10885388594760363</v>
      </c>
    </row>
    <row r="12" spans="1:23" x14ac:dyDescent="0.35">
      <c r="A12" t="s">
        <v>14</v>
      </c>
      <c r="B12" s="1">
        <v>43389</v>
      </c>
      <c r="C12" s="1">
        <v>43433</v>
      </c>
      <c r="D12">
        <v>219.5</v>
      </c>
      <c r="E12">
        <v>223.5</v>
      </c>
      <c r="F12">
        <v>219.5</v>
      </c>
      <c r="G12">
        <v>221.7</v>
      </c>
      <c r="H12">
        <v>221.2</v>
      </c>
      <c r="I12">
        <v>221.7</v>
      </c>
      <c r="J12">
        <v>58</v>
      </c>
      <c r="K12">
        <v>385.99</v>
      </c>
      <c r="L12">
        <v>288000</v>
      </c>
      <c r="M12">
        <v>-9000</v>
      </c>
      <c r="N12">
        <v>220.3</v>
      </c>
      <c r="O12" s="4">
        <v>1.8986301369863012E-4</v>
      </c>
      <c r="P12" s="2">
        <f t="shared" si="2"/>
        <v>1.4413177762525634E-2</v>
      </c>
      <c r="Q12" s="3">
        <f t="shared" si="0"/>
        <v>1.4223314748827003E-2</v>
      </c>
      <c r="R12">
        <f t="shared" si="1"/>
        <v>0.66345960761877654</v>
      </c>
    </row>
    <row r="13" spans="1:23" x14ac:dyDescent="0.35">
      <c r="A13" t="s">
        <v>14</v>
      </c>
      <c r="B13" s="1">
        <v>43390</v>
      </c>
      <c r="C13" s="1">
        <v>43433</v>
      </c>
      <c r="D13">
        <v>223.3</v>
      </c>
      <c r="E13">
        <v>223.3</v>
      </c>
      <c r="F13">
        <v>209.25</v>
      </c>
      <c r="G13">
        <v>210.1</v>
      </c>
      <c r="H13">
        <v>210.25</v>
      </c>
      <c r="I13">
        <v>210.1</v>
      </c>
      <c r="J13">
        <v>153</v>
      </c>
      <c r="K13">
        <v>987.18</v>
      </c>
      <c r="L13">
        <v>483000</v>
      </c>
      <c r="M13">
        <v>195000</v>
      </c>
      <c r="N13">
        <v>209.3</v>
      </c>
      <c r="O13" s="4">
        <v>1.8958904109589041E-4</v>
      </c>
      <c r="P13" s="2">
        <f t="shared" si="2"/>
        <v>-5.2322958953540798E-2</v>
      </c>
      <c r="Q13" s="3">
        <f t="shared" si="0"/>
        <v>-5.2512547994636685E-2</v>
      </c>
      <c r="R13">
        <f t="shared" si="1"/>
        <v>-2.4494961338359666</v>
      </c>
    </row>
    <row r="14" spans="1:23" x14ac:dyDescent="0.35">
      <c r="A14" t="s">
        <v>14</v>
      </c>
      <c r="B14" s="1">
        <v>43392</v>
      </c>
      <c r="C14" s="1">
        <v>43433</v>
      </c>
      <c r="D14">
        <v>210.55</v>
      </c>
      <c r="E14">
        <v>212.9</v>
      </c>
      <c r="F14">
        <v>206.25</v>
      </c>
      <c r="G14">
        <v>207.95</v>
      </c>
      <c r="H14">
        <v>208.5</v>
      </c>
      <c r="I14">
        <v>207.95</v>
      </c>
      <c r="J14">
        <v>315</v>
      </c>
      <c r="K14">
        <v>1978.05</v>
      </c>
      <c r="L14">
        <v>666000</v>
      </c>
      <c r="M14">
        <v>183000</v>
      </c>
      <c r="N14">
        <v>206.3</v>
      </c>
      <c r="O14" s="4">
        <v>1.9041095890410959E-4</v>
      </c>
      <c r="P14" s="2">
        <f t="shared" si="2"/>
        <v>-1.023322227510712E-2</v>
      </c>
      <c r="Q14" s="3">
        <f t="shared" si="0"/>
        <v>-1.0423633234011229E-2</v>
      </c>
      <c r="R14">
        <f t="shared" si="1"/>
        <v>-0.48621996612775953</v>
      </c>
    </row>
    <row r="15" spans="1:23" x14ac:dyDescent="0.35">
      <c r="A15" t="s">
        <v>14</v>
      </c>
      <c r="B15" s="1">
        <v>43395</v>
      </c>
      <c r="C15" s="1">
        <v>43433</v>
      </c>
      <c r="D15">
        <v>209.95</v>
      </c>
      <c r="E15">
        <v>210.15</v>
      </c>
      <c r="F15">
        <v>206.55</v>
      </c>
      <c r="G15">
        <v>207.1</v>
      </c>
      <c r="H15">
        <v>207</v>
      </c>
      <c r="I15">
        <v>207.1</v>
      </c>
      <c r="J15">
        <v>678</v>
      </c>
      <c r="K15">
        <v>4236.46</v>
      </c>
      <c r="L15">
        <v>1785000</v>
      </c>
      <c r="M15">
        <v>1119000</v>
      </c>
      <c r="N15">
        <v>206.3</v>
      </c>
      <c r="O15" s="4">
        <v>1.9041095890410959E-4</v>
      </c>
      <c r="P15" s="2">
        <f t="shared" si="2"/>
        <v>-4.0875210387112011E-3</v>
      </c>
      <c r="Q15" s="3">
        <f t="shared" si="0"/>
        <v>-4.2779319976153111E-3</v>
      </c>
      <c r="R15">
        <f t="shared" si="1"/>
        <v>-0.19954807544364667</v>
      </c>
    </row>
    <row r="16" spans="1:23" x14ac:dyDescent="0.35">
      <c r="A16" t="s">
        <v>14</v>
      </c>
      <c r="B16" s="1">
        <v>43396</v>
      </c>
      <c r="C16" s="1">
        <v>43433</v>
      </c>
      <c r="D16">
        <v>205</v>
      </c>
      <c r="E16">
        <v>209</v>
      </c>
      <c r="F16">
        <v>192.75</v>
      </c>
      <c r="G16">
        <v>197.9</v>
      </c>
      <c r="H16">
        <v>199.3</v>
      </c>
      <c r="I16">
        <v>197.9</v>
      </c>
      <c r="J16">
        <v>2420</v>
      </c>
      <c r="K16">
        <v>14551.21</v>
      </c>
      <c r="L16">
        <v>3615000</v>
      </c>
      <c r="M16">
        <v>1830000</v>
      </c>
      <c r="N16">
        <v>196.25</v>
      </c>
      <c r="O16" s="4">
        <v>1.9068493150684932E-4</v>
      </c>
      <c r="P16" s="2">
        <f t="shared" si="2"/>
        <v>-4.4422984065668705E-2</v>
      </c>
      <c r="Q16" s="3">
        <f t="shared" si="0"/>
        <v>-4.4613668997175553E-2</v>
      </c>
      <c r="R16">
        <f t="shared" si="1"/>
        <v>-2.081045652859586</v>
      </c>
    </row>
    <row r="17" spans="1:18" x14ac:dyDescent="0.35">
      <c r="A17" t="s">
        <v>14</v>
      </c>
      <c r="B17" s="1">
        <v>43397</v>
      </c>
      <c r="C17" s="1">
        <v>43433</v>
      </c>
      <c r="D17">
        <v>207.25</v>
      </c>
      <c r="E17">
        <v>208</v>
      </c>
      <c r="F17">
        <v>201.4</v>
      </c>
      <c r="G17">
        <v>206.4</v>
      </c>
      <c r="H17">
        <v>206.6</v>
      </c>
      <c r="I17">
        <v>206.4</v>
      </c>
      <c r="J17">
        <v>1899</v>
      </c>
      <c r="K17">
        <v>11665.37</v>
      </c>
      <c r="L17">
        <v>5199000</v>
      </c>
      <c r="M17">
        <v>1584000</v>
      </c>
      <c r="N17">
        <v>205.05</v>
      </c>
      <c r="O17" s="4">
        <v>1.9041095890410959E-4</v>
      </c>
      <c r="P17" s="2">
        <f t="shared" si="2"/>
        <v>4.295098534613441E-2</v>
      </c>
      <c r="Q17" s="3">
        <f t="shared" si="0"/>
        <v>4.2760574387230299E-2</v>
      </c>
      <c r="R17">
        <f t="shared" si="1"/>
        <v>1.9946063491876944</v>
      </c>
    </row>
    <row r="18" spans="1:18" x14ac:dyDescent="0.35">
      <c r="A18" t="s">
        <v>14</v>
      </c>
      <c r="B18" s="1">
        <v>43398</v>
      </c>
      <c r="C18" s="1">
        <v>43433</v>
      </c>
      <c r="D18">
        <v>203</v>
      </c>
      <c r="E18">
        <v>208.9</v>
      </c>
      <c r="F18">
        <v>200.3</v>
      </c>
      <c r="G18">
        <v>207.25</v>
      </c>
      <c r="H18">
        <v>206.4</v>
      </c>
      <c r="I18">
        <v>207.25</v>
      </c>
      <c r="J18">
        <v>2688</v>
      </c>
      <c r="K18">
        <v>16523.55</v>
      </c>
      <c r="L18">
        <v>7779000</v>
      </c>
      <c r="M18">
        <v>2580000</v>
      </c>
      <c r="N18">
        <v>207.05</v>
      </c>
      <c r="O18" s="4">
        <v>1.9068493150684932E-4</v>
      </c>
      <c r="P18" s="2">
        <f t="shared" si="2"/>
        <v>4.1182170542635385E-3</v>
      </c>
      <c r="Q18" s="3">
        <f t="shared" si="0"/>
        <v>3.9275321227566894E-3</v>
      </c>
      <c r="R18">
        <f t="shared" si="1"/>
        <v>0.18320335077230787</v>
      </c>
    </row>
    <row r="19" spans="1:18" x14ac:dyDescent="0.35">
      <c r="A19" t="s">
        <v>14</v>
      </c>
      <c r="B19" s="1">
        <v>43399</v>
      </c>
      <c r="C19" s="1">
        <v>43461</v>
      </c>
      <c r="D19">
        <v>206.1</v>
      </c>
      <c r="E19">
        <v>214</v>
      </c>
      <c r="F19">
        <v>202.2</v>
      </c>
      <c r="G19">
        <v>209.8</v>
      </c>
      <c r="H19">
        <v>209.8</v>
      </c>
      <c r="I19">
        <v>209.8</v>
      </c>
      <c r="J19">
        <v>49</v>
      </c>
      <c r="K19">
        <v>303.57</v>
      </c>
      <c r="L19">
        <v>126000</v>
      </c>
      <c r="M19">
        <v>48000</v>
      </c>
      <c r="N19">
        <v>207.55</v>
      </c>
      <c r="O19" s="4">
        <v>1.9041095890410959E-4</v>
      </c>
      <c r="P19" s="2">
        <f t="shared" si="2"/>
        <v>1.2303980699638173E-2</v>
      </c>
      <c r="Q19" s="3">
        <f t="shared" si="0"/>
        <v>1.2113569740734064E-2</v>
      </c>
      <c r="R19">
        <f t="shared" si="1"/>
        <v>0.56504860990388384</v>
      </c>
    </row>
    <row r="20" spans="1:18" x14ac:dyDescent="0.35">
      <c r="A20" t="s">
        <v>14</v>
      </c>
      <c r="B20" s="1">
        <v>43402</v>
      </c>
      <c r="C20" s="1">
        <v>43461</v>
      </c>
      <c r="D20">
        <v>208.3</v>
      </c>
      <c r="E20">
        <v>217.85</v>
      </c>
      <c r="F20">
        <v>207.2</v>
      </c>
      <c r="G20">
        <v>217.65</v>
      </c>
      <c r="H20">
        <v>217.5</v>
      </c>
      <c r="I20">
        <v>217.65</v>
      </c>
      <c r="J20">
        <v>34</v>
      </c>
      <c r="K20">
        <v>217.91</v>
      </c>
      <c r="L20">
        <v>144000</v>
      </c>
      <c r="M20">
        <v>18000</v>
      </c>
      <c r="N20">
        <v>214.95</v>
      </c>
      <c r="O20" s="4">
        <v>1.9041095890410959E-4</v>
      </c>
      <c r="P20" s="2">
        <f t="shared" si="2"/>
        <v>3.7416587225929429E-2</v>
      </c>
      <c r="Q20" s="3">
        <f t="shared" si="0"/>
        <v>3.7226176267025318E-2</v>
      </c>
      <c r="R20">
        <f t="shared" si="1"/>
        <v>1.7364492550025921</v>
      </c>
    </row>
    <row r="21" spans="1:18" x14ac:dyDescent="0.35">
      <c r="A21" t="s">
        <v>14</v>
      </c>
      <c r="B21" s="1">
        <v>43403</v>
      </c>
      <c r="C21" s="1">
        <v>43461</v>
      </c>
      <c r="D21">
        <v>217.7</v>
      </c>
      <c r="E21">
        <v>220.25</v>
      </c>
      <c r="F21">
        <v>216.8</v>
      </c>
      <c r="G21">
        <v>217.35</v>
      </c>
      <c r="H21">
        <v>217.35</v>
      </c>
      <c r="I21">
        <v>217.65</v>
      </c>
      <c r="J21">
        <v>15</v>
      </c>
      <c r="K21">
        <v>98.49</v>
      </c>
      <c r="L21">
        <v>153000</v>
      </c>
      <c r="M21">
        <v>9000</v>
      </c>
      <c r="N21">
        <v>215.05</v>
      </c>
      <c r="O21" s="4">
        <v>1.9068493150684932E-4</v>
      </c>
      <c r="P21" s="2">
        <f t="shared" si="2"/>
        <v>-1.3783597518952969E-3</v>
      </c>
      <c r="Q21" s="3">
        <f t="shared" si="0"/>
        <v>-1.5690446834021462E-3</v>
      </c>
      <c r="R21">
        <f t="shared" si="1"/>
        <v>-7.3189533408319352E-2</v>
      </c>
    </row>
    <row r="22" spans="1:18" x14ac:dyDescent="0.35">
      <c r="A22" t="s">
        <v>14</v>
      </c>
      <c r="B22" s="1">
        <v>43404</v>
      </c>
      <c r="C22" s="1">
        <v>43461</v>
      </c>
      <c r="D22">
        <v>215.1</v>
      </c>
      <c r="E22">
        <v>220.5</v>
      </c>
      <c r="F22">
        <v>211.5</v>
      </c>
      <c r="G22">
        <v>219.95</v>
      </c>
      <c r="H22">
        <v>220</v>
      </c>
      <c r="I22">
        <v>219.95</v>
      </c>
      <c r="J22">
        <v>26</v>
      </c>
      <c r="K22">
        <v>167.58</v>
      </c>
      <c r="L22">
        <v>168000</v>
      </c>
      <c r="M22">
        <v>15000</v>
      </c>
      <c r="N22">
        <v>218.8</v>
      </c>
      <c r="O22" s="4">
        <v>1.9041095890410959E-4</v>
      </c>
      <c r="P22" s="2">
        <f t="shared" si="2"/>
        <v>1.1962272831838023E-2</v>
      </c>
      <c r="Q22" s="3">
        <f t="shared" si="0"/>
        <v>1.1771861872933914E-2</v>
      </c>
      <c r="R22">
        <f t="shared" si="1"/>
        <v>0.54910933190192346</v>
      </c>
    </row>
    <row r="23" spans="1:18" x14ac:dyDescent="0.35">
      <c r="A23" t="s">
        <v>14</v>
      </c>
      <c r="B23" s="1">
        <v>43405</v>
      </c>
      <c r="C23" s="1">
        <v>43461</v>
      </c>
      <c r="D23">
        <v>223</v>
      </c>
      <c r="E23">
        <v>223.7</v>
      </c>
      <c r="F23">
        <v>218.75</v>
      </c>
      <c r="G23">
        <v>220.35</v>
      </c>
      <c r="H23">
        <v>220.35</v>
      </c>
      <c r="I23">
        <v>220.35</v>
      </c>
      <c r="J23">
        <v>20</v>
      </c>
      <c r="K23">
        <v>132.65</v>
      </c>
      <c r="L23">
        <v>144000</v>
      </c>
      <c r="M23">
        <v>-24000</v>
      </c>
      <c r="N23">
        <v>218.4</v>
      </c>
      <c r="O23" s="4">
        <v>1.8986301369863012E-4</v>
      </c>
      <c r="P23" s="2">
        <f t="shared" si="2"/>
        <v>1.818595135258039E-3</v>
      </c>
      <c r="Q23" s="3">
        <f t="shared" si="0"/>
        <v>1.6287321215594089E-3</v>
      </c>
      <c r="R23">
        <f t="shared" si="1"/>
        <v>7.5973708897570436E-2</v>
      </c>
    </row>
    <row r="24" spans="1:18" x14ac:dyDescent="0.35">
      <c r="A24" t="s">
        <v>14</v>
      </c>
      <c r="B24" s="1">
        <v>43406</v>
      </c>
      <c r="C24" s="1">
        <v>43461</v>
      </c>
      <c r="D24">
        <v>225</v>
      </c>
      <c r="E24">
        <v>230.5</v>
      </c>
      <c r="F24">
        <v>220.7</v>
      </c>
      <c r="G24">
        <v>223</v>
      </c>
      <c r="H24">
        <v>223</v>
      </c>
      <c r="I24">
        <v>223.25</v>
      </c>
      <c r="J24">
        <v>46</v>
      </c>
      <c r="K24">
        <v>311.45999999999998</v>
      </c>
      <c r="L24">
        <v>147000</v>
      </c>
      <c r="M24">
        <v>3000</v>
      </c>
      <c r="N24">
        <v>220.7</v>
      </c>
      <c r="O24" s="4">
        <v>1.9068493150684932E-4</v>
      </c>
      <c r="P24" s="2">
        <f t="shared" si="2"/>
        <v>1.2026321760835061E-2</v>
      </c>
      <c r="Q24" s="3">
        <f t="shared" si="0"/>
        <v>1.1835636829328212E-2</v>
      </c>
      <c r="R24">
        <f t="shared" si="1"/>
        <v>0.55208417344149885</v>
      </c>
    </row>
    <row r="25" spans="1:18" x14ac:dyDescent="0.35">
      <c r="A25" t="s">
        <v>14</v>
      </c>
      <c r="B25" s="1">
        <v>43409</v>
      </c>
      <c r="C25" s="1">
        <v>43461</v>
      </c>
      <c r="D25">
        <v>221.55</v>
      </c>
      <c r="E25">
        <v>221.55</v>
      </c>
      <c r="F25">
        <v>216.2</v>
      </c>
      <c r="G25">
        <v>217.25</v>
      </c>
      <c r="H25">
        <v>217.5</v>
      </c>
      <c r="I25">
        <v>217.25</v>
      </c>
      <c r="J25">
        <v>26</v>
      </c>
      <c r="K25">
        <v>171.07</v>
      </c>
      <c r="L25">
        <v>162000</v>
      </c>
      <c r="M25">
        <v>15000</v>
      </c>
      <c r="N25">
        <v>215.2</v>
      </c>
      <c r="O25" s="4">
        <v>1.8958904109589041E-4</v>
      </c>
      <c r="P25" s="2">
        <f t="shared" si="2"/>
        <v>-2.5784753363228701E-2</v>
      </c>
      <c r="Q25" s="3">
        <f t="shared" si="0"/>
        <v>-2.5974342404324592E-2</v>
      </c>
      <c r="R25">
        <f t="shared" si="1"/>
        <v>-1.2115971082725383</v>
      </c>
    </row>
    <row r="26" spans="1:18" x14ac:dyDescent="0.35">
      <c r="A26" t="s">
        <v>14</v>
      </c>
      <c r="B26" s="1">
        <v>43410</v>
      </c>
      <c r="C26" s="1">
        <v>43461</v>
      </c>
      <c r="D26">
        <v>219.05</v>
      </c>
      <c r="E26">
        <v>220.2</v>
      </c>
      <c r="F26">
        <v>214</v>
      </c>
      <c r="G26">
        <v>214.65</v>
      </c>
      <c r="H26">
        <v>215.15</v>
      </c>
      <c r="I26">
        <v>214.65</v>
      </c>
      <c r="J26">
        <v>20</v>
      </c>
      <c r="K26">
        <v>130.15</v>
      </c>
      <c r="L26">
        <v>177000</v>
      </c>
      <c r="M26">
        <v>15000</v>
      </c>
      <c r="N26">
        <v>212.75</v>
      </c>
      <c r="O26" s="4">
        <v>1.9013698630136988E-4</v>
      </c>
      <c r="P26" s="2">
        <f t="shared" si="2"/>
        <v>-1.1967779056386626E-2</v>
      </c>
      <c r="Q26" s="3">
        <f t="shared" si="0"/>
        <v>-1.2157916042687995E-2</v>
      </c>
      <c r="R26">
        <f t="shared" si="1"/>
        <v>-0.56711718397492628</v>
      </c>
    </row>
    <row r="27" spans="1:18" x14ac:dyDescent="0.35">
      <c r="A27" t="s">
        <v>14</v>
      </c>
      <c r="B27" s="1">
        <v>43411</v>
      </c>
      <c r="C27" s="1">
        <v>43461</v>
      </c>
      <c r="D27">
        <v>216.9</v>
      </c>
      <c r="E27">
        <v>222.55</v>
      </c>
      <c r="F27">
        <v>216.9</v>
      </c>
      <c r="G27">
        <v>221.8</v>
      </c>
      <c r="H27">
        <v>222.2</v>
      </c>
      <c r="I27">
        <v>221.8</v>
      </c>
      <c r="J27">
        <v>16</v>
      </c>
      <c r="K27">
        <v>105.77</v>
      </c>
      <c r="L27">
        <v>192000</v>
      </c>
      <c r="M27">
        <v>15000</v>
      </c>
      <c r="N27">
        <v>220.25</v>
      </c>
      <c r="O27" s="4">
        <v>1.9041095890410959E-4</v>
      </c>
      <c r="P27" s="2">
        <f t="shared" si="2"/>
        <v>3.33100395993478E-2</v>
      </c>
      <c r="Q27" s="3">
        <f t="shared" si="0"/>
        <v>3.3119628640443689E-2</v>
      </c>
      <c r="R27">
        <f t="shared" si="1"/>
        <v>1.5448955612882378</v>
      </c>
    </row>
    <row r="28" spans="1:18" x14ac:dyDescent="0.35">
      <c r="A28" t="s">
        <v>14</v>
      </c>
      <c r="B28" s="1">
        <v>43413</v>
      </c>
      <c r="C28" s="1">
        <v>43461</v>
      </c>
      <c r="D28">
        <v>222.95</v>
      </c>
      <c r="E28">
        <v>225</v>
      </c>
      <c r="F28">
        <v>220.5</v>
      </c>
      <c r="G28">
        <v>225</v>
      </c>
      <c r="H28">
        <v>225</v>
      </c>
      <c r="I28">
        <v>223.3</v>
      </c>
      <c r="J28">
        <v>37</v>
      </c>
      <c r="K28">
        <v>247.42</v>
      </c>
      <c r="L28">
        <v>198000</v>
      </c>
      <c r="M28">
        <v>6000</v>
      </c>
      <c r="N28">
        <v>221.05</v>
      </c>
      <c r="O28" s="4">
        <v>1.8958904109589041E-4</v>
      </c>
      <c r="P28" s="2">
        <f t="shared" si="2"/>
        <v>1.4427412082957567E-2</v>
      </c>
      <c r="Q28" s="3">
        <f t="shared" si="0"/>
        <v>1.4237823041861676E-2</v>
      </c>
      <c r="R28">
        <f t="shared" si="1"/>
        <v>0.66413636030083301</v>
      </c>
    </row>
    <row r="29" spans="1:18" x14ac:dyDescent="0.35">
      <c r="A29" t="s">
        <v>14</v>
      </c>
      <c r="B29" s="1">
        <v>43416</v>
      </c>
      <c r="C29" s="1">
        <v>43461</v>
      </c>
      <c r="D29">
        <v>222.05</v>
      </c>
      <c r="E29">
        <v>222.2</v>
      </c>
      <c r="F29">
        <v>215</v>
      </c>
      <c r="G29">
        <v>215.5</v>
      </c>
      <c r="H29">
        <v>215.4</v>
      </c>
      <c r="I29">
        <v>215.5</v>
      </c>
      <c r="J29">
        <v>47</v>
      </c>
      <c r="K29">
        <v>308.27</v>
      </c>
      <c r="L29">
        <v>180000</v>
      </c>
      <c r="M29">
        <v>-18000</v>
      </c>
      <c r="N29">
        <v>214.6</v>
      </c>
      <c r="O29" s="4">
        <v>1.8986301369863012E-4</v>
      </c>
      <c r="P29" s="2">
        <f t="shared" si="2"/>
        <v>-4.2222222222222223E-2</v>
      </c>
      <c r="Q29" s="3">
        <f t="shared" si="0"/>
        <v>-4.2412085235920854E-2</v>
      </c>
      <c r="R29">
        <f t="shared" si="1"/>
        <v>-1.9783507519749399</v>
      </c>
    </row>
    <row r="30" spans="1:18" x14ac:dyDescent="0.35">
      <c r="A30" t="s">
        <v>14</v>
      </c>
      <c r="B30" s="1">
        <v>43417</v>
      </c>
      <c r="C30" s="1">
        <v>43461</v>
      </c>
      <c r="D30">
        <v>218</v>
      </c>
      <c r="E30">
        <v>226</v>
      </c>
      <c r="F30">
        <v>214</v>
      </c>
      <c r="G30">
        <v>224.65</v>
      </c>
      <c r="H30">
        <v>224.75</v>
      </c>
      <c r="I30">
        <v>224.65</v>
      </c>
      <c r="J30">
        <v>98</v>
      </c>
      <c r="K30">
        <v>646.94000000000005</v>
      </c>
      <c r="L30">
        <v>228000</v>
      </c>
      <c r="M30">
        <v>48000</v>
      </c>
      <c r="N30">
        <v>222.6</v>
      </c>
      <c r="O30" s="4">
        <v>1.893150684931507E-4</v>
      </c>
      <c r="P30" s="2">
        <f t="shared" si="2"/>
        <v>4.2459396751740167E-2</v>
      </c>
      <c r="Q30" s="3">
        <f t="shared" si="0"/>
        <v>4.2270081683247016E-2</v>
      </c>
      <c r="R30">
        <f t="shared" si="1"/>
        <v>1.9717268655601907</v>
      </c>
    </row>
    <row r="31" spans="1:18" x14ac:dyDescent="0.35">
      <c r="A31" t="s">
        <v>14</v>
      </c>
      <c r="B31" s="1">
        <v>43418</v>
      </c>
      <c r="C31" s="1">
        <v>43461</v>
      </c>
      <c r="D31">
        <v>229.1</v>
      </c>
      <c r="E31">
        <v>231.3</v>
      </c>
      <c r="F31">
        <v>222.8</v>
      </c>
      <c r="G31">
        <v>224</v>
      </c>
      <c r="H31">
        <v>223</v>
      </c>
      <c r="I31">
        <v>224</v>
      </c>
      <c r="J31">
        <v>92</v>
      </c>
      <c r="K31">
        <v>624.66</v>
      </c>
      <c r="L31">
        <v>249000</v>
      </c>
      <c r="M31">
        <v>21000</v>
      </c>
      <c r="N31">
        <v>223.35</v>
      </c>
      <c r="O31" s="4">
        <v>1.873972602739726E-4</v>
      </c>
      <c r="P31" s="2">
        <f t="shared" si="2"/>
        <v>-2.8933897173381066E-3</v>
      </c>
      <c r="Q31" s="3">
        <f t="shared" si="0"/>
        <v>-3.0807869776120793E-3</v>
      </c>
      <c r="R31">
        <f t="shared" si="1"/>
        <v>-0.14370614413156493</v>
      </c>
    </row>
    <row r="32" spans="1:18" x14ac:dyDescent="0.35">
      <c r="A32" t="s">
        <v>14</v>
      </c>
      <c r="B32" s="1">
        <v>43419</v>
      </c>
      <c r="C32" s="1">
        <v>43461</v>
      </c>
      <c r="D32">
        <v>224.5</v>
      </c>
      <c r="E32">
        <v>232</v>
      </c>
      <c r="F32">
        <v>221.5</v>
      </c>
      <c r="G32">
        <v>231.8</v>
      </c>
      <c r="H32">
        <v>231.95</v>
      </c>
      <c r="I32">
        <v>231.8</v>
      </c>
      <c r="J32">
        <v>82</v>
      </c>
      <c r="K32">
        <v>562.17999999999995</v>
      </c>
      <c r="L32">
        <v>258000</v>
      </c>
      <c r="M32">
        <v>9000</v>
      </c>
      <c r="N32">
        <v>230</v>
      </c>
      <c r="O32" s="4">
        <v>1.8684931506849313E-4</v>
      </c>
      <c r="P32" s="2">
        <f t="shared" si="2"/>
        <v>3.4821428571428621E-2</v>
      </c>
      <c r="Q32" s="3">
        <f t="shared" si="0"/>
        <v>3.4634579256360126E-2</v>
      </c>
      <c r="R32">
        <f t="shared" si="1"/>
        <v>1.6155618271304271</v>
      </c>
    </row>
    <row r="33" spans="1:18" x14ac:dyDescent="0.35">
      <c r="A33" t="s">
        <v>14</v>
      </c>
      <c r="B33" s="1">
        <v>43420</v>
      </c>
      <c r="C33" s="1">
        <v>43461</v>
      </c>
      <c r="D33">
        <v>229</v>
      </c>
      <c r="E33">
        <v>232.75</v>
      </c>
      <c r="F33">
        <v>226.05</v>
      </c>
      <c r="G33">
        <v>227.95</v>
      </c>
      <c r="H33">
        <v>227.4</v>
      </c>
      <c r="I33">
        <v>227.95</v>
      </c>
      <c r="J33">
        <v>72</v>
      </c>
      <c r="K33">
        <v>493.93</v>
      </c>
      <c r="L33">
        <v>222000</v>
      </c>
      <c r="M33">
        <v>-36000</v>
      </c>
      <c r="N33">
        <v>226.25</v>
      </c>
      <c r="O33" s="4">
        <v>1.8767123287671231E-4</v>
      </c>
      <c r="P33" s="2">
        <f t="shared" si="2"/>
        <v>-1.6609145815358165E-2</v>
      </c>
      <c r="Q33" s="3">
        <f t="shared" si="0"/>
        <v>-1.6796817048234877E-2</v>
      </c>
      <c r="R33">
        <f t="shared" si="1"/>
        <v>-0.78350299102994492</v>
      </c>
    </row>
    <row r="34" spans="1:18" x14ac:dyDescent="0.35">
      <c r="A34" t="s">
        <v>14</v>
      </c>
      <c r="B34" s="1">
        <v>43423</v>
      </c>
      <c r="C34" s="1">
        <v>43461</v>
      </c>
      <c r="D34">
        <v>226.9</v>
      </c>
      <c r="E34">
        <v>230.65</v>
      </c>
      <c r="F34">
        <v>224.95</v>
      </c>
      <c r="G34">
        <v>230.35</v>
      </c>
      <c r="H34">
        <v>230.6</v>
      </c>
      <c r="I34">
        <v>230.35</v>
      </c>
      <c r="J34">
        <v>86</v>
      </c>
      <c r="K34">
        <v>587.53</v>
      </c>
      <c r="L34">
        <v>264000</v>
      </c>
      <c r="M34">
        <v>42000</v>
      </c>
      <c r="N34">
        <v>229.15</v>
      </c>
      <c r="O34" s="4">
        <v>1.8712328767123289E-4</v>
      </c>
      <c r="P34" s="2">
        <f t="shared" si="2"/>
        <v>1.0528624698398797E-2</v>
      </c>
      <c r="Q34" s="3">
        <f t="shared" si="0"/>
        <v>1.0341501410727564E-2</v>
      </c>
      <c r="R34">
        <f t="shared" si="1"/>
        <v>0.48238885163644246</v>
      </c>
    </row>
    <row r="35" spans="1:18" x14ac:dyDescent="0.35">
      <c r="A35" t="s">
        <v>14</v>
      </c>
      <c r="B35" s="1">
        <v>43424</v>
      </c>
      <c r="C35" s="1">
        <v>43461</v>
      </c>
      <c r="D35">
        <v>228.2</v>
      </c>
      <c r="E35">
        <v>231</v>
      </c>
      <c r="F35">
        <v>225.75</v>
      </c>
      <c r="G35">
        <v>226.8</v>
      </c>
      <c r="H35">
        <v>226.95</v>
      </c>
      <c r="I35">
        <v>226.8</v>
      </c>
      <c r="J35">
        <v>88</v>
      </c>
      <c r="K35">
        <v>600.80999999999995</v>
      </c>
      <c r="L35">
        <v>303000</v>
      </c>
      <c r="M35">
        <v>39000</v>
      </c>
      <c r="N35">
        <v>225.3</v>
      </c>
      <c r="O35" s="4">
        <v>1.8575342465753427E-4</v>
      </c>
      <c r="P35" s="2">
        <f t="shared" si="2"/>
        <v>-1.5411330583894E-2</v>
      </c>
      <c r="Q35" s="3">
        <f t="shared" si="0"/>
        <v>-1.5597084008551535E-2</v>
      </c>
      <c r="R35">
        <f t="shared" si="1"/>
        <v>-0.72754033915786742</v>
      </c>
    </row>
    <row r="36" spans="1:18" x14ac:dyDescent="0.35">
      <c r="A36" t="s">
        <v>14</v>
      </c>
      <c r="B36" s="1">
        <v>43425</v>
      </c>
      <c r="C36" s="1">
        <v>43461</v>
      </c>
      <c r="D36">
        <v>229.8</v>
      </c>
      <c r="E36">
        <v>232.6</v>
      </c>
      <c r="F36">
        <v>226.5</v>
      </c>
      <c r="G36">
        <v>227</v>
      </c>
      <c r="H36">
        <v>227.25</v>
      </c>
      <c r="I36">
        <v>227</v>
      </c>
      <c r="J36">
        <v>406</v>
      </c>
      <c r="K36">
        <v>2785.53</v>
      </c>
      <c r="L36">
        <v>831000</v>
      </c>
      <c r="M36">
        <v>528000</v>
      </c>
      <c r="N36">
        <v>225.45</v>
      </c>
      <c r="O36" s="4">
        <v>1.865753424657534E-4</v>
      </c>
      <c r="P36" s="2">
        <f t="shared" si="2"/>
        <v>8.8183421516749836E-4</v>
      </c>
      <c r="Q36" s="3">
        <f t="shared" si="0"/>
        <v>6.9525887270174499E-4</v>
      </c>
      <c r="R36">
        <f t="shared" si="1"/>
        <v>3.2430990034458325E-2</v>
      </c>
    </row>
    <row r="37" spans="1:18" x14ac:dyDescent="0.35">
      <c r="A37" t="s">
        <v>14</v>
      </c>
      <c r="B37" s="1">
        <v>43426</v>
      </c>
      <c r="C37" s="1">
        <v>43461</v>
      </c>
      <c r="D37">
        <v>228</v>
      </c>
      <c r="E37">
        <v>229</v>
      </c>
      <c r="F37">
        <v>218.05</v>
      </c>
      <c r="G37">
        <v>220</v>
      </c>
      <c r="H37">
        <v>218.05</v>
      </c>
      <c r="I37">
        <v>220</v>
      </c>
      <c r="J37">
        <v>614</v>
      </c>
      <c r="K37">
        <v>4106.43</v>
      </c>
      <c r="L37">
        <v>1413000</v>
      </c>
      <c r="M37">
        <v>582000</v>
      </c>
      <c r="N37">
        <v>218.75</v>
      </c>
      <c r="O37" s="4">
        <v>1.8547945205479453E-4</v>
      </c>
      <c r="P37" s="2">
        <f t="shared" si="2"/>
        <v>-3.0837004405286344E-2</v>
      </c>
      <c r="Q37" s="3">
        <f t="shared" si="0"/>
        <v>-3.1022483857341139E-2</v>
      </c>
      <c r="R37">
        <f t="shared" si="1"/>
        <v>-1.4470723126652871</v>
      </c>
    </row>
    <row r="38" spans="1:18" x14ac:dyDescent="0.35">
      <c r="A38" t="s">
        <v>14</v>
      </c>
      <c r="B38" s="1">
        <v>43430</v>
      </c>
      <c r="C38" s="1">
        <v>43461</v>
      </c>
      <c r="D38">
        <v>220.7</v>
      </c>
      <c r="E38">
        <v>226.25</v>
      </c>
      <c r="F38">
        <v>219.75</v>
      </c>
      <c r="G38">
        <v>225.55</v>
      </c>
      <c r="H38">
        <v>225.4</v>
      </c>
      <c r="I38">
        <v>225.55</v>
      </c>
      <c r="J38">
        <v>1288</v>
      </c>
      <c r="K38">
        <v>8620.5400000000009</v>
      </c>
      <c r="L38">
        <v>2958000</v>
      </c>
      <c r="M38">
        <v>1545000</v>
      </c>
      <c r="N38">
        <v>224.2</v>
      </c>
      <c r="O38" s="4">
        <v>1.8493150684931506E-4</v>
      </c>
      <c r="P38" s="2">
        <f t="shared" si="2"/>
        <v>2.5227272727272779E-2</v>
      </c>
      <c r="Q38" s="3">
        <f t="shared" si="0"/>
        <v>2.5042341220423463E-2</v>
      </c>
      <c r="R38">
        <f t="shared" si="1"/>
        <v>1.1681230552342146</v>
      </c>
    </row>
    <row r="39" spans="1:18" x14ac:dyDescent="0.35">
      <c r="A39" t="s">
        <v>14</v>
      </c>
      <c r="B39" s="1">
        <v>43431</v>
      </c>
      <c r="C39" s="1">
        <v>43461</v>
      </c>
      <c r="D39">
        <v>224.8</v>
      </c>
      <c r="E39">
        <v>231.6</v>
      </c>
      <c r="F39">
        <v>223.45</v>
      </c>
      <c r="G39">
        <v>230.9</v>
      </c>
      <c r="H39">
        <v>231.6</v>
      </c>
      <c r="I39">
        <v>230.9</v>
      </c>
      <c r="J39">
        <v>2080</v>
      </c>
      <c r="K39">
        <v>14218.97</v>
      </c>
      <c r="L39">
        <v>5196000</v>
      </c>
      <c r="M39">
        <v>2238000</v>
      </c>
      <c r="N39">
        <v>230.1</v>
      </c>
      <c r="O39" s="4">
        <v>1.8520547945205477E-4</v>
      </c>
      <c r="P39" s="2">
        <f t="shared" si="2"/>
        <v>2.3719796054089977E-2</v>
      </c>
      <c r="Q39" s="3">
        <f t="shared" si="0"/>
        <v>2.3534590574637922E-2</v>
      </c>
      <c r="R39">
        <f t="shared" si="1"/>
        <v>1.0977926386256438</v>
      </c>
    </row>
    <row r="40" spans="1:18" x14ac:dyDescent="0.35">
      <c r="A40" t="s">
        <v>14</v>
      </c>
      <c r="B40" s="1">
        <v>43432</v>
      </c>
      <c r="C40" s="1">
        <v>43461</v>
      </c>
      <c r="D40">
        <v>231.4</v>
      </c>
      <c r="E40">
        <v>238.5</v>
      </c>
      <c r="F40">
        <v>231</v>
      </c>
      <c r="G40">
        <v>235.8</v>
      </c>
      <c r="H40">
        <v>234.9</v>
      </c>
      <c r="I40">
        <v>235.8</v>
      </c>
      <c r="J40">
        <v>2737</v>
      </c>
      <c r="K40">
        <v>19373.14</v>
      </c>
      <c r="L40">
        <v>6864000</v>
      </c>
      <c r="M40">
        <v>1668000</v>
      </c>
      <c r="N40">
        <v>236.3</v>
      </c>
      <c r="O40" s="4">
        <v>1.8493150684931506E-4</v>
      </c>
      <c r="P40" s="2">
        <f t="shared" si="2"/>
        <v>2.1221307925508904E-2</v>
      </c>
      <c r="Q40" s="3">
        <f t="shared" si="0"/>
        <v>2.1036376418659589E-2</v>
      </c>
      <c r="R40">
        <f t="shared" si="1"/>
        <v>0.98126113996006381</v>
      </c>
    </row>
    <row r="41" spans="1:18" x14ac:dyDescent="0.35">
      <c r="A41" t="s">
        <v>14</v>
      </c>
      <c r="B41" s="1">
        <v>43433</v>
      </c>
      <c r="C41" s="1">
        <v>43461</v>
      </c>
      <c r="D41">
        <v>238.35</v>
      </c>
      <c r="E41">
        <v>241.9</v>
      </c>
      <c r="F41">
        <v>235.55</v>
      </c>
      <c r="G41">
        <v>236.65</v>
      </c>
      <c r="H41">
        <v>237.4</v>
      </c>
      <c r="I41">
        <v>236.65</v>
      </c>
      <c r="J41">
        <v>3906</v>
      </c>
      <c r="K41">
        <v>28033.279999999999</v>
      </c>
      <c r="L41">
        <v>9339000</v>
      </c>
      <c r="M41">
        <v>2475000</v>
      </c>
      <c r="N41">
        <v>236</v>
      </c>
      <c r="O41" s="4">
        <v>1.8547945205479453E-4</v>
      </c>
      <c r="P41" s="2">
        <f t="shared" si="2"/>
        <v>3.6047497879558707E-3</v>
      </c>
      <c r="Q41" s="3">
        <f t="shared" si="0"/>
        <v>3.4192703359010763E-3</v>
      </c>
      <c r="R41">
        <f t="shared" si="1"/>
        <v>0.15949501191953425</v>
      </c>
    </row>
    <row r="42" spans="1:18" x14ac:dyDescent="0.35">
      <c r="A42" t="s">
        <v>14</v>
      </c>
      <c r="B42" s="1">
        <v>43434</v>
      </c>
      <c r="C42" s="1">
        <v>43496</v>
      </c>
      <c r="D42">
        <v>237.65</v>
      </c>
      <c r="E42">
        <v>240.3</v>
      </c>
      <c r="F42">
        <v>236.5</v>
      </c>
      <c r="G42">
        <v>240.1</v>
      </c>
      <c r="H42">
        <v>240</v>
      </c>
      <c r="I42">
        <v>240.1</v>
      </c>
      <c r="J42">
        <v>10</v>
      </c>
      <c r="K42">
        <v>71.55</v>
      </c>
      <c r="L42">
        <v>84000</v>
      </c>
      <c r="M42">
        <v>12000</v>
      </c>
      <c r="N42">
        <v>239.05</v>
      </c>
      <c r="O42" s="4">
        <v>1.8520547945205477E-4</v>
      </c>
      <c r="P42" s="2">
        <f t="shared" si="2"/>
        <v>1.4578491443059323E-2</v>
      </c>
      <c r="Q42" s="3">
        <f t="shared" si="0"/>
        <v>1.4393285963607267E-2</v>
      </c>
      <c r="R42">
        <f t="shared" si="1"/>
        <v>0.67138807137395717</v>
      </c>
    </row>
    <row r="43" spans="1:18" x14ac:dyDescent="0.35">
      <c r="A43" t="s">
        <v>14</v>
      </c>
      <c r="B43" s="1">
        <v>43437</v>
      </c>
      <c r="C43" s="1">
        <v>43496</v>
      </c>
      <c r="D43">
        <v>240.1</v>
      </c>
      <c r="E43">
        <v>240.1</v>
      </c>
      <c r="F43">
        <v>236.1</v>
      </c>
      <c r="G43">
        <v>236.25</v>
      </c>
      <c r="H43">
        <v>236.25</v>
      </c>
      <c r="I43">
        <v>237.85</v>
      </c>
      <c r="J43">
        <v>9</v>
      </c>
      <c r="K43">
        <v>64.37</v>
      </c>
      <c r="L43">
        <v>93000</v>
      </c>
      <c r="M43">
        <v>9000</v>
      </c>
      <c r="N43">
        <v>234.95</v>
      </c>
      <c r="O43" s="4">
        <v>1.8410958904109588E-4</v>
      </c>
      <c r="P43" s="2">
        <f t="shared" si="2"/>
        <v>-1.60349854227405E-2</v>
      </c>
      <c r="Q43" s="3">
        <f t="shared" si="0"/>
        <v>-1.6219095011781596E-2</v>
      </c>
      <c r="R43">
        <f t="shared" si="1"/>
        <v>-0.75655461490337261</v>
      </c>
    </row>
    <row r="44" spans="1:18" x14ac:dyDescent="0.35">
      <c r="A44" t="s">
        <v>14</v>
      </c>
      <c r="B44" s="1">
        <v>43438</v>
      </c>
      <c r="C44" s="1">
        <v>43496</v>
      </c>
      <c r="D44">
        <v>237.65</v>
      </c>
      <c r="E44">
        <v>237.65</v>
      </c>
      <c r="F44">
        <v>232.1</v>
      </c>
      <c r="G44">
        <v>234.15</v>
      </c>
      <c r="H44">
        <v>235.05</v>
      </c>
      <c r="I44">
        <v>234.15</v>
      </c>
      <c r="J44">
        <v>23</v>
      </c>
      <c r="K44">
        <v>161.72999999999999</v>
      </c>
      <c r="L44">
        <v>99000</v>
      </c>
      <c r="M44">
        <v>6000</v>
      </c>
      <c r="N44">
        <v>232.65</v>
      </c>
      <c r="O44" s="4">
        <v>1.8383561643835618E-4</v>
      </c>
      <c r="P44" s="2">
        <f t="shared" si="2"/>
        <v>-8.8888888888888646E-3</v>
      </c>
      <c r="Q44" s="3">
        <f t="shared" si="0"/>
        <v>-9.0727245053272201E-3</v>
      </c>
      <c r="R44">
        <f t="shared" si="1"/>
        <v>-0.42320558509992012</v>
      </c>
    </row>
    <row r="45" spans="1:18" x14ac:dyDescent="0.35">
      <c r="A45" t="s">
        <v>14</v>
      </c>
      <c r="B45" s="1">
        <v>43439</v>
      </c>
      <c r="C45" s="1">
        <v>43496</v>
      </c>
      <c r="D45">
        <v>234.45</v>
      </c>
      <c r="E45">
        <v>236</v>
      </c>
      <c r="F45">
        <v>229.35</v>
      </c>
      <c r="G45">
        <v>229.35</v>
      </c>
      <c r="H45">
        <v>229.35</v>
      </c>
      <c r="I45">
        <v>230.8</v>
      </c>
      <c r="J45">
        <v>29</v>
      </c>
      <c r="K45">
        <v>201.66</v>
      </c>
      <c r="L45">
        <v>96000</v>
      </c>
      <c r="M45">
        <v>-3000</v>
      </c>
      <c r="N45">
        <v>228.1</v>
      </c>
      <c r="O45" s="4">
        <v>1.832876712328767E-4</v>
      </c>
      <c r="P45" s="2">
        <f t="shared" si="2"/>
        <v>-2.0499679692504852E-2</v>
      </c>
      <c r="Q45" s="3">
        <f t="shared" si="0"/>
        <v>-2.0682967363737727E-2</v>
      </c>
      <c r="R45">
        <f t="shared" si="1"/>
        <v>-0.96477604931502148</v>
      </c>
    </row>
    <row r="46" spans="1:18" x14ac:dyDescent="0.35">
      <c r="A46" t="s">
        <v>14</v>
      </c>
      <c r="B46" s="1">
        <v>43440</v>
      </c>
      <c r="C46" s="1">
        <v>43496</v>
      </c>
      <c r="D46">
        <v>227.6</v>
      </c>
      <c r="E46">
        <v>227.6</v>
      </c>
      <c r="F46">
        <v>224.3</v>
      </c>
      <c r="G46">
        <v>227.1</v>
      </c>
      <c r="H46">
        <v>227.2</v>
      </c>
      <c r="I46">
        <v>227.1</v>
      </c>
      <c r="J46">
        <v>14</v>
      </c>
      <c r="K46">
        <v>94.74</v>
      </c>
      <c r="L46">
        <v>123000</v>
      </c>
      <c r="M46">
        <v>27000</v>
      </c>
      <c r="N46">
        <v>225.15</v>
      </c>
      <c r="O46" s="4">
        <v>1.8383561643835618E-4</v>
      </c>
      <c r="P46" s="2">
        <f t="shared" si="2"/>
        <v>-9.8103335513407466E-3</v>
      </c>
      <c r="Q46" s="3">
        <f t="shared" si="0"/>
        <v>-9.994169167779102E-3</v>
      </c>
      <c r="R46">
        <f t="shared" si="1"/>
        <v>-0.46618721947900599</v>
      </c>
    </row>
    <row r="47" spans="1:18" x14ac:dyDescent="0.35">
      <c r="A47" t="s">
        <v>14</v>
      </c>
      <c r="B47" s="1">
        <v>43441</v>
      </c>
      <c r="C47" s="1">
        <v>43496</v>
      </c>
      <c r="D47">
        <v>228.4</v>
      </c>
      <c r="E47">
        <v>228.65</v>
      </c>
      <c r="F47">
        <v>223.9</v>
      </c>
      <c r="G47">
        <v>227.25</v>
      </c>
      <c r="H47">
        <v>227.25</v>
      </c>
      <c r="I47">
        <v>227.25</v>
      </c>
      <c r="J47">
        <v>26</v>
      </c>
      <c r="K47">
        <v>176.38</v>
      </c>
      <c r="L47">
        <v>117000</v>
      </c>
      <c r="M47">
        <v>-6000</v>
      </c>
      <c r="N47">
        <v>226.4</v>
      </c>
      <c r="O47" s="4">
        <v>1.8383561643835618E-4</v>
      </c>
      <c r="P47" s="2">
        <f t="shared" si="2"/>
        <v>6.6050198150596957E-4</v>
      </c>
      <c r="Q47" s="3">
        <f t="shared" si="0"/>
        <v>4.7666636506761339E-4</v>
      </c>
      <c r="R47">
        <f t="shared" si="1"/>
        <v>2.2234541322999853E-2</v>
      </c>
    </row>
    <row r="48" spans="1:18" x14ac:dyDescent="0.35">
      <c r="A48" t="s">
        <v>14</v>
      </c>
      <c r="B48" s="1">
        <v>43444</v>
      </c>
      <c r="C48" s="1">
        <v>43496</v>
      </c>
      <c r="D48">
        <v>223.85</v>
      </c>
      <c r="E48">
        <v>226.85</v>
      </c>
      <c r="F48">
        <v>222.5</v>
      </c>
      <c r="G48">
        <v>225.85</v>
      </c>
      <c r="H48">
        <v>225.35</v>
      </c>
      <c r="I48">
        <v>225.85</v>
      </c>
      <c r="J48">
        <v>27</v>
      </c>
      <c r="K48">
        <v>182.75</v>
      </c>
      <c r="L48">
        <v>153000</v>
      </c>
      <c r="M48">
        <v>36000</v>
      </c>
      <c r="N48">
        <v>225</v>
      </c>
      <c r="O48" s="4">
        <v>1.8356164383561647E-4</v>
      </c>
      <c r="P48" s="2">
        <f t="shared" si="2"/>
        <v>-6.1606160616061853E-3</v>
      </c>
      <c r="Q48" s="3">
        <f t="shared" si="0"/>
        <v>-6.3441777054418017E-3</v>
      </c>
      <c r="R48">
        <f t="shared" si="1"/>
        <v>-0.29593000826079113</v>
      </c>
    </row>
    <row r="49" spans="1:18" x14ac:dyDescent="0.35">
      <c r="A49" t="s">
        <v>14</v>
      </c>
      <c r="B49" s="1">
        <v>43445</v>
      </c>
      <c r="C49" s="1">
        <v>43496</v>
      </c>
      <c r="D49">
        <v>224.5</v>
      </c>
      <c r="E49">
        <v>235</v>
      </c>
      <c r="F49">
        <v>224.35</v>
      </c>
      <c r="G49">
        <v>234.3</v>
      </c>
      <c r="H49">
        <v>233.1</v>
      </c>
      <c r="I49">
        <v>234.3</v>
      </c>
      <c r="J49">
        <v>43</v>
      </c>
      <c r="K49">
        <v>298.55</v>
      </c>
      <c r="L49">
        <v>177000</v>
      </c>
      <c r="M49">
        <v>24000</v>
      </c>
      <c r="N49">
        <v>233.7</v>
      </c>
      <c r="O49" s="4">
        <v>1.8356164383561647E-4</v>
      </c>
      <c r="P49" s="2">
        <f t="shared" si="2"/>
        <v>3.7414212973212388E-2</v>
      </c>
      <c r="Q49" s="3">
        <f t="shared" si="0"/>
        <v>3.7230651329376772E-2</v>
      </c>
      <c r="R49">
        <f t="shared" si="1"/>
        <v>1.7366579984048294</v>
      </c>
    </row>
    <row r="50" spans="1:18" x14ac:dyDescent="0.35">
      <c r="A50" t="s">
        <v>14</v>
      </c>
      <c r="B50" s="1">
        <v>43446</v>
      </c>
      <c r="C50" s="1">
        <v>43496</v>
      </c>
      <c r="D50">
        <v>234.3</v>
      </c>
      <c r="E50">
        <v>240.5</v>
      </c>
      <c r="F50">
        <v>234.3</v>
      </c>
      <c r="G50">
        <v>239.8</v>
      </c>
      <c r="H50">
        <v>239.3</v>
      </c>
      <c r="I50">
        <v>239.8</v>
      </c>
      <c r="J50">
        <v>28</v>
      </c>
      <c r="K50">
        <v>199.06</v>
      </c>
      <c r="L50">
        <v>165000</v>
      </c>
      <c r="M50">
        <v>-12000</v>
      </c>
      <c r="N50">
        <v>237.85</v>
      </c>
      <c r="O50" s="4">
        <v>1.8301369863013697E-4</v>
      </c>
      <c r="P50" s="2">
        <f t="shared" si="2"/>
        <v>2.3474178403755867E-2</v>
      </c>
      <c r="Q50" s="3">
        <f t="shared" si="0"/>
        <v>2.3291164705125732E-2</v>
      </c>
      <c r="R50">
        <f t="shared" si="1"/>
        <v>1.0864378148927205</v>
      </c>
    </row>
    <row r="51" spans="1:18" x14ac:dyDescent="0.35">
      <c r="A51" t="s">
        <v>14</v>
      </c>
      <c r="B51" s="1">
        <v>43447</v>
      </c>
      <c r="C51" s="1">
        <v>43496</v>
      </c>
      <c r="D51">
        <v>239.55</v>
      </c>
      <c r="E51">
        <v>239.55</v>
      </c>
      <c r="F51">
        <v>235.2</v>
      </c>
      <c r="G51">
        <v>236.15</v>
      </c>
      <c r="H51">
        <v>236.15</v>
      </c>
      <c r="I51">
        <v>236.15</v>
      </c>
      <c r="J51">
        <v>17</v>
      </c>
      <c r="K51">
        <v>120.81</v>
      </c>
      <c r="L51">
        <v>171000</v>
      </c>
      <c r="M51">
        <v>6000</v>
      </c>
      <c r="N51">
        <v>234.45</v>
      </c>
      <c r="O51" s="4">
        <v>1.8383561643835618E-4</v>
      </c>
      <c r="P51" s="2">
        <f t="shared" si="2"/>
        <v>-1.5221017514595519E-2</v>
      </c>
      <c r="Q51" s="3">
        <f t="shared" si="0"/>
        <v>-1.5404853131033874E-2</v>
      </c>
      <c r="R51">
        <f t="shared" si="1"/>
        <v>-0.71857355294647474</v>
      </c>
    </row>
    <row r="52" spans="1:18" x14ac:dyDescent="0.35">
      <c r="A52" t="s">
        <v>14</v>
      </c>
      <c r="B52" s="1">
        <v>43448</v>
      </c>
      <c r="C52" s="1">
        <v>43496</v>
      </c>
      <c r="D52">
        <v>234.5</v>
      </c>
      <c r="E52">
        <v>238.5</v>
      </c>
      <c r="F52">
        <v>232.8</v>
      </c>
      <c r="G52">
        <v>236.6</v>
      </c>
      <c r="H52">
        <v>236.4</v>
      </c>
      <c r="I52">
        <v>236.6</v>
      </c>
      <c r="J52">
        <v>88</v>
      </c>
      <c r="K52">
        <v>620.26</v>
      </c>
      <c r="L52">
        <v>231000</v>
      </c>
      <c r="M52">
        <v>60000</v>
      </c>
      <c r="N52">
        <v>235.1</v>
      </c>
      <c r="O52" s="4">
        <v>1.8356164383561647E-4</v>
      </c>
      <c r="P52" s="2">
        <f t="shared" si="2"/>
        <v>1.905568494600841E-3</v>
      </c>
      <c r="Q52" s="3">
        <f t="shared" si="0"/>
        <v>1.7220068507652246E-3</v>
      </c>
      <c r="R52">
        <f t="shared" si="1"/>
        <v>8.032459449157317E-2</v>
      </c>
    </row>
    <row r="53" spans="1:18" x14ac:dyDescent="0.35">
      <c r="A53" t="s">
        <v>14</v>
      </c>
      <c r="B53" s="1">
        <v>43451</v>
      </c>
      <c r="C53" s="1">
        <v>43496</v>
      </c>
      <c r="D53">
        <v>237.35</v>
      </c>
      <c r="E53">
        <v>237.35</v>
      </c>
      <c r="F53">
        <v>233.65</v>
      </c>
      <c r="G53">
        <v>236.35</v>
      </c>
      <c r="H53">
        <v>236.5</v>
      </c>
      <c r="I53">
        <v>236.35</v>
      </c>
      <c r="J53">
        <v>30</v>
      </c>
      <c r="K53">
        <v>211.3</v>
      </c>
      <c r="L53">
        <v>249000</v>
      </c>
      <c r="M53">
        <v>18000</v>
      </c>
      <c r="N53">
        <v>234.8</v>
      </c>
      <c r="O53" s="4">
        <v>1.8219178082191782E-4</v>
      </c>
      <c r="P53" s="2">
        <f t="shared" si="2"/>
        <v>-1.0566356720202875E-3</v>
      </c>
      <c r="Q53" s="3">
        <f t="shared" si="0"/>
        <v>-1.2388274528422052E-3</v>
      </c>
      <c r="R53">
        <f t="shared" si="1"/>
        <v>-5.778624675642792E-2</v>
      </c>
    </row>
    <row r="54" spans="1:18" x14ac:dyDescent="0.35">
      <c r="A54" t="s">
        <v>14</v>
      </c>
      <c r="B54" s="1">
        <v>43452</v>
      </c>
      <c r="C54" s="1">
        <v>43496</v>
      </c>
      <c r="D54">
        <v>237.4</v>
      </c>
      <c r="E54">
        <v>243</v>
      </c>
      <c r="F54">
        <v>234.6</v>
      </c>
      <c r="G54">
        <v>237.45</v>
      </c>
      <c r="H54">
        <v>238.05</v>
      </c>
      <c r="I54">
        <v>237.45</v>
      </c>
      <c r="J54">
        <v>160</v>
      </c>
      <c r="K54">
        <v>1143.33</v>
      </c>
      <c r="L54">
        <v>324000</v>
      </c>
      <c r="M54">
        <v>75000</v>
      </c>
      <c r="N54">
        <v>235.55</v>
      </c>
      <c r="O54" s="4">
        <v>1.8164383561643834E-4</v>
      </c>
      <c r="P54" s="2">
        <f t="shared" si="2"/>
        <v>4.6541146604611562E-3</v>
      </c>
      <c r="Q54" s="3">
        <f t="shared" si="0"/>
        <v>4.4724708248447178E-3</v>
      </c>
      <c r="R54">
        <f t="shared" si="1"/>
        <v>0.20862251809358404</v>
      </c>
    </row>
    <row r="55" spans="1:18" x14ac:dyDescent="0.35">
      <c r="A55" t="s">
        <v>14</v>
      </c>
      <c r="B55" s="1">
        <v>43453</v>
      </c>
      <c r="C55" s="1">
        <v>43496</v>
      </c>
      <c r="D55">
        <v>239.35</v>
      </c>
      <c r="E55">
        <v>242.1</v>
      </c>
      <c r="F55">
        <v>238.75</v>
      </c>
      <c r="G55">
        <v>241.4</v>
      </c>
      <c r="H55">
        <v>242</v>
      </c>
      <c r="I55">
        <v>241.4</v>
      </c>
      <c r="J55">
        <v>176</v>
      </c>
      <c r="K55">
        <v>1268.46</v>
      </c>
      <c r="L55">
        <v>366000</v>
      </c>
      <c r="M55">
        <v>42000</v>
      </c>
      <c r="N55">
        <v>239.65</v>
      </c>
      <c r="O55" s="4">
        <v>1.8164383561643834E-4</v>
      </c>
      <c r="P55" s="2">
        <f t="shared" si="2"/>
        <v>1.6635081069698958E-2</v>
      </c>
      <c r="Q55" s="3">
        <f t="shared" si="0"/>
        <v>1.6453437234082519E-2</v>
      </c>
      <c r="R55">
        <f t="shared" si="1"/>
        <v>0.767485723551524</v>
      </c>
    </row>
    <row r="56" spans="1:18" x14ac:dyDescent="0.35">
      <c r="A56" t="s">
        <v>14</v>
      </c>
      <c r="B56" s="1">
        <v>43454</v>
      </c>
      <c r="C56" s="1">
        <v>43496</v>
      </c>
      <c r="D56">
        <v>242.05</v>
      </c>
      <c r="E56">
        <v>246.15</v>
      </c>
      <c r="F56">
        <v>240.05</v>
      </c>
      <c r="G56">
        <v>241.6</v>
      </c>
      <c r="H56">
        <v>241.25</v>
      </c>
      <c r="I56">
        <v>241.6</v>
      </c>
      <c r="J56">
        <v>692</v>
      </c>
      <c r="K56">
        <v>5057.25</v>
      </c>
      <c r="L56">
        <v>1344000</v>
      </c>
      <c r="M56">
        <v>978000</v>
      </c>
      <c r="N56">
        <v>239.55</v>
      </c>
      <c r="O56" s="4">
        <v>1.8246575342465755E-4</v>
      </c>
      <c r="P56" s="2">
        <f t="shared" si="2"/>
        <v>8.2850041425016003E-4</v>
      </c>
      <c r="Q56" s="3">
        <f t="shared" si="0"/>
        <v>6.4603466082550247E-4</v>
      </c>
      <c r="R56">
        <f t="shared" si="1"/>
        <v>3.0134881365454235E-2</v>
      </c>
    </row>
    <row r="57" spans="1:18" x14ac:dyDescent="0.35">
      <c r="A57" t="s">
        <v>14</v>
      </c>
      <c r="B57" s="1">
        <v>43455</v>
      </c>
      <c r="C57" s="1">
        <v>43496</v>
      </c>
      <c r="D57">
        <v>242.85</v>
      </c>
      <c r="E57">
        <v>242.95</v>
      </c>
      <c r="F57">
        <v>233.7</v>
      </c>
      <c r="G57">
        <v>234.75</v>
      </c>
      <c r="H57">
        <v>234.6</v>
      </c>
      <c r="I57">
        <v>234.75</v>
      </c>
      <c r="J57">
        <v>818</v>
      </c>
      <c r="K57">
        <v>5795.41</v>
      </c>
      <c r="L57">
        <v>1638000</v>
      </c>
      <c r="M57">
        <v>294000</v>
      </c>
      <c r="N57">
        <v>233.4</v>
      </c>
      <c r="O57" s="4">
        <v>1.8246575342465755E-4</v>
      </c>
      <c r="P57" s="2">
        <f t="shared" si="2"/>
        <v>-2.8352649006622495E-2</v>
      </c>
      <c r="Q57" s="3">
        <f t="shared" si="0"/>
        <v>-2.8535114760047154E-2</v>
      </c>
      <c r="R57">
        <f t="shared" si="1"/>
        <v>-1.3310466917438466</v>
      </c>
    </row>
    <row r="58" spans="1:18" x14ac:dyDescent="0.35">
      <c r="A58" t="s">
        <v>14</v>
      </c>
      <c r="B58" s="1">
        <v>43458</v>
      </c>
      <c r="C58" s="1">
        <v>43496</v>
      </c>
      <c r="D58">
        <v>231.15</v>
      </c>
      <c r="E58">
        <v>234.55</v>
      </c>
      <c r="F58">
        <v>226.75</v>
      </c>
      <c r="G58">
        <v>230.55</v>
      </c>
      <c r="H58">
        <v>230.7</v>
      </c>
      <c r="I58">
        <v>230.55</v>
      </c>
      <c r="J58">
        <v>1939</v>
      </c>
      <c r="K58">
        <v>13394.49</v>
      </c>
      <c r="L58">
        <v>3624000</v>
      </c>
      <c r="M58">
        <v>1986000</v>
      </c>
      <c r="N58">
        <v>229.05</v>
      </c>
      <c r="O58" s="4">
        <v>1.8273972602739726E-4</v>
      </c>
      <c r="P58" s="2">
        <f t="shared" si="2"/>
        <v>-1.7891373801916886E-2</v>
      </c>
      <c r="Q58" s="3">
        <f t="shared" si="0"/>
        <v>-1.8074113527944281E-2</v>
      </c>
      <c r="R58">
        <f t="shared" si="1"/>
        <v>-0.84308366095154208</v>
      </c>
    </row>
    <row r="59" spans="1:18" x14ac:dyDescent="0.35">
      <c r="A59" t="s">
        <v>14</v>
      </c>
      <c r="B59" s="1">
        <v>43460</v>
      </c>
      <c r="C59" s="1">
        <v>43496</v>
      </c>
      <c r="D59">
        <v>229.05</v>
      </c>
      <c r="E59">
        <v>236.05</v>
      </c>
      <c r="F59">
        <v>227.3</v>
      </c>
      <c r="G59">
        <v>234.95</v>
      </c>
      <c r="H59">
        <v>234.8</v>
      </c>
      <c r="I59">
        <v>234.95</v>
      </c>
      <c r="J59">
        <v>1898</v>
      </c>
      <c r="K59">
        <v>13190.83</v>
      </c>
      <c r="L59">
        <v>5595000</v>
      </c>
      <c r="M59">
        <v>1971000</v>
      </c>
      <c r="N59">
        <v>233.35</v>
      </c>
      <c r="O59" s="4">
        <v>1.8273972602739726E-4</v>
      </c>
      <c r="P59" s="2">
        <f t="shared" si="2"/>
        <v>1.9084797224029396E-2</v>
      </c>
      <c r="Q59" s="3">
        <f t="shared" si="0"/>
        <v>1.8902057498002001E-2</v>
      </c>
      <c r="R59">
        <f t="shared" si="1"/>
        <v>0.88170386947572787</v>
      </c>
    </row>
    <row r="60" spans="1:18" x14ac:dyDescent="0.35">
      <c r="A60" t="s">
        <v>14</v>
      </c>
      <c r="B60" s="1">
        <v>43461</v>
      </c>
      <c r="C60" s="1">
        <v>43496</v>
      </c>
      <c r="D60">
        <v>235</v>
      </c>
      <c r="E60">
        <v>236.5</v>
      </c>
      <c r="F60">
        <v>231.55</v>
      </c>
      <c r="G60">
        <v>232.55</v>
      </c>
      <c r="H60">
        <v>233.15</v>
      </c>
      <c r="I60">
        <v>232.55</v>
      </c>
      <c r="J60">
        <v>3507</v>
      </c>
      <c r="K60">
        <v>24603.43</v>
      </c>
      <c r="L60">
        <v>8523000</v>
      </c>
      <c r="M60">
        <v>2928000</v>
      </c>
      <c r="N60">
        <v>231.05</v>
      </c>
      <c r="O60" s="4">
        <v>1.8273972602739726E-4</v>
      </c>
      <c r="P60" s="2">
        <f t="shared" si="2"/>
        <v>-1.021493934879752E-2</v>
      </c>
      <c r="Q60" s="3">
        <f t="shared" si="0"/>
        <v>-1.0397679074824917E-2</v>
      </c>
      <c r="R60">
        <f t="shared" si="1"/>
        <v>-0.48500931048426787</v>
      </c>
    </row>
    <row r="61" spans="1:18" x14ac:dyDescent="0.35">
      <c r="A61" t="s">
        <v>14</v>
      </c>
      <c r="B61" s="1">
        <v>43462</v>
      </c>
      <c r="C61" s="1">
        <v>43524</v>
      </c>
      <c r="D61">
        <v>235.4</v>
      </c>
      <c r="E61">
        <v>238.6</v>
      </c>
      <c r="F61">
        <v>235.4</v>
      </c>
      <c r="G61">
        <v>237.75</v>
      </c>
      <c r="H61">
        <v>237.75</v>
      </c>
      <c r="I61">
        <v>237.75</v>
      </c>
      <c r="J61">
        <v>12</v>
      </c>
      <c r="K61">
        <v>85.43</v>
      </c>
      <c r="L61">
        <v>129000</v>
      </c>
      <c r="M61">
        <v>27000</v>
      </c>
      <c r="N61">
        <v>234.5</v>
      </c>
      <c r="O61" s="4">
        <v>1.8273972602739726E-4</v>
      </c>
      <c r="P61" s="2">
        <f t="shared" si="2"/>
        <v>2.2360782627391908E-2</v>
      </c>
      <c r="Q61" s="3">
        <f t="shared" si="0"/>
        <v>2.2178042901364513E-2</v>
      </c>
      <c r="R61">
        <f t="shared" si="1"/>
        <v>1.034515223837339</v>
      </c>
    </row>
    <row r="62" spans="1:18" x14ac:dyDescent="0.35">
      <c r="A62" t="s">
        <v>14</v>
      </c>
      <c r="B62" s="1">
        <v>43466</v>
      </c>
      <c r="C62" s="1">
        <v>43524</v>
      </c>
      <c r="D62">
        <v>236.9</v>
      </c>
      <c r="E62">
        <v>236.9</v>
      </c>
      <c r="F62">
        <v>236.8</v>
      </c>
      <c r="G62">
        <v>236.8</v>
      </c>
      <c r="H62">
        <v>236.8</v>
      </c>
      <c r="I62">
        <v>237.2</v>
      </c>
      <c r="J62">
        <v>12</v>
      </c>
      <c r="K62">
        <v>85.05</v>
      </c>
      <c r="L62">
        <v>159000</v>
      </c>
      <c r="M62">
        <v>30000</v>
      </c>
      <c r="N62">
        <v>234.4</v>
      </c>
      <c r="O62" s="4">
        <v>1.8027397260273972E-4</v>
      </c>
      <c r="P62" s="2">
        <f t="shared" si="2"/>
        <v>-3.9957939011566294E-3</v>
      </c>
      <c r="Q62" s="3">
        <f t="shared" si="0"/>
        <v>-4.176067873759369E-3</v>
      </c>
      <c r="R62">
        <f t="shared" si="1"/>
        <v>-0.19479652963049734</v>
      </c>
    </row>
    <row r="63" spans="1:18" x14ac:dyDescent="0.35">
      <c r="A63" t="s">
        <v>14</v>
      </c>
      <c r="B63" s="1">
        <v>43467</v>
      </c>
      <c r="C63" s="1">
        <v>43524</v>
      </c>
      <c r="D63">
        <v>234</v>
      </c>
      <c r="E63">
        <v>236.45</v>
      </c>
      <c r="F63">
        <v>232</v>
      </c>
      <c r="G63">
        <v>233</v>
      </c>
      <c r="H63">
        <v>233</v>
      </c>
      <c r="I63">
        <v>233</v>
      </c>
      <c r="J63">
        <v>11</v>
      </c>
      <c r="K63">
        <v>76.98</v>
      </c>
      <c r="L63">
        <v>147000</v>
      </c>
      <c r="M63">
        <v>-12000</v>
      </c>
      <c r="N63">
        <v>230.85</v>
      </c>
      <c r="O63" s="4">
        <v>1.8164383561643834E-4</v>
      </c>
      <c r="P63" s="2">
        <f t="shared" si="2"/>
        <v>-1.6047297297297345E-2</v>
      </c>
      <c r="Q63" s="3">
        <f t="shared" si="0"/>
        <v>-1.6228941132913784E-2</v>
      </c>
      <c r="R63">
        <f t="shared" si="1"/>
        <v>-0.75701389628596782</v>
      </c>
    </row>
    <row r="64" spans="1:18" x14ac:dyDescent="0.35">
      <c r="A64" t="s">
        <v>14</v>
      </c>
      <c r="B64" s="1">
        <v>43468</v>
      </c>
      <c r="C64" s="1">
        <v>43524</v>
      </c>
      <c r="D64">
        <v>231</v>
      </c>
      <c r="E64">
        <v>231.15</v>
      </c>
      <c r="F64">
        <v>229</v>
      </c>
      <c r="G64">
        <v>229</v>
      </c>
      <c r="H64">
        <v>229</v>
      </c>
      <c r="I64">
        <v>229</v>
      </c>
      <c r="J64">
        <v>5</v>
      </c>
      <c r="K64">
        <v>34.6</v>
      </c>
      <c r="L64">
        <v>156000</v>
      </c>
      <c r="M64">
        <v>9000</v>
      </c>
      <c r="N64">
        <v>227.85</v>
      </c>
      <c r="O64" s="4">
        <v>1.8109589041095893E-4</v>
      </c>
      <c r="P64" s="2">
        <f t="shared" si="2"/>
        <v>-1.7167381974248927E-2</v>
      </c>
      <c r="Q64" s="3">
        <f t="shared" si="0"/>
        <v>-1.7348477864659886E-2</v>
      </c>
      <c r="R64">
        <f t="shared" si="1"/>
        <v>-0.80923571756151347</v>
      </c>
    </row>
    <row r="65" spans="1:18" x14ac:dyDescent="0.35">
      <c r="A65" t="s">
        <v>14</v>
      </c>
      <c r="B65" s="1">
        <v>43469</v>
      </c>
      <c r="C65" s="1">
        <v>43524</v>
      </c>
      <c r="D65">
        <v>229.15</v>
      </c>
      <c r="E65">
        <v>235.4</v>
      </c>
      <c r="F65">
        <v>228.4</v>
      </c>
      <c r="G65">
        <v>234.95</v>
      </c>
      <c r="H65">
        <v>235.05</v>
      </c>
      <c r="I65">
        <v>234.95</v>
      </c>
      <c r="J65">
        <v>35</v>
      </c>
      <c r="K65">
        <v>244.43</v>
      </c>
      <c r="L65">
        <v>141000</v>
      </c>
      <c r="M65">
        <v>-15000</v>
      </c>
      <c r="N65">
        <v>233.4</v>
      </c>
      <c r="O65" s="4">
        <v>1.8136986301369864E-4</v>
      </c>
      <c r="P65" s="2">
        <f t="shared" si="2"/>
        <v>2.5982532751091653E-2</v>
      </c>
      <c r="Q65" s="3">
        <f t="shared" si="0"/>
        <v>2.5801162888077954E-2</v>
      </c>
      <c r="R65">
        <f t="shared" si="1"/>
        <v>1.2035189903425334</v>
      </c>
    </row>
    <row r="66" spans="1:18" x14ac:dyDescent="0.35">
      <c r="A66" t="s">
        <v>14</v>
      </c>
      <c r="B66" s="1">
        <v>43472</v>
      </c>
      <c r="C66" s="1">
        <v>43524</v>
      </c>
      <c r="D66">
        <v>235.05</v>
      </c>
      <c r="E66">
        <v>235.05</v>
      </c>
      <c r="F66">
        <v>230.9</v>
      </c>
      <c r="G66">
        <v>230.9</v>
      </c>
      <c r="H66">
        <v>230.95</v>
      </c>
      <c r="I66">
        <v>230.9</v>
      </c>
      <c r="J66">
        <v>14</v>
      </c>
      <c r="K66">
        <v>97.76</v>
      </c>
      <c r="L66">
        <v>120000</v>
      </c>
      <c r="M66">
        <v>-21000</v>
      </c>
      <c r="N66">
        <v>230.15</v>
      </c>
      <c r="O66" s="4">
        <v>1.8164383561643834E-4</v>
      </c>
      <c r="P66" s="2">
        <f t="shared" si="2"/>
        <v>-1.7237710151095906E-2</v>
      </c>
      <c r="Q66" s="3">
        <f t="shared" ref="Q66:Q129" si="3">P66-O66</f>
        <v>-1.7419353986712346E-2</v>
      </c>
      <c r="R66">
        <f t="shared" ref="R66:R129" si="4">Q66/$U$6</f>
        <v>-0.81254179950913707</v>
      </c>
    </row>
    <row r="67" spans="1:18" x14ac:dyDescent="0.35">
      <c r="A67" t="s">
        <v>14</v>
      </c>
      <c r="B67" s="1">
        <v>43473</v>
      </c>
      <c r="C67" s="1">
        <v>43524</v>
      </c>
      <c r="D67">
        <v>230.1</v>
      </c>
      <c r="E67">
        <v>233.5</v>
      </c>
      <c r="F67">
        <v>230</v>
      </c>
      <c r="G67">
        <v>230</v>
      </c>
      <c r="H67">
        <v>230</v>
      </c>
      <c r="I67">
        <v>231.25</v>
      </c>
      <c r="J67">
        <v>45</v>
      </c>
      <c r="K67">
        <v>311.91000000000003</v>
      </c>
      <c r="L67">
        <v>114000</v>
      </c>
      <c r="M67">
        <v>-6000</v>
      </c>
      <c r="N67">
        <v>228.8</v>
      </c>
      <c r="O67" s="4">
        <v>1.8136986301369864E-4</v>
      </c>
      <c r="P67" s="2">
        <f t="shared" ref="P67:P130" si="5">(G67-G66)/G66</f>
        <v>-3.8977912516241042E-3</v>
      </c>
      <c r="Q67" s="3">
        <f t="shared" si="3"/>
        <v>-4.0791611146378031E-3</v>
      </c>
      <c r="R67">
        <f t="shared" si="4"/>
        <v>-0.19027622465814878</v>
      </c>
    </row>
    <row r="68" spans="1:18" x14ac:dyDescent="0.35">
      <c r="A68" t="s">
        <v>14</v>
      </c>
      <c r="B68" s="1">
        <v>43474</v>
      </c>
      <c r="C68" s="1">
        <v>43524</v>
      </c>
      <c r="D68">
        <v>229</v>
      </c>
      <c r="E68">
        <v>229.8</v>
      </c>
      <c r="F68">
        <v>224.9</v>
      </c>
      <c r="G68">
        <v>225.35</v>
      </c>
      <c r="H68">
        <v>225</v>
      </c>
      <c r="I68">
        <v>225.35</v>
      </c>
      <c r="J68">
        <v>52</v>
      </c>
      <c r="K68">
        <v>353.7</v>
      </c>
      <c r="L68">
        <v>120000</v>
      </c>
      <c r="M68">
        <v>6000</v>
      </c>
      <c r="N68">
        <v>223.4</v>
      </c>
      <c r="O68" s="4">
        <v>1.8191780821917805E-4</v>
      </c>
      <c r="P68" s="2">
        <f t="shared" si="5"/>
        <v>-2.021739130434785E-2</v>
      </c>
      <c r="Q68" s="3">
        <f t="shared" si="3"/>
        <v>-2.039930911256703E-2</v>
      </c>
      <c r="R68">
        <f t="shared" si="4"/>
        <v>-0.9515445491096941</v>
      </c>
    </row>
    <row r="69" spans="1:18" x14ac:dyDescent="0.35">
      <c r="A69" t="s">
        <v>14</v>
      </c>
      <c r="B69" s="1">
        <v>43475</v>
      </c>
      <c r="C69" s="1">
        <v>43524</v>
      </c>
      <c r="D69">
        <v>225.2</v>
      </c>
      <c r="E69">
        <v>229.5</v>
      </c>
      <c r="F69">
        <v>225.15</v>
      </c>
      <c r="G69">
        <v>228.2</v>
      </c>
      <c r="H69">
        <v>227.7</v>
      </c>
      <c r="I69">
        <v>228.2</v>
      </c>
      <c r="J69">
        <v>32</v>
      </c>
      <c r="K69">
        <v>218.34</v>
      </c>
      <c r="L69">
        <v>147000</v>
      </c>
      <c r="M69">
        <v>27000</v>
      </c>
      <c r="N69">
        <v>227.25</v>
      </c>
      <c r="O69" s="4">
        <v>1.8164383561643834E-4</v>
      </c>
      <c r="P69" s="2">
        <f t="shared" si="5"/>
        <v>1.2646993565564653E-2</v>
      </c>
      <c r="Q69" s="3">
        <f t="shared" si="3"/>
        <v>1.2465349729948215E-2</v>
      </c>
      <c r="R69">
        <f t="shared" si="4"/>
        <v>0.58145771127959556</v>
      </c>
    </row>
    <row r="70" spans="1:18" x14ac:dyDescent="0.35">
      <c r="A70" t="s">
        <v>14</v>
      </c>
      <c r="B70" s="1">
        <v>43476</v>
      </c>
      <c r="C70" s="1">
        <v>43524</v>
      </c>
      <c r="D70">
        <v>228.15</v>
      </c>
      <c r="E70">
        <v>228.2</v>
      </c>
      <c r="F70">
        <v>226.65</v>
      </c>
      <c r="G70">
        <v>227.1</v>
      </c>
      <c r="H70">
        <v>227.1</v>
      </c>
      <c r="I70">
        <v>227.1</v>
      </c>
      <c r="J70">
        <v>10</v>
      </c>
      <c r="K70">
        <v>68.2</v>
      </c>
      <c r="L70">
        <v>153000</v>
      </c>
      <c r="M70">
        <v>6000</v>
      </c>
      <c r="N70">
        <v>225.95</v>
      </c>
      <c r="O70" s="4">
        <v>1.8191780821917805E-4</v>
      </c>
      <c r="P70" s="2">
        <f t="shared" si="5"/>
        <v>-4.8203330411919123E-3</v>
      </c>
      <c r="Q70" s="3">
        <f t="shared" si="3"/>
        <v>-5.0022508494110907E-3</v>
      </c>
      <c r="R70">
        <f t="shared" si="4"/>
        <v>-0.23333459494979358</v>
      </c>
    </row>
    <row r="71" spans="1:18" x14ac:dyDescent="0.35">
      <c r="A71" t="s">
        <v>14</v>
      </c>
      <c r="B71" s="1">
        <v>43479</v>
      </c>
      <c r="C71" s="1">
        <v>43524</v>
      </c>
      <c r="D71">
        <v>224</v>
      </c>
      <c r="E71">
        <v>225.35</v>
      </c>
      <c r="F71">
        <v>223.65</v>
      </c>
      <c r="G71">
        <v>225.35</v>
      </c>
      <c r="H71">
        <v>225.35</v>
      </c>
      <c r="I71">
        <v>225.35</v>
      </c>
      <c r="J71">
        <v>14</v>
      </c>
      <c r="K71">
        <v>94.23</v>
      </c>
      <c r="L71">
        <v>156000</v>
      </c>
      <c r="M71">
        <v>3000</v>
      </c>
      <c r="N71">
        <v>223.4</v>
      </c>
      <c r="O71" s="4">
        <v>1.8164383561643834E-4</v>
      </c>
      <c r="P71" s="2">
        <f t="shared" si="5"/>
        <v>-7.7058564509026864E-3</v>
      </c>
      <c r="Q71" s="3">
        <f t="shared" si="3"/>
        <v>-7.8875002865191248E-3</v>
      </c>
      <c r="R71">
        <f t="shared" si="4"/>
        <v>-0.36791971053150846</v>
      </c>
    </row>
    <row r="72" spans="1:18" x14ac:dyDescent="0.35">
      <c r="A72" t="s">
        <v>14</v>
      </c>
      <c r="B72" s="1">
        <v>43480</v>
      </c>
      <c r="C72" s="1">
        <v>43524</v>
      </c>
      <c r="D72">
        <v>226.45</v>
      </c>
      <c r="E72">
        <v>226.5</v>
      </c>
      <c r="F72">
        <v>225</v>
      </c>
      <c r="G72">
        <v>225.75</v>
      </c>
      <c r="H72">
        <v>225.75</v>
      </c>
      <c r="I72">
        <v>225.75</v>
      </c>
      <c r="J72">
        <v>11</v>
      </c>
      <c r="K72">
        <v>74.540000000000006</v>
      </c>
      <c r="L72">
        <v>153000</v>
      </c>
      <c r="M72">
        <v>-3000</v>
      </c>
      <c r="N72">
        <v>223.2</v>
      </c>
      <c r="O72" s="4">
        <v>1.8246575342465755E-4</v>
      </c>
      <c r="P72" s="2">
        <f t="shared" si="5"/>
        <v>1.7750166407810325E-3</v>
      </c>
      <c r="Q72" s="3">
        <f t="shared" si="3"/>
        <v>1.5925508873563749E-3</v>
      </c>
      <c r="R72">
        <f t="shared" si="4"/>
        <v>7.4286001926908915E-2</v>
      </c>
    </row>
    <row r="73" spans="1:18" x14ac:dyDescent="0.35">
      <c r="A73" t="s">
        <v>14</v>
      </c>
      <c r="B73" s="1">
        <v>43481</v>
      </c>
      <c r="C73" s="1">
        <v>43524</v>
      </c>
      <c r="D73">
        <v>222</v>
      </c>
      <c r="E73">
        <v>228</v>
      </c>
      <c r="F73">
        <v>220</v>
      </c>
      <c r="G73">
        <v>221.55</v>
      </c>
      <c r="H73">
        <v>220.15</v>
      </c>
      <c r="I73">
        <v>221.55</v>
      </c>
      <c r="J73">
        <v>54</v>
      </c>
      <c r="K73">
        <v>362.37</v>
      </c>
      <c r="L73">
        <v>177000</v>
      </c>
      <c r="M73">
        <v>24000</v>
      </c>
      <c r="N73">
        <v>218.85</v>
      </c>
      <c r="O73" s="4">
        <v>1.8191780821917805E-4</v>
      </c>
      <c r="P73" s="2">
        <f t="shared" si="5"/>
        <v>-1.8604651162790649E-2</v>
      </c>
      <c r="Q73" s="3">
        <f t="shared" si="3"/>
        <v>-1.8786568971009828E-2</v>
      </c>
      <c r="R73">
        <f t="shared" si="4"/>
        <v>-0.87631680083836849</v>
      </c>
    </row>
    <row r="74" spans="1:18" x14ac:dyDescent="0.35">
      <c r="A74" t="s">
        <v>14</v>
      </c>
      <c r="B74" s="1">
        <v>43482</v>
      </c>
      <c r="C74" s="1">
        <v>43524</v>
      </c>
      <c r="D74">
        <v>220.8</v>
      </c>
      <c r="E74">
        <v>223.45</v>
      </c>
      <c r="F74">
        <v>219.95</v>
      </c>
      <c r="G74">
        <v>220.2</v>
      </c>
      <c r="H74">
        <v>220.6</v>
      </c>
      <c r="I74">
        <v>220.2</v>
      </c>
      <c r="J74">
        <v>40</v>
      </c>
      <c r="K74">
        <v>265.62</v>
      </c>
      <c r="L74">
        <v>225000</v>
      </c>
      <c r="M74">
        <v>48000</v>
      </c>
      <c r="N74" t="s">
        <v>15</v>
      </c>
      <c r="O74" s="4">
        <v>1.8082191780821919E-4</v>
      </c>
      <c r="P74" s="2">
        <f t="shared" si="5"/>
        <v>-6.0934326337170963E-3</v>
      </c>
      <c r="Q74" s="3">
        <f t="shared" si="3"/>
        <v>-6.2742545515253158E-3</v>
      </c>
      <c r="R74">
        <f t="shared" si="4"/>
        <v>-0.2926683783889833</v>
      </c>
    </row>
    <row r="75" spans="1:18" x14ac:dyDescent="0.35">
      <c r="A75" t="s">
        <v>14</v>
      </c>
      <c r="B75" s="1">
        <v>43483</v>
      </c>
      <c r="C75" s="1">
        <v>43524</v>
      </c>
      <c r="D75">
        <v>221.8</v>
      </c>
      <c r="E75">
        <v>222.15</v>
      </c>
      <c r="F75">
        <v>219.05</v>
      </c>
      <c r="G75">
        <v>219.65</v>
      </c>
      <c r="H75">
        <v>220</v>
      </c>
      <c r="I75">
        <v>219.65</v>
      </c>
      <c r="J75">
        <v>79</v>
      </c>
      <c r="K75">
        <v>521.96</v>
      </c>
      <c r="L75">
        <v>336000</v>
      </c>
      <c r="M75">
        <v>111000</v>
      </c>
      <c r="N75">
        <v>217.9</v>
      </c>
      <c r="O75" s="4">
        <v>1.7972602739726028E-4</v>
      </c>
      <c r="P75" s="2">
        <f t="shared" si="5"/>
        <v>-2.497729336966317E-3</v>
      </c>
      <c r="Q75" s="3">
        <f t="shared" si="3"/>
        <v>-2.6774553643635771E-3</v>
      </c>
      <c r="R75">
        <f t="shared" si="4"/>
        <v>-0.12489236980458057</v>
      </c>
    </row>
    <row r="76" spans="1:18" x14ac:dyDescent="0.35">
      <c r="A76" t="s">
        <v>14</v>
      </c>
      <c r="B76" s="1">
        <v>43486</v>
      </c>
      <c r="C76" s="1">
        <v>43524</v>
      </c>
      <c r="D76">
        <v>219</v>
      </c>
      <c r="E76">
        <v>221.05</v>
      </c>
      <c r="F76">
        <v>217.55</v>
      </c>
      <c r="G76">
        <v>217.85</v>
      </c>
      <c r="H76">
        <v>217.8</v>
      </c>
      <c r="I76">
        <v>217.85</v>
      </c>
      <c r="J76">
        <v>37</v>
      </c>
      <c r="K76">
        <v>243.32</v>
      </c>
      <c r="L76">
        <v>375000</v>
      </c>
      <c r="M76">
        <v>39000</v>
      </c>
      <c r="N76">
        <v>216.6</v>
      </c>
      <c r="O76" s="4">
        <v>1.7972602739726028E-4</v>
      </c>
      <c r="P76" s="2">
        <f t="shared" si="5"/>
        <v>-8.1948554518552763E-3</v>
      </c>
      <c r="Q76" s="3">
        <f t="shared" si="3"/>
        <v>-8.374581479252536E-3</v>
      </c>
      <c r="R76">
        <f t="shared" si="4"/>
        <v>-0.3906400610768021</v>
      </c>
    </row>
    <row r="77" spans="1:18" x14ac:dyDescent="0.35">
      <c r="A77" t="s">
        <v>14</v>
      </c>
      <c r="B77" s="1">
        <v>43487</v>
      </c>
      <c r="C77" s="1">
        <v>43524</v>
      </c>
      <c r="D77">
        <v>217.8</v>
      </c>
      <c r="E77">
        <v>221.4</v>
      </c>
      <c r="F77">
        <v>216.55</v>
      </c>
      <c r="G77">
        <v>220.5</v>
      </c>
      <c r="H77">
        <v>220</v>
      </c>
      <c r="I77">
        <v>220.5</v>
      </c>
      <c r="J77">
        <v>58</v>
      </c>
      <c r="K77">
        <v>381.12</v>
      </c>
      <c r="L77">
        <v>402000</v>
      </c>
      <c r="M77">
        <v>27000</v>
      </c>
      <c r="N77">
        <v>219</v>
      </c>
      <c r="O77" s="4">
        <v>1.8027397260273972E-4</v>
      </c>
      <c r="P77" s="2">
        <f t="shared" si="5"/>
        <v>1.2164333256828119E-2</v>
      </c>
      <c r="Q77" s="3">
        <f t="shared" si="3"/>
        <v>1.1984059284225379E-2</v>
      </c>
      <c r="R77">
        <f t="shared" si="4"/>
        <v>0.55900747545842222</v>
      </c>
    </row>
    <row r="78" spans="1:18" x14ac:dyDescent="0.35">
      <c r="A78" t="s">
        <v>14</v>
      </c>
      <c r="B78" s="1">
        <v>43488</v>
      </c>
      <c r="C78" s="1">
        <v>43524</v>
      </c>
      <c r="D78">
        <v>220.65</v>
      </c>
      <c r="E78">
        <v>221.4</v>
      </c>
      <c r="F78">
        <v>218.45</v>
      </c>
      <c r="G78">
        <v>219.8</v>
      </c>
      <c r="H78">
        <v>220.05</v>
      </c>
      <c r="I78">
        <v>219.8</v>
      </c>
      <c r="J78">
        <v>40</v>
      </c>
      <c r="K78">
        <v>263.95999999999998</v>
      </c>
      <c r="L78">
        <v>426000</v>
      </c>
      <c r="M78">
        <v>24000</v>
      </c>
      <c r="N78">
        <v>218.4</v>
      </c>
      <c r="O78" s="4">
        <v>1.8000000000000001E-4</v>
      </c>
      <c r="P78" s="2">
        <f t="shared" si="5"/>
        <v>-3.174603174603123E-3</v>
      </c>
      <c r="Q78" s="3">
        <f t="shared" si="3"/>
        <v>-3.354603174603123E-3</v>
      </c>
      <c r="R78">
        <f t="shared" si="4"/>
        <v>-0.15647855266104119</v>
      </c>
    </row>
    <row r="79" spans="1:18" x14ac:dyDescent="0.35">
      <c r="A79" t="s">
        <v>14</v>
      </c>
      <c r="B79" s="1">
        <v>43489</v>
      </c>
      <c r="C79" s="1">
        <v>43524</v>
      </c>
      <c r="D79">
        <v>220</v>
      </c>
      <c r="E79">
        <v>220.4</v>
      </c>
      <c r="F79">
        <v>217.4</v>
      </c>
      <c r="G79">
        <v>218.1</v>
      </c>
      <c r="H79">
        <v>218.05</v>
      </c>
      <c r="I79">
        <v>218.1</v>
      </c>
      <c r="J79">
        <v>141</v>
      </c>
      <c r="K79">
        <v>924.11</v>
      </c>
      <c r="L79">
        <v>501000</v>
      </c>
      <c r="M79">
        <v>75000</v>
      </c>
      <c r="N79">
        <v>216.8</v>
      </c>
      <c r="O79" s="4">
        <v>1.8027397260273972E-4</v>
      </c>
      <c r="P79" s="2">
        <f t="shared" si="5"/>
        <v>-7.7343039126479387E-3</v>
      </c>
      <c r="Q79" s="3">
        <f t="shared" si="3"/>
        <v>-7.9145778852506791E-3</v>
      </c>
      <c r="R79">
        <f t="shared" si="4"/>
        <v>-0.36918277004660338</v>
      </c>
    </row>
    <row r="80" spans="1:18" x14ac:dyDescent="0.35">
      <c r="A80" t="s">
        <v>14</v>
      </c>
      <c r="B80" s="1">
        <v>43490</v>
      </c>
      <c r="C80" s="1">
        <v>43524</v>
      </c>
      <c r="D80">
        <v>218.9</v>
      </c>
      <c r="E80">
        <v>220.2</v>
      </c>
      <c r="F80">
        <v>210</v>
      </c>
      <c r="G80">
        <v>211.55</v>
      </c>
      <c r="H80">
        <v>210</v>
      </c>
      <c r="I80">
        <v>211.55</v>
      </c>
      <c r="J80">
        <v>657</v>
      </c>
      <c r="K80">
        <v>4223.95</v>
      </c>
      <c r="L80">
        <v>1662000</v>
      </c>
      <c r="M80">
        <v>1161000</v>
      </c>
      <c r="N80">
        <v>210.75</v>
      </c>
      <c r="O80" s="4">
        <v>1.8000000000000001E-4</v>
      </c>
      <c r="P80" s="2">
        <f t="shared" si="5"/>
        <v>-3.0032095369096668E-2</v>
      </c>
      <c r="Q80" s="3">
        <f t="shared" si="3"/>
        <v>-3.0212095369096668E-2</v>
      </c>
      <c r="R80">
        <f t="shared" si="4"/>
        <v>-1.4092709957483716</v>
      </c>
    </row>
    <row r="81" spans="1:18" x14ac:dyDescent="0.35">
      <c r="A81" t="s">
        <v>14</v>
      </c>
      <c r="B81" s="1">
        <v>43493</v>
      </c>
      <c r="C81" s="1">
        <v>43524</v>
      </c>
      <c r="D81">
        <v>210.55</v>
      </c>
      <c r="E81">
        <v>213.2</v>
      </c>
      <c r="F81">
        <v>208.85</v>
      </c>
      <c r="G81">
        <v>210.25</v>
      </c>
      <c r="H81">
        <v>209.5</v>
      </c>
      <c r="I81">
        <v>210.25</v>
      </c>
      <c r="J81">
        <v>766</v>
      </c>
      <c r="K81">
        <v>4846.62</v>
      </c>
      <c r="L81">
        <v>2331000</v>
      </c>
      <c r="M81">
        <v>669000</v>
      </c>
      <c r="N81">
        <v>209.65</v>
      </c>
      <c r="O81" s="4">
        <v>1.7972602739726028E-4</v>
      </c>
      <c r="P81" s="2">
        <f t="shared" si="5"/>
        <v>-6.1451193571260285E-3</v>
      </c>
      <c r="Q81" s="3">
        <f t="shared" si="3"/>
        <v>-6.324845384523289E-3</v>
      </c>
      <c r="R81">
        <f t="shared" si="4"/>
        <v>-0.29502823435805059</v>
      </c>
    </row>
    <row r="82" spans="1:18" x14ac:dyDescent="0.35">
      <c r="A82" t="s">
        <v>14</v>
      </c>
      <c r="B82" s="1">
        <v>43494</v>
      </c>
      <c r="C82" s="1">
        <v>43524</v>
      </c>
      <c r="D82">
        <v>208.7</v>
      </c>
      <c r="E82">
        <v>210</v>
      </c>
      <c r="F82">
        <v>201.25</v>
      </c>
      <c r="G82">
        <v>204.85</v>
      </c>
      <c r="H82">
        <v>206</v>
      </c>
      <c r="I82">
        <v>204.85</v>
      </c>
      <c r="J82">
        <v>2016</v>
      </c>
      <c r="K82">
        <v>12470.98</v>
      </c>
      <c r="L82">
        <v>5412000</v>
      </c>
      <c r="M82">
        <v>3081000</v>
      </c>
      <c r="N82">
        <v>203.05</v>
      </c>
      <c r="O82" s="4">
        <v>1.8000000000000001E-4</v>
      </c>
      <c r="P82" s="2">
        <f t="shared" si="5"/>
        <v>-2.5683709869203358E-2</v>
      </c>
      <c r="Q82" s="3">
        <f t="shared" si="3"/>
        <v>-2.5863709869203357E-2</v>
      </c>
      <c r="R82">
        <f t="shared" si="4"/>
        <v>-1.2064365518454609</v>
      </c>
    </row>
    <row r="83" spans="1:18" x14ac:dyDescent="0.35">
      <c r="A83" t="s">
        <v>14</v>
      </c>
      <c r="B83" s="1">
        <v>43495</v>
      </c>
      <c r="C83" s="1">
        <v>43524</v>
      </c>
      <c r="D83">
        <v>209</v>
      </c>
      <c r="E83">
        <v>209</v>
      </c>
      <c r="F83">
        <v>202.15</v>
      </c>
      <c r="G83">
        <v>204.25</v>
      </c>
      <c r="H83">
        <v>205.9</v>
      </c>
      <c r="I83">
        <v>204.25</v>
      </c>
      <c r="J83">
        <v>1351</v>
      </c>
      <c r="K83">
        <v>8284.8700000000008</v>
      </c>
      <c r="L83">
        <v>6597000</v>
      </c>
      <c r="M83">
        <v>1185000</v>
      </c>
      <c r="N83">
        <v>203.3</v>
      </c>
      <c r="O83" s="4">
        <v>1.8027397260273972E-4</v>
      </c>
      <c r="P83" s="2">
        <f t="shared" si="5"/>
        <v>-2.9289724188430281E-3</v>
      </c>
      <c r="Q83" s="3">
        <f t="shared" si="3"/>
        <v>-3.1092463914457677E-3</v>
      </c>
      <c r="R83">
        <f t="shared" si="4"/>
        <v>-0.14503365968392354</v>
      </c>
    </row>
    <row r="84" spans="1:18" x14ac:dyDescent="0.35">
      <c r="A84" t="s">
        <v>14</v>
      </c>
      <c r="B84" s="1">
        <v>43496</v>
      </c>
      <c r="C84" s="1">
        <v>43524</v>
      </c>
      <c r="D84">
        <v>205.25</v>
      </c>
      <c r="E84">
        <v>206.3</v>
      </c>
      <c r="F84">
        <v>200.4</v>
      </c>
      <c r="G84">
        <v>205.7</v>
      </c>
      <c r="H84">
        <v>206</v>
      </c>
      <c r="I84">
        <v>205.7</v>
      </c>
      <c r="J84">
        <v>2553</v>
      </c>
      <c r="K84">
        <v>15561.61</v>
      </c>
      <c r="L84">
        <v>9480000</v>
      </c>
      <c r="M84">
        <v>2883000</v>
      </c>
      <c r="N84">
        <v>204.35</v>
      </c>
      <c r="O84" s="4">
        <v>1.7945205479452054E-4</v>
      </c>
      <c r="P84" s="2">
        <f t="shared" si="5"/>
        <v>7.0991432068542894E-3</v>
      </c>
      <c r="Q84" s="3">
        <f t="shared" si="3"/>
        <v>6.9196911520597688E-3</v>
      </c>
      <c r="R84">
        <f t="shared" si="4"/>
        <v>0.32277536268170598</v>
      </c>
    </row>
    <row r="85" spans="1:18" x14ac:dyDescent="0.35">
      <c r="A85" t="s">
        <v>14</v>
      </c>
      <c r="B85" s="1">
        <v>43497</v>
      </c>
      <c r="C85" s="1">
        <v>43552</v>
      </c>
      <c r="D85">
        <v>206.85</v>
      </c>
      <c r="E85">
        <v>210.45</v>
      </c>
      <c r="F85">
        <v>206.85</v>
      </c>
      <c r="G85">
        <v>209.95</v>
      </c>
      <c r="H85">
        <v>208.85</v>
      </c>
      <c r="I85">
        <v>209.95</v>
      </c>
      <c r="J85">
        <v>19</v>
      </c>
      <c r="K85">
        <v>119.24</v>
      </c>
      <c r="L85">
        <v>99000</v>
      </c>
      <c r="M85">
        <v>6000</v>
      </c>
      <c r="N85">
        <v>207.85</v>
      </c>
      <c r="O85" s="4">
        <v>1.8027397260273972E-4</v>
      </c>
      <c r="P85" s="2">
        <f t="shared" si="5"/>
        <v>2.0661157024793389E-2</v>
      </c>
      <c r="Q85" s="3">
        <f t="shared" si="3"/>
        <v>2.0480883052190649E-2</v>
      </c>
      <c r="R85">
        <f t="shared" si="4"/>
        <v>0.95534964060421146</v>
      </c>
    </row>
    <row r="86" spans="1:18" x14ac:dyDescent="0.35">
      <c r="A86" t="s">
        <v>14</v>
      </c>
      <c r="B86" s="1">
        <v>43500</v>
      </c>
      <c r="C86" s="1">
        <v>43552</v>
      </c>
      <c r="D86">
        <v>208.65</v>
      </c>
      <c r="E86">
        <v>208.65</v>
      </c>
      <c r="F86">
        <v>199</v>
      </c>
      <c r="G86">
        <v>202.25</v>
      </c>
      <c r="H86">
        <v>201.95</v>
      </c>
      <c r="I86">
        <v>202.25</v>
      </c>
      <c r="J86">
        <v>30</v>
      </c>
      <c r="K86">
        <v>182.49</v>
      </c>
      <c r="L86">
        <v>126000</v>
      </c>
      <c r="M86">
        <v>27000</v>
      </c>
      <c r="N86">
        <v>200.15</v>
      </c>
      <c r="O86" s="4">
        <v>1.8000000000000001E-4</v>
      </c>
      <c r="P86" s="2">
        <f t="shared" si="5"/>
        <v>-3.6675398904501021E-2</v>
      </c>
      <c r="Q86" s="3">
        <f t="shared" si="3"/>
        <v>-3.685539890450102E-2</v>
      </c>
      <c r="R86">
        <f t="shared" si="4"/>
        <v>-1.7191540036636181</v>
      </c>
    </row>
    <row r="87" spans="1:18" x14ac:dyDescent="0.35">
      <c r="A87" t="s">
        <v>14</v>
      </c>
      <c r="B87" s="1">
        <v>43501</v>
      </c>
      <c r="C87" s="1">
        <v>43552</v>
      </c>
      <c r="D87">
        <v>203.5</v>
      </c>
      <c r="E87">
        <v>206.6</v>
      </c>
      <c r="F87">
        <v>198.95</v>
      </c>
      <c r="G87">
        <v>202.55</v>
      </c>
      <c r="H87">
        <v>202.55</v>
      </c>
      <c r="I87">
        <v>204.7</v>
      </c>
      <c r="J87">
        <v>53</v>
      </c>
      <c r="K87">
        <v>324.35000000000002</v>
      </c>
      <c r="L87">
        <v>168000</v>
      </c>
      <c r="M87">
        <v>42000</v>
      </c>
      <c r="N87">
        <v>202.5</v>
      </c>
      <c r="O87" s="4">
        <v>1.7917808219178083E-4</v>
      </c>
      <c r="P87" s="2">
        <f t="shared" si="5"/>
        <v>1.4833127317676706E-3</v>
      </c>
      <c r="Q87" s="3">
        <f t="shared" si="3"/>
        <v>1.3041346495758898E-3</v>
      </c>
      <c r="R87">
        <f t="shared" si="4"/>
        <v>6.0832561056910227E-2</v>
      </c>
    </row>
    <row r="88" spans="1:18" x14ac:dyDescent="0.35">
      <c r="A88" t="s">
        <v>14</v>
      </c>
      <c r="B88" s="1">
        <v>43502</v>
      </c>
      <c r="C88" s="1">
        <v>43552</v>
      </c>
      <c r="D88">
        <v>203.8</v>
      </c>
      <c r="E88">
        <v>203.8</v>
      </c>
      <c r="F88">
        <v>196</v>
      </c>
      <c r="G88">
        <v>201.85</v>
      </c>
      <c r="H88">
        <v>201.85</v>
      </c>
      <c r="I88">
        <v>201.85</v>
      </c>
      <c r="J88">
        <v>25</v>
      </c>
      <c r="K88">
        <v>149.4</v>
      </c>
      <c r="L88">
        <v>186000</v>
      </c>
      <c r="M88">
        <v>18000</v>
      </c>
      <c r="N88">
        <v>199.15</v>
      </c>
      <c r="O88" s="4">
        <v>1.7726027397260271E-4</v>
      </c>
      <c r="P88" s="2">
        <f t="shared" si="5"/>
        <v>-3.4559368057270651E-3</v>
      </c>
      <c r="Q88" s="3">
        <f t="shared" si="3"/>
        <v>-3.6331970796996678E-3</v>
      </c>
      <c r="R88">
        <f t="shared" si="4"/>
        <v>-0.16947382178250808</v>
      </c>
    </row>
    <row r="89" spans="1:18" x14ac:dyDescent="0.35">
      <c r="A89" t="s">
        <v>14</v>
      </c>
      <c r="B89" s="1">
        <v>43503</v>
      </c>
      <c r="C89" s="1">
        <v>43552</v>
      </c>
      <c r="D89">
        <v>201.5</v>
      </c>
      <c r="E89">
        <v>208.6</v>
      </c>
      <c r="F89">
        <v>200.85</v>
      </c>
      <c r="G89">
        <v>207.75</v>
      </c>
      <c r="H89">
        <v>207</v>
      </c>
      <c r="I89">
        <v>207.75</v>
      </c>
      <c r="J89">
        <v>29</v>
      </c>
      <c r="K89">
        <v>178.01</v>
      </c>
      <c r="L89">
        <v>177000</v>
      </c>
      <c r="M89">
        <v>-9000</v>
      </c>
      <c r="N89">
        <v>207.45</v>
      </c>
      <c r="O89" s="4">
        <v>1.747945205479452E-4</v>
      </c>
      <c r="P89" s="2">
        <f t="shared" si="5"/>
        <v>2.9229625959871219E-2</v>
      </c>
      <c r="Q89" s="3">
        <f t="shared" si="3"/>
        <v>2.9054831439323275E-2</v>
      </c>
      <c r="R89">
        <f t="shared" si="4"/>
        <v>1.3552893545966747</v>
      </c>
    </row>
    <row r="90" spans="1:18" x14ac:dyDescent="0.35">
      <c r="A90" t="s">
        <v>14</v>
      </c>
      <c r="B90" s="1">
        <v>43504</v>
      </c>
      <c r="C90" s="1">
        <v>43552</v>
      </c>
      <c r="D90">
        <v>205.25</v>
      </c>
      <c r="E90">
        <v>207.7</v>
      </c>
      <c r="F90">
        <v>204.15</v>
      </c>
      <c r="G90">
        <v>204.9</v>
      </c>
      <c r="H90">
        <v>205.5</v>
      </c>
      <c r="I90">
        <v>204.9</v>
      </c>
      <c r="J90">
        <v>14</v>
      </c>
      <c r="K90">
        <v>86.37</v>
      </c>
      <c r="L90">
        <v>180000</v>
      </c>
      <c r="M90">
        <v>3000</v>
      </c>
      <c r="N90">
        <v>203.15</v>
      </c>
      <c r="O90" s="4">
        <v>1.7452054794520549E-4</v>
      </c>
      <c r="P90" s="2">
        <f t="shared" si="5"/>
        <v>-1.3718411552346543E-2</v>
      </c>
      <c r="Q90" s="3">
        <f t="shared" si="3"/>
        <v>-1.3892932100291749E-2</v>
      </c>
      <c r="R90">
        <f t="shared" si="4"/>
        <v>-0.64804860489317562</v>
      </c>
    </row>
    <row r="91" spans="1:18" x14ac:dyDescent="0.35">
      <c r="A91" t="s">
        <v>14</v>
      </c>
      <c r="B91" s="1">
        <v>43507</v>
      </c>
      <c r="C91" s="1">
        <v>43552</v>
      </c>
      <c r="D91">
        <v>202.45</v>
      </c>
      <c r="E91">
        <v>204.7</v>
      </c>
      <c r="F91">
        <v>202.45</v>
      </c>
      <c r="G91">
        <v>203.5</v>
      </c>
      <c r="H91">
        <v>203.4</v>
      </c>
      <c r="I91">
        <v>203.5</v>
      </c>
      <c r="J91">
        <v>14</v>
      </c>
      <c r="K91">
        <v>85.49</v>
      </c>
      <c r="L91">
        <v>186000</v>
      </c>
      <c r="M91">
        <v>6000</v>
      </c>
      <c r="N91">
        <v>201.7</v>
      </c>
      <c r="O91" s="4">
        <v>1.7561643835616438E-4</v>
      </c>
      <c r="P91" s="2">
        <f t="shared" si="5"/>
        <v>-6.8326012689116922E-3</v>
      </c>
      <c r="Q91" s="3">
        <f t="shared" si="3"/>
        <v>-7.0082177072678569E-3</v>
      </c>
      <c r="R91">
        <f t="shared" si="4"/>
        <v>-0.32690476532935842</v>
      </c>
    </row>
    <row r="92" spans="1:18" x14ac:dyDescent="0.35">
      <c r="A92" t="s">
        <v>14</v>
      </c>
      <c r="B92" s="1">
        <v>43508</v>
      </c>
      <c r="C92" s="1">
        <v>43552</v>
      </c>
      <c r="D92">
        <v>203</v>
      </c>
      <c r="E92">
        <v>203.55</v>
      </c>
      <c r="F92">
        <v>201.1</v>
      </c>
      <c r="G92">
        <v>203.55</v>
      </c>
      <c r="H92">
        <v>203.5</v>
      </c>
      <c r="I92">
        <v>203.55</v>
      </c>
      <c r="J92">
        <v>9</v>
      </c>
      <c r="K92">
        <v>54.73</v>
      </c>
      <c r="L92">
        <v>174000</v>
      </c>
      <c r="M92">
        <v>-12000</v>
      </c>
      <c r="N92">
        <v>200.9</v>
      </c>
      <c r="O92" s="4">
        <v>1.747945205479452E-4</v>
      </c>
      <c r="P92" s="2">
        <f t="shared" si="5"/>
        <v>2.4570024570030158E-4</v>
      </c>
      <c r="Q92" s="3">
        <f t="shared" si="3"/>
        <v>7.0905725152356388E-5</v>
      </c>
      <c r="R92">
        <f t="shared" si="4"/>
        <v>3.3074628114650156E-3</v>
      </c>
    </row>
    <row r="93" spans="1:18" x14ac:dyDescent="0.35">
      <c r="A93" t="s">
        <v>14</v>
      </c>
      <c r="B93" s="1">
        <v>43509</v>
      </c>
      <c r="C93" s="1">
        <v>43552</v>
      </c>
      <c r="D93">
        <v>203.4</v>
      </c>
      <c r="E93">
        <v>204.2</v>
      </c>
      <c r="F93">
        <v>201</v>
      </c>
      <c r="G93">
        <v>201.35</v>
      </c>
      <c r="H93">
        <v>201</v>
      </c>
      <c r="I93">
        <v>201.35</v>
      </c>
      <c r="J93">
        <v>12</v>
      </c>
      <c r="K93">
        <v>72.790000000000006</v>
      </c>
      <c r="L93">
        <v>171000</v>
      </c>
      <c r="M93">
        <v>-3000</v>
      </c>
      <c r="N93">
        <v>199.5</v>
      </c>
      <c r="O93" s="4">
        <v>1.7534246575342467E-4</v>
      </c>
      <c r="P93" s="2">
        <f t="shared" si="5"/>
        <v>-1.0808155244411775E-2</v>
      </c>
      <c r="Q93" s="3">
        <f t="shared" si="3"/>
        <v>-1.0983497710165199E-2</v>
      </c>
      <c r="R93">
        <f t="shared" si="4"/>
        <v>-0.51233535991804591</v>
      </c>
    </row>
    <row r="94" spans="1:18" x14ac:dyDescent="0.35">
      <c r="A94" t="s">
        <v>14</v>
      </c>
      <c r="B94" s="1">
        <v>43510</v>
      </c>
      <c r="C94" s="1">
        <v>43552</v>
      </c>
      <c r="D94">
        <v>201.2</v>
      </c>
      <c r="E94">
        <v>205.3</v>
      </c>
      <c r="F94">
        <v>199.1</v>
      </c>
      <c r="G94">
        <v>204.55</v>
      </c>
      <c r="H94">
        <v>204.55</v>
      </c>
      <c r="I94">
        <v>204.55</v>
      </c>
      <c r="J94">
        <v>14</v>
      </c>
      <c r="K94">
        <v>85.14</v>
      </c>
      <c r="L94">
        <v>168000</v>
      </c>
      <c r="M94">
        <v>-3000</v>
      </c>
      <c r="N94">
        <v>202.7</v>
      </c>
      <c r="O94" s="4">
        <v>1.7452054794520549E-4</v>
      </c>
      <c r="P94" s="2">
        <f t="shared" si="5"/>
        <v>1.5892724112242448E-2</v>
      </c>
      <c r="Q94" s="3">
        <f t="shared" si="3"/>
        <v>1.5718203564297244E-2</v>
      </c>
      <c r="R94">
        <f t="shared" si="4"/>
        <v>0.7331900723142426</v>
      </c>
    </row>
    <row r="95" spans="1:18" x14ac:dyDescent="0.35">
      <c r="A95" t="s">
        <v>14</v>
      </c>
      <c r="B95" s="1">
        <v>43511</v>
      </c>
      <c r="C95" s="1">
        <v>43552</v>
      </c>
      <c r="D95">
        <v>203</v>
      </c>
      <c r="E95">
        <v>203</v>
      </c>
      <c r="F95">
        <v>198</v>
      </c>
      <c r="G95">
        <v>201.6</v>
      </c>
      <c r="H95">
        <v>201.55</v>
      </c>
      <c r="I95">
        <v>201.6</v>
      </c>
      <c r="J95">
        <v>32</v>
      </c>
      <c r="K95">
        <v>192.21</v>
      </c>
      <c r="L95">
        <v>180000</v>
      </c>
      <c r="M95">
        <v>12000</v>
      </c>
      <c r="N95">
        <v>200.4</v>
      </c>
      <c r="O95" s="4">
        <v>1.7534246575342467E-4</v>
      </c>
      <c r="P95" s="2">
        <f t="shared" si="5"/>
        <v>-1.4421901735517072E-2</v>
      </c>
      <c r="Q95" s="3">
        <f t="shared" si="3"/>
        <v>-1.4597244201270496E-2</v>
      </c>
      <c r="R95">
        <f t="shared" si="4"/>
        <v>-0.6809018910932193</v>
      </c>
    </row>
    <row r="96" spans="1:18" x14ac:dyDescent="0.35">
      <c r="A96" t="s">
        <v>14</v>
      </c>
      <c r="B96" s="1">
        <v>43514</v>
      </c>
      <c r="C96" s="1">
        <v>43552</v>
      </c>
      <c r="D96">
        <v>201.55</v>
      </c>
      <c r="E96">
        <v>204.3</v>
      </c>
      <c r="F96">
        <v>201.55</v>
      </c>
      <c r="G96">
        <v>203.95</v>
      </c>
      <c r="H96">
        <v>203.95</v>
      </c>
      <c r="I96">
        <v>203.95</v>
      </c>
      <c r="J96">
        <v>26</v>
      </c>
      <c r="K96">
        <v>158.28</v>
      </c>
      <c r="L96">
        <v>201000</v>
      </c>
      <c r="M96">
        <v>21000</v>
      </c>
      <c r="N96">
        <v>202.7</v>
      </c>
      <c r="O96" s="4">
        <v>1.7561643835616438E-4</v>
      </c>
      <c r="P96" s="2">
        <f t="shared" si="5"/>
        <v>1.1656746031746004E-2</v>
      </c>
      <c r="Q96" s="3">
        <f t="shared" si="3"/>
        <v>1.148112959338984E-2</v>
      </c>
      <c r="R96">
        <f t="shared" si="4"/>
        <v>0.5355478571321739</v>
      </c>
    </row>
    <row r="97" spans="1:18" x14ac:dyDescent="0.35">
      <c r="A97" t="s">
        <v>14</v>
      </c>
      <c r="B97" s="1">
        <v>43515</v>
      </c>
      <c r="C97" s="1">
        <v>43552</v>
      </c>
      <c r="D97">
        <v>204.05</v>
      </c>
      <c r="E97">
        <v>210</v>
      </c>
      <c r="F97">
        <v>203.4</v>
      </c>
      <c r="G97">
        <v>204.1</v>
      </c>
      <c r="H97">
        <v>204</v>
      </c>
      <c r="I97">
        <v>204.1</v>
      </c>
      <c r="J97">
        <v>117</v>
      </c>
      <c r="K97">
        <v>729.4</v>
      </c>
      <c r="L97">
        <v>339000</v>
      </c>
      <c r="M97">
        <v>138000</v>
      </c>
      <c r="N97">
        <v>202.4</v>
      </c>
      <c r="O97" s="4">
        <v>1.7616438356164385E-4</v>
      </c>
      <c r="P97" s="2">
        <f t="shared" si="5"/>
        <v>7.354743809757573E-4</v>
      </c>
      <c r="Q97" s="3">
        <f t="shared" si="3"/>
        <v>5.5930999741411345E-4</v>
      </c>
      <c r="R97">
        <f t="shared" si="4"/>
        <v>2.6089529619122684E-2</v>
      </c>
    </row>
    <row r="98" spans="1:18" x14ac:dyDescent="0.35">
      <c r="A98" t="s">
        <v>14</v>
      </c>
      <c r="B98" s="1">
        <v>43516</v>
      </c>
      <c r="C98" s="1">
        <v>43552</v>
      </c>
      <c r="D98">
        <v>206.25</v>
      </c>
      <c r="E98">
        <v>211.95</v>
      </c>
      <c r="F98">
        <v>205.3</v>
      </c>
      <c r="G98">
        <v>210.55</v>
      </c>
      <c r="H98">
        <v>210.65</v>
      </c>
      <c r="I98">
        <v>210.55</v>
      </c>
      <c r="J98">
        <v>111</v>
      </c>
      <c r="K98">
        <v>698.54</v>
      </c>
      <c r="L98">
        <v>378000</v>
      </c>
      <c r="M98">
        <v>39000</v>
      </c>
      <c r="N98">
        <v>209.1</v>
      </c>
      <c r="O98" s="4">
        <v>1.7616438356164385E-4</v>
      </c>
      <c r="P98" s="2">
        <f t="shared" si="5"/>
        <v>3.1602155805977548E-2</v>
      </c>
      <c r="Q98" s="3">
        <f t="shared" si="3"/>
        <v>3.1425991422415901E-2</v>
      </c>
      <c r="R98">
        <f t="shared" si="4"/>
        <v>1.4658942944271538</v>
      </c>
    </row>
    <row r="99" spans="1:18" x14ac:dyDescent="0.35">
      <c r="A99" t="s">
        <v>14</v>
      </c>
      <c r="B99" s="1">
        <v>43517</v>
      </c>
      <c r="C99" s="1">
        <v>43552</v>
      </c>
      <c r="D99">
        <v>212.25</v>
      </c>
      <c r="E99">
        <v>212.7</v>
      </c>
      <c r="F99">
        <v>208.5</v>
      </c>
      <c r="G99">
        <v>210.5</v>
      </c>
      <c r="H99">
        <v>211.35</v>
      </c>
      <c r="I99">
        <v>210.5</v>
      </c>
      <c r="J99">
        <v>264</v>
      </c>
      <c r="K99">
        <v>1666.16</v>
      </c>
      <c r="L99">
        <v>777000</v>
      </c>
      <c r="M99">
        <v>399000</v>
      </c>
      <c r="N99">
        <v>208.95</v>
      </c>
      <c r="O99" s="4">
        <v>1.7534246575342467E-4</v>
      </c>
      <c r="P99" s="2">
        <f t="shared" si="5"/>
        <v>-2.3747328425557525E-4</v>
      </c>
      <c r="Q99" s="3">
        <f t="shared" si="3"/>
        <v>-4.1281575000899992E-4</v>
      </c>
      <c r="R99">
        <f t="shared" si="4"/>
        <v>-1.9256170615391144E-2</v>
      </c>
    </row>
    <row r="100" spans="1:18" x14ac:dyDescent="0.35">
      <c r="A100" t="s">
        <v>14</v>
      </c>
      <c r="B100" s="1">
        <v>43518</v>
      </c>
      <c r="C100" s="1">
        <v>43552</v>
      </c>
      <c r="D100">
        <v>209.8</v>
      </c>
      <c r="E100">
        <v>212.55</v>
      </c>
      <c r="F100">
        <v>207.85</v>
      </c>
      <c r="G100">
        <v>211.95</v>
      </c>
      <c r="H100">
        <v>212.5</v>
      </c>
      <c r="I100">
        <v>211.95</v>
      </c>
      <c r="J100">
        <v>500</v>
      </c>
      <c r="K100">
        <v>3144.69</v>
      </c>
      <c r="L100">
        <v>1344000</v>
      </c>
      <c r="M100">
        <v>567000</v>
      </c>
      <c r="N100">
        <v>210.15</v>
      </c>
      <c r="O100" s="4">
        <v>1.7534246575342467E-4</v>
      </c>
      <c r="P100" s="2">
        <f t="shared" si="5"/>
        <v>6.8883610451305876E-3</v>
      </c>
      <c r="Q100" s="3">
        <f t="shared" si="3"/>
        <v>6.7130185793771628E-3</v>
      </c>
      <c r="R100">
        <f t="shared" si="4"/>
        <v>0.31313493030718703</v>
      </c>
    </row>
    <row r="101" spans="1:18" x14ac:dyDescent="0.35">
      <c r="A101" t="s">
        <v>14</v>
      </c>
      <c r="B101" s="1">
        <v>43521</v>
      </c>
      <c r="C101" s="1">
        <v>43552</v>
      </c>
      <c r="D101">
        <v>212.75</v>
      </c>
      <c r="E101">
        <v>215.25</v>
      </c>
      <c r="F101">
        <v>211.4</v>
      </c>
      <c r="G101">
        <v>212.75</v>
      </c>
      <c r="H101">
        <v>213.05</v>
      </c>
      <c r="I101">
        <v>212.75</v>
      </c>
      <c r="J101">
        <v>623</v>
      </c>
      <c r="K101">
        <v>3988.73</v>
      </c>
      <c r="L101">
        <v>2193000</v>
      </c>
      <c r="M101">
        <v>849000</v>
      </c>
      <c r="N101">
        <v>211.25</v>
      </c>
      <c r="O101" s="4">
        <v>1.7506849315068493E-4</v>
      </c>
      <c r="P101" s="2">
        <f t="shared" si="5"/>
        <v>3.7744751120547836E-3</v>
      </c>
      <c r="Q101" s="3">
        <f t="shared" si="3"/>
        <v>3.5994066189040989E-3</v>
      </c>
      <c r="R101">
        <f t="shared" si="4"/>
        <v>0.16789763463790913</v>
      </c>
    </row>
    <row r="102" spans="1:18" x14ac:dyDescent="0.35">
      <c r="A102" t="s">
        <v>14</v>
      </c>
      <c r="B102" s="1">
        <v>43522</v>
      </c>
      <c r="C102" s="1">
        <v>43552</v>
      </c>
      <c r="D102">
        <v>210.6</v>
      </c>
      <c r="E102">
        <v>212.6</v>
      </c>
      <c r="F102">
        <v>207.5</v>
      </c>
      <c r="G102">
        <v>211</v>
      </c>
      <c r="H102">
        <v>210.5</v>
      </c>
      <c r="I102">
        <v>211</v>
      </c>
      <c r="J102">
        <v>2272</v>
      </c>
      <c r="K102">
        <v>14353.73</v>
      </c>
      <c r="L102">
        <v>5547000</v>
      </c>
      <c r="M102">
        <v>3354000</v>
      </c>
      <c r="N102">
        <v>209.65</v>
      </c>
      <c r="O102" s="4">
        <v>1.7589041095890411E-4</v>
      </c>
      <c r="P102" s="2">
        <f t="shared" si="5"/>
        <v>-8.2256169212690956E-3</v>
      </c>
      <c r="Q102" s="3">
        <f t="shared" si="3"/>
        <v>-8.4015073322279994E-3</v>
      </c>
      <c r="R102">
        <f t="shared" si="4"/>
        <v>-0.3918960422714371</v>
      </c>
    </row>
    <row r="103" spans="1:18" x14ac:dyDescent="0.35">
      <c r="A103" t="s">
        <v>14</v>
      </c>
      <c r="B103" s="1">
        <v>43523</v>
      </c>
      <c r="C103" s="1">
        <v>43552</v>
      </c>
      <c r="D103">
        <v>212.75</v>
      </c>
      <c r="E103">
        <v>217.8</v>
      </c>
      <c r="F103">
        <v>212.5</v>
      </c>
      <c r="G103">
        <v>215.15</v>
      </c>
      <c r="H103">
        <v>214.7</v>
      </c>
      <c r="I103">
        <v>215.15</v>
      </c>
      <c r="J103">
        <v>1851</v>
      </c>
      <c r="K103">
        <v>11959.91</v>
      </c>
      <c r="L103">
        <v>7251000</v>
      </c>
      <c r="M103">
        <v>1704000</v>
      </c>
      <c r="N103">
        <v>213.85</v>
      </c>
      <c r="O103" s="4">
        <v>1.7589041095890411E-4</v>
      </c>
      <c r="P103" s="2">
        <f t="shared" si="5"/>
        <v>1.9668246445497656E-2</v>
      </c>
      <c r="Q103" s="3">
        <f t="shared" si="3"/>
        <v>1.9492356034538753E-2</v>
      </c>
      <c r="R103">
        <f t="shared" si="4"/>
        <v>0.90923888802412289</v>
      </c>
    </row>
    <row r="104" spans="1:18" x14ac:dyDescent="0.35">
      <c r="A104" t="s">
        <v>14</v>
      </c>
      <c r="B104" s="1">
        <v>43524</v>
      </c>
      <c r="C104" s="1">
        <v>43552</v>
      </c>
      <c r="D104">
        <v>216.3</v>
      </c>
      <c r="E104">
        <v>218.9</v>
      </c>
      <c r="F104">
        <v>213.2</v>
      </c>
      <c r="G104">
        <v>218.45</v>
      </c>
      <c r="H104">
        <v>218.5</v>
      </c>
      <c r="I104">
        <v>218.45</v>
      </c>
      <c r="J104">
        <v>2668</v>
      </c>
      <c r="K104">
        <v>17302.45</v>
      </c>
      <c r="L104">
        <v>8643000</v>
      </c>
      <c r="M104">
        <v>1392000</v>
      </c>
      <c r="N104">
        <v>217.45</v>
      </c>
      <c r="O104" s="4">
        <v>1.7534246575342467E-4</v>
      </c>
      <c r="P104" s="2">
        <f t="shared" si="5"/>
        <v>1.5338136184057554E-2</v>
      </c>
      <c r="Q104" s="3">
        <f t="shared" si="3"/>
        <v>1.5162793718304131E-2</v>
      </c>
      <c r="R104">
        <f t="shared" si="4"/>
        <v>0.7072824688478575</v>
      </c>
    </row>
    <row r="105" spans="1:18" x14ac:dyDescent="0.35">
      <c r="A105" t="s">
        <v>14</v>
      </c>
      <c r="B105" s="1">
        <v>43525</v>
      </c>
      <c r="C105" s="1">
        <v>43580</v>
      </c>
      <c r="D105">
        <v>219.4</v>
      </c>
      <c r="E105">
        <v>222.3</v>
      </c>
      <c r="F105">
        <v>219.4</v>
      </c>
      <c r="G105">
        <v>222.3</v>
      </c>
      <c r="H105">
        <v>222.3</v>
      </c>
      <c r="I105">
        <v>222.3</v>
      </c>
      <c r="J105">
        <v>4</v>
      </c>
      <c r="K105">
        <v>26.48</v>
      </c>
      <c r="L105">
        <v>27000</v>
      </c>
      <c r="M105">
        <v>0</v>
      </c>
      <c r="N105">
        <v>219.9</v>
      </c>
      <c r="O105" s="4">
        <v>1.7589041095890411E-4</v>
      </c>
      <c r="P105" s="2">
        <f t="shared" si="5"/>
        <v>1.7624170290684471E-2</v>
      </c>
      <c r="Q105" s="3">
        <f t="shared" si="3"/>
        <v>1.7448279879725567E-2</v>
      </c>
      <c r="R105">
        <f t="shared" si="4"/>
        <v>0.81389107441217312</v>
      </c>
    </row>
    <row r="106" spans="1:18" x14ac:dyDescent="0.35">
      <c r="A106" t="s">
        <v>14</v>
      </c>
      <c r="B106" s="1">
        <v>43529</v>
      </c>
      <c r="C106" s="1">
        <v>43580</v>
      </c>
      <c r="D106">
        <v>226.05</v>
      </c>
      <c r="E106">
        <v>226.05</v>
      </c>
      <c r="F106">
        <v>226.05</v>
      </c>
      <c r="G106">
        <v>226.05</v>
      </c>
      <c r="H106">
        <v>226.05</v>
      </c>
      <c r="I106">
        <v>226.05</v>
      </c>
      <c r="J106">
        <v>1</v>
      </c>
      <c r="K106">
        <v>6.78</v>
      </c>
      <c r="L106">
        <v>27000</v>
      </c>
      <c r="M106">
        <v>0</v>
      </c>
      <c r="N106">
        <v>223.1</v>
      </c>
      <c r="O106" s="4">
        <v>1.7589041095890411E-4</v>
      </c>
      <c r="P106" s="2">
        <f t="shared" si="5"/>
        <v>1.6869095816464237E-2</v>
      </c>
      <c r="Q106" s="3">
        <f t="shared" si="3"/>
        <v>1.6693205405505333E-2</v>
      </c>
      <c r="R106">
        <f t="shared" si="4"/>
        <v>0.77866993059051759</v>
      </c>
    </row>
    <row r="107" spans="1:18" x14ac:dyDescent="0.35">
      <c r="A107" t="s">
        <v>14</v>
      </c>
      <c r="B107" s="1">
        <v>43530</v>
      </c>
      <c r="C107" s="1">
        <v>43580</v>
      </c>
      <c r="D107">
        <v>226.1</v>
      </c>
      <c r="E107">
        <v>226.35</v>
      </c>
      <c r="F107">
        <v>221.5</v>
      </c>
      <c r="G107">
        <v>221.5</v>
      </c>
      <c r="H107">
        <v>221.5</v>
      </c>
      <c r="I107">
        <v>221.5</v>
      </c>
      <c r="J107">
        <v>18</v>
      </c>
      <c r="K107">
        <v>121.51</v>
      </c>
      <c r="L107">
        <v>48000</v>
      </c>
      <c r="M107">
        <v>21000</v>
      </c>
      <c r="N107">
        <v>219.45</v>
      </c>
      <c r="O107" s="4">
        <v>1.7561643835616438E-4</v>
      </c>
      <c r="P107" s="2">
        <f t="shared" si="5"/>
        <v>-2.0128290201282952E-2</v>
      </c>
      <c r="Q107" s="3">
        <f t="shared" si="3"/>
        <v>-2.0303906639639116E-2</v>
      </c>
      <c r="R107">
        <f t="shared" si="4"/>
        <v>-0.94709441295139574</v>
      </c>
    </row>
    <row r="108" spans="1:18" x14ac:dyDescent="0.35">
      <c r="A108" t="s">
        <v>14</v>
      </c>
      <c r="B108" s="1">
        <v>43531</v>
      </c>
      <c r="C108" s="1">
        <v>43580</v>
      </c>
      <c r="D108">
        <v>220.4</v>
      </c>
      <c r="E108">
        <v>220.8</v>
      </c>
      <c r="F108">
        <v>219</v>
      </c>
      <c r="G108">
        <v>220</v>
      </c>
      <c r="H108">
        <v>220</v>
      </c>
      <c r="I108">
        <v>218.7</v>
      </c>
      <c r="J108">
        <v>246</v>
      </c>
      <c r="K108">
        <v>1629.36</v>
      </c>
      <c r="L108">
        <v>768000</v>
      </c>
      <c r="M108">
        <v>720000</v>
      </c>
      <c r="N108">
        <v>216.5</v>
      </c>
      <c r="O108" s="4">
        <v>1.7561643835616438E-4</v>
      </c>
      <c r="P108" s="2">
        <f t="shared" si="5"/>
        <v>-6.7720090293453723E-3</v>
      </c>
      <c r="Q108" s="3">
        <f t="shared" si="3"/>
        <v>-6.947625467701537E-3</v>
      </c>
      <c r="R108">
        <f t="shared" si="4"/>
        <v>-0.32407838454560134</v>
      </c>
    </row>
    <row r="109" spans="1:18" x14ac:dyDescent="0.35">
      <c r="A109" t="s">
        <v>14</v>
      </c>
      <c r="B109" s="1">
        <v>43532</v>
      </c>
      <c r="C109" s="1">
        <v>43580</v>
      </c>
      <c r="D109">
        <v>219.3</v>
      </c>
      <c r="E109">
        <v>219.3</v>
      </c>
      <c r="F109">
        <v>215</v>
      </c>
      <c r="G109">
        <v>215</v>
      </c>
      <c r="H109">
        <v>215</v>
      </c>
      <c r="I109">
        <v>215</v>
      </c>
      <c r="J109">
        <v>16</v>
      </c>
      <c r="K109">
        <v>103.45</v>
      </c>
      <c r="L109">
        <v>780000</v>
      </c>
      <c r="M109">
        <v>12000</v>
      </c>
      <c r="N109">
        <v>212.3</v>
      </c>
      <c r="O109" s="4">
        <v>1.7561643835616438E-4</v>
      </c>
      <c r="P109" s="2">
        <f t="shared" si="5"/>
        <v>-2.2727272727272728E-2</v>
      </c>
      <c r="Q109" s="3">
        <f t="shared" si="3"/>
        <v>-2.2902889165628892E-2</v>
      </c>
      <c r="R109">
        <f t="shared" si="4"/>
        <v>-1.068326344983515</v>
      </c>
    </row>
    <row r="110" spans="1:18" x14ac:dyDescent="0.35">
      <c r="A110" t="s">
        <v>14</v>
      </c>
      <c r="B110" s="1">
        <v>43535</v>
      </c>
      <c r="C110" s="1">
        <v>43580</v>
      </c>
      <c r="D110">
        <v>215</v>
      </c>
      <c r="E110">
        <v>220.6</v>
      </c>
      <c r="F110">
        <v>215</v>
      </c>
      <c r="G110">
        <v>219.75</v>
      </c>
      <c r="H110">
        <v>220.5</v>
      </c>
      <c r="I110">
        <v>219.75</v>
      </c>
      <c r="J110">
        <v>48</v>
      </c>
      <c r="K110">
        <v>315</v>
      </c>
      <c r="L110">
        <v>813000</v>
      </c>
      <c r="M110">
        <v>33000</v>
      </c>
      <c r="N110">
        <v>217.65</v>
      </c>
      <c r="O110" s="4">
        <v>1.7561643835616438E-4</v>
      </c>
      <c r="P110" s="2">
        <f t="shared" si="5"/>
        <v>2.2093023255813953E-2</v>
      </c>
      <c r="Q110" s="3">
        <f t="shared" si="3"/>
        <v>2.1917406817457789E-2</v>
      </c>
      <c r="R110">
        <f t="shared" si="4"/>
        <v>1.0223576138136763</v>
      </c>
    </row>
    <row r="111" spans="1:18" x14ac:dyDescent="0.35">
      <c r="A111" t="s">
        <v>14</v>
      </c>
      <c r="B111" s="1">
        <v>43536</v>
      </c>
      <c r="C111" s="1">
        <v>43580</v>
      </c>
      <c r="D111">
        <v>223</v>
      </c>
      <c r="E111">
        <v>229.35</v>
      </c>
      <c r="F111">
        <v>223</v>
      </c>
      <c r="G111">
        <v>229</v>
      </c>
      <c r="H111">
        <v>228.55</v>
      </c>
      <c r="I111">
        <v>229</v>
      </c>
      <c r="J111">
        <v>35</v>
      </c>
      <c r="K111">
        <v>237.4</v>
      </c>
      <c r="L111">
        <v>819000</v>
      </c>
      <c r="M111">
        <v>6000</v>
      </c>
      <c r="N111">
        <v>226.8</v>
      </c>
      <c r="O111" s="4">
        <v>1.7369863013698628E-4</v>
      </c>
      <c r="P111" s="2">
        <f t="shared" si="5"/>
        <v>4.209328782707622E-2</v>
      </c>
      <c r="Q111" s="3">
        <f t="shared" si="3"/>
        <v>4.1919589196939236E-2</v>
      </c>
      <c r="R111">
        <f t="shared" si="4"/>
        <v>1.9553778209425661</v>
      </c>
    </row>
    <row r="112" spans="1:18" x14ac:dyDescent="0.35">
      <c r="A112" t="s">
        <v>14</v>
      </c>
      <c r="B112" s="1">
        <v>43537</v>
      </c>
      <c r="C112" s="1">
        <v>43580</v>
      </c>
      <c r="D112">
        <v>234.95</v>
      </c>
      <c r="E112">
        <v>235.45</v>
      </c>
      <c r="F112">
        <v>226.75</v>
      </c>
      <c r="G112">
        <v>227.4</v>
      </c>
      <c r="H112">
        <v>227.5</v>
      </c>
      <c r="I112">
        <v>227.4</v>
      </c>
      <c r="J112">
        <v>595</v>
      </c>
      <c r="K112">
        <v>4122.96</v>
      </c>
      <c r="L112">
        <v>885000</v>
      </c>
      <c r="M112">
        <v>66000</v>
      </c>
      <c r="N112">
        <v>225.45</v>
      </c>
      <c r="O112" s="4">
        <v>1.7315068493150686E-4</v>
      </c>
      <c r="P112" s="2">
        <f t="shared" si="5"/>
        <v>-6.9868995633187523E-3</v>
      </c>
      <c r="Q112" s="3">
        <f t="shared" si="3"/>
        <v>-7.1600502482502592E-3</v>
      </c>
      <c r="R112">
        <f t="shared" si="4"/>
        <v>-0.33398713395037583</v>
      </c>
    </row>
    <row r="113" spans="1:18" x14ac:dyDescent="0.35">
      <c r="A113" t="s">
        <v>14</v>
      </c>
      <c r="B113" s="1">
        <v>43538</v>
      </c>
      <c r="C113" s="1">
        <v>43580</v>
      </c>
      <c r="D113">
        <v>227</v>
      </c>
      <c r="E113">
        <v>227.7</v>
      </c>
      <c r="F113">
        <v>222.05</v>
      </c>
      <c r="G113">
        <v>224.15</v>
      </c>
      <c r="H113">
        <v>224.15</v>
      </c>
      <c r="I113">
        <v>224.15</v>
      </c>
      <c r="J113">
        <v>49</v>
      </c>
      <c r="K113">
        <v>329.19</v>
      </c>
      <c r="L113">
        <v>915000</v>
      </c>
      <c r="M113">
        <v>30000</v>
      </c>
      <c r="N113">
        <v>223</v>
      </c>
      <c r="O113" s="4">
        <v>1.7342465753424657E-4</v>
      </c>
      <c r="P113" s="2">
        <f t="shared" si="5"/>
        <v>-1.4291996481970097E-2</v>
      </c>
      <c r="Q113" s="3">
        <f t="shared" si="3"/>
        <v>-1.4465421139504343E-2</v>
      </c>
      <c r="R113">
        <f t="shared" si="4"/>
        <v>-0.67475288304699788</v>
      </c>
    </row>
    <row r="114" spans="1:18" x14ac:dyDescent="0.35">
      <c r="A114" t="s">
        <v>14</v>
      </c>
      <c r="B114" s="1">
        <v>43539</v>
      </c>
      <c r="C114" s="1">
        <v>43580</v>
      </c>
      <c r="D114">
        <v>224.7</v>
      </c>
      <c r="E114">
        <v>226</v>
      </c>
      <c r="F114">
        <v>222.9</v>
      </c>
      <c r="G114">
        <v>223.45</v>
      </c>
      <c r="H114">
        <v>223</v>
      </c>
      <c r="I114">
        <v>223.45</v>
      </c>
      <c r="J114">
        <v>34</v>
      </c>
      <c r="K114">
        <v>228.64</v>
      </c>
      <c r="L114">
        <v>933000</v>
      </c>
      <c r="M114">
        <v>18000</v>
      </c>
      <c r="N114">
        <v>222.25</v>
      </c>
      <c r="O114" s="4">
        <v>1.7205479452054795E-4</v>
      </c>
      <c r="P114" s="2">
        <f t="shared" si="5"/>
        <v>-3.1229087664511133E-3</v>
      </c>
      <c r="Q114" s="3">
        <f t="shared" si="3"/>
        <v>-3.2949635609716612E-3</v>
      </c>
      <c r="R114">
        <f t="shared" si="4"/>
        <v>-0.15369660799081386</v>
      </c>
    </row>
    <row r="115" spans="1:18" x14ac:dyDescent="0.35">
      <c r="A115" t="s">
        <v>14</v>
      </c>
      <c r="B115" s="1">
        <v>43542</v>
      </c>
      <c r="C115" s="1">
        <v>43580</v>
      </c>
      <c r="D115">
        <v>225</v>
      </c>
      <c r="E115">
        <v>225.1</v>
      </c>
      <c r="F115">
        <v>219</v>
      </c>
      <c r="G115">
        <v>220</v>
      </c>
      <c r="H115">
        <v>220</v>
      </c>
      <c r="I115">
        <v>220</v>
      </c>
      <c r="J115">
        <v>46</v>
      </c>
      <c r="K115">
        <v>304.52999999999997</v>
      </c>
      <c r="L115">
        <v>993000</v>
      </c>
      <c r="M115">
        <v>60000</v>
      </c>
      <c r="N115">
        <v>217.95</v>
      </c>
      <c r="O115" s="4">
        <v>1.7287671232876713E-4</v>
      </c>
      <c r="P115" s="2">
        <f t="shared" si="5"/>
        <v>-1.5439695681360433E-2</v>
      </c>
      <c r="Q115" s="3">
        <f t="shared" si="3"/>
        <v>-1.5612572393689201E-2</v>
      </c>
      <c r="R115">
        <f t="shared" si="4"/>
        <v>-0.72826280913814623</v>
      </c>
    </row>
    <row r="116" spans="1:18" x14ac:dyDescent="0.35">
      <c r="A116" t="s">
        <v>14</v>
      </c>
      <c r="B116" s="1">
        <v>43543</v>
      </c>
      <c r="C116" s="1">
        <v>43580</v>
      </c>
      <c r="D116">
        <v>220</v>
      </c>
      <c r="E116">
        <v>223.65</v>
      </c>
      <c r="F116">
        <v>216.9</v>
      </c>
      <c r="G116">
        <v>222.55</v>
      </c>
      <c r="H116">
        <v>222.45</v>
      </c>
      <c r="I116">
        <v>222.55</v>
      </c>
      <c r="J116">
        <v>113</v>
      </c>
      <c r="K116">
        <v>747.41</v>
      </c>
      <c r="L116">
        <v>1038000</v>
      </c>
      <c r="M116">
        <v>45000</v>
      </c>
      <c r="N116">
        <v>221</v>
      </c>
      <c r="O116" s="4">
        <v>1.7205479452054795E-4</v>
      </c>
      <c r="P116" s="2">
        <f t="shared" si="5"/>
        <v>1.1590909090909143E-2</v>
      </c>
      <c r="Q116" s="3">
        <f t="shared" si="3"/>
        <v>1.1418854296388595E-2</v>
      </c>
      <c r="R116">
        <f t="shared" si="4"/>
        <v>0.53264296858527627</v>
      </c>
    </row>
    <row r="117" spans="1:18" x14ac:dyDescent="0.35">
      <c r="A117" t="s">
        <v>14</v>
      </c>
      <c r="B117" s="1">
        <v>43544</v>
      </c>
      <c r="C117" s="1">
        <v>43580</v>
      </c>
      <c r="D117">
        <v>221.25</v>
      </c>
      <c r="E117">
        <v>225</v>
      </c>
      <c r="F117">
        <v>221</v>
      </c>
      <c r="G117">
        <v>222.15</v>
      </c>
      <c r="H117">
        <v>222</v>
      </c>
      <c r="I117">
        <v>222.15</v>
      </c>
      <c r="J117">
        <v>246</v>
      </c>
      <c r="K117">
        <v>1646.56</v>
      </c>
      <c r="L117">
        <v>1377000</v>
      </c>
      <c r="M117">
        <v>339000</v>
      </c>
      <c r="N117">
        <v>220.55</v>
      </c>
      <c r="O117" s="4">
        <v>1.7178082191780821E-4</v>
      </c>
      <c r="P117" s="2">
        <f t="shared" si="5"/>
        <v>-1.7973489103572486E-3</v>
      </c>
      <c r="Q117" s="3">
        <f t="shared" si="3"/>
        <v>-1.969129732275057E-3</v>
      </c>
      <c r="R117">
        <f t="shared" si="4"/>
        <v>-9.1851868751861632E-2</v>
      </c>
    </row>
    <row r="118" spans="1:18" x14ac:dyDescent="0.35">
      <c r="A118" t="s">
        <v>14</v>
      </c>
      <c r="B118" s="1">
        <v>43546</v>
      </c>
      <c r="C118" s="1">
        <v>43580</v>
      </c>
      <c r="D118">
        <v>221.85</v>
      </c>
      <c r="E118">
        <v>223.65</v>
      </c>
      <c r="F118">
        <v>216.35</v>
      </c>
      <c r="G118">
        <v>216.9</v>
      </c>
      <c r="H118">
        <v>216.35</v>
      </c>
      <c r="I118">
        <v>216.9</v>
      </c>
      <c r="J118">
        <v>632</v>
      </c>
      <c r="K118">
        <v>4178.24</v>
      </c>
      <c r="L118">
        <v>2589000</v>
      </c>
      <c r="M118">
        <v>1212000</v>
      </c>
      <c r="N118">
        <v>215.75</v>
      </c>
      <c r="O118" s="4">
        <v>1.7232876712328766E-4</v>
      </c>
      <c r="P118" s="2">
        <f t="shared" si="5"/>
        <v>-2.3632680621201892E-2</v>
      </c>
      <c r="Q118" s="3">
        <f t="shared" si="3"/>
        <v>-2.380500938832518E-2</v>
      </c>
      <c r="R118">
        <f t="shared" si="4"/>
        <v>-1.1104065730839583</v>
      </c>
    </row>
    <row r="119" spans="1:18" x14ac:dyDescent="0.35">
      <c r="A119" t="s">
        <v>14</v>
      </c>
      <c r="B119" s="1">
        <v>43549</v>
      </c>
      <c r="C119" s="1">
        <v>43580</v>
      </c>
      <c r="D119">
        <v>215.65</v>
      </c>
      <c r="E119">
        <v>217.2</v>
      </c>
      <c r="F119">
        <v>212.6</v>
      </c>
      <c r="G119">
        <v>213.7</v>
      </c>
      <c r="H119">
        <v>214.3</v>
      </c>
      <c r="I119">
        <v>213.7</v>
      </c>
      <c r="J119">
        <v>723</v>
      </c>
      <c r="K119">
        <v>4655.25</v>
      </c>
      <c r="L119">
        <v>3885000</v>
      </c>
      <c r="M119">
        <v>1296000</v>
      </c>
      <c r="N119">
        <v>212.4</v>
      </c>
      <c r="O119" s="4">
        <v>1.7232876712328766E-4</v>
      </c>
      <c r="P119" s="2">
        <f t="shared" si="5"/>
        <v>-1.4753342554172507E-2</v>
      </c>
      <c r="Q119" s="3">
        <f t="shared" si="3"/>
        <v>-1.4925671321295795E-2</v>
      </c>
      <c r="R119">
        <f t="shared" si="4"/>
        <v>-0.69622167639160204</v>
      </c>
    </row>
    <row r="120" spans="1:18" x14ac:dyDescent="0.35">
      <c r="A120" t="s">
        <v>14</v>
      </c>
      <c r="B120" s="1">
        <v>43550</v>
      </c>
      <c r="C120" s="1">
        <v>43580</v>
      </c>
      <c r="D120">
        <v>214.6</v>
      </c>
      <c r="E120">
        <v>215.85</v>
      </c>
      <c r="F120">
        <v>211.45</v>
      </c>
      <c r="G120">
        <v>215.4</v>
      </c>
      <c r="H120">
        <v>215.5</v>
      </c>
      <c r="I120">
        <v>215.4</v>
      </c>
      <c r="J120">
        <v>2286</v>
      </c>
      <c r="K120">
        <v>14649.47</v>
      </c>
      <c r="L120">
        <v>7143000</v>
      </c>
      <c r="M120">
        <v>3258000</v>
      </c>
      <c r="N120">
        <v>213.45</v>
      </c>
      <c r="O120" s="4">
        <v>1.7041095890410959E-4</v>
      </c>
      <c r="P120" s="2">
        <f t="shared" si="5"/>
        <v>7.9550772110435989E-3</v>
      </c>
      <c r="Q120" s="3">
        <f t="shared" si="3"/>
        <v>7.784666252139489E-3</v>
      </c>
      <c r="R120">
        <f t="shared" si="4"/>
        <v>0.3631229223492744</v>
      </c>
    </row>
    <row r="121" spans="1:18" x14ac:dyDescent="0.35">
      <c r="A121" t="s">
        <v>14</v>
      </c>
      <c r="B121" s="1">
        <v>43551</v>
      </c>
      <c r="C121" s="1">
        <v>43580</v>
      </c>
      <c r="D121">
        <v>214.75</v>
      </c>
      <c r="E121">
        <v>219.05</v>
      </c>
      <c r="F121">
        <v>214.55</v>
      </c>
      <c r="G121">
        <v>215.55</v>
      </c>
      <c r="H121">
        <v>215.2</v>
      </c>
      <c r="I121">
        <v>215.55</v>
      </c>
      <c r="J121">
        <v>1045</v>
      </c>
      <c r="K121">
        <v>6800.16</v>
      </c>
      <c r="L121">
        <v>7788000</v>
      </c>
      <c r="M121">
        <v>645000</v>
      </c>
      <c r="N121">
        <v>214</v>
      </c>
      <c r="O121" s="4">
        <v>1.6767123287671231E-4</v>
      </c>
      <c r="P121" s="2">
        <f t="shared" si="5"/>
        <v>6.9637883008359181E-4</v>
      </c>
      <c r="Q121" s="3">
        <f t="shared" si="3"/>
        <v>5.2870759720687944E-4</v>
      </c>
      <c r="R121">
        <f t="shared" si="4"/>
        <v>2.4662052494962252E-2</v>
      </c>
    </row>
    <row r="122" spans="1:18" x14ac:dyDescent="0.35">
      <c r="A122" t="s">
        <v>14</v>
      </c>
      <c r="B122" s="1">
        <v>43552</v>
      </c>
      <c r="C122" s="1">
        <v>43580</v>
      </c>
      <c r="D122">
        <v>215.4</v>
      </c>
      <c r="E122">
        <v>219.9</v>
      </c>
      <c r="F122">
        <v>214.6</v>
      </c>
      <c r="G122">
        <v>219.4</v>
      </c>
      <c r="H122">
        <v>219.9</v>
      </c>
      <c r="I122">
        <v>219.4</v>
      </c>
      <c r="J122">
        <v>2253</v>
      </c>
      <c r="K122">
        <v>14690.24</v>
      </c>
      <c r="L122">
        <v>10326000</v>
      </c>
      <c r="M122">
        <v>2538000</v>
      </c>
      <c r="N122">
        <v>217.45</v>
      </c>
      <c r="O122" s="4">
        <v>1.6931506849315067E-4</v>
      </c>
      <c r="P122" s="2">
        <f t="shared" si="5"/>
        <v>1.7861285084667104E-2</v>
      </c>
      <c r="Q122" s="3">
        <f t="shared" si="3"/>
        <v>1.7691970016173952E-2</v>
      </c>
      <c r="R122">
        <f t="shared" si="4"/>
        <v>0.82525822511956681</v>
      </c>
    </row>
    <row r="123" spans="1:18" x14ac:dyDescent="0.35">
      <c r="A123" t="s">
        <v>14</v>
      </c>
      <c r="B123" s="1">
        <v>43553</v>
      </c>
      <c r="C123" s="1">
        <v>43615</v>
      </c>
      <c r="D123">
        <v>221.35</v>
      </c>
      <c r="E123">
        <v>225.8</v>
      </c>
      <c r="F123">
        <v>221.35</v>
      </c>
      <c r="G123">
        <v>225.8</v>
      </c>
      <c r="H123">
        <v>225.8</v>
      </c>
      <c r="I123">
        <v>225.75</v>
      </c>
      <c r="J123">
        <v>15</v>
      </c>
      <c r="K123">
        <v>100.25</v>
      </c>
      <c r="L123">
        <v>822000</v>
      </c>
      <c r="M123">
        <v>15000</v>
      </c>
      <c r="N123">
        <v>222.75</v>
      </c>
      <c r="O123" s="4">
        <v>1.7041095890410959E-4</v>
      </c>
      <c r="P123" s="2">
        <f t="shared" si="5"/>
        <v>2.9170464904284436E-2</v>
      </c>
      <c r="Q123" s="3">
        <f t="shared" si="3"/>
        <v>2.9000053945380327E-2</v>
      </c>
      <c r="R123">
        <f t="shared" si="4"/>
        <v>1.35273420797442</v>
      </c>
    </row>
    <row r="124" spans="1:18" x14ac:dyDescent="0.35">
      <c r="A124" t="s">
        <v>14</v>
      </c>
      <c r="B124" s="1">
        <v>43556</v>
      </c>
      <c r="C124" s="1">
        <v>43615</v>
      </c>
      <c r="D124">
        <v>226.5</v>
      </c>
      <c r="E124">
        <v>230</v>
      </c>
      <c r="F124">
        <v>225.25</v>
      </c>
      <c r="G124">
        <v>228.35</v>
      </c>
      <c r="H124">
        <v>228.1</v>
      </c>
      <c r="I124">
        <v>228.35</v>
      </c>
      <c r="J124">
        <v>43</v>
      </c>
      <c r="K124">
        <v>292.91000000000003</v>
      </c>
      <c r="L124">
        <v>876000</v>
      </c>
      <c r="M124">
        <v>54000</v>
      </c>
      <c r="N124">
        <v>225.85</v>
      </c>
      <c r="O124" s="4">
        <v>1.7041095890410959E-4</v>
      </c>
      <c r="P124" s="2">
        <f t="shared" si="5"/>
        <v>1.1293179805137214E-2</v>
      </c>
      <c r="Q124" s="3">
        <f t="shared" si="3"/>
        <v>1.1122768846233104E-2</v>
      </c>
      <c r="R124">
        <f t="shared" si="4"/>
        <v>0.51883179024529114</v>
      </c>
    </row>
    <row r="125" spans="1:18" x14ac:dyDescent="0.35">
      <c r="A125" t="s">
        <v>14</v>
      </c>
      <c r="B125" s="1">
        <v>43557</v>
      </c>
      <c r="C125" s="1">
        <v>43615</v>
      </c>
      <c r="D125">
        <v>226</v>
      </c>
      <c r="E125">
        <v>227.35</v>
      </c>
      <c r="F125">
        <v>223</v>
      </c>
      <c r="G125">
        <v>223.9</v>
      </c>
      <c r="H125">
        <v>223.9</v>
      </c>
      <c r="I125">
        <v>223.9</v>
      </c>
      <c r="J125">
        <v>31</v>
      </c>
      <c r="K125">
        <v>209.95</v>
      </c>
      <c r="L125">
        <v>882000</v>
      </c>
      <c r="M125">
        <v>6000</v>
      </c>
      <c r="N125">
        <v>221.25</v>
      </c>
      <c r="O125" s="4">
        <v>1.7013698630136985E-4</v>
      </c>
      <c r="P125" s="2">
        <f t="shared" si="5"/>
        <v>-1.9487628640245187E-2</v>
      </c>
      <c r="Q125" s="3">
        <f t="shared" si="3"/>
        <v>-1.9657765626546555E-2</v>
      </c>
      <c r="R125">
        <f t="shared" si="4"/>
        <v>-0.91695457068655772</v>
      </c>
    </row>
    <row r="126" spans="1:18" x14ac:dyDescent="0.35">
      <c r="A126" t="s">
        <v>14</v>
      </c>
      <c r="B126" s="1">
        <v>43558</v>
      </c>
      <c r="C126" s="1">
        <v>43615</v>
      </c>
      <c r="D126">
        <v>224.25</v>
      </c>
      <c r="E126">
        <v>227</v>
      </c>
      <c r="F126">
        <v>221.2</v>
      </c>
      <c r="G126">
        <v>222</v>
      </c>
      <c r="H126">
        <v>221.2</v>
      </c>
      <c r="I126">
        <v>222</v>
      </c>
      <c r="J126">
        <v>71</v>
      </c>
      <c r="K126">
        <v>477.95</v>
      </c>
      <c r="L126">
        <v>729000</v>
      </c>
      <c r="M126">
        <v>-153000</v>
      </c>
      <c r="N126">
        <v>219.85</v>
      </c>
      <c r="O126" s="4">
        <v>1.6986301369863014E-4</v>
      </c>
      <c r="P126" s="2">
        <f t="shared" si="5"/>
        <v>-8.4859312192943522E-3</v>
      </c>
      <c r="Q126" s="3">
        <f t="shared" si="3"/>
        <v>-8.6557942329929822E-3</v>
      </c>
      <c r="R126">
        <f t="shared" si="4"/>
        <v>-0.40375748880365592</v>
      </c>
    </row>
    <row r="127" spans="1:18" x14ac:dyDescent="0.35">
      <c r="A127" t="s">
        <v>14</v>
      </c>
      <c r="B127" s="1">
        <v>43559</v>
      </c>
      <c r="C127" s="1">
        <v>43615</v>
      </c>
      <c r="D127">
        <v>222</v>
      </c>
      <c r="E127">
        <v>225.6</v>
      </c>
      <c r="F127">
        <v>220</v>
      </c>
      <c r="G127">
        <v>224.95</v>
      </c>
      <c r="H127">
        <v>224.5</v>
      </c>
      <c r="I127">
        <v>224.95</v>
      </c>
      <c r="J127">
        <v>102</v>
      </c>
      <c r="K127">
        <v>683.81</v>
      </c>
      <c r="L127">
        <v>534000</v>
      </c>
      <c r="M127">
        <v>-195000</v>
      </c>
      <c r="N127">
        <v>222.9</v>
      </c>
      <c r="O127" s="4">
        <v>1.6986301369863014E-4</v>
      </c>
      <c r="P127" s="2">
        <f t="shared" si="5"/>
        <v>1.3288288288288238E-2</v>
      </c>
      <c r="Q127" s="3">
        <f t="shared" si="3"/>
        <v>1.3118425274589608E-2</v>
      </c>
      <c r="R127">
        <f t="shared" si="4"/>
        <v>0.61192102115108171</v>
      </c>
    </row>
    <row r="128" spans="1:18" x14ac:dyDescent="0.35">
      <c r="A128" t="s">
        <v>14</v>
      </c>
      <c r="B128" s="1">
        <v>43560</v>
      </c>
      <c r="C128" s="1">
        <v>43615</v>
      </c>
      <c r="D128">
        <v>225.3</v>
      </c>
      <c r="E128">
        <v>226.25</v>
      </c>
      <c r="F128">
        <v>223.6</v>
      </c>
      <c r="G128">
        <v>226.3</v>
      </c>
      <c r="H128">
        <v>225.95</v>
      </c>
      <c r="I128">
        <v>226.3</v>
      </c>
      <c r="J128">
        <v>103</v>
      </c>
      <c r="K128">
        <v>697.08</v>
      </c>
      <c r="L128">
        <v>261000</v>
      </c>
      <c r="M128">
        <v>-273000</v>
      </c>
      <c r="N128">
        <v>224.05</v>
      </c>
      <c r="O128" s="4">
        <v>1.7041095890410959E-4</v>
      </c>
      <c r="P128" s="2">
        <f t="shared" si="5"/>
        <v>6.0013336296955893E-3</v>
      </c>
      <c r="Q128" s="3">
        <f t="shared" si="3"/>
        <v>5.8309226707914793E-3</v>
      </c>
      <c r="R128">
        <f t="shared" si="4"/>
        <v>0.27198875476884071</v>
      </c>
    </row>
    <row r="129" spans="1:18" x14ac:dyDescent="0.35">
      <c r="A129" t="s">
        <v>14</v>
      </c>
      <c r="B129" s="1">
        <v>43563</v>
      </c>
      <c r="C129" s="1">
        <v>43615</v>
      </c>
      <c r="D129">
        <v>226.35</v>
      </c>
      <c r="E129">
        <v>226.35</v>
      </c>
      <c r="F129">
        <v>222</v>
      </c>
      <c r="G129">
        <v>222</v>
      </c>
      <c r="H129">
        <v>222</v>
      </c>
      <c r="I129">
        <v>222.3</v>
      </c>
      <c r="J129">
        <v>46</v>
      </c>
      <c r="K129">
        <v>307.99</v>
      </c>
      <c r="L129">
        <v>183000</v>
      </c>
      <c r="M129">
        <v>-78000</v>
      </c>
      <c r="N129">
        <v>220.1</v>
      </c>
      <c r="O129" s="4">
        <v>1.7315068493150686E-4</v>
      </c>
      <c r="P129" s="2">
        <f t="shared" si="5"/>
        <v>-1.9001325673884274E-2</v>
      </c>
      <c r="Q129" s="3">
        <f t="shared" si="3"/>
        <v>-1.9174476358815782E-2</v>
      </c>
      <c r="R129">
        <f t="shared" si="4"/>
        <v>-0.89441109797310547</v>
      </c>
    </row>
    <row r="130" spans="1:18" x14ac:dyDescent="0.35">
      <c r="A130" t="s">
        <v>14</v>
      </c>
      <c r="B130" s="1">
        <v>43564</v>
      </c>
      <c r="C130" s="1">
        <v>43615</v>
      </c>
      <c r="D130">
        <v>219.05</v>
      </c>
      <c r="E130">
        <v>219.55</v>
      </c>
      <c r="F130">
        <v>216.7</v>
      </c>
      <c r="G130">
        <v>219.55</v>
      </c>
      <c r="H130">
        <v>219.55</v>
      </c>
      <c r="I130">
        <v>219.55</v>
      </c>
      <c r="J130">
        <v>22</v>
      </c>
      <c r="K130">
        <v>144.07</v>
      </c>
      <c r="L130">
        <v>195000</v>
      </c>
      <c r="M130">
        <v>12000</v>
      </c>
      <c r="N130">
        <v>216</v>
      </c>
      <c r="O130" s="4">
        <v>1.7287671232876713E-4</v>
      </c>
      <c r="P130" s="2">
        <f t="shared" si="5"/>
        <v>-1.1036036036035984E-2</v>
      </c>
      <c r="Q130" s="3">
        <f t="shared" ref="Q130:Q193" si="6">P130-O130</f>
        <v>-1.1208912748364752E-2</v>
      </c>
      <c r="R130">
        <f t="shared" ref="R130:R193" si="7">Q130/$U$6</f>
        <v>-0.52285005184719557</v>
      </c>
    </row>
    <row r="131" spans="1:18" x14ac:dyDescent="0.35">
      <c r="A131" t="s">
        <v>14</v>
      </c>
      <c r="B131" s="1">
        <v>43565</v>
      </c>
      <c r="C131" s="1">
        <v>43615</v>
      </c>
      <c r="D131">
        <v>221</v>
      </c>
      <c r="E131">
        <v>221.5</v>
      </c>
      <c r="F131">
        <v>218</v>
      </c>
      <c r="G131">
        <v>218.35</v>
      </c>
      <c r="H131">
        <v>218.5</v>
      </c>
      <c r="I131">
        <v>218.35</v>
      </c>
      <c r="J131">
        <v>11</v>
      </c>
      <c r="K131">
        <v>72.459999999999994</v>
      </c>
      <c r="L131">
        <v>201000</v>
      </c>
      <c r="M131">
        <v>6000</v>
      </c>
      <c r="N131">
        <v>216.1</v>
      </c>
      <c r="O131" s="4">
        <v>1.7287671232876713E-4</v>
      </c>
      <c r="P131" s="2">
        <f t="shared" ref="P131:P194" si="8">(G131-G130)/G130</f>
        <v>-5.4657253473013754E-3</v>
      </c>
      <c r="Q131" s="3">
        <f t="shared" si="6"/>
        <v>-5.6386020596301423E-3</v>
      </c>
      <c r="R131">
        <f t="shared" si="7"/>
        <v>-0.26301778284904775</v>
      </c>
    </row>
    <row r="132" spans="1:18" x14ac:dyDescent="0.35">
      <c r="A132" t="s">
        <v>14</v>
      </c>
      <c r="B132" s="1">
        <v>43566</v>
      </c>
      <c r="C132" s="1">
        <v>43615</v>
      </c>
      <c r="D132">
        <v>217</v>
      </c>
      <c r="E132">
        <v>217.95</v>
      </c>
      <c r="F132">
        <v>216</v>
      </c>
      <c r="G132">
        <v>216.05</v>
      </c>
      <c r="H132">
        <v>216.05</v>
      </c>
      <c r="I132">
        <v>215.5</v>
      </c>
      <c r="J132">
        <v>17</v>
      </c>
      <c r="K132">
        <v>110.55</v>
      </c>
      <c r="L132">
        <v>222000</v>
      </c>
      <c r="M132">
        <v>21000</v>
      </c>
      <c r="N132">
        <v>213.5</v>
      </c>
      <c r="O132" s="4">
        <v>1.7369863013698628E-4</v>
      </c>
      <c r="P132" s="2">
        <f t="shared" si="8"/>
        <v>-1.0533547057476451E-2</v>
      </c>
      <c r="Q132" s="3">
        <f t="shared" si="6"/>
        <v>-1.0707245687613437E-2</v>
      </c>
      <c r="R132">
        <f t="shared" si="7"/>
        <v>-0.49944933006335251</v>
      </c>
    </row>
    <row r="133" spans="1:18" x14ac:dyDescent="0.35">
      <c r="A133" t="s">
        <v>14</v>
      </c>
      <c r="B133" s="1">
        <v>43567</v>
      </c>
      <c r="C133" s="1">
        <v>43615</v>
      </c>
      <c r="D133">
        <v>217.2</v>
      </c>
      <c r="E133">
        <v>218.5</v>
      </c>
      <c r="F133">
        <v>215.85</v>
      </c>
      <c r="G133">
        <v>218.15</v>
      </c>
      <c r="H133">
        <v>218.15</v>
      </c>
      <c r="I133">
        <v>218.15</v>
      </c>
      <c r="J133">
        <v>18</v>
      </c>
      <c r="K133">
        <v>117.39</v>
      </c>
      <c r="L133">
        <v>231000</v>
      </c>
      <c r="M133">
        <v>9000</v>
      </c>
      <c r="N133">
        <v>215</v>
      </c>
      <c r="O133" s="4">
        <v>1.7369863013698628E-4</v>
      </c>
      <c r="P133" s="2">
        <f t="shared" si="8"/>
        <v>9.719972228650748E-3</v>
      </c>
      <c r="Q133" s="3">
        <f t="shared" si="6"/>
        <v>9.5462735985137621E-3</v>
      </c>
      <c r="R133">
        <f t="shared" si="7"/>
        <v>0.44529471840688584</v>
      </c>
    </row>
    <row r="134" spans="1:18" x14ac:dyDescent="0.35">
      <c r="A134" t="s">
        <v>14</v>
      </c>
      <c r="B134" s="1">
        <v>43570</v>
      </c>
      <c r="C134" s="1">
        <v>43615</v>
      </c>
      <c r="D134">
        <v>218.15</v>
      </c>
      <c r="E134">
        <v>221.9</v>
      </c>
      <c r="F134">
        <v>218.15</v>
      </c>
      <c r="G134">
        <v>220.55</v>
      </c>
      <c r="H134">
        <v>220.75</v>
      </c>
      <c r="I134">
        <v>220.55</v>
      </c>
      <c r="J134">
        <v>35</v>
      </c>
      <c r="K134">
        <v>231.69</v>
      </c>
      <c r="L134">
        <v>252000</v>
      </c>
      <c r="M134">
        <v>21000</v>
      </c>
      <c r="N134">
        <v>218</v>
      </c>
      <c r="O134" s="4">
        <v>1.7397260273972602E-4</v>
      </c>
      <c r="P134" s="2">
        <f t="shared" si="8"/>
        <v>1.1001604400641785E-2</v>
      </c>
      <c r="Q134" s="3">
        <f t="shared" si="6"/>
        <v>1.0827631797902059E-2</v>
      </c>
      <c r="R134">
        <f t="shared" si="7"/>
        <v>0.5050648509813177</v>
      </c>
    </row>
    <row r="135" spans="1:18" x14ac:dyDescent="0.35">
      <c r="A135" t="s">
        <v>14</v>
      </c>
      <c r="B135" s="1">
        <v>43571</v>
      </c>
      <c r="C135" s="1">
        <v>43615</v>
      </c>
      <c r="D135">
        <v>220.95</v>
      </c>
      <c r="E135">
        <v>220.95</v>
      </c>
      <c r="F135">
        <v>217.45</v>
      </c>
      <c r="G135">
        <v>218.95</v>
      </c>
      <c r="H135">
        <v>219.1</v>
      </c>
      <c r="I135">
        <v>218.95</v>
      </c>
      <c r="J135">
        <v>131</v>
      </c>
      <c r="K135">
        <v>859.6</v>
      </c>
      <c r="L135">
        <v>411000</v>
      </c>
      <c r="M135">
        <v>159000</v>
      </c>
      <c r="N135">
        <v>216.35</v>
      </c>
      <c r="O135" s="4">
        <v>1.7397260273972602E-4</v>
      </c>
      <c r="P135" s="2">
        <f t="shared" si="8"/>
        <v>-7.254590795738031E-3</v>
      </c>
      <c r="Q135" s="3">
        <f t="shared" si="6"/>
        <v>-7.4285633984777569E-3</v>
      </c>
      <c r="R135">
        <f t="shared" si="7"/>
        <v>-0.34651217698263448</v>
      </c>
    </row>
    <row r="136" spans="1:18" x14ac:dyDescent="0.35">
      <c r="A136" t="s">
        <v>14</v>
      </c>
      <c r="B136" s="1">
        <v>43573</v>
      </c>
      <c r="C136" s="1">
        <v>43615</v>
      </c>
      <c r="D136">
        <v>219.95</v>
      </c>
      <c r="E136">
        <v>223.15</v>
      </c>
      <c r="F136">
        <v>216.5</v>
      </c>
      <c r="G136">
        <v>220.7</v>
      </c>
      <c r="H136">
        <v>220.5</v>
      </c>
      <c r="I136">
        <v>220.7</v>
      </c>
      <c r="J136">
        <v>187</v>
      </c>
      <c r="K136">
        <v>1235.67</v>
      </c>
      <c r="L136">
        <v>501000</v>
      </c>
      <c r="M136">
        <v>90000</v>
      </c>
      <c r="N136">
        <v>219.1</v>
      </c>
      <c r="O136" s="4">
        <v>1.7424657534246578E-4</v>
      </c>
      <c r="P136" s="2">
        <f t="shared" si="8"/>
        <v>7.9926923955240935E-3</v>
      </c>
      <c r="Q136" s="3">
        <f t="shared" si="6"/>
        <v>7.8184458201816277E-3</v>
      </c>
      <c r="R136">
        <f t="shared" si="7"/>
        <v>0.3646986013913639</v>
      </c>
    </row>
    <row r="137" spans="1:18" x14ac:dyDescent="0.35">
      <c r="A137" t="s">
        <v>14</v>
      </c>
      <c r="B137" s="1">
        <v>43577</v>
      </c>
      <c r="C137" s="1">
        <v>43615</v>
      </c>
      <c r="D137">
        <v>219</v>
      </c>
      <c r="E137">
        <v>219</v>
      </c>
      <c r="F137">
        <v>210.15</v>
      </c>
      <c r="G137">
        <v>210.9</v>
      </c>
      <c r="H137">
        <v>210.2</v>
      </c>
      <c r="I137">
        <v>210.9</v>
      </c>
      <c r="J137">
        <v>1448</v>
      </c>
      <c r="K137">
        <v>9276.2800000000007</v>
      </c>
      <c r="L137">
        <v>3087000</v>
      </c>
      <c r="M137">
        <v>2586000</v>
      </c>
      <c r="N137">
        <v>209.65</v>
      </c>
      <c r="O137" s="4">
        <v>1.7506849315068493E-4</v>
      </c>
      <c r="P137" s="2">
        <f t="shared" si="8"/>
        <v>-4.440416855459893E-2</v>
      </c>
      <c r="Q137" s="3">
        <f t="shared" si="6"/>
        <v>-4.4579237047749617E-2</v>
      </c>
      <c r="R137">
        <f t="shared" si="7"/>
        <v>-2.0794395428873962</v>
      </c>
    </row>
    <row r="138" spans="1:18" x14ac:dyDescent="0.35">
      <c r="A138" t="s">
        <v>14</v>
      </c>
      <c r="B138" s="1">
        <v>43578</v>
      </c>
      <c r="C138" s="1">
        <v>43615</v>
      </c>
      <c r="D138">
        <v>210.55</v>
      </c>
      <c r="E138">
        <v>214.95</v>
      </c>
      <c r="F138">
        <v>207.8</v>
      </c>
      <c r="G138">
        <v>213.05</v>
      </c>
      <c r="H138">
        <v>212.45</v>
      </c>
      <c r="I138">
        <v>213.05</v>
      </c>
      <c r="J138">
        <v>1851</v>
      </c>
      <c r="K138">
        <v>11796.96</v>
      </c>
      <c r="L138">
        <v>5403000</v>
      </c>
      <c r="M138">
        <v>2316000</v>
      </c>
      <c r="N138">
        <v>211.95</v>
      </c>
      <c r="O138" s="4">
        <v>1.7506849315068493E-4</v>
      </c>
      <c r="P138" s="2">
        <f t="shared" si="8"/>
        <v>1.0194404931247063E-2</v>
      </c>
      <c r="Q138" s="3">
        <f t="shared" si="6"/>
        <v>1.0019336438096377E-2</v>
      </c>
      <c r="R138">
        <f t="shared" si="7"/>
        <v>0.46736116996694776</v>
      </c>
    </row>
    <row r="139" spans="1:18" x14ac:dyDescent="0.35">
      <c r="A139" t="s">
        <v>14</v>
      </c>
      <c r="B139" s="1">
        <v>43579</v>
      </c>
      <c r="C139" s="1">
        <v>43615</v>
      </c>
      <c r="D139">
        <v>212.8</v>
      </c>
      <c r="E139">
        <v>212.8</v>
      </c>
      <c r="F139">
        <v>209.1</v>
      </c>
      <c r="G139">
        <v>211.3</v>
      </c>
      <c r="H139">
        <v>211.6</v>
      </c>
      <c r="I139">
        <v>211.3</v>
      </c>
      <c r="J139">
        <v>1821</v>
      </c>
      <c r="K139">
        <v>11493.19</v>
      </c>
      <c r="L139">
        <v>7302000</v>
      </c>
      <c r="M139">
        <v>1899000</v>
      </c>
      <c r="N139">
        <v>209</v>
      </c>
      <c r="O139" s="4">
        <v>1.7534246575342467E-4</v>
      </c>
      <c r="P139" s="2">
        <f t="shared" si="8"/>
        <v>-8.2140342642572153E-3</v>
      </c>
      <c r="Q139" s="3">
        <f t="shared" si="6"/>
        <v>-8.3893767300106392E-3</v>
      </c>
      <c r="R139">
        <f t="shared" si="7"/>
        <v>-0.39133019916598427</v>
      </c>
    </row>
    <row r="140" spans="1:18" x14ac:dyDescent="0.35">
      <c r="A140" t="s">
        <v>14</v>
      </c>
      <c r="B140" s="1">
        <v>43580</v>
      </c>
      <c r="C140" s="1">
        <v>43615</v>
      </c>
      <c r="D140">
        <v>211.4</v>
      </c>
      <c r="E140">
        <v>213.05</v>
      </c>
      <c r="F140">
        <v>208.95</v>
      </c>
      <c r="G140">
        <v>210.15</v>
      </c>
      <c r="H140">
        <v>210.6</v>
      </c>
      <c r="I140">
        <v>210.15</v>
      </c>
      <c r="J140">
        <v>2394</v>
      </c>
      <c r="K140">
        <v>15130.86</v>
      </c>
      <c r="L140">
        <v>9333000</v>
      </c>
      <c r="M140">
        <v>2031000</v>
      </c>
      <c r="N140">
        <v>209.05</v>
      </c>
      <c r="O140" s="4">
        <v>1.7780821917808221E-4</v>
      </c>
      <c r="P140" s="2">
        <f t="shared" si="8"/>
        <v>-5.4424988168481096E-3</v>
      </c>
      <c r="Q140" s="3">
        <f t="shared" si="6"/>
        <v>-5.6203070360261922E-3</v>
      </c>
      <c r="R140">
        <f t="shared" si="7"/>
        <v>-0.26216439463427499</v>
      </c>
    </row>
    <row r="141" spans="1:18" x14ac:dyDescent="0.35">
      <c r="A141" t="s">
        <v>14</v>
      </c>
      <c r="B141" s="1">
        <v>43581</v>
      </c>
      <c r="C141" s="1">
        <v>43643</v>
      </c>
      <c r="D141">
        <v>209.4</v>
      </c>
      <c r="E141">
        <v>211.35</v>
      </c>
      <c r="F141">
        <v>207.6</v>
      </c>
      <c r="G141">
        <v>210.85</v>
      </c>
      <c r="H141">
        <v>210.55</v>
      </c>
      <c r="I141">
        <v>210.85</v>
      </c>
      <c r="J141">
        <v>30</v>
      </c>
      <c r="K141">
        <v>188.34</v>
      </c>
      <c r="L141">
        <v>126000</v>
      </c>
      <c r="M141">
        <v>51000</v>
      </c>
      <c r="N141">
        <v>209.5</v>
      </c>
      <c r="O141" s="4">
        <v>1.7726027397260271E-4</v>
      </c>
      <c r="P141" s="2">
        <f t="shared" si="8"/>
        <v>3.3309540804186944E-3</v>
      </c>
      <c r="Q141" s="3">
        <f t="shared" si="6"/>
        <v>3.1536938064460917E-3</v>
      </c>
      <c r="R141">
        <f t="shared" si="7"/>
        <v>0.14710695026607956</v>
      </c>
    </row>
    <row r="142" spans="1:18" x14ac:dyDescent="0.35">
      <c r="A142" t="s">
        <v>14</v>
      </c>
      <c r="B142" s="1">
        <v>43585</v>
      </c>
      <c r="C142" s="1">
        <v>43643</v>
      </c>
      <c r="D142">
        <v>209.6</v>
      </c>
      <c r="E142">
        <v>209.7</v>
      </c>
      <c r="F142">
        <v>205.95</v>
      </c>
      <c r="G142">
        <v>207.4</v>
      </c>
      <c r="H142">
        <v>207.4</v>
      </c>
      <c r="I142">
        <v>207.4</v>
      </c>
      <c r="J142">
        <v>17</v>
      </c>
      <c r="K142">
        <v>105.75</v>
      </c>
      <c r="L142">
        <v>129000</v>
      </c>
      <c r="M142">
        <v>3000</v>
      </c>
      <c r="N142">
        <v>206.05</v>
      </c>
      <c r="O142" s="4">
        <v>1.76986301369863E-4</v>
      </c>
      <c r="P142" s="2">
        <f t="shared" si="8"/>
        <v>-1.6362342897794587E-2</v>
      </c>
      <c r="Q142" s="3">
        <f t="shared" si="6"/>
        <v>-1.6539329199164451E-2</v>
      </c>
      <c r="R142">
        <f t="shared" si="7"/>
        <v>-0.77149223331786121</v>
      </c>
    </row>
    <row r="143" spans="1:18" x14ac:dyDescent="0.35">
      <c r="A143" t="s">
        <v>14</v>
      </c>
      <c r="B143" s="1">
        <v>43587</v>
      </c>
      <c r="C143" s="1">
        <v>43643</v>
      </c>
      <c r="D143">
        <v>204.7</v>
      </c>
      <c r="E143">
        <v>207.25</v>
      </c>
      <c r="F143">
        <v>203.05</v>
      </c>
      <c r="G143">
        <v>203.7</v>
      </c>
      <c r="H143">
        <v>203.7</v>
      </c>
      <c r="I143">
        <v>203.7</v>
      </c>
      <c r="J143">
        <v>27</v>
      </c>
      <c r="K143">
        <v>166.3</v>
      </c>
      <c r="L143">
        <v>141000</v>
      </c>
      <c r="M143">
        <v>12000</v>
      </c>
      <c r="N143">
        <v>202</v>
      </c>
      <c r="O143" s="4">
        <v>1.7671232876712329E-4</v>
      </c>
      <c r="P143" s="2">
        <f t="shared" si="8"/>
        <v>-1.7839922854387739E-2</v>
      </c>
      <c r="Q143" s="3">
        <f t="shared" si="6"/>
        <v>-1.8016635183154862E-2</v>
      </c>
      <c r="R143">
        <f t="shared" si="7"/>
        <v>-0.84040253065568682</v>
      </c>
    </row>
    <row r="144" spans="1:18" x14ac:dyDescent="0.35">
      <c r="A144" t="s">
        <v>14</v>
      </c>
      <c r="B144" s="1">
        <v>43588</v>
      </c>
      <c r="C144" s="1">
        <v>43643</v>
      </c>
      <c r="D144">
        <v>205.65</v>
      </c>
      <c r="E144">
        <v>205.7</v>
      </c>
      <c r="F144">
        <v>203.15</v>
      </c>
      <c r="G144">
        <v>203.95</v>
      </c>
      <c r="H144">
        <v>204</v>
      </c>
      <c r="I144">
        <v>203.95</v>
      </c>
      <c r="J144">
        <v>15</v>
      </c>
      <c r="K144">
        <v>91.97</v>
      </c>
      <c r="L144">
        <v>156000</v>
      </c>
      <c r="M144">
        <v>15000</v>
      </c>
      <c r="N144">
        <v>201.65</v>
      </c>
      <c r="O144" s="4">
        <v>1.76986301369863E-4</v>
      </c>
      <c r="P144" s="2">
        <f t="shared" si="8"/>
        <v>1.2272950417280314E-3</v>
      </c>
      <c r="Q144" s="3">
        <f t="shared" si="6"/>
        <v>1.0503087403581684E-3</v>
      </c>
      <c r="R144">
        <f t="shared" si="7"/>
        <v>4.8992617899710759E-2</v>
      </c>
    </row>
    <row r="145" spans="1:18" x14ac:dyDescent="0.35">
      <c r="A145" t="s">
        <v>14</v>
      </c>
      <c r="B145" s="1">
        <v>43591</v>
      </c>
      <c r="C145" s="1">
        <v>43643</v>
      </c>
      <c r="D145">
        <v>203</v>
      </c>
      <c r="E145">
        <v>203.95</v>
      </c>
      <c r="F145">
        <v>199.2</v>
      </c>
      <c r="G145">
        <v>199.25</v>
      </c>
      <c r="H145">
        <v>199.25</v>
      </c>
      <c r="I145">
        <v>199.25</v>
      </c>
      <c r="J145">
        <v>23</v>
      </c>
      <c r="K145">
        <v>139.35</v>
      </c>
      <c r="L145">
        <v>147000</v>
      </c>
      <c r="M145">
        <v>-9000</v>
      </c>
      <c r="N145">
        <v>197.05</v>
      </c>
      <c r="O145" s="4">
        <v>1.7671232876712329E-4</v>
      </c>
      <c r="P145" s="2">
        <f t="shared" si="8"/>
        <v>-2.3044863937239465E-2</v>
      </c>
      <c r="Q145" s="3">
        <f t="shared" si="6"/>
        <v>-2.3221576266006589E-2</v>
      </c>
      <c r="R145">
        <f t="shared" si="7"/>
        <v>-1.0831917981007069</v>
      </c>
    </row>
    <row r="146" spans="1:18" x14ac:dyDescent="0.35">
      <c r="A146" t="s">
        <v>14</v>
      </c>
      <c r="B146" s="1">
        <v>43592</v>
      </c>
      <c r="C146" s="1">
        <v>43643</v>
      </c>
      <c r="D146">
        <v>199</v>
      </c>
      <c r="E146">
        <v>200.75</v>
      </c>
      <c r="F146">
        <v>196.5</v>
      </c>
      <c r="G146">
        <v>196.8</v>
      </c>
      <c r="H146">
        <v>197.1</v>
      </c>
      <c r="I146">
        <v>196.8</v>
      </c>
      <c r="J146">
        <v>15</v>
      </c>
      <c r="K146">
        <v>89.59</v>
      </c>
      <c r="L146">
        <v>162000</v>
      </c>
      <c r="M146">
        <v>15000</v>
      </c>
      <c r="N146">
        <v>195.2</v>
      </c>
      <c r="O146" s="4">
        <v>1.7671232876712329E-4</v>
      </c>
      <c r="P146" s="2">
        <f t="shared" si="8"/>
        <v>-1.229611041405264E-2</v>
      </c>
      <c r="Q146" s="3">
        <f t="shared" si="6"/>
        <v>-1.2472822742819764E-2</v>
      </c>
      <c r="R146">
        <f t="shared" si="7"/>
        <v>-0.58180629684316088</v>
      </c>
    </row>
    <row r="147" spans="1:18" x14ac:dyDescent="0.35">
      <c r="A147" t="s">
        <v>14</v>
      </c>
      <c r="B147" s="1">
        <v>43593</v>
      </c>
      <c r="C147" s="1">
        <v>43643</v>
      </c>
      <c r="D147">
        <v>197</v>
      </c>
      <c r="E147">
        <v>197</v>
      </c>
      <c r="F147">
        <v>192.7</v>
      </c>
      <c r="G147">
        <v>192.9</v>
      </c>
      <c r="H147">
        <v>192.7</v>
      </c>
      <c r="I147">
        <v>192.9</v>
      </c>
      <c r="J147">
        <v>39</v>
      </c>
      <c r="K147">
        <v>227.97</v>
      </c>
      <c r="L147">
        <v>192000</v>
      </c>
      <c r="M147">
        <v>30000</v>
      </c>
      <c r="N147">
        <v>191.75</v>
      </c>
      <c r="O147" s="4">
        <v>1.7671232876712329E-4</v>
      </c>
      <c r="P147" s="2">
        <f t="shared" si="8"/>
        <v>-1.9817073170731735E-2</v>
      </c>
      <c r="Q147" s="3">
        <f t="shared" si="6"/>
        <v>-1.9993785499498859E-2</v>
      </c>
      <c r="R147">
        <f t="shared" si="7"/>
        <v>-0.93262852693360154</v>
      </c>
    </row>
    <row r="148" spans="1:18" x14ac:dyDescent="0.35">
      <c r="A148" t="s">
        <v>14</v>
      </c>
      <c r="B148" s="1">
        <v>43594</v>
      </c>
      <c r="C148" s="1">
        <v>43643</v>
      </c>
      <c r="D148">
        <v>193</v>
      </c>
      <c r="E148">
        <v>193</v>
      </c>
      <c r="F148">
        <v>183.25</v>
      </c>
      <c r="G148">
        <v>186.05</v>
      </c>
      <c r="H148">
        <v>185.3</v>
      </c>
      <c r="I148">
        <v>186.05</v>
      </c>
      <c r="J148">
        <v>169</v>
      </c>
      <c r="K148">
        <v>951.56</v>
      </c>
      <c r="L148">
        <v>321000</v>
      </c>
      <c r="M148">
        <v>129000</v>
      </c>
      <c r="N148">
        <v>185.3</v>
      </c>
      <c r="O148" s="4">
        <v>1.747945205479452E-4</v>
      </c>
      <c r="P148" s="2">
        <f t="shared" si="8"/>
        <v>-3.5510627268014482E-2</v>
      </c>
      <c r="Q148" s="3">
        <f t="shared" si="6"/>
        <v>-3.5685421788562426E-2</v>
      </c>
      <c r="R148">
        <f t="shared" si="7"/>
        <v>-1.6645793442420103</v>
      </c>
    </row>
    <row r="149" spans="1:18" x14ac:dyDescent="0.35">
      <c r="A149" t="s">
        <v>14</v>
      </c>
      <c r="B149" s="1">
        <v>43595</v>
      </c>
      <c r="C149" s="1">
        <v>43643</v>
      </c>
      <c r="D149">
        <v>183.35</v>
      </c>
      <c r="E149">
        <v>193.4</v>
      </c>
      <c r="F149">
        <v>183.35</v>
      </c>
      <c r="G149">
        <v>192.85</v>
      </c>
      <c r="H149">
        <v>192.8</v>
      </c>
      <c r="I149">
        <v>192.85</v>
      </c>
      <c r="J149">
        <v>38</v>
      </c>
      <c r="K149">
        <v>217.26</v>
      </c>
      <c r="L149">
        <v>315000</v>
      </c>
      <c r="M149">
        <v>-6000</v>
      </c>
      <c r="N149">
        <v>190.95</v>
      </c>
      <c r="O149" s="4">
        <v>1.7506849315068493E-4</v>
      </c>
      <c r="P149" s="2">
        <f t="shared" si="8"/>
        <v>3.6549314700349278E-2</v>
      </c>
      <c r="Q149" s="3">
        <f t="shared" si="6"/>
        <v>3.6374246207198591E-2</v>
      </c>
      <c r="R149">
        <f t="shared" si="7"/>
        <v>1.6967101932442985</v>
      </c>
    </row>
    <row r="150" spans="1:18" x14ac:dyDescent="0.35">
      <c r="A150" t="s">
        <v>14</v>
      </c>
      <c r="B150" s="1">
        <v>43598</v>
      </c>
      <c r="C150" s="1">
        <v>43643</v>
      </c>
      <c r="D150">
        <v>189.85</v>
      </c>
      <c r="E150">
        <v>190.35</v>
      </c>
      <c r="F150">
        <v>186.4</v>
      </c>
      <c r="G150">
        <v>186.7</v>
      </c>
      <c r="H150">
        <v>186.4</v>
      </c>
      <c r="I150">
        <v>186.7</v>
      </c>
      <c r="J150">
        <v>26</v>
      </c>
      <c r="K150">
        <v>146.96</v>
      </c>
      <c r="L150">
        <v>297000</v>
      </c>
      <c r="M150">
        <v>-18000</v>
      </c>
      <c r="N150">
        <v>186.2</v>
      </c>
      <c r="O150" s="4">
        <v>1.747945205479452E-4</v>
      </c>
      <c r="P150" s="2">
        <f t="shared" si="8"/>
        <v>-3.1890070002592717E-2</v>
      </c>
      <c r="Q150" s="3">
        <f t="shared" si="6"/>
        <v>-3.2064864523140661E-2</v>
      </c>
      <c r="R150">
        <f t="shared" si="7"/>
        <v>-1.4956951182301985</v>
      </c>
    </row>
    <row r="151" spans="1:18" x14ac:dyDescent="0.35">
      <c r="A151" t="s">
        <v>14</v>
      </c>
      <c r="B151" s="1">
        <v>43599</v>
      </c>
      <c r="C151" s="1">
        <v>43643</v>
      </c>
      <c r="D151">
        <v>184.5</v>
      </c>
      <c r="E151">
        <v>185.55</v>
      </c>
      <c r="F151">
        <v>180.5</v>
      </c>
      <c r="G151">
        <v>182.05</v>
      </c>
      <c r="H151">
        <v>182.1</v>
      </c>
      <c r="I151">
        <v>182.05</v>
      </c>
      <c r="J151">
        <v>96</v>
      </c>
      <c r="K151">
        <v>523.39</v>
      </c>
      <c r="L151">
        <v>324000</v>
      </c>
      <c r="M151">
        <v>27000</v>
      </c>
      <c r="N151">
        <v>179.65</v>
      </c>
      <c r="O151" s="4">
        <v>1.7397260273972602E-4</v>
      </c>
      <c r="P151" s="2">
        <f t="shared" si="8"/>
        <v>-2.4906266738082366E-2</v>
      </c>
      <c r="Q151" s="3">
        <f t="shared" si="6"/>
        <v>-2.5080239340822093E-2</v>
      </c>
      <c r="R151">
        <f t="shared" si="7"/>
        <v>-1.1698908479416943</v>
      </c>
    </row>
    <row r="152" spans="1:18" x14ac:dyDescent="0.35">
      <c r="A152" t="s">
        <v>14</v>
      </c>
      <c r="B152" s="1">
        <v>43600</v>
      </c>
      <c r="C152" s="1">
        <v>43643</v>
      </c>
      <c r="D152">
        <v>182.8</v>
      </c>
      <c r="E152">
        <v>184</v>
      </c>
      <c r="F152">
        <v>177.5</v>
      </c>
      <c r="G152">
        <v>178.35</v>
      </c>
      <c r="H152">
        <v>178</v>
      </c>
      <c r="I152">
        <v>178.35</v>
      </c>
      <c r="J152">
        <v>63</v>
      </c>
      <c r="K152">
        <v>342.15</v>
      </c>
      <c r="L152">
        <v>357000</v>
      </c>
      <c r="M152">
        <v>33000</v>
      </c>
      <c r="N152">
        <v>177.1</v>
      </c>
      <c r="O152" s="4">
        <v>1.7178082191780821E-4</v>
      </c>
      <c r="P152" s="2">
        <f t="shared" si="8"/>
        <v>-2.0324086789343679E-2</v>
      </c>
      <c r="Q152" s="3">
        <f t="shared" si="6"/>
        <v>-2.0495867611261487E-2</v>
      </c>
      <c r="R152">
        <f t="shared" si="7"/>
        <v>-0.95604860915388079</v>
      </c>
    </row>
    <row r="153" spans="1:18" x14ac:dyDescent="0.35">
      <c r="A153" t="s">
        <v>14</v>
      </c>
      <c r="B153" s="1">
        <v>43601</v>
      </c>
      <c r="C153" s="1">
        <v>43643</v>
      </c>
      <c r="D153">
        <v>178.75</v>
      </c>
      <c r="E153">
        <v>178.75</v>
      </c>
      <c r="F153">
        <v>175.85</v>
      </c>
      <c r="G153">
        <v>177.75</v>
      </c>
      <c r="H153">
        <v>178.25</v>
      </c>
      <c r="I153">
        <v>177.75</v>
      </c>
      <c r="J153">
        <v>95</v>
      </c>
      <c r="K153">
        <v>504.96</v>
      </c>
      <c r="L153">
        <v>402000</v>
      </c>
      <c r="M153">
        <v>45000</v>
      </c>
      <c r="N153">
        <v>176.05</v>
      </c>
      <c r="O153" s="4">
        <v>1.7260273972602737E-4</v>
      </c>
      <c r="P153" s="2">
        <f t="shared" si="8"/>
        <v>-3.3641715727501784E-3</v>
      </c>
      <c r="Q153" s="3">
        <f t="shared" si="6"/>
        <v>-3.5367743124762058E-3</v>
      </c>
      <c r="R153">
        <f t="shared" si="7"/>
        <v>-0.16497609305771344</v>
      </c>
    </row>
    <row r="154" spans="1:18" x14ac:dyDescent="0.35">
      <c r="A154" t="s">
        <v>14</v>
      </c>
      <c r="B154" s="1">
        <v>43602</v>
      </c>
      <c r="C154" s="1">
        <v>43643</v>
      </c>
      <c r="D154">
        <v>178.35</v>
      </c>
      <c r="E154">
        <v>179.25</v>
      </c>
      <c r="F154">
        <v>176.15</v>
      </c>
      <c r="G154">
        <v>178.05</v>
      </c>
      <c r="H154">
        <v>178.4</v>
      </c>
      <c r="I154">
        <v>178.05</v>
      </c>
      <c r="J154">
        <v>78</v>
      </c>
      <c r="K154">
        <v>415.85</v>
      </c>
      <c r="L154">
        <v>450000</v>
      </c>
      <c r="M154">
        <v>48000</v>
      </c>
      <c r="N154">
        <v>177.5</v>
      </c>
      <c r="O154" s="4">
        <v>1.7397260273972602E-4</v>
      </c>
      <c r="P154" s="2">
        <f t="shared" si="8"/>
        <v>1.6877637130802328E-3</v>
      </c>
      <c r="Q154" s="3">
        <f t="shared" si="6"/>
        <v>1.5137911103405067E-3</v>
      </c>
      <c r="R154">
        <f t="shared" si="7"/>
        <v>7.0612179637389555E-2</v>
      </c>
    </row>
    <row r="155" spans="1:18" x14ac:dyDescent="0.35">
      <c r="A155" t="s">
        <v>14</v>
      </c>
      <c r="B155" s="1">
        <v>43605</v>
      </c>
      <c r="C155" s="1">
        <v>43643</v>
      </c>
      <c r="D155">
        <v>181.55</v>
      </c>
      <c r="E155">
        <v>187.4</v>
      </c>
      <c r="F155">
        <v>181.55</v>
      </c>
      <c r="G155">
        <v>184.3</v>
      </c>
      <c r="H155">
        <v>183.95</v>
      </c>
      <c r="I155">
        <v>184.3</v>
      </c>
      <c r="J155">
        <v>131</v>
      </c>
      <c r="K155">
        <v>727.67</v>
      </c>
      <c r="L155">
        <v>570000</v>
      </c>
      <c r="M155">
        <v>120000</v>
      </c>
      <c r="N155">
        <v>182.6</v>
      </c>
      <c r="O155" s="4">
        <v>1.7205479452054795E-4</v>
      </c>
      <c r="P155" s="2">
        <f t="shared" si="8"/>
        <v>3.5102499297950014E-2</v>
      </c>
      <c r="Q155" s="3">
        <f t="shared" si="6"/>
        <v>3.4930444503429463E-2</v>
      </c>
      <c r="R155">
        <f t="shared" si="7"/>
        <v>1.6293627338947834</v>
      </c>
    </row>
    <row r="156" spans="1:18" x14ac:dyDescent="0.35">
      <c r="A156" t="s">
        <v>14</v>
      </c>
      <c r="B156" s="1">
        <v>43606</v>
      </c>
      <c r="C156" s="1">
        <v>43643</v>
      </c>
      <c r="D156">
        <v>184</v>
      </c>
      <c r="E156">
        <v>185.25</v>
      </c>
      <c r="F156">
        <v>181.75</v>
      </c>
      <c r="G156">
        <v>182.4</v>
      </c>
      <c r="H156">
        <v>182.65</v>
      </c>
      <c r="I156">
        <v>182.4</v>
      </c>
      <c r="J156">
        <v>126</v>
      </c>
      <c r="K156">
        <v>693.79</v>
      </c>
      <c r="L156">
        <v>666000</v>
      </c>
      <c r="M156">
        <v>96000</v>
      </c>
      <c r="N156">
        <v>181.9</v>
      </c>
      <c r="O156" s="4">
        <v>1.7123287671232877E-4</v>
      </c>
      <c r="P156" s="2">
        <f t="shared" si="8"/>
        <v>-1.0309278350515495E-2</v>
      </c>
      <c r="Q156" s="3">
        <f t="shared" si="6"/>
        <v>-1.0480511227227823E-2</v>
      </c>
      <c r="R156">
        <f t="shared" si="7"/>
        <v>-0.48887309247193589</v>
      </c>
    </row>
    <row r="157" spans="1:18" x14ac:dyDescent="0.35">
      <c r="A157" t="s">
        <v>14</v>
      </c>
      <c r="B157" s="1">
        <v>43607</v>
      </c>
      <c r="C157" s="1">
        <v>43643</v>
      </c>
      <c r="D157">
        <v>183.5</v>
      </c>
      <c r="E157">
        <v>185.3</v>
      </c>
      <c r="F157">
        <v>180.45</v>
      </c>
      <c r="G157">
        <v>184.45</v>
      </c>
      <c r="H157">
        <v>184.25</v>
      </c>
      <c r="I157">
        <v>184.45</v>
      </c>
      <c r="J157">
        <v>138</v>
      </c>
      <c r="K157">
        <v>756.36</v>
      </c>
      <c r="L157">
        <v>690000</v>
      </c>
      <c r="M157">
        <v>24000</v>
      </c>
      <c r="N157">
        <v>183.2</v>
      </c>
      <c r="O157" s="4">
        <v>1.6986301369863014E-4</v>
      </c>
      <c r="P157" s="2">
        <f t="shared" si="8"/>
        <v>1.1239035087719205E-2</v>
      </c>
      <c r="Q157" s="3">
        <f t="shared" si="6"/>
        <v>1.1069172074020575E-2</v>
      </c>
      <c r="R157">
        <f t="shared" si="7"/>
        <v>0.51633171947488998</v>
      </c>
    </row>
    <row r="158" spans="1:18" x14ac:dyDescent="0.35">
      <c r="A158" t="s">
        <v>14</v>
      </c>
      <c r="B158" s="1">
        <v>43608</v>
      </c>
      <c r="C158" s="1">
        <v>43643</v>
      </c>
      <c r="D158">
        <v>186.95</v>
      </c>
      <c r="E158">
        <v>190.55</v>
      </c>
      <c r="F158">
        <v>183.6</v>
      </c>
      <c r="G158">
        <v>184</v>
      </c>
      <c r="H158">
        <v>183.8</v>
      </c>
      <c r="I158">
        <v>184</v>
      </c>
      <c r="J158">
        <v>454</v>
      </c>
      <c r="K158">
        <v>2540.08</v>
      </c>
      <c r="L158">
        <v>915000</v>
      </c>
      <c r="M158">
        <v>225000</v>
      </c>
      <c r="N158">
        <v>183.6</v>
      </c>
      <c r="O158" s="4">
        <v>1.7041095890410959E-4</v>
      </c>
      <c r="P158" s="2">
        <f t="shared" si="8"/>
        <v>-2.4396855516399495E-3</v>
      </c>
      <c r="Q158" s="3">
        <f t="shared" si="6"/>
        <v>-2.610096510544059E-3</v>
      </c>
      <c r="R158">
        <f t="shared" si="7"/>
        <v>-0.12175035407098138</v>
      </c>
    </row>
    <row r="159" spans="1:18" x14ac:dyDescent="0.35">
      <c r="A159" t="s">
        <v>14</v>
      </c>
      <c r="B159" s="1">
        <v>43609</v>
      </c>
      <c r="C159" s="1">
        <v>43643</v>
      </c>
      <c r="D159">
        <v>186.45</v>
      </c>
      <c r="E159">
        <v>196.6</v>
      </c>
      <c r="F159">
        <v>184.15</v>
      </c>
      <c r="G159">
        <v>195.85</v>
      </c>
      <c r="H159">
        <v>196.05</v>
      </c>
      <c r="I159">
        <v>195.85</v>
      </c>
      <c r="J159">
        <v>571</v>
      </c>
      <c r="K159">
        <v>3275.13</v>
      </c>
      <c r="L159">
        <v>1119000</v>
      </c>
      <c r="M159">
        <v>204000</v>
      </c>
      <c r="N159">
        <v>194.6</v>
      </c>
      <c r="O159" s="4">
        <v>1.7013698630136985E-4</v>
      </c>
      <c r="P159" s="2">
        <f t="shared" si="8"/>
        <v>6.4402173913043453E-2</v>
      </c>
      <c r="Q159" s="3">
        <f t="shared" si="6"/>
        <v>6.4232036926742078E-2</v>
      </c>
      <c r="R159">
        <f t="shared" si="7"/>
        <v>2.9961624817088119</v>
      </c>
    </row>
    <row r="160" spans="1:18" x14ac:dyDescent="0.35">
      <c r="A160" t="s">
        <v>14</v>
      </c>
      <c r="B160" s="1">
        <v>43612</v>
      </c>
      <c r="C160" s="1">
        <v>43643</v>
      </c>
      <c r="D160">
        <v>195.85</v>
      </c>
      <c r="E160">
        <v>201.2</v>
      </c>
      <c r="F160">
        <v>195.25</v>
      </c>
      <c r="G160">
        <v>199.25</v>
      </c>
      <c r="H160">
        <v>198.2</v>
      </c>
      <c r="I160">
        <v>199.25</v>
      </c>
      <c r="J160">
        <v>1066</v>
      </c>
      <c r="K160">
        <v>6368.97</v>
      </c>
      <c r="L160">
        <v>2733000</v>
      </c>
      <c r="M160">
        <v>1614000</v>
      </c>
      <c r="N160">
        <v>199.1</v>
      </c>
      <c r="O160" s="4">
        <v>1.7041095890410959E-4</v>
      </c>
      <c r="P160" s="2">
        <f t="shared" si="8"/>
        <v>1.7360224661730945E-2</v>
      </c>
      <c r="Q160" s="3">
        <f t="shared" si="6"/>
        <v>1.7189813702826837E-2</v>
      </c>
      <c r="R160">
        <f t="shared" si="7"/>
        <v>0.80183468169808381</v>
      </c>
    </row>
    <row r="161" spans="1:18" x14ac:dyDescent="0.35">
      <c r="A161" t="s">
        <v>14</v>
      </c>
      <c r="B161" s="1">
        <v>43613</v>
      </c>
      <c r="C161" s="1">
        <v>43643</v>
      </c>
      <c r="D161">
        <v>199.05</v>
      </c>
      <c r="E161">
        <v>200.55</v>
      </c>
      <c r="F161">
        <v>194.9</v>
      </c>
      <c r="G161">
        <v>198.1</v>
      </c>
      <c r="H161">
        <v>198.4</v>
      </c>
      <c r="I161">
        <v>198.1</v>
      </c>
      <c r="J161">
        <v>2703</v>
      </c>
      <c r="K161">
        <v>15930.92</v>
      </c>
      <c r="L161">
        <v>6495000</v>
      </c>
      <c r="M161">
        <v>3762000</v>
      </c>
      <c r="N161">
        <v>197.9</v>
      </c>
      <c r="O161" s="4">
        <v>1.6767123287671231E-4</v>
      </c>
      <c r="P161" s="2">
        <f t="shared" si="8"/>
        <v>-5.7716436637390497E-3</v>
      </c>
      <c r="Q161" s="3">
        <f t="shared" si="6"/>
        <v>-5.9393148966157619E-3</v>
      </c>
      <c r="R161">
        <f t="shared" si="7"/>
        <v>-0.27704480990677788</v>
      </c>
    </row>
    <row r="162" spans="1:18" x14ac:dyDescent="0.35">
      <c r="A162" t="s">
        <v>14</v>
      </c>
      <c r="B162" s="1">
        <v>43614</v>
      </c>
      <c r="C162" s="1">
        <v>43643</v>
      </c>
      <c r="D162">
        <v>198.35</v>
      </c>
      <c r="E162">
        <v>198.35</v>
      </c>
      <c r="F162">
        <v>192.5</v>
      </c>
      <c r="G162">
        <v>193.8</v>
      </c>
      <c r="H162">
        <v>194.8</v>
      </c>
      <c r="I162">
        <v>193.8</v>
      </c>
      <c r="J162">
        <v>1745</v>
      </c>
      <c r="K162">
        <v>10182.49</v>
      </c>
      <c r="L162">
        <v>7959000</v>
      </c>
      <c r="M162">
        <v>1464000</v>
      </c>
      <c r="N162">
        <v>194.15</v>
      </c>
      <c r="O162" s="4">
        <v>1.6575342465753425E-4</v>
      </c>
      <c r="P162" s="2">
        <f t="shared" si="8"/>
        <v>-2.1706208985360843E-2</v>
      </c>
      <c r="Q162" s="3">
        <f t="shared" si="6"/>
        <v>-2.1871962410018379E-2</v>
      </c>
      <c r="R162">
        <f t="shared" si="7"/>
        <v>-1.0202378176015656</v>
      </c>
    </row>
    <row r="163" spans="1:18" x14ac:dyDescent="0.35">
      <c r="A163" t="s">
        <v>14</v>
      </c>
      <c r="B163" s="1">
        <v>43615</v>
      </c>
      <c r="C163" s="1">
        <v>43643</v>
      </c>
      <c r="D163">
        <v>192.25</v>
      </c>
      <c r="E163">
        <v>199.25</v>
      </c>
      <c r="F163">
        <v>192.25</v>
      </c>
      <c r="G163">
        <v>198.1</v>
      </c>
      <c r="H163">
        <v>198.65</v>
      </c>
      <c r="I163">
        <v>198.1</v>
      </c>
      <c r="J163">
        <v>2278</v>
      </c>
      <c r="K163">
        <v>13421.74</v>
      </c>
      <c r="L163">
        <v>8721000</v>
      </c>
      <c r="M163">
        <v>762000</v>
      </c>
      <c r="N163">
        <v>197.1</v>
      </c>
      <c r="O163" s="4">
        <v>1.6630136986301372E-4</v>
      </c>
      <c r="P163" s="2">
        <f t="shared" si="8"/>
        <v>2.2187822497419931E-2</v>
      </c>
      <c r="Q163" s="3">
        <f t="shared" si="6"/>
        <v>2.2021521127556919E-2</v>
      </c>
      <c r="R163">
        <f t="shared" si="7"/>
        <v>1.0272141216352138</v>
      </c>
    </row>
    <row r="164" spans="1:18" x14ac:dyDescent="0.35">
      <c r="A164" t="s">
        <v>14</v>
      </c>
      <c r="B164" s="1">
        <v>43616</v>
      </c>
      <c r="C164" s="1">
        <v>43671</v>
      </c>
      <c r="D164">
        <v>196.6</v>
      </c>
      <c r="E164">
        <v>196.75</v>
      </c>
      <c r="F164">
        <v>186.45</v>
      </c>
      <c r="G164">
        <v>190.1</v>
      </c>
      <c r="H164">
        <v>189.75</v>
      </c>
      <c r="I164">
        <v>190.1</v>
      </c>
      <c r="J164">
        <v>187</v>
      </c>
      <c r="K164">
        <v>1063.25</v>
      </c>
      <c r="L164">
        <v>492000</v>
      </c>
      <c r="M164">
        <v>162000</v>
      </c>
      <c r="N164">
        <v>194.5</v>
      </c>
      <c r="O164" s="4">
        <v>1.610958904109589E-4</v>
      </c>
      <c r="P164" s="2">
        <f t="shared" si="8"/>
        <v>-4.0383644623927309E-2</v>
      </c>
      <c r="Q164" s="3">
        <f t="shared" si="6"/>
        <v>-4.0544740514338269E-2</v>
      </c>
      <c r="R164">
        <f t="shared" si="7"/>
        <v>-1.8912467387299015</v>
      </c>
    </row>
    <row r="165" spans="1:18" x14ac:dyDescent="0.35">
      <c r="A165" t="s">
        <v>14</v>
      </c>
      <c r="B165" s="1">
        <v>43619</v>
      </c>
      <c r="C165" s="1">
        <v>43671</v>
      </c>
      <c r="D165">
        <v>189</v>
      </c>
      <c r="E165">
        <v>193.5</v>
      </c>
      <c r="F165">
        <v>189</v>
      </c>
      <c r="G165">
        <v>192.55</v>
      </c>
      <c r="H165">
        <v>192.6</v>
      </c>
      <c r="I165">
        <v>192.55</v>
      </c>
      <c r="J165">
        <v>30</v>
      </c>
      <c r="K165">
        <v>173.15</v>
      </c>
      <c r="L165">
        <v>495000</v>
      </c>
      <c r="M165">
        <v>3000</v>
      </c>
      <c r="N165">
        <v>196.35</v>
      </c>
      <c r="O165" s="4">
        <v>1.6219178082191782E-4</v>
      </c>
      <c r="P165" s="2">
        <f t="shared" si="8"/>
        <v>1.2887953708574524E-2</v>
      </c>
      <c r="Q165" s="3">
        <f t="shared" si="6"/>
        <v>1.2725761927752606E-2</v>
      </c>
      <c r="R165">
        <f t="shared" si="7"/>
        <v>0.59360487792994987</v>
      </c>
    </row>
    <row r="166" spans="1:18" x14ac:dyDescent="0.35">
      <c r="A166" t="s">
        <v>14</v>
      </c>
      <c r="B166" s="1">
        <v>43620</v>
      </c>
      <c r="C166" s="1">
        <v>43671</v>
      </c>
      <c r="D166">
        <v>193</v>
      </c>
      <c r="E166">
        <v>198</v>
      </c>
      <c r="F166">
        <v>192.9</v>
      </c>
      <c r="G166">
        <v>193.75</v>
      </c>
      <c r="H166">
        <v>194</v>
      </c>
      <c r="I166">
        <v>193.75</v>
      </c>
      <c r="J166">
        <v>174</v>
      </c>
      <c r="K166">
        <v>1022.87</v>
      </c>
      <c r="L166">
        <v>690000</v>
      </c>
      <c r="M166">
        <v>195000</v>
      </c>
      <c r="N166">
        <v>197.3</v>
      </c>
      <c r="O166" s="4">
        <v>1.6273972602739726E-4</v>
      </c>
      <c r="P166" s="2">
        <f t="shared" si="8"/>
        <v>6.2321474941573023E-3</v>
      </c>
      <c r="Q166" s="3">
        <f t="shared" si="6"/>
        <v>6.0694077681299049E-3</v>
      </c>
      <c r="R166">
        <f t="shared" si="7"/>
        <v>0.28311311163622471</v>
      </c>
    </row>
    <row r="167" spans="1:18" x14ac:dyDescent="0.35">
      <c r="A167" t="s">
        <v>14</v>
      </c>
      <c r="B167" s="1">
        <v>43622</v>
      </c>
      <c r="C167" s="1">
        <v>43671</v>
      </c>
      <c r="D167">
        <v>196.4</v>
      </c>
      <c r="E167">
        <v>196.4</v>
      </c>
      <c r="F167">
        <v>189.6</v>
      </c>
      <c r="G167">
        <v>190.95</v>
      </c>
      <c r="H167">
        <v>190.45</v>
      </c>
      <c r="I167">
        <v>190.95</v>
      </c>
      <c r="J167">
        <v>205</v>
      </c>
      <c r="K167">
        <v>1177.79</v>
      </c>
      <c r="L167">
        <v>975000</v>
      </c>
      <c r="M167">
        <v>285000</v>
      </c>
      <c r="N167">
        <v>199.5</v>
      </c>
      <c r="O167" s="4">
        <v>1.6356164383561644E-4</v>
      </c>
      <c r="P167" s="2">
        <f t="shared" si="8"/>
        <v>-1.4451612903225865E-2</v>
      </c>
      <c r="Q167" s="3">
        <f t="shared" si="6"/>
        <v>-1.4615174547061481E-2</v>
      </c>
      <c r="R167">
        <f t="shared" si="7"/>
        <v>-0.68173826857575637</v>
      </c>
    </row>
    <row r="168" spans="1:18" x14ac:dyDescent="0.35">
      <c r="A168" t="s">
        <v>14</v>
      </c>
      <c r="B168" s="1">
        <v>43623</v>
      </c>
      <c r="C168" s="1">
        <v>43671</v>
      </c>
      <c r="D168">
        <v>191.15</v>
      </c>
      <c r="E168">
        <v>192.75</v>
      </c>
      <c r="F168">
        <v>187.65</v>
      </c>
      <c r="G168">
        <v>188.25</v>
      </c>
      <c r="H168">
        <v>188.25</v>
      </c>
      <c r="I168">
        <v>188.25</v>
      </c>
      <c r="J168">
        <v>138</v>
      </c>
      <c r="K168">
        <v>786.17</v>
      </c>
      <c r="L168">
        <v>1086000</v>
      </c>
      <c r="M168">
        <v>111000</v>
      </c>
      <c r="N168">
        <v>192.2</v>
      </c>
      <c r="O168" s="4">
        <v>1.6356164383561644E-4</v>
      </c>
      <c r="P168" s="2">
        <f t="shared" si="8"/>
        <v>-1.4139827179889965E-2</v>
      </c>
      <c r="Q168" s="3">
        <f t="shared" si="6"/>
        <v>-1.4303388823725581E-2</v>
      </c>
      <c r="R168">
        <f t="shared" si="7"/>
        <v>-0.66719473654271655</v>
      </c>
    </row>
    <row r="169" spans="1:18" x14ac:dyDescent="0.35">
      <c r="A169" t="s">
        <v>14</v>
      </c>
      <c r="B169" s="1">
        <v>43626</v>
      </c>
      <c r="C169" s="1">
        <v>43671</v>
      </c>
      <c r="D169">
        <v>189.5</v>
      </c>
      <c r="E169">
        <v>190.8</v>
      </c>
      <c r="F169">
        <v>187.8</v>
      </c>
      <c r="G169">
        <v>189.85</v>
      </c>
      <c r="H169">
        <v>190.15</v>
      </c>
      <c r="I169">
        <v>189.85</v>
      </c>
      <c r="J169">
        <v>50</v>
      </c>
      <c r="K169">
        <v>284.06</v>
      </c>
      <c r="L169">
        <v>1113000</v>
      </c>
      <c r="M169">
        <v>27000</v>
      </c>
      <c r="N169">
        <v>194.2</v>
      </c>
      <c r="O169" s="4">
        <v>1.6301369863013697E-4</v>
      </c>
      <c r="P169" s="2">
        <f t="shared" si="8"/>
        <v>8.4993359893758003E-3</v>
      </c>
      <c r="Q169" s="3">
        <f t="shared" si="6"/>
        <v>8.3363222907456638E-3</v>
      </c>
      <c r="R169">
        <f t="shared" si="7"/>
        <v>0.38885542601508588</v>
      </c>
    </row>
    <row r="170" spans="1:18" x14ac:dyDescent="0.35">
      <c r="A170" t="s">
        <v>14</v>
      </c>
      <c r="B170" s="1">
        <v>43627</v>
      </c>
      <c r="C170" s="1">
        <v>43671</v>
      </c>
      <c r="D170">
        <v>188.5</v>
      </c>
      <c r="E170">
        <v>192.5</v>
      </c>
      <c r="F170">
        <v>186.65</v>
      </c>
      <c r="G170">
        <v>192.15</v>
      </c>
      <c r="H170">
        <v>191.85</v>
      </c>
      <c r="I170">
        <v>192.15</v>
      </c>
      <c r="J170">
        <v>102</v>
      </c>
      <c r="K170">
        <v>582.07000000000005</v>
      </c>
      <c r="L170">
        <v>1116000</v>
      </c>
      <c r="M170">
        <v>3000</v>
      </c>
      <c r="N170">
        <v>195.45</v>
      </c>
      <c r="O170" s="4">
        <v>1.6383561643835618E-4</v>
      </c>
      <c r="P170" s="2">
        <f t="shared" si="8"/>
        <v>1.2114827495391159E-2</v>
      </c>
      <c r="Q170" s="3">
        <f t="shared" si="6"/>
        <v>1.1950991878952802E-2</v>
      </c>
      <c r="R170">
        <f t="shared" si="7"/>
        <v>0.55746501590419462</v>
      </c>
    </row>
    <row r="171" spans="1:18" x14ac:dyDescent="0.35">
      <c r="A171" t="s">
        <v>14</v>
      </c>
      <c r="B171" s="1">
        <v>43628</v>
      </c>
      <c r="C171" s="1">
        <v>43671</v>
      </c>
      <c r="D171">
        <v>191.25</v>
      </c>
      <c r="E171">
        <v>194</v>
      </c>
      <c r="F171">
        <v>187.85</v>
      </c>
      <c r="G171">
        <v>188.05</v>
      </c>
      <c r="H171">
        <v>188</v>
      </c>
      <c r="I171">
        <v>188.05</v>
      </c>
      <c r="J171">
        <v>74</v>
      </c>
      <c r="K171">
        <v>423.94</v>
      </c>
      <c r="L171">
        <v>1260000</v>
      </c>
      <c r="M171">
        <v>144000</v>
      </c>
      <c r="N171">
        <v>191.75</v>
      </c>
      <c r="O171" s="4">
        <v>1.6383561643835618E-4</v>
      </c>
      <c r="P171" s="2">
        <f t="shared" si="8"/>
        <v>-2.1337496747332783E-2</v>
      </c>
      <c r="Q171" s="3">
        <f t="shared" si="6"/>
        <v>-2.150133236377114E-2</v>
      </c>
      <c r="R171">
        <f t="shared" si="7"/>
        <v>-1.0029494379659254</v>
      </c>
    </row>
    <row r="172" spans="1:18" x14ac:dyDescent="0.35">
      <c r="A172" t="s">
        <v>14</v>
      </c>
      <c r="B172" s="1">
        <v>43629</v>
      </c>
      <c r="C172" s="1">
        <v>43671</v>
      </c>
      <c r="D172">
        <v>187.75</v>
      </c>
      <c r="E172">
        <v>187.75</v>
      </c>
      <c r="F172">
        <v>181.8</v>
      </c>
      <c r="G172">
        <v>184.1</v>
      </c>
      <c r="H172">
        <v>184</v>
      </c>
      <c r="I172">
        <v>184.1</v>
      </c>
      <c r="J172">
        <v>181</v>
      </c>
      <c r="K172">
        <v>998.49</v>
      </c>
      <c r="L172">
        <v>1482000</v>
      </c>
      <c r="M172">
        <v>222000</v>
      </c>
      <c r="N172">
        <v>188.1</v>
      </c>
      <c r="O172" s="4">
        <v>1.6383561643835618E-4</v>
      </c>
      <c r="P172" s="2">
        <f t="shared" si="8"/>
        <v>-2.1005051847912879E-2</v>
      </c>
      <c r="Q172" s="3">
        <f t="shared" si="6"/>
        <v>-2.1168887464351235E-2</v>
      </c>
      <c r="R172">
        <f t="shared" si="7"/>
        <v>-0.98744223964971134</v>
      </c>
    </row>
    <row r="173" spans="1:18" x14ac:dyDescent="0.35">
      <c r="A173" t="s">
        <v>14</v>
      </c>
      <c r="B173" s="1">
        <v>43630</v>
      </c>
      <c r="C173" s="1">
        <v>43671</v>
      </c>
      <c r="D173">
        <v>184</v>
      </c>
      <c r="E173">
        <v>184.65</v>
      </c>
      <c r="F173">
        <v>181.5</v>
      </c>
      <c r="G173">
        <v>182.35</v>
      </c>
      <c r="H173">
        <v>182.15</v>
      </c>
      <c r="I173">
        <v>182.35</v>
      </c>
      <c r="J173">
        <v>92</v>
      </c>
      <c r="K173">
        <v>504.82</v>
      </c>
      <c r="L173">
        <v>1557000</v>
      </c>
      <c r="M173">
        <v>75000</v>
      </c>
      <c r="N173">
        <v>184.75</v>
      </c>
      <c r="O173" s="4">
        <v>1.6383561643835618E-4</v>
      </c>
      <c r="P173" s="2">
        <f t="shared" si="8"/>
        <v>-9.5057034220532317E-3</v>
      </c>
      <c r="Q173" s="3">
        <f t="shared" si="6"/>
        <v>-9.669539038491588E-3</v>
      </c>
      <c r="R173">
        <f t="shared" si="7"/>
        <v>-0.45104454830834312</v>
      </c>
    </row>
    <row r="174" spans="1:18" x14ac:dyDescent="0.35">
      <c r="A174" t="s">
        <v>14</v>
      </c>
      <c r="B174" s="1">
        <v>43633</v>
      </c>
      <c r="C174" s="1">
        <v>43671</v>
      </c>
      <c r="D174">
        <v>182.2</v>
      </c>
      <c r="E174">
        <v>195</v>
      </c>
      <c r="F174">
        <v>182.2</v>
      </c>
      <c r="G174">
        <v>193.6</v>
      </c>
      <c r="H174">
        <v>194</v>
      </c>
      <c r="I174">
        <v>193.6</v>
      </c>
      <c r="J174">
        <v>704</v>
      </c>
      <c r="K174">
        <v>4031.75</v>
      </c>
      <c r="L174">
        <v>2154000</v>
      </c>
      <c r="M174">
        <v>597000</v>
      </c>
      <c r="N174">
        <v>199.95</v>
      </c>
      <c r="O174" s="4">
        <v>1.6301369863013697E-4</v>
      </c>
      <c r="P174" s="2">
        <f t="shared" si="8"/>
        <v>6.1694543460378393E-2</v>
      </c>
      <c r="Q174" s="3">
        <f t="shared" si="6"/>
        <v>6.1531529761748256E-2</v>
      </c>
      <c r="R174">
        <f t="shared" si="7"/>
        <v>2.8701948394469228</v>
      </c>
    </row>
    <row r="175" spans="1:18" x14ac:dyDescent="0.35">
      <c r="A175" t="s">
        <v>14</v>
      </c>
      <c r="B175" s="1">
        <v>43634</v>
      </c>
      <c r="C175" s="1">
        <v>43671</v>
      </c>
      <c r="D175">
        <v>194.2</v>
      </c>
      <c r="E175">
        <v>194.2</v>
      </c>
      <c r="F175">
        <v>187.1</v>
      </c>
      <c r="G175">
        <v>188.95</v>
      </c>
      <c r="H175">
        <v>190</v>
      </c>
      <c r="I175">
        <v>188.95</v>
      </c>
      <c r="J175">
        <v>552</v>
      </c>
      <c r="K175">
        <v>3139.76</v>
      </c>
      <c r="L175">
        <v>2574000</v>
      </c>
      <c r="M175">
        <v>420000</v>
      </c>
      <c r="N175">
        <v>193.9</v>
      </c>
      <c r="O175" s="4">
        <v>1.6356164383561644E-4</v>
      </c>
      <c r="P175" s="2">
        <f t="shared" si="8"/>
        <v>-2.4018595041322345E-2</v>
      </c>
      <c r="Q175" s="3">
        <f t="shared" si="6"/>
        <v>-2.4182156685157961E-2</v>
      </c>
      <c r="R175">
        <f t="shared" si="7"/>
        <v>-1.1279989558716483</v>
      </c>
    </row>
    <row r="176" spans="1:18" x14ac:dyDescent="0.35">
      <c r="A176" t="s">
        <v>14</v>
      </c>
      <c r="B176" s="1">
        <v>43635</v>
      </c>
      <c r="C176" s="1">
        <v>43671</v>
      </c>
      <c r="D176">
        <v>190.9</v>
      </c>
      <c r="E176">
        <v>191.1</v>
      </c>
      <c r="F176">
        <v>181.8</v>
      </c>
      <c r="G176">
        <v>183.95</v>
      </c>
      <c r="H176">
        <v>183.6</v>
      </c>
      <c r="I176">
        <v>183.95</v>
      </c>
      <c r="J176">
        <v>429</v>
      </c>
      <c r="K176">
        <v>2405.48</v>
      </c>
      <c r="L176">
        <v>2964000</v>
      </c>
      <c r="M176">
        <v>390000</v>
      </c>
      <c r="N176">
        <v>189.25</v>
      </c>
      <c r="O176" s="4">
        <v>1.6301369863013697E-4</v>
      </c>
      <c r="P176" s="2">
        <f t="shared" si="8"/>
        <v>-2.6462026991267533E-2</v>
      </c>
      <c r="Q176" s="3">
        <f t="shared" si="6"/>
        <v>-2.6625040689897669E-2</v>
      </c>
      <c r="R176">
        <f t="shared" si="7"/>
        <v>-1.2419495287067501</v>
      </c>
    </row>
    <row r="177" spans="1:18" x14ac:dyDescent="0.35">
      <c r="A177" t="s">
        <v>14</v>
      </c>
      <c r="B177" s="1">
        <v>43636</v>
      </c>
      <c r="C177" s="1">
        <v>43671</v>
      </c>
      <c r="D177">
        <v>183.55</v>
      </c>
      <c r="E177">
        <v>190.05</v>
      </c>
      <c r="F177">
        <v>183.3</v>
      </c>
      <c r="G177">
        <v>189.5</v>
      </c>
      <c r="H177">
        <v>189.5</v>
      </c>
      <c r="I177">
        <v>189.5</v>
      </c>
      <c r="J177">
        <v>468</v>
      </c>
      <c r="K177">
        <v>2629.25</v>
      </c>
      <c r="L177">
        <v>3069000</v>
      </c>
      <c r="M177">
        <v>105000</v>
      </c>
      <c r="N177">
        <v>195.35</v>
      </c>
      <c r="O177" s="4">
        <v>1.6328767123287673E-4</v>
      </c>
      <c r="P177" s="2">
        <f t="shared" si="8"/>
        <v>3.0171242185376524E-2</v>
      </c>
      <c r="Q177" s="3">
        <f t="shared" si="6"/>
        <v>3.0007954514143648E-2</v>
      </c>
      <c r="R177">
        <f t="shared" si="7"/>
        <v>1.3997486576775457</v>
      </c>
    </row>
    <row r="178" spans="1:18" x14ac:dyDescent="0.35">
      <c r="A178" t="s">
        <v>14</v>
      </c>
      <c r="B178" s="1">
        <v>43637</v>
      </c>
      <c r="C178" s="1">
        <v>43671</v>
      </c>
      <c r="D178">
        <v>187.5</v>
      </c>
      <c r="E178">
        <v>193.65</v>
      </c>
      <c r="F178">
        <v>187.2</v>
      </c>
      <c r="G178">
        <v>191.5</v>
      </c>
      <c r="H178">
        <v>191</v>
      </c>
      <c r="I178">
        <v>191.5</v>
      </c>
      <c r="J178">
        <v>554</v>
      </c>
      <c r="K178">
        <v>3179.17</v>
      </c>
      <c r="L178">
        <v>2955000</v>
      </c>
      <c r="M178">
        <v>-114000</v>
      </c>
      <c r="N178">
        <v>197.55</v>
      </c>
      <c r="O178" s="4">
        <v>1.6383561643835618E-4</v>
      </c>
      <c r="P178" s="2">
        <f t="shared" si="8"/>
        <v>1.0554089709762533E-2</v>
      </c>
      <c r="Q178" s="3">
        <f t="shared" si="6"/>
        <v>1.0390254093324176E-2</v>
      </c>
      <c r="R178">
        <f t="shared" si="7"/>
        <v>0.48466296538820197</v>
      </c>
    </row>
    <row r="179" spans="1:18" x14ac:dyDescent="0.35">
      <c r="A179" t="s">
        <v>14</v>
      </c>
      <c r="B179" s="1">
        <v>43640</v>
      </c>
      <c r="C179" s="1">
        <v>43671</v>
      </c>
      <c r="D179">
        <v>190.95</v>
      </c>
      <c r="E179">
        <v>194.45</v>
      </c>
      <c r="F179">
        <v>189.65</v>
      </c>
      <c r="G179">
        <v>193.25</v>
      </c>
      <c r="H179">
        <v>192.9</v>
      </c>
      <c r="I179">
        <v>193.25</v>
      </c>
      <c r="J179">
        <v>846</v>
      </c>
      <c r="K179">
        <v>4886.42</v>
      </c>
      <c r="L179">
        <v>3360000</v>
      </c>
      <c r="M179">
        <v>405000</v>
      </c>
      <c r="N179">
        <v>199.45</v>
      </c>
      <c r="O179" s="4">
        <v>1.6410958904109589E-4</v>
      </c>
      <c r="P179" s="2">
        <f t="shared" si="8"/>
        <v>9.138381201044387E-3</v>
      </c>
      <c r="Q179" s="3">
        <f t="shared" si="6"/>
        <v>8.9742716120032907E-3</v>
      </c>
      <c r="R179">
        <f t="shared" si="7"/>
        <v>0.41861315927463816</v>
      </c>
    </row>
    <row r="180" spans="1:18" x14ac:dyDescent="0.35">
      <c r="A180" t="s">
        <v>14</v>
      </c>
      <c r="B180" s="1">
        <v>43641</v>
      </c>
      <c r="C180" s="1">
        <v>43671</v>
      </c>
      <c r="D180">
        <v>193.45</v>
      </c>
      <c r="E180">
        <v>198.95</v>
      </c>
      <c r="F180">
        <v>192</v>
      </c>
      <c r="G180">
        <v>194.4</v>
      </c>
      <c r="H180">
        <v>194.75</v>
      </c>
      <c r="I180">
        <v>194.4</v>
      </c>
      <c r="J180">
        <v>2885</v>
      </c>
      <c r="K180">
        <v>16872.22</v>
      </c>
      <c r="L180">
        <v>5376000</v>
      </c>
      <c r="M180">
        <v>2016000</v>
      </c>
      <c r="N180">
        <v>200.4</v>
      </c>
      <c r="O180" s="4">
        <v>1.6465753424657536E-4</v>
      </c>
      <c r="P180" s="2">
        <f t="shared" si="8"/>
        <v>5.950840879689551E-3</v>
      </c>
      <c r="Q180" s="3">
        <f t="shared" si="6"/>
        <v>5.7861833454429757E-3</v>
      </c>
      <c r="R180">
        <f t="shared" si="7"/>
        <v>0.26990184775981918</v>
      </c>
    </row>
    <row r="181" spans="1:18" x14ac:dyDescent="0.35">
      <c r="A181" t="s">
        <v>14</v>
      </c>
      <c r="B181" s="1">
        <v>43642</v>
      </c>
      <c r="C181" s="1">
        <v>43671</v>
      </c>
      <c r="D181">
        <v>196</v>
      </c>
      <c r="E181">
        <v>196.5</v>
      </c>
      <c r="F181">
        <v>192.65</v>
      </c>
      <c r="G181">
        <v>196</v>
      </c>
      <c r="H181">
        <v>195.8</v>
      </c>
      <c r="I181">
        <v>196</v>
      </c>
      <c r="J181">
        <v>2560</v>
      </c>
      <c r="K181">
        <v>14940.42</v>
      </c>
      <c r="L181">
        <v>7485000</v>
      </c>
      <c r="M181">
        <v>2109000</v>
      </c>
      <c r="N181">
        <v>200.55</v>
      </c>
      <c r="O181" s="4">
        <v>1.6383561643835618E-4</v>
      </c>
      <c r="P181" s="2">
        <f t="shared" si="8"/>
        <v>8.2304526748970906E-3</v>
      </c>
      <c r="Q181" s="3">
        <f t="shared" si="6"/>
        <v>8.0666170584587343E-3</v>
      </c>
      <c r="R181">
        <f t="shared" si="7"/>
        <v>0.37627477721797092</v>
      </c>
    </row>
    <row r="182" spans="1:18" x14ac:dyDescent="0.35">
      <c r="A182" t="s">
        <v>14</v>
      </c>
      <c r="B182" s="1">
        <v>43643</v>
      </c>
      <c r="C182" s="1">
        <v>43671</v>
      </c>
      <c r="D182">
        <v>196.55</v>
      </c>
      <c r="E182">
        <v>199.75</v>
      </c>
      <c r="F182">
        <v>195.3</v>
      </c>
      <c r="G182">
        <v>199.2</v>
      </c>
      <c r="H182">
        <v>199.55</v>
      </c>
      <c r="I182">
        <v>199.2</v>
      </c>
      <c r="J182">
        <v>2350</v>
      </c>
      <c r="K182">
        <v>13932.29</v>
      </c>
      <c r="L182">
        <v>8256000</v>
      </c>
      <c r="M182">
        <v>771000</v>
      </c>
      <c r="N182">
        <v>202.9</v>
      </c>
      <c r="O182" s="4">
        <v>1.6328767123287673E-4</v>
      </c>
      <c r="P182" s="2">
        <f t="shared" si="8"/>
        <v>1.632653061224484E-2</v>
      </c>
      <c r="Q182" s="3">
        <f t="shared" si="6"/>
        <v>1.6163242941011964E-2</v>
      </c>
      <c r="R182">
        <f t="shared" si="7"/>
        <v>0.75394934365599531</v>
      </c>
    </row>
    <row r="183" spans="1:18" x14ac:dyDescent="0.35">
      <c r="A183" t="s">
        <v>14</v>
      </c>
      <c r="B183" s="1">
        <v>43644</v>
      </c>
      <c r="C183" s="1">
        <v>43706</v>
      </c>
      <c r="D183">
        <v>199</v>
      </c>
      <c r="E183">
        <v>199</v>
      </c>
      <c r="F183">
        <v>193.5</v>
      </c>
      <c r="G183">
        <v>193.95</v>
      </c>
      <c r="H183">
        <v>193.95</v>
      </c>
      <c r="I183">
        <v>193.95</v>
      </c>
      <c r="J183">
        <v>39</v>
      </c>
      <c r="K183">
        <v>229.47</v>
      </c>
      <c r="L183">
        <v>219000</v>
      </c>
      <c r="M183">
        <v>33000</v>
      </c>
      <c r="N183">
        <v>200.65</v>
      </c>
      <c r="O183" s="4">
        <v>1.6328767123287673E-4</v>
      </c>
      <c r="P183" s="2">
        <f t="shared" si="8"/>
        <v>-2.635542168674699E-2</v>
      </c>
      <c r="Q183" s="3">
        <f t="shared" si="6"/>
        <v>-2.6518709357979866E-2</v>
      </c>
      <c r="R183">
        <f t="shared" si="7"/>
        <v>-1.2369896058619305</v>
      </c>
    </row>
    <row r="184" spans="1:18" x14ac:dyDescent="0.35">
      <c r="A184" t="s">
        <v>14</v>
      </c>
      <c r="B184" s="1">
        <v>43648</v>
      </c>
      <c r="C184" s="1">
        <v>43706</v>
      </c>
      <c r="D184">
        <v>196.5</v>
      </c>
      <c r="E184">
        <v>196.6</v>
      </c>
      <c r="F184">
        <v>194.7</v>
      </c>
      <c r="G184">
        <v>196.2</v>
      </c>
      <c r="H184">
        <v>196.3</v>
      </c>
      <c r="I184">
        <v>196.2</v>
      </c>
      <c r="J184">
        <v>11</v>
      </c>
      <c r="K184">
        <v>64.73</v>
      </c>
      <c r="L184">
        <v>207000</v>
      </c>
      <c r="M184">
        <v>3000</v>
      </c>
      <c r="N184">
        <v>200.2</v>
      </c>
      <c r="O184" s="4">
        <v>1.6383561643835618E-4</v>
      </c>
      <c r="P184" s="2">
        <f t="shared" si="8"/>
        <v>1.1600928074245941E-2</v>
      </c>
      <c r="Q184" s="3">
        <f t="shared" si="6"/>
        <v>1.1437092457807585E-2</v>
      </c>
      <c r="R184">
        <f t="shared" si="7"/>
        <v>0.53349370441109545</v>
      </c>
    </row>
    <row r="185" spans="1:18" x14ac:dyDescent="0.35">
      <c r="A185" t="s">
        <v>14</v>
      </c>
      <c r="B185" s="1">
        <v>43649</v>
      </c>
      <c r="C185" s="1">
        <v>43706</v>
      </c>
      <c r="D185">
        <v>197.7</v>
      </c>
      <c r="E185">
        <v>199.4</v>
      </c>
      <c r="F185">
        <v>197.6</v>
      </c>
      <c r="G185">
        <v>198.75</v>
      </c>
      <c r="H185">
        <v>198.75</v>
      </c>
      <c r="I185">
        <v>203.05</v>
      </c>
      <c r="J185">
        <v>28</v>
      </c>
      <c r="K185">
        <v>166.4</v>
      </c>
      <c r="L185">
        <v>228000</v>
      </c>
      <c r="M185">
        <v>21000</v>
      </c>
      <c r="N185">
        <v>200.9</v>
      </c>
      <c r="O185" s="4">
        <v>1.6136986301369861E-4</v>
      </c>
      <c r="P185" s="2">
        <f t="shared" si="8"/>
        <v>1.2996941896024523E-2</v>
      </c>
      <c r="Q185" s="3">
        <f t="shared" si="6"/>
        <v>1.2835572033010825E-2</v>
      </c>
      <c r="R185">
        <f t="shared" si="7"/>
        <v>0.5987270713591013</v>
      </c>
    </row>
    <row r="186" spans="1:18" x14ac:dyDescent="0.35">
      <c r="A186" t="s">
        <v>14</v>
      </c>
      <c r="B186" s="1">
        <v>43650</v>
      </c>
      <c r="C186" s="1">
        <v>43706</v>
      </c>
      <c r="D186">
        <v>198.1</v>
      </c>
      <c r="E186">
        <v>198.5</v>
      </c>
      <c r="F186">
        <v>196.5</v>
      </c>
      <c r="G186">
        <v>196.85</v>
      </c>
      <c r="H186">
        <v>197.2</v>
      </c>
      <c r="I186">
        <v>196.85</v>
      </c>
      <c r="J186">
        <v>15</v>
      </c>
      <c r="K186">
        <v>88.95</v>
      </c>
      <c r="L186">
        <v>243000</v>
      </c>
      <c r="M186">
        <v>15000</v>
      </c>
      <c r="N186">
        <v>199.4</v>
      </c>
      <c r="O186" s="4">
        <v>1.610958904109589E-4</v>
      </c>
      <c r="P186" s="2">
        <f t="shared" si="8"/>
        <v>-9.5597484276729854E-3</v>
      </c>
      <c r="Q186" s="3">
        <f t="shared" si="6"/>
        <v>-9.7208443180839439E-3</v>
      </c>
      <c r="R186">
        <f t="shared" si="7"/>
        <v>-0.45343773029638307</v>
      </c>
    </row>
    <row r="187" spans="1:18" x14ac:dyDescent="0.35">
      <c r="A187" t="s">
        <v>14</v>
      </c>
      <c r="B187" s="1">
        <v>43651</v>
      </c>
      <c r="C187" s="1">
        <v>43706</v>
      </c>
      <c r="D187">
        <v>196.65</v>
      </c>
      <c r="E187">
        <v>197.2</v>
      </c>
      <c r="F187">
        <v>193</v>
      </c>
      <c r="G187">
        <v>193.1</v>
      </c>
      <c r="H187">
        <v>193</v>
      </c>
      <c r="I187">
        <v>193.1</v>
      </c>
      <c r="J187">
        <v>44</v>
      </c>
      <c r="K187">
        <v>257.97000000000003</v>
      </c>
      <c r="L187">
        <v>240000</v>
      </c>
      <c r="M187">
        <v>-3000</v>
      </c>
      <c r="N187">
        <v>195.3</v>
      </c>
      <c r="O187" s="4">
        <v>1.6164383561643837E-4</v>
      </c>
      <c r="P187" s="2">
        <f t="shared" si="8"/>
        <v>-1.9050038100076199E-2</v>
      </c>
      <c r="Q187" s="3">
        <f t="shared" si="6"/>
        <v>-1.9211681935692636E-2</v>
      </c>
      <c r="R187">
        <f t="shared" si="7"/>
        <v>-0.89614658635059385</v>
      </c>
    </row>
    <row r="188" spans="1:18" x14ac:dyDescent="0.35">
      <c r="A188" t="s">
        <v>14</v>
      </c>
      <c r="B188" s="1">
        <v>43654</v>
      </c>
      <c r="C188" s="1">
        <v>43706</v>
      </c>
      <c r="D188">
        <v>190.85</v>
      </c>
      <c r="E188">
        <v>190.85</v>
      </c>
      <c r="F188">
        <v>184.55</v>
      </c>
      <c r="G188">
        <v>184.65</v>
      </c>
      <c r="H188">
        <v>184.55</v>
      </c>
      <c r="I188">
        <v>184.65</v>
      </c>
      <c r="J188">
        <v>71</v>
      </c>
      <c r="K188">
        <v>396.54</v>
      </c>
      <c r="L188">
        <v>297000</v>
      </c>
      <c r="M188">
        <v>57000</v>
      </c>
      <c r="N188">
        <v>187.45</v>
      </c>
      <c r="O188" s="4">
        <v>1.610958904109589E-4</v>
      </c>
      <c r="P188" s="2">
        <f t="shared" si="8"/>
        <v>-4.3759709994821282E-2</v>
      </c>
      <c r="Q188" s="3">
        <f t="shared" si="6"/>
        <v>-4.3920805885232242E-2</v>
      </c>
      <c r="R188">
        <f t="shared" si="7"/>
        <v>-2.0487264152907665</v>
      </c>
    </row>
    <row r="189" spans="1:18" x14ac:dyDescent="0.35">
      <c r="A189" t="s">
        <v>14</v>
      </c>
      <c r="B189" s="1">
        <v>43655</v>
      </c>
      <c r="C189" s="1">
        <v>43706</v>
      </c>
      <c r="D189">
        <v>186</v>
      </c>
      <c r="E189">
        <v>186</v>
      </c>
      <c r="F189">
        <v>183.15</v>
      </c>
      <c r="G189">
        <v>183.7</v>
      </c>
      <c r="H189">
        <v>183.85</v>
      </c>
      <c r="I189">
        <v>183.7</v>
      </c>
      <c r="J189">
        <v>30</v>
      </c>
      <c r="K189">
        <v>166.19</v>
      </c>
      <c r="L189">
        <v>324000</v>
      </c>
      <c r="M189">
        <v>27000</v>
      </c>
      <c r="N189">
        <v>186.35</v>
      </c>
      <c r="O189" s="4">
        <v>1.6027397260273972E-4</v>
      </c>
      <c r="P189" s="2">
        <f t="shared" si="8"/>
        <v>-5.1448686704577149E-3</v>
      </c>
      <c r="Q189" s="3">
        <f t="shared" si="6"/>
        <v>-5.3051426430604544E-3</v>
      </c>
      <c r="R189">
        <f t="shared" si="7"/>
        <v>-0.24746326144661895</v>
      </c>
    </row>
    <row r="190" spans="1:18" x14ac:dyDescent="0.35">
      <c r="A190" t="s">
        <v>14</v>
      </c>
      <c r="B190" s="1">
        <v>43656</v>
      </c>
      <c r="C190" s="1">
        <v>43706</v>
      </c>
      <c r="D190">
        <v>184</v>
      </c>
      <c r="E190">
        <v>185</v>
      </c>
      <c r="F190">
        <v>183</v>
      </c>
      <c r="G190">
        <v>184</v>
      </c>
      <c r="H190">
        <v>184</v>
      </c>
      <c r="I190">
        <v>188.75</v>
      </c>
      <c r="J190">
        <v>18</v>
      </c>
      <c r="K190">
        <v>99.28</v>
      </c>
      <c r="L190">
        <v>342000</v>
      </c>
      <c r="M190">
        <v>18000</v>
      </c>
      <c r="N190">
        <v>187</v>
      </c>
      <c r="O190" s="4">
        <v>1.6027397260273972E-4</v>
      </c>
      <c r="P190" s="2">
        <f t="shared" si="8"/>
        <v>1.633097441480737E-3</v>
      </c>
      <c r="Q190" s="3">
        <f t="shared" si="6"/>
        <v>1.4728234688779972E-3</v>
      </c>
      <c r="R190">
        <f t="shared" si="7"/>
        <v>6.8701206294693548E-2</v>
      </c>
    </row>
    <row r="191" spans="1:18" x14ac:dyDescent="0.35">
      <c r="A191" t="s">
        <v>14</v>
      </c>
      <c r="B191" s="1">
        <v>43657</v>
      </c>
      <c r="C191" s="1">
        <v>43706</v>
      </c>
      <c r="D191">
        <v>183.1</v>
      </c>
      <c r="E191">
        <v>186</v>
      </c>
      <c r="F191">
        <v>182</v>
      </c>
      <c r="G191">
        <v>185.8</v>
      </c>
      <c r="H191">
        <v>185.8</v>
      </c>
      <c r="I191">
        <v>185.8</v>
      </c>
      <c r="J191">
        <v>27</v>
      </c>
      <c r="K191">
        <v>149.19999999999999</v>
      </c>
      <c r="L191">
        <v>360000</v>
      </c>
      <c r="M191">
        <v>18000</v>
      </c>
      <c r="N191">
        <v>188.1</v>
      </c>
      <c r="O191" s="4">
        <v>1.5945205479452054E-4</v>
      </c>
      <c r="P191" s="2">
        <f t="shared" si="8"/>
        <v>9.7826086956522354E-3</v>
      </c>
      <c r="Q191" s="3">
        <f t="shared" si="6"/>
        <v>9.6231566408577149E-3</v>
      </c>
      <c r="R191">
        <f t="shared" si="7"/>
        <v>0.44888099868028436</v>
      </c>
    </row>
    <row r="192" spans="1:18" x14ac:dyDescent="0.35">
      <c r="A192" t="s">
        <v>14</v>
      </c>
      <c r="B192" s="1">
        <v>43658</v>
      </c>
      <c r="C192" s="1">
        <v>43706</v>
      </c>
      <c r="D192">
        <v>183.1</v>
      </c>
      <c r="E192">
        <v>185.6</v>
      </c>
      <c r="F192">
        <v>183.05</v>
      </c>
      <c r="G192">
        <v>183.55</v>
      </c>
      <c r="H192">
        <v>183.5</v>
      </c>
      <c r="I192">
        <v>183.55</v>
      </c>
      <c r="J192">
        <v>42</v>
      </c>
      <c r="K192">
        <v>232.1</v>
      </c>
      <c r="L192">
        <v>399000</v>
      </c>
      <c r="M192">
        <v>39000</v>
      </c>
      <c r="N192">
        <v>187.15</v>
      </c>
      <c r="O192" s="4">
        <v>1.6000000000000001E-4</v>
      </c>
      <c r="P192" s="2">
        <f t="shared" si="8"/>
        <v>-1.2109795479009687E-2</v>
      </c>
      <c r="Q192" s="3">
        <f t="shared" si="6"/>
        <v>-1.2269795479009688E-2</v>
      </c>
      <c r="R192">
        <f t="shared" si="7"/>
        <v>-0.5723359032561488</v>
      </c>
    </row>
    <row r="193" spans="1:18" x14ac:dyDescent="0.35">
      <c r="A193" t="s">
        <v>14</v>
      </c>
      <c r="B193" s="1">
        <v>43661</v>
      </c>
      <c r="C193" s="1">
        <v>43706</v>
      </c>
      <c r="D193">
        <v>183.55</v>
      </c>
      <c r="E193">
        <v>183.55</v>
      </c>
      <c r="F193">
        <v>180.45</v>
      </c>
      <c r="G193">
        <v>181.15</v>
      </c>
      <c r="H193">
        <v>181.1</v>
      </c>
      <c r="I193">
        <v>181.15</v>
      </c>
      <c r="J193">
        <v>157</v>
      </c>
      <c r="K193">
        <v>855.34</v>
      </c>
      <c r="L193">
        <v>555000</v>
      </c>
      <c r="M193">
        <v>156000</v>
      </c>
      <c r="N193">
        <v>184.95</v>
      </c>
      <c r="O193" s="4">
        <v>1.589041095890411E-4</v>
      </c>
      <c r="P193" s="2">
        <f t="shared" si="8"/>
        <v>-1.3075456278943097E-2</v>
      </c>
      <c r="Q193" s="3">
        <f t="shared" si="6"/>
        <v>-1.3234360388532138E-2</v>
      </c>
      <c r="R193">
        <f t="shared" si="7"/>
        <v>-0.61732892124777983</v>
      </c>
    </row>
    <row r="194" spans="1:18" x14ac:dyDescent="0.35">
      <c r="A194" t="s">
        <v>14</v>
      </c>
      <c r="B194" s="1">
        <v>43662</v>
      </c>
      <c r="C194" s="1">
        <v>43706</v>
      </c>
      <c r="D194">
        <v>181.1</v>
      </c>
      <c r="E194">
        <v>184.05</v>
      </c>
      <c r="F194">
        <v>180.6</v>
      </c>
      <c r="G194">
        <v>183.9</v>
      </c>
      <c r="H194">
        <v>183.75</v>
      </c>
      <c r="I194">
        <v>183.9</v>
      </c>
      <c r="J194">
        <v>122</v>
      </c>
      <c r="K194">
        <v>670.24</v>
      </c>
      <c r="L194">
        <v>648000</v>
      </c>
      <c r="M194">
        <v>93000</v>
      </c>
      <c r="N194">
        <v>187.05</v>
      </c>
      <c r="O194" s="4">
        <v>1.5616438356164385E-4</v>
      </c>
      <c r="P194" s="2">
        <f t="shared" si="8"/>
        <v>1.5180789401048854E-2</v>
      </c>
      <c r="Q194" s="3">
        <f t="shared" ref="Q194:Q244" si="9">P194-O194</f>
        <v>1.5024625017487209E-2</v>
      </c>
      <c r="R194">
        <f t="shared" ref="R194:R257" si="10">Q194/$U$6</f>
        <v>0.70083746262757751</v>
      </c>
    </row>
    <row r="195" spans="1:18" x14ac:dyDescent="0.35">
      <c r="A195" t="s">
        <v>14</v>
      </c>
      <c r="B195" s="1">
        <v>43663</v>
      </c>
      <c r="C195" s="1">
        <v>43706</v>
      </c>
      <c r="D195">
        <v>184.1</v>
      </c>
      <c r="E195">
        <v>185.4</v>
      </c>
      <c r="F195">
        <v>181.25</v>
      </c>
      <c r="G195">
        <v>181.65</v>
      </c>
      <c r="H195">
        <v>181.45</v>
      </c>
      <c r="I195">
        <v>181.65</v>
      </c>
      <c r="J195">
        <v>220</v>
      </c>
      <c r="K195">
        <v>1206.03</v>
      </c>
      <c r="L195">
        <v>912000</v>
      </c>
      <c r="M195">
        <v>264000</v>
      </c>
      <c r="N195">
        <v>184.6</v>
      </c>
      <c r="O195" s="4">
        <v>1.5698630136986303E-4</v>
      </c>
      <c r="P195" s="2">
        <f t="shared" ref="P195:P244" si="11">(G195-G194)/G194</f>
        <v>-1.2234910277324632E-2</v>
      </c>
      <c r="Q195" s="3">
        <f t="shared" si="9"/>
        <v>-1.2391896578694495E-2</v>
      </c>
      <c r="R195">
        <f t="shared" si="10"/>
        <v>-0.5780314214329777</v>
      </c>
    </row>
    <row r="196" spans="1:18" x14ac:dyDescent="0.35">
      <c r="A196" t="s">
        <v>14</v>
      </c>
      <c r="B196" s="1">
        <v>43664</v>
      </c>
      <c r="C196" s="1">
        <v>43706</v>
      </c>
      <c r="D196">
        <v>182.25</v>
      </c>
      <c r="E196">
        <v>182.95</v>
      </c>
      <c r="F196">
        <v>175.5</v>
      </c>
      <c r="G196">
        <v>175.95</v>
      </c>
      <c r="H196">
        <v>176.55</v>
      </c>
      <c r="I196">
        <v>175.95</v>
      </c>
      <c r="J196">
        <v>287</v>
      </c>
      <c r="K196">
        <v>1541.56</v>
      </c>
      <c r="L196">
        <v>1230000</v>
      </c>
      <c r="M196">
        <v>318000</v>
      </c>
      <c r="N196">
        <v>179.25</v>
      </c>
      <c r="O196" s="4">
        <v>1.5808219178082189E-4</v>
      </c>
      <c r="P196" s="2">
        <f t="shared" si="11"/>
        <v>-3.1379025598678868E-2</v>
      </c>
      <c r="Q196" s="3">
        <f t="shared" si="9"/>
        <v>-3.1537107790459692E-2</v>
      </c>
      <c r="R196">
        <f t="shared" si="10"/>
        <v>-1.4710774196862244</v>
      </c>
    </row>
    <row r="197" spans="1:18" x14ac:dyDescent="0.35">
      <c r="A197" t="s">
        <v>14</v>
      </c>
      <c r="B197" s="1">
        <v>43665</v>
      </c>
      <c r="C197" s="1">
        <v>43706</v>
      </c>
      <c r="D197">
        <v>177.45</v>
      </c>
      <c r="E197">
        <v>177.45</v>
      </c>
      <c r="F197">
        <v>171.05</v>
      </c>
      <c r="G197">
        <v>171.55</v>
      </c>
      <c r="H197">
        <v>171.25</v>
      </c>
      <c r="I197">
        <v>171.55</v>
      </c>
      <c r="J197">
        <v>525</v>
      </c>
      <c r="K197">
        <v>2724.25</v>
      </c>
      <c r="L197">
        <v>1734000</v>
      </c>
      <c r="M197">
        <v>504000</v>
      </c>
      <c r="N197">
        <v>174.8</v>
      </c>
      <c r="O197" s="4">
        <v>1.5780821917808218E-4</v>
      </c>
      <c r="P197" s="2">
        <f t="shared" si="11"/>
        <v>-2.5007104290991632E-2</v>
      </c>
      <c r="Q197" s="3">
        <f t="shared" si="9"/>
        <v>-2.5164912510169713E-2</v>
      </c>
      <c r="R197">
        <f t="shared" si="10"/>
        <v>-1.1738405058592232</v>
      </c>
    </row>
    <row r="198" spans="1:18" x14ac:dyDescent="0.35">
      <c r="A198" t="s">
        <v>14</v>
      </c>
      <c r="B198" s="1">
        <v>43668</v>
      </c>
      <c r="C198" s="1">
        <v>43706</v>
      </c>
      <c r="D198">
        <v>171.3</v>
      </c>
      <c r="E198">
        <v>172.95</v>
      </c>
      <c r="F198">
        <v>169.25</v>
      </c>
      <c r="G198">
        <v>171.8</v>
      </c>
      <c r="H198">
        <v>171.5</v>
      </c>
      <c r="I198">
        <v>171.8</v>
      </c>
      <c r="J198">
        <v>1116</v>
      </c>
      <c r="K198">
        <v>5753.67</v>
      </c>
      <c r="L198">
        <v>3159000</v>
      </c>
      <c r="M198">
        <v>1425000</v>
      </c>
      <c r="N198">
        <v>175</v>
      </c>
      <c r="O198" s="4">
        <v>1.5808219178082189E-4</v>
      </c>
      <c r="P198" s="2">
        <f t="shared" si="11"/>
        <v>1.457301078402798E-3</v>
      </c>
      <c r="Q198" s="3">
        <f t="shared" si="9"/>
        <v>1.2992188866219761E-3</v>
      </c>
      <c r="R198">
        <f t="shared" si="10"/>
        <v>6.0603260769449496E-2</v>
      </c>
    </row>
    <row r="199" spans="1:18" x14ac:dyDescent="0.35">
      <c r="A199" t="s">
        <v>14</v>
      </c>
      <c r="B199" s="1">
        <v>43669</v>
      </c>
      <c r="C199" s="1">
        <v>43706</v>
      </c>
      <c r="D199">
        <v>173.4</v>
      </c>
      <c r="E199">
        <v>173.4</v>
      </c>
      <c r="F199">
        <v>166.65</v>
      </c>
      <c r="G199">
        <v>167.9</v>
      </c>
      <c r="H199">
        <v>167.9</v>
      </c>
      <c r="I199">
        <v>167.9</v>
      </c>
      <c r="J199">
        <v>2395</v>
      </c>
      <c r="K199">
        <v>12099.72</v>
      </c>
      <c r="L199">
        <v>5559000</v>
      </c>
      <c r="M199">
        <v>2400000</v>
      </c>
      <c r="N199">
        <v>167.5</v>
      </c>
      <c r="O199" s="4">
        <v>1.5726027397260274E-4</v>
      </c>
      <c r="P199" s="2">
        <f t="shared" si="11"/>
        <v>-2.270081490104776E-2</v>
      </c>
      <c r="Q199" s="3">
        <f t="shared" si="9"/>
        <v>-2.2858075175020365E-2</v>
      </c>
      <c r="R199">
        <f t="shared" si="10"/>
        <v>-1.0662359551447176</v>
      </c>
    </row>
    <row r="200" spans="1:18" x14ac:dyDescent="0.35">
      <c r="A200" t="s">
        <v>14</v>
      </c>
      <c r="B200" s="1">
        <v>43670</v>
      </c>
      <c r="C200" s="1">
        <v>43706</v>
      </c>
      <c r="D200">
        <v>166.5</v>
      </c>
      <c r="E200">
        <v>168.45</v>
      </c>
      <c r="F200">
        <v>163.5</v>
      </c>
      <c r="G200">
        <v>165.2</v>
      </c>
      <c r="H200">
        <v>164.5</v>
      </c>
      <c r="I200">
        <v>165.2</v>
      </c>
      <c r="J200">
        <v>1524</v>
      </c>
      <c r="K200">
        <v>7570.36</v>
      </c>
      <c r="L200">
        <v>7023000</v>
      </c>
      <c r="M200">
        <v>1464000</v>
      </c>
      <c r="N200">
        <v>164.55</v>
      </c>
      <c r="O200" s="4">
        <v>1.5726027397260274E-4</v>
      </c>
      <c r="P200" s="2">
        <f t="shared" si="11"/>
        <v>-1.6081000595592716E-2</v>
      </c>
      <c r="Q200" s="3">
        <f t="shared" si="9"/>
        <v>-1.623826086956532E-2</v>
      </c>
      <c r="R200">
        <f t="shared" si="10"/>
        <v>-0.75744862397997803</v>
      </c>
    </row>
    <row r="201" spans="1:18" x14ac:dyDescent="0.35">
      <c r="A201" t="s">
        <v>14</v>
      </c>
      <c r="B201" s="1">
        <v>43671</v>
      </c>
      <c r="C201" s="1">
        <v>43706</v>
      </c>
      <c r="D201">
        <v>164.15</v>
      </c>
      <c r="E201">
        <v>166.1</v>
      </c>
      <c r="F201">
        <v>161.65</v>
      </c>
      <c r="G201">
        <v>162.4</v>
      </c>
      <c r="H201">
        <v>162.69999999999999</v>
      </c>
      <c r="I201">
        <v>162.4</v>
      </c>
      <c r="J201">
        <v>2259</v>
      </c>
      <c r="K201">
        <v>11052.89</v>
      </c>
      <c r="L201">
        <v>8829000</v>
      </c>
      <c r="M201">
        <v>1806000</v>
      </c>
      <c r="N201">
        <v>161.35</v>
      </c>
      <c r="O201" s="4">
        <v>1.5753424657534247E-4</v>
      </c>
      <c r="P201" s="2">
        <f t="shared" si="11"/>
        <v>-1.6949152542372781E-2</v>
      </c>
      <c r="Q201" s="3">
        <f t="shared" si="9"/>
        <v>-1.7106686788948122E-2</v>
      </c>
      <c r="R201">
        <f t="shared" si="10"/>
        <v>-0.79795715029007774</v>
      </c>
    </row>
    <row r="202" spans="1:18" x14ac:dyDescent="0.35">
      <c r="A202" t="s">
        <v>14</v>
      </c>
      <c r="B202" s="1">
        <v>43672</v>
      </c>
      <c r="C202" s="1">
        <v>43734</v>
      </c>
      <c r="D202">
        <v>162.55000000000001</v>
      </c>
      <c r="E202">
        <v>165.8</v>
      </c>
      <c r="F202">
        <v>162.30000000000001</v>
      </c>
      <c r="G202">
        <v>165.4</v>
      </c>
      <c r="H202">
        <v>165.3</v>
      </c>
      <c r="I202">
        <v>165.4</v>
      </c>
      <c r="J202">
        <v>20</v>
      </c>
      <c r="K202">
        <v>98.79</v>
      </c>
      <c r="L202">
        <v>141000</v>
      </c>
      <c r="M202">
        <v>15000</v>
      </c>
      <c r="N202">
        <v>164.05</v>
      </c>
      <c r="O202" s="4">
        <v>1.5726027397260274E-4</v>
      </c>
      <c r="P202" s="2">
        <f t="shared" si="11"/>
        <v>1.8472906403940885E-2</v>
      </c>
      <c r="Q202" s="3">
        <f t="shared" si="9"/>
        <v>1.8315646129968281E-2</v>
      </c>
      <c r="R202">
        <f t="shared" si="10"/>
        <v>0.85435017147991243</v>
      </c>
    </row>
    <row r="203" spans="1:18" x14ac:dyDescent="0.35">
      <c r="A203" t="s">
        <v>14</v>
      </c>
      <c r="B203" s="1">
        <v>43675</v>
      </c>
      <c r="C203" s="1">
        <v>43734</v>
      </c>
      <c r="D203">
        <v>161.75</v>
      </c>
      <c r="E203">
        <v>161.75</v>
      </c>
      <c r="F203">
        <v>154.5</v>
      </c>
      <c r="G203">
        <v>155.30000000000001</v>
      </c>
      <c r="H203">
        <v>155.6</v>
      </c>
      <c r="I203">
        <v>155.30000000000001</v>
      </c>
      <c r="J203">
        <v>23</v>
      </c>
      <c r="K203">
        <v>109.11</v>
      </c>
      <c r="L203">
        <v>180000</v>
      </c>
      <c r="M203">
        <v>39000</v>
      </c>
      <c r="N203">
        <v>154.35</v>
      </c>
      <c r="O203" s="4">
        <v>1.5698630136986303E-4</v>
      </c>
      <c r="P203" s="2">
        <f t="shared" si="11"/>
        <v>-6.1064087061668645E-2</v>
      </c>
      <c r="Q203" s="3">
        <f t="shared" si="9"/>
        <v>-6.122107336303851E-2</v>
      </c>
      <c r="R203">
        <f t="shared" si="10"/>
        <v>-2.8557133149845821</v>
      </c>
    </row>
    <row r="204" spans="1:18" x14ac:dyDescent="0.35">
      <c r="A204" t="s">
        <v>14</v>
      </c>
      <c r="B204" s="1">
        <v>43676</v>
      </c>
      <c r="C204" s="1">
        <v>43734</v>
      </c>
      <c r="D204">
        <v>153.25</v>
      </c>
      <c r="E204">
        <v>155.30000000000001</v>
      </c>
      <c r="F204">
        <v>150.35</v>
      </c>
      <c r="G204">
        <v>151.15</v>
      </c>
      <c r="H204">
        <v>150.35</v>
      </c>
      <c r="I204">
        <v>151.15</v>
      </c>
      <c r="J204">
        <v>45</v>
      </c>
      <c r="K204">
        <v>207.09</v>
      </c>
      <c r="L204">
        <v>195000</v>
      </c>
      <c r="M204">
        <v>15000</v>
      </c>
      <c r="N204">
        <v>149.69999999999999</v>
      </c>
      <c r="O204" s="4">
        <v>1.5506849315068493E-4</v>
      </c>
      <c r="P204" s="2">
        <f t="shared" si="11"/>
        <v>-2.6722472633612399E-2</v>
      </c>
      <c r="Q204" s="3">
        <f t="shared" si="9"/>
        <v>-2.6877541126763084E-2</v>
      </c>
      <c r="R204">
        <f t="shared" si="10"/>
        <v>-1.2537276439861096</v>
      </c>
    </row>
    <row r="205" spans="1:18" x14ac:dyDescent="0.35">
      <c r="A205" t="s">
        <v>14</v>
      </c>
      <c r="B205" s="1">
        <v>43677</v>
      </c>
      <c r="C205" s="1">
        <v>43734</v>
      </c>
      <c r="D205">
        <v>151</v>
      </c>
      <c r="E205">
        <v>159</v>
      </c>
      <c r="F205">
        <v>151</v>
      </c>
      <c r="G205">
        <v>158.55000000000001</v>
      </c>
      <c r="H205">
        <v>158.4</v>
      </c>
      <c r="I205">
        <v>158.55000000000001</v>
      </c>
      <c r="J205">
        <v>31</v>
      </c>
      <c r="K205">
        <v>144.93</v>
      </c>
      <c r="L205">
        <v>210000</v>
      </c>
      <c r="M205">
        <v>15000</v>
      </c>
      <c r="N205">
        <v>157.5</v>
      </c>
      <c r="O205" s="4">
        <v>1.547945205479452E-4</v>
      </c>
      <c r="P205" s="2">
        <f t="shared" si="11"/>
        <v>4.8957988752894512E-2</v>
      </c>
      <c r="Q205" s="3">
        <f t="shared" si="9"/>
        <v>4.8803194232346567E-2</v>
      </c>
      <c r="R205">
        <f t="shared" si="10"/>
        <v>2.2764699134993047</v>
      </c>
    </row>
    <row r="206" spans="1:18" x14ac:dyDescent="0.35">
      <c r="A206" t="s">
        <v>14</v>
      </c>
      <c r="B206" s="1">
        <v>43678</v>
      </c>
      <c r="C206" s="1">
        <v>43734</v>
      </c>
      <c r="D206">
        <v>158</v>
      </c>
      <c r="E206">
        <v>158.35</v>
      </c>
      <c r="F206">
        <v>153.9</v>
      </c>
      <c r="G206">
        <v>155.05000000000001</v>
      </c>
      <c r="H206">
        <v>155.94999999999999</v>
      </c>
      <c r="I206">
        <v>155.05000000000001</v>
      </c>
      <c r="J206">
        <v>36</v>
      </c>
      <c r="K206">
        <v>168.89</v>
      </c>
      <c r="L206">
        <v>228000</v>
      </c>
      <c r="M206">
        <v>18000</v>
      </c>
      <c r="N206">
        <v>154.15</v>
      </c>
      <c r="O206" s="4">
        <v>1.5287671232876713E-4</v>
      </c>
      <c r="P206" s="2">
        <f t="shared" si="11"/>
        <v>-2.2075055187637967E-2</v>
      </c>
      <c r="Q206" s="3">
        <f t="shared" si="9"/>
        <v>-2.2227931899966736E-2</v>
      </c>
      <c r="R206">
        <f t="shared" si="10"/>
        <v>-1.036842342095047</v>
      </c>
    </row>
    <row r="207" spans="1:18" x14ac:dyDescent="0.35">
      <c r="A207" t="s">
        <v>14</v>
      </c>
      <c r="B207" s="1">
        <v>43679</v>
      </c>
      <c r="C207" s="1">
        <v>43734</v>
      </c>
      <c r="D207">
        <v>150.25</v>
      </c>
      <c r="E207">
        <v>152.6</v>
      </c>
      <c r="F207">
        <v>145.35</v>
      </c>
      <c r="G207">
        <v>152.6</v>
      </c>
      <c r="H207">
        <v>152.6</v>
      </c>
      <c r="I207">
        <v>151.85</v>
      </c>
      <c r="J207">
        <v>30</v>
      </c>
      <c r="K207">
        <v>133.43</v>
      </c>
      <c r="L207">
        <v>261000</v>
      </c>
      <c r="M207">
        <v>33000</v>
      </c>
      <c r="N207">
        <v>150.35</v>
      </c>
      <c r="O207" s="4">
        <v>1.5424657534246575E-4</v>
      </c>
      <c r="P207" s="2">
        <f t="shared" si="11"/>
        <v>-1.5801354401805977E-2</v>
      </c>
      <c r="Q207" s="3">
        <f t="shared" si="9"/>
        <v>-1.5955600977148442E-2</v>
      </c>
      <c r="R207">
        <f t="shared" si="10"/>
        <v>-0.74426369313761342</v>
      </c>
    </row>
    <row r="208" spans="1:18" x14ac:dyDescent="0.35">
      <c r="A208" t="s">
        <v>14</v>
      </c>
      <c r="B208" s="1">
        <v>43682</v>
      </c>
      <c r="C208" s="1">
        <v>43734</v>
      </c>
      <c r="D208">
        <v>148.05000000000001</v>
      </c>
      <c r="E208">
        <v>151.9</v>
      </c>
      <c r="F208">
        <v>147.6</v>
      </c>
      <c r="G208">
        <v>148.05000000000001</v>
      </c>
      <c r="H208">
        <v>148</v>
      </c>
      <c r="I208">
        <v>148.05000000000001</v>
      </c>
      <c r="J208">
        <v>31</v>
      </c>
      <c r="K208">
        <v>139.46</v>
      </c>
      <c r="L208">
        <v>261000</v>
      </c>
      <c r="M208">
        <v>0</v>
      </c>
      <c r="N208">
        <v>147.05000000000001</v>
      </c>
      <c r="O208" s="4">
        <v>1.5205479452054795E-4</v>
      </c>
      <c r="P208" s="2">
        <f t="shared" si="11"/>
        <v>-2.9816513761467781E-2</v>
      </c>
      <c r="Q208" s="3">
        <f t="shared" si="9"/>
        <v>-2.9968568555988329E-2</v>
      </c>
      <c r="R208">
        <f t="shared" si="10"/>
        <v>-1.3979114634084975</v>
      </c>
    </row>
    <row r="209" spans="1:18" x14ac:dyDescent="0.35">
      <c r="A209" t="s">
        <v>14</v>
      </c>
      <c r="B209" s="1">
        <v>43683</v>
      </c>
      <c r="C209" s="1">
        <v>43734</v>
      </c>
      <c r="D209">
        <v>149.1</v>
      </c>
      <c r="E209">
        <v>152.6</v>
      </c>
      <c r="F209">
        <v>149.1</v>
      </c>
      <c r="G209">
        <v>152.05000000000001</v>
      </c>
      <c r="H209">
        <v>152.30000000000001</v>
      </c>
      <c r="I209">
        <v>152.05000000000001</v>
      </c>
      <c r="J209">
        <v>27</v>
      </c>
      <c r="K209">
        <v>122.29</v>
      </c>
      <c r="L209">
        <v>267000</v>
      </c>
      <c r="M209">
        <v>6000</v>
      </c>
      <c r="N209">
        <v>151.69999999999999</v>
      </c>
      <c r="O209" s="4">
        <v>1.4876712328767123E-4</v>
      </c>
      <c r="P209" s="2">
        <f t="shared" si="11"/>
        <v>2.7017899358324889E-2</v>
      </c>
      <c r="Q209" s="3">
        <f t="shared" si="9"/>
        <v>2.6869132235037216E-2</v>
      </c>
      <c r="R209">
        <f t="shared" si="10"/>
        <v>1.2533354034920003</v>
      </c>
    </row>
    <row r="210" spans="1:18" x14ac:dyDescent="0.35">
      <c r="A210" t="s">
        <v>14</v>
      </c>
      <c r="B210" s="1">
        <v>43684</v>
      </c>
      <c r="C210" s="1">
        <v>43734</v>
      </c>
      <c r="D210">
        <v>153.4</v>
      </c>
      <c r="E210">
        <v>155.25</v>
      </c>
      <c r="F210">
        <v>149.6</v>
      </c>
      <c r="G210">
        <v>149.69999999999999</v>
      </c>
      <c r="H210">
        <v>149.6</v>
      </c>
      <c r="I210">
        <v>149.69999999999999</v>
      </c>
      <c r="J210">
        <v>24</v>
      </c>
      <c r="K210">
        <v>109.57</v>
      </c>
      <c r="L210">
        <v>279000</v>
      </c>
      <c r="M210">
        <v>12000</v>
      </c>
      <c r="N210">
        <v>150</v>
      </c>
      <c r="O210" s="4">
        <v>1.4849315068493149E-4</v>
      </c>
      <c r="P210" s="2">
        <f t="shared" si="11"/>
        <v>-1.5455442288720964E-2</v>
      </c>
      <c r="Q210" s="3">
        <f t="shared" si="9"/>
        <v>-1.5603935439405895E-2</v>
      </c>
      <c r="R210">
        <f t="shared" si="10"/>
        <v>-0.72785993045613595</v>
      </c>
    </row>
    <row r="211" spans="1:18" x14ac:dyDescent="0.35">
      <c r="A211" t="s">
        <v>14</v>
      </c>
      <c r="B211" s="1">
        <v>43685</v>
      </c>
      <c r="C211" s="1">
        <v>43734</v>
      </c>
      <c r="D211">
        <v>153.05000000000001</v>
      </c>
      <c r="E211">
        <v>157.35</v>
      </c>
      <c r="F211">
        <v>151.6</v>
      </c>
      <c r="G211">
        <v>156.85</v>
      </c>
      <c r="H211">
        <v>157.35</v>
      </c>
      <c r="I211">
        <v>156.85</v>
      </c>
      <c r="J211">
        <v>55</v>
      </c>
      <c r="K211">
        <v>253.6</v>
      </c>
      <c r="L211">
        <v>330000</v>
      </c>
      <c r="M211">
        <v>51000</v>
      </c>
      <c r="N211">
        <v>157.1</v>
      </c>
      <c r="O211" s="4">
        <v>1.4876712328767123E-4</v>
      </c>
      <c r="P211" s="2">
        <f t="shared" si="11"/>
        <v>4.7762191048764238E-2</v>
      </c>
      <c r="Q211" s="3">
        <f t="shared" si="9"/>
        <v>4.7613423925476565E-2</v>
      </c>
      <c r="R211">
        <f t="shared" si="10"/>
        <v>2.2209719824690191</v>
      </c>
    </row>
    <row r="212" spans="1:18" x14ac:dyDescent="0.35">
      <c r="A212" t="s">
        <v>14</v>
      </c>
      <c r="B212" s="1">
        <v>43686</v>
      </c>
      <c r="C212" s="1">
        <v>43734</v>
      </c>
      <c r="D212">
        <v>158.80000000000001</v>
      </c>
      <c r="E212">
        <v>164</v>
      </c>
      <c r="F212">
        <v>158.80000000000001</v>
      </c>
      <c r="G212">
        <v>162.35</v>
      </c>
      <c r="H212">
        <v>162.25</v>
      </c>
      <c r="I212">
        <v>162.35</v>
      </c>
      <c r="J212">
        <v>157</v>
      </c>
      <c r="K212">
        <v>762.27</v>
      </c>
      <c r="L212">
        <v>528000</v>
      </c>
      <c r="M212">
        <v>198000</v>
      </c>
      <c r="N212">
        <v>162.65</v>
      </c>
      <c r="O212" s="4">
        <v>1.5013698630136985E-4</v>
      </c>
      <c r="P212" s="2">
        <f t="shared" si="11"/>
        <v>3.5065349059611096E-2</v>
      </c>
      <c r="Q212" s="3">
        <f t="shared" si="9"/>
        <v>3.4915212073309727E-2</v>
      </c>
      <c r="R212">
        <f t="shared" si="10"/>
        <v>1.6286522031718973</v>
      </c>
    </row>
    <row r="213" spans="1:18" x14ac:dyDescent="0.35">
      <c r="A213" t="s">
        <v>14</v>
      </c>
      <c r="B213" s="1">
        <v>43690</v>
      </c>
      <c r="C213" s="1">
        <v>43734</v>
      </c>
      <c r="D213">
        <v>160.4</v>
      </c>
      <c r="E213">
        <v>164.1</v>
      </c>
      <c r="F213">
        <v>157.15</v>
      </c>
      <c r="G213">
        <v>157.80000000000001</v>
      </c>
      <c r="H213">
        <v>157.15</v>
      </c>
      <c r="I213">
        <v>157.80000000000001</v>
      </c>
      <c r="J213">
        <v>248</v>
      </c>
      <c r="K213">
        <v>1195.1199999999999</v>
      </c>
      <c r="L213">
        <v>900000</v>
      </c>
      <c r="M213">
        <v>372000</v>
      </c>
      <c r="N213">
        <v>158.69999999999999</v>
      </c>
      <c r="O213" s="4">
        <v>1.5013698630136985E-4</v>
      </c>
      <c r="P213" s="2">
        <f t="shared" si="11"/>
        <v>-2.8025870033877322E-2</v>
      </c>
      <c r="Q213" s="3">
        <f t="shared" si="9"/>
        <v>-2.8176007020178691E-2</v>
      </c>
      <c r="R213">
        <f t="shared" si="10"/>
        <v>-1.314295780694392</v>
      </c>
    </row>
    <row r="214" spans="1:18" x14ac:dyDescent="0.35">
      <c r="A214" t="s">
        <v>14</v>
      </c>
      <c r="B214" s="1">
        <v>43691</v>
      </c>
      <c r="C214" s="1">
        <v>43734</v>
      </c>
      <c r="D214">
        <v>158.44999999999999</v>
      </c>
      <c r="E214">
        <v>162.6</v>
      </c>
      <c r="F214">
        <v>155.80000000000001</v>
      </c>
      <c r="G214">
        <v>161.35</v>
      </c>
      <c r="H214">
        <v>160.75</v>
      </c>
      <c r="I214">
        <v>161.35</v>
      </c>
      <c r="J214">
        <v>157</v>
      </c>
      <c r="K214">
        <v>754.74</v>
      </c>
      <c r="L214">
        <v>1017000</v>
      </c>
      <c r="M214">
        <v>117000</v>
      </c>
      <c r="N214">
        <v>162.94999999999999</v>
      </c>
      <c r="O214" s="4">
        <v>1.4986301369863012E-4</v>
      </c>
      <c r="P214" s="2">
        <f t="shared" si="11"/>
        <v>2.2496831432192541E-2</v>
      </c>
      <c r="Q214" s="3">
        <f t="shared" si="9"/>
        <v>2.2346968418493911E-2</v>
      </c>
      <c r="R214">
        <f t="shared" si="10"/>
        <v>1.0423949100631333</v>
      </c>
    </row>
    <row r="215" spans="1:18" x14ac:dyDescent="0.35">
      <c r="A215" t="s">
        <v>14</v>
      </c>
      <c r="B215" s="1">
        <v>43693</v>
      </c>
      <c r="C215" s="1">
        <v>43734</v>
      </c>
      <c r="D215">
        <v>161.75</v>
      </c>
      <c r="E215">
        <v>164.45</v>
      </c>
      <c r="F215">
        <v>160.65</v>
      </c>
      <c r="G215">
        <v>161.85</v>
      </c>
      <c r="H215">
        <v>161</v>
      </c>
      <c r="I215">
        <v>161.85</v>
      </c>
      <c r="J215">
        <v>344</v>
      </c>
      <c r="K215">
        <v>1674.08</v>
      </c>
      <c r="L215">
        <v>1500000</v>
      </c>
      <c r="M215">
        <v>483000</v>
      </c>
      <c r="N215">
        <v>164.25</v>
      </c>
      <c r="O215" s="4">
        <v>1.4931506849315067E-4</v>
      </c>
      <c r="P215" s="2">
        <f t="shared" si="11"/>
        <v>3.0988534242330341E-3</v>
      </c>
      <c r="Q215" s="3">
        <f t="shared" si="9"/>
        <v>2.9495383557398835E-3</v>
      </c>
      <c r="R215">
        <f t="shared" si="10"/>
        <v>0.13758393136291241</v>
      </c>
    </row>
    <row r="216" spans="1:18" x14ac:dyDescent="0.35">
      <c r="A216" t="s">
        <v>14</v>
      </c>
      <c r="B216" s="1">
        <v>43696</v>
      </c>
      <c r="C216" s="1">
        <v>43734</v>
      </c>
      <c r="D216">
        <v>163</v>
      </c>
      <c r="E216">
        <v>163.55000000000001</v>
      </c>
      <c r="F216">
        <v>160.30000000000001</v>
      </c>
      <c r="G216">
        <v>160.85</v>
      </c>
      <c r="H216">
        <v>161.15</v>
      </c>
      <c r="I216">
        <v>160.85</v>
      </c>
      <c r="J216">
        <v>196</v>
      </c>
      <c r="K216">
        <v>951.22</v>
      </c>
      <c r="L216">
        <v>1671000</v>
      </c>
      <c r="M216">
        <v>171000</v>
      </c>
      <c r="N216">
        <v>163.65</v>
      </c>
      <c r="O216" s="4">
        <v>1.4931506849315067E-4</v>
      </c>
      <c r="P216" s="2">
        <f t="shared" si="11"/>
        <v>-6.1785603954278654E-3</v>
      </c>
      <c r="Q216" s="3">
        <f t="shared" si="9"/>
        <v>-6.3278754639210164E-3</v>
      </c>
      <c r="R216">
        <f t="shared" si="10"/>
        <v>-0.29516957520044712</v>
      </c>
    </row>
    <row r="217" spans="1:18" x14ac:dyDescent="0.35">
      <c r="A217" t="s">
        <v>14</v>
      </c>
      <c r="B217" s="1">
        <v>43697</v>
      </c>
      <c r="C217" s="1">
        <v>43734</v>
      </c>
      <c r="D217">
        <v>162.25</v>
      </c>
      <c r="E217">
        <v>163.05000000000001</v>
      </c>
      <c r="F217">
        <v>160</v>
      </c>
      <c r="G217">
        <v>162.15</v>
      </c>
      <c r="H217">
        <v>161.9</v>
      </c>
      <c r="I217">
        <v>162.15</v>
      </c>
      <c r="J217">
        <v>183</v>
      </c>
      <c r="K217">
        <v>889.16</v>
      </c>
      <c r="L217">
        <v>1878000</v>
      </c>
      <c r="M217">
        <v>207000</v>
      </c>
      <c r="N217">
        <v>165.2</v>
      </c>
      <c r="O217" s="4">
        <v>1.4849315068493149E-4</v>
      </c>
      <c r="P217" s="2">
        <f t="shared" si="11"/>
        <v>8.082064034815116E-3</v>
      </c>
      <c r="Q217" s="3">
        <f t="shared" si="9"/>
        <v>7.9335708841301849E-3</v>
      </c>
      <c r="R217">
        <f t="shared" si="10"/>
        <v>0.37006871596052193</v>
      </c>
    </row>
    <row r="218" spans="1:18" x14ac:dyDescent="0.35">
      <c r="A218" t="s">
        <v>14</v>
      </c>
      <c r="B218" s="1">
        <v>43698</v>
      </c>
      <c r="C218" s="1">
        <v>43734</v>
      </c>
      <c r="D218">
        <v>162.80000000000001</v>
      </c>
      <c r="E218">
        <v>162.80000000000001</v>
      </c>
      <c r="F218">
        <v>159</v>
      </c>
      <c r="G218">
        <v>159.85</v>
      </c>
      <c r="H218">
        <v>159.69999999999999</v>
      </c>
      <c r="I218">
        <v>159.85</v>
      </c>
      <c r="J218">
        <v>385</v>
      </c>
      <c r="K218">
        <v>1855.8</v>
      </c>
      <c r="L218">
        <v>2196000</v>
      </c>
      <c r="M218">
        <v>318000</v>
      </c>
      <c r="N218">
        <v>162.44999999999999</v>
      </c>
      <c r="O218" s="4">
        <v>1.4821917808219179E-4</v>
      </c>
      <c r="P218" s="2">
        <f t="shared" si="11"/>
        <v>-1.4184397163120636E-2</v>
      </c>
      <c r="Q218" s="3">
        <f t="shared" si="9"/>
        <v>-1.4332616341202828E-2</v>
      </c>
      <c r="R218">
        <f t="shared" si="10"/>
        <v>-0.66855808099649261</v>
      </c>
    </row>
    <row r="219" spans="1:18" x14ac:dyDescent="0.35">
      <c r="A219" t="s">
        <v>14</v>
      </c>
      <c r="B219" s="1">
        <v>43699</v>
      </c>
      <c r="C219" s="1">
        <v>43734</v>
      </c>
      <c r="D219">
        <v>159.69999999999999</v>
      </c>
      <c r="E219">
        <v>163.15</v>
      </c>
      <c r="F219">
        <v>159</v>
      </c>
      <c r="G219">
        <v>160.15</v>
      </c>
      <c r="H219">
        <v>160</v>
      </c>
      <c r="I219">
        <v>160.15</v>
      </c>
      <c r="J219">
        <v>324</v>
      </c>
      <c r="K219">
        <v>1562.87</v>
      </c>
      <c r="L219">
        <v>2409000</v>
      </c>
      <c r="M219">
        <v>213000</v>
      </c>
      <c r="N219">
        <v>163.30000000000001</v>
      </c>
      <c r="O219" s="4">
        <v>1.4958904109589041E-4</v>
      </c>
      <c r="P219" s="2">
        <f t="shared" si="11"/>
        <v>1.8767594619956921E-3</v>
      </c>
      <c r="Q219" s="3">
        <f t="shared" si="9"/>
        <v>1.7271704208998017E-3</v>
      </c>
      <c r="R219">
        <f t="shared" si="10"/>
        <v>8.0565453973058032E-2</v>
      </c>
    </row>
    <row r="220" spans="1:18" x14ac:dyDescent="0.35">
      <c r="A220" t="s">
        <v>14</v>
      </c>
      <c r="B220" s="1">
        <v>43700</v>
      </c>
      <c r="C220" s="1">
        <v>43734</v>
      </c>
      <c r="D220">
        <v>159.35</v>
      </c>
      <c r="E220">
        <v>165.25</v>
      </c>
      <c r="F220">
        <v>159.35</v>
      </c>
      <c r="G220">
        <v>164.4</v>
      </c>
      <c r="H220">
        <v>163.6</v>
      </c>
      <c r="I220">
        <v>164.4</v>
      </c>
      <c r="J220">
        <v>716</v>
      </c>
      <c r="K220">
        <v>3510.12</v>
      </c>
      <c r="L220">
        <v>2718000</v>
      </c>
      <c r="M220">
        <v>309000</v>
      </c>
      <c r="N220">
        <v>165.6</v>
      </c>
      <c r="O220" s="4">
        <v>1.4876712328767123E-4</v>
      </c>
      <c r="P220" s="2">
        <f t="shared" si="11"/>
        <v>2.6537620980330939E-2</v>
      </c>
      <c r="Q220" s="3">
        <f t="shared" si="9"/>
        <v>2.6388853857043267E-2</v>
      </c>
      <c r="R220">
        <f t="shared" si="10"/>
        <v>1.2309323765015494</v>
      </c>
    </row>
    <row r="221" spans="1:18" x14ac:dyDescent="0.35">
      <c r="A221" t="s">
        <v>14</v>
      </c>
      <c r="B221" s="1">
        <v>43703</v>
      </c>
      <c r="C221" s="1">
        <v>43734</v>
      </c>
      <c r="D221">
        <v>165.7</v>
      </c>
      <c r="E221">
        <v>166.2</v>
      </c>
      <c r="F221">
        <v>161.75</v>
      </c>
      <c r="G221">
        <v>165.1</v>
      </c>
      <c r="H221">
        <v>165.3</v>
      </c>
      <c r="I221">
        <v>165.1</v>
      </c>
      <c r="J221">
        <v>1511</v>
      </c>
      <c r="K221">
        <v>7458.34</v>
      </c>
      <c r="L221">
        <v>3690000</v>
      </c>
      <c r="M221">
        <v>972000</v>
      </c>
      <c r="N221">
        <v>166.45</v>
      </c>
      <c r="O221" s="4">
        <v>1.4876712328767123E-4</v>
      </c>
      <c r="P221" s="2">
        <f t="shared" si="11"/>
        <v>4.257907542579006E-3</v>
      </c>
      <c r="Q221" s="3">
        <f t="shared" si="9"/>
        <v>4.109140419291335E-3</v>
      </c>
      <c r="R221">
        <f t="shared" si="10"/>
        <v>0.19167463691670872</v>
      </c>
    </row>
    <row r="222" spans="1:18" x14ac:dyDescent="0.35">
      <c r="A222" t="s">
        <v>14</v>
      </c>
      <c r="B222" s="1">
        <v>43704</v>
      </c>
      <c r="C222" s="1">
        <v>43734</v>
      </c>
      <c r="D222">
        <v>167</v>
      </c>
      <c r="E222">
        <v>170.25</v>
      </c>
      <c r="F222">
        <v>167</v>
      </c>
      <c r="G222">
        <v>168.55</v>
      </c>
      <c r="H222">
        <v>168.95</v>
      </c>
      <c r="I222">
        <v>168.55</v>
      </c>
      <c r="J222">
        <v>1882</v>
      </c>
      <c r="K222">
        <v>9533.07</v>
      </c>
      <c r="L222">
        <v>5391000</v>
      </c>
      <c r="M222">
        <v>1701000</v>
      </c>
      <c r="N222" t="s">
        <v>15</v>
      </c>
      <c r="O222" s="4">
        <v>1.4821917808219179E-4</v>
      </c>
      <c r="P222" s="2">
        <f t="shared" si="11"/>
        <v>2.0896426408237537E-2</v>
      </c>
      <c r="Q222" s="3">
        <f t="shared" si="9"/>
        <v>2.0748207230155344E-2</v>
      </c>
      <c r="R222">
        <f t="shared" si="10"/>
        <v>0.9678192229309398</v>
      </c>
    </row>
    <row r="223" spans="1:18" x14ac:dyDescent="0.35">
      <c r="A223" t="s">
        <v>14</v>
      </c>
      <c r="B223" s="1">
        <v>43705</v>
      </c>
      <c r="C223" s="1">
        <v>43734</v>
      </c>
      <c r="D223">
        <v>169</v>
      </c>
      <c r="E223">
        <v>169.1</v>
      </c>
      <c r="F223">
        <v>162.94999999999999</v>
      </c>
      <c r="G223">
        <v>163.65</v>
      </c>
      <c r="H223">
        <v>163.5</v>
      </c>
      <c r="I223">
        <v>163.65</v>
      </c>
      <c r="J223">
        <v>2477</v>
      </c>
      <c r="K223">
        <v>12283.73</v>
      </c>
      <c r="L223">
        <v>7494000</v>
      </c>
      <c r="M223">
        <v>2103000</v>
      </c>
      <c r="N223">
        <v>168.55</v>
      </c>
      <c r="O223" s="4">
        <v>1.4849315068493149E-4</v>
      </c>
      <c r="P223" s="2">
        <f t="shared" si="11"/>
        <v>-2.9071492138831239E-2</v>
      </c>
      <c r="Q223" s="3">
        <f t="shared" si="9"/>
        <v>-2.9219985289516172E-2</v>
      </c>
      <c r="R223">
        <f t="shared" si="10"/>
        <v>-1.3629931079467681</v>
      </c>
    </row>
    <row r="224" spans="1:18" x14ac:dyDescent="0.35">
      <c r="A224" t="s">
        <v>14</v>
      </c>
      <c r="B224" s="1">
        <v>43706</v>
      </c>
      <c r="C224" s="1">
        <v>43734</v>
      </c>
      <c r="D224">
        <v>165</v>
      </c>
      <c r="E224">
        <v>167.35</v>
      </c>
      <c r="F224">
        <v>163.15</v>
      </c>
      <c r="G224">
        <v>165.35</v>
      </c>
      <c r="H224">
        <v>165.5</v>
      </c>
      <c r="I224">
        <v>165.35</v>
      </c>
      <c r="J224">
        <v>1509</v>
      </c>
      <c r="K224">
        <v>7500.05</v>
      </c>
      <c r="L224">
        <v>8289000</v>
      </c>
      <c r="M224">
        <v>795000</v>
      </c>
      <c r="N224">
        <v>169.6</v>
      </c>
      <c r="O224" s="4">
        <v>1.4849315068493149E-4</v>
      </c>
      <c r="P224" s="2">
        <f t="shared" si="11"/>
        <v>1.0388023220287129E-2</v>
      </c>
      <c r="Q224" s="3">
        <f t="shared" si="9"/>
        <v>1.0239530069602197E-2</v>
      </c>
      <c r="R224">
        <f t="shared" si="10"/>
        <v>0.47763230457507794</v>
      </c>
    </row>
    <row r="225" spans="1:18" x14ac:dyDescent="0.35">
      <c r="A225" t="s">
        <v>14</v>
      </c>
      <c r="B225" s="1">
        <v>43707</v>
      </c>
      <c r="C225" s="1">
        <v>43769</v>
      </c>
      <c r="D225">
        <v>164.5</v>
      </c>
      <c r="E225">
        <v>167.4</v>
      </c>
      <c r="F225">
        <v>163.55000000000001</v>
      </c>
      <c r="G225">
        <v>166.55</v>
      </c>
      <c r="H225">
        <v>166.25</v>
      </c>
      <c r="I225">
        <v>166.55</v>
      </c>
      <c r="J225">
        <v>52</v>
      </c>
      <c r="K225">
        <v>258.61</v>
      </c>
      <c r="L225">
        <v>180000</v>
      </c>
      <c r="M225">
        <v>39000</v>
      </c>
      <c r="N225">
        <v>171.25</v>
      </c>
      <c r="O225" s="4">
        <v>1.4821917808219179E-4</v>
      </c>
      <c r="P225" s="2">
        <f t="shared" si="11"/>
        <v>7.2573329301482735E-3</v>
      </c>
      <c r="Q225" s="3">
        <f t="shared" si="9"/>
        <v>7.1091137520660815E-3</v>
      </c>
      <c r="R225">
        <f t="shared" si="10"/>
        <v>0.33161115420383913</v>
      </c>
    </row>
    <row r="226" spans="1:18" x14ac:dyDescent="0.35">
      <c r="A226" t="s">
        <v>14</v>
      </c>
      <c r="B226" s="1">
        <v>43711</v>
      </c>
      <c r="C226" s="1">
        <v>43769</v>
      </c>
      <c r="D226">
        <v>165.95</v>
      </c>
      <c r="E226">
        <v>169.3</v>
      </c>
      <c r="F226">
        <v>165.05</v>
      </c>
      <c r="G226">
        <v>165.6</v>
      </c>
      <c r="H226">
        <v>165.55</v>
      </c>
      <c r="I226">
        <v>165.6</v>
      </c>
      <c r="J226">
        <v>45</v>
      </c>
      <c r="K226">
        <v>225.33</v>
      </c>
      <c r="L226">
        <v>207000</v>
      </c>
      <c r="M226">
        <v>27000</v>
      </c>
      <c r="N226">
        <v>170.25</v>
      </c>
      <c r="O226" s="4">
        <v>1.4739726027397261E-4</v>
      </c>
      <c r="P226" s="2">
        <f t="shared" si="11"/>
        <v>-5.7039927949565717E-3</v>
      </c>
      <c r="Q226" s="3">
        <f t="shared" si="9"/>
        <v>-5.8513900552305447E-3</v>
      </c>
      <c r="R226">
        <f t="shared" si="10"/>
        <v>-0.27294347475421155</v>
      </c>
    </row>
    <row r="227" spans="1:18" x14ac:dyDescent="0.35">
      <c r="A227" t="s">
        <v>14</v>
      </c>
      <c r="B227" s="1">
        <v>43712</v>
      </c>
      <c r="C227" s="1">
        <v>43769</v>
      </c>
      <c r="D227">
        <v>167.5</v>
      </c>
      <c r="E227">
        <v>169.5</v>
      </c>
      <c r="F227">
        <v>166</v>
      </c>
      <c r="G227">
        <v>167.55</v>
      </c>
      <c r="H227">
        <v>167.5</v>
      </c>
      <c r="I227">
        <v>167.55</v>
      </c>
      <c r="J227">
        <v>92</v>
      </c>
      <c r="K227">
        <v>462.89</v>
      </c>
      <c r="L227">
        <v>300000</v>
      </c>
      <c r="M227">
        <v>93000</v>
      </c>
      <c r="N227">
        <v>175.9</v>
      </c>
      <c r="O227" s="4">
        <v>1.4575342465753425E-4</v>
      </c>
      <c r="P227" s="2">
        <f t="shared" si="11"/>
        <v>1.1775362318840682E-2</v>
      </c>
      <c r="Q227" s="3">
        <f t="shared" si="9"/>
        <v>1.1629608894183147E-2</v>
      </c>
      <c r="R227">
        <f t="shared" si="10"/>
        <v>0.54247381077824386</v>
      </c>
    </row>
    <row r="228" spans="1:18" x14ac:dyDescent="0.35">
      <c r="A228" t="s">
        <v>14</v>
      </c>
      <c r="B228" s="1">
        <v>43713</v>
      </c>
      <c r="C228" s="1">
        <v>43769</v>
      </c>
      <c r="D228">
        <v>167.05</v>
      </c>
      <c r="E228">
        <v>170.3</v>
      </c>
      <c r="F228">
        <v>166.6</v>
      </c>
      <c r="G228">
        <v>170.05</v>
      </c>
      <c r="H228">
        <v>170.3</v>
      </c>
      <c r="I228">
        <v>170.05</v>
      </c>
      <c r="J228">
        <v>39</v>
      </c>
      <c r="K228">
        <v>197.33</v>
      </c>
      <c r="L228">
        <v>306000</v>
      </c>
      <c r="M228">
        <v>6000</v>
      </c>
      <c r="N228">
        <v>173.75</v>
      </c>
      <c r="O228" s="4">
        <v>1.4575342465753425E-4</v>
      </c>
      <c r="P228" s="2">
        <f t="shared" si="11"/>
        <v>1.4920919128618322E-2</v>
      </c>
      <c r="Q228" s="3">
        <f t="shared" si="9"/>
        <v>1.4775165703960787E-2</v>
      </c>
      <c r="R228">
        <f t="shared" si="10"/>
        <v>0.68920120334541979</v>
      </c>
    </row>
    <row r="229" spans="1:18" x14ac:dyDescent="0.35">
      <c r="A229" t="s">
        <v>14</v>
      </c>
      <c r="B229" s="1">
        <v>43714</v>
      </c>
      <c r="C229" s="1">
        <v>43769</v>
      </c>
      <c r="D229">
        <v>170.65</v>
      </c>
      <c r="E229">
        <v>171.85</v>
      </c>
      <c r="F229">
        <v>169.75</v>
      </c>
      <c r="G229">
        <v>171.7</v>
      </c>
      <c r="H229">
        <v>171.85</v>
      </c>
      <c r="I229">
        <v>171.7</v>
      </c>
      <c r="J229">
        <v>20</v>
      </c>
      <c r="K229">
        <v>102.59</v>
      </c>
      <c r="L229">
        <v>333000</v>
      </c>
      <c r="M229">
        <v>27000</v>
      </c>
      <c r="N229">
        <v>175.25</v>
      </c>
      <c r="O229" s="4">
        <v>1.4575342465753425E-4</v>
      </c>
      <c r="P229" s="2">
        <f t="shared" si="11"/>
        <v>9.7030285210230934E-3</v>
      </c>
      <c r="Q229" s="3">
        <f t="shared" si="9"/>
        <v>9.5572750963655584E-3</v>
      </c>
      <c r="R229">
        <f t="shared" si="10"/>
        <v>0.44580789339997762</v>
      </c>
    </row>
    <row r="230" spans="1:18" x14ac:dyDescent="0.35">
      <c r="A230" t="s">
        <v>14</v>
      </c>
      <c r="B230" s="1">
        <v>43717</v>
      </c>
      <c r="C230" s="1">
        <v>43769</v>
      </c>
      <c r="D230">
        <v>172</v>
      </c>
      <c r="E230">
        <v>174.5</v>
      </c>
      <c r="F230">
        <v>171</v>
      </c>
      <c r="G230">
        <v>173.9</v>
      </c>
      <c r="H230">
        <v>174</v>
      </c>
      <c r="I230">
        <v>173.9</v>
      </c>
      <c r="J230">
        <v>14</v>
      </c>
      <c r="K230">
        <v>72.91</v>
      </c>
      <c r="L230">
        <v>315000</v>
      </c>
      <c r="M230">
        <v>-18000</v>
      </c>
      <c r="N230">
        <v>176.7</v>
      </c>
      <c r="O230" s="4">
        <v>1.4657534246575343E-4</v>
      </c>
      <c r="P230" s="2">
        <f t="shared" si="11"/>
        <v>1.2813046010483501E-2</v>
      </c>
      <c r="Q230" s="3">
        <f t="shared" si="9"/>
        <v>1.2666470668017748E-2</v>
      </c>
      <c r="R230">
        <f t="shared" si="10"/>
        <v>0.59083918254785506</v>
      </c>
    </row>
    <row r="231" spans="1:18" x14ac:dyDescent="0.35">
      <c r="A231" t="s">
        <v>14</v>
      </c>
      <c r="B231" s="1">
        <v>43719</v>
      </c>
      <c r="C231" s="1">
        <v>43769</v>
      </c>
      <c r="D231">
        <v>175.3</v>
      </c>
      <c r="E231">
        <v>177.1</v>
      </c>
      <c r="F231">
        <v>175</v>
      </c>
      <c r="G231">
        <v>176.75</v>
      </c>
      <c r="H231">
        <v>176.7</v>
      </c>
      <c r="I231">
        <v>176.75</v>
      </c>
      <c r="J231">
        <v>53</v>
      </c>
      <c r="K231">
        <v>279.16000000000003</v>
      </c>
      <c r="L231">
        <v>342000</v>
      </c>
      <c r="M231">
        <v>27000</v>
      </c>
      <c r="N231">
        <v>179.1</v>
      </c>
      <c r="O231" s="4">
        <v>1.4739726027397261E-4</v>
      </c>
      <c r="P231" s="2">
        <f t="shared" si="11"/>
        <v>1.6388729154686567E-2</v>
      </c>
      <c r="Q231" s="3">
        <f t="shared" si="9"/>
        <v>1.6241331894412594E-2</v>
      </c>
      <c r="R231">
        <f t="shared" si="10"/>
        <v>0.7575918747605549</v>
      </c>
    </row>
    <row r="232" spans="1:18" x14ac:dyDescent="0.35">
      <c r="A232" t="s">
        <v>14</v>
      </c>
      <c r="B232" s="1">
        <v>43720</v>
      </c>
      <c r="C232" s="1">
        <v>43769</v>
      </c>
      <c r="D232">
        <v>177</v>
      </c>
      <c r="E232">
        <v>178.25</v>
      </c>
      <c r="F232">
        <v>174.95</v>
      </c>
      <c r="G232">
        <v>175.4</v>
      </c>
      <c r="H232">
        <v>175.55</v>
      </c>
      <c r="I232">
        <v>175.4</v>
      </c>
      <c r="J232">
        <v>45</v>
      </c>
      <c r="K232">
        <v>237.97</v>
      </c>
      <c r="L232">
        <v>360000</v>
      </c>
      <c r="M232">
        <v>18000</v>
      </c>
      <c r="N232">
        <v>177.1</v>
      </c>
      <c r="O232" s="4">
        <v>1.452054794520548E-4</v>
      </c>
      <c r="P232" s="2">
        <f t="shared" si="11"/>
        <v>-7.637906647807606E-3</v>
      </c>
      <c r="Q232" s="3">
        <f t="shared" si="9"/>
        <v>-7.7831121272596612E-3</v>
      </c>
      <c r="R232">
        <f t="shared" si="10"/>
        <v>-0.36305042876383598</v>
      </c>
    </row>
    <row r="233" spans="1:18" x14ac:dyDescent="0.35">
      <c r="A233" t="s">
        <v>14</v>
      </c>
      <c r="B233" s="1">
        <v>43721</v>
      </c>
      <c r="C233" s="1">
        <v>43769</v>
      </c>
      <c r="D233">
        <v>176</v>
      </c>
      <c r="E233">
        <v>178.3</v>
      </c>
      <c r="F233">
        <v>173.75</v>
      </c>
      <c r="G233">
        <v>178.15</v>
      </c>
      <c r="H233">
        <v>178.3</v>
      </c>
      <c r="I233">
        <v>178.15</v>
      </c>
      <c r="J233">
        <v>38</v>
      </c>
      <c r="K233">
        <v>201.32</v>
      </c>
      <c r="L233">
        <v>378000</v>
      </c>
      <c r="M233">
        <v>18000</v>
      </c>
      <c r="N233">
        <v>180.6</v>
      </c>
      <c r="O233" s="4">
        <v>1.4602739726027398E-4</v>
      </c>
      <c r="P233" s="2">
        <f t="shared" si="11"/>
        <v>1.5678449258836942E-2</v>
      </c>
      <c r="Q233" s="3">
        <f t="shared" si="9"/>
        <v>1.5532421861576669E-2</v>
      </c>
      <c r="R233">
        <f t="shared" si="10"/>
        <v>0.72452411379708992</v>
      </c>
    </row>
    <row r="234" spans="1:18" x14ac:dyDescent="0.35">
      <c r="A234" t="s">
        <v>14</v>
      </c>
      <c r="B234" s="1">
        <v>43724</v>
      </c>
      <c r="C234" s="1">
        <v>43769</v>
      </c>
      <c r="D234">
        <v>177.2</v>
      </c>
      <c r="E234">
        <v>179.35</v>
      </c>
      <c r="F234">
        <v>175</v>
      </c>
      <c r="G234">
        <v>176.2</v>
      </c>
      <c r="H234">
        <v>176.15</v>
      </c>
      <c r="I234">
        <v>176.2</v>
      </c>
      <c r="J234">
        <v>107</v>
      </c>
      <c r="K234">
        <v>569.26</v>
      </c>
      <c r="L234">
        <v>456000</v>
      </c>
      <c r="M234">
        <v>78000</v>
      </c>
      <c r="N234">
        <v>180.6</v>
      </c>
      <c r="O234" s="4">
        <v>1.4602739726027398E-4</v>
      </c>
      <c r="P234" s="2">
        <f t="shared" si="11"/>
        <v>-1.0945832163906915E-2</v>
      </c>
      <c r="Q234" s="3">
        <f t="shared" si="9"/>
        <v>-1.1091859561167188E-2</v>
      </c>
      <c r="R234">
        <f t="shared" si="10"/>
        <v>-0.5173899981944402</v>
      </c>
    </row>
    <row r="235" spans="1:18" x14ac:dyDescent="0.35">
      <c r="A235" t="s">
        <v>14</v>
      </c>
      <c r="B235" s="1">
        <v>43725</v>
      </c>
      <c r="C235" s="1">
        <v>43769</v>
      </c>
      <c r="D235">
        <v>176.85</v>
      </c>
      <c r="E235">
        <v>177</v>
      </c>
      <c r="F235">
        <v>171.8</v>
      </c>
      <c r="G235">
        <v>172.4</v>
      </c>
      <c r="H235">
        <v>172.5</v>
      </c>
      <c r="I235">
        <v>172.4</v>
      </c>
      <c r="J235">
        <v>201</v>
      </c>
      <c r="K235">
        <v>1054.01</v>
      </c>
      <c r="L235">
        <v>642000</v>
      </c>
      <c r="M235">
        <v>186000</v>
      </c>
      <c r="N235">
        <v>177.75</v>
      </c>
      <c r="O235" s="4">
        <v>1.4602739726027398E-4</v>
      </c>
      <c r="P235" s="2">
        <f t="shared" si="11"/>
        <v>-2.1566401816117953E-2</v>
      </c>
      <c r="Q235" s="3">
        <f t="shared" si="9"/>
        <v>-2.1712429213378227E-2</v>
      </c>
      <c r="R235">
        <f t="shared" si="10"/>
        <v>-1.0127962448096979</v>
      </c>
    </row>
    <row r="236" spans="1:18" x14ac:dyDescent="0.35">
      <c r="A236" t="s">
        <v>14</v>
      </c>
      <c r="B236" s="1">
        <v>43726</v>
      </c>
      <c r="C236" s="1">
        <v>43769</v>
      </c>
      <c r="D236">
        <v>173.45</v>
      </c>
      <c r="E236">
        <v>176.1</v>
      </c>
      <c r="F236">
        <v>173.2</v>
      </c>
      <c r="G236">
        <v>175.3</v>
      </c>
      <c r="H236">
        <v>175.3</v>
      </c>
      <c r="I236">
        <v>175.3</v>
      </c>
      <c r="J236">
        <v>202</v>
      </c>
      <c r="K236">
        <v>1056.5899999999999</v>
      </c>
      <c r="L236">
        <v>888000</v>
      </c>
      <c r="M236">
        <v>246000</v>
      </c>
      <c r="N236">
        <v>179.85</v>
      </c>
      <c r="O236" s="4">
        <v>1.4547945205479451E-4</v>
      </c>
      <c r="P236" s="2">
        <f t="shared" si="11"/>
        <v>1.6821345707656647E-2</v>
      </c>
      <c r="Q236" s="3">
        <f t="shared" si="9"/>
        <v>1.6675866255601853E-2</v>
      </c>
      <c r="R236">
        <f t="shared" si="10"/>
        <v>0.7778611299842908</v>
      </c>
    </row>
    <row r="237" spans="1:18" x14ac:dyDescent="0.35">
      <c r="A237" t="s">
        <v>14</v>
      </c>
      <c r="B237" s="1">
        <v>43727</v>
      </c>
      <c r="C237" s="1">
        <v>43769</v>
      </c>
      <c r="D237">
        <v>175</v>
      </c>
      <c r="E237">
        <v>176.4</v>
      </c>
      <c r="F237">
        <v>171.15</v>
      </c>
      <c r="G237">
        <v>171.9</v>
      </c>
      <c r="H237">
        <v>172.95</v>
      </c>
      <c r="I237">
        <v>171.9</v>
      </c>
      <c r="J237">
        <v>273</v>
      </c>
      <c r="K237">
        <v>1417.1</v>
      </c>
      <c r="L237">
        <v>1110000</v>
      </c>
      <c r="M237">
        <v>222000</v>
      </c>
      <c r="N237">
        <v>175.2</v>
      </c>
      <c r="O237" s="4">
        <v>1.4547945205479451E-4</v>
      </c>
      <c r="P237" s="2">
        <f t="shared" si="11"/>
        <v>-1.9395322304620682E-2</v>
      </c>
      <c r="Q237" s="3">
        <f t="shared" si="9"/>
        <v>-1.9540801756675476E-2</v>
      </c>
      <c r="R237">
        <f t="shared" si="10"/>
        <v>-0.91149868332270401</v>
      </c>
    </row>
    <row r="238" spans="1:18" x14ac:dyDescent="0.35">
      <c r="A238" t="s">
        <v>14</v>
      </c>
      <c r="B238" s="1">
        <v>43728</v>
      </c>
      <c r="C238" s="1">
        <v>43769</v>
      </c>
      <c r="D238">
        <v>172.05</v>
      </c>
      <c r="E238">
        <v>186.85</v>
      </c>
      <c r="F238">
        <v>169.9</v>
      </c>
      <c r="G238">
        <v>183.4</v>
      </c>
      <c r="H238">
        <v>183</v>
      </c>
      <c r="I238">
        <v>183.4</v>
      </c>
      <c r="J238">
        <v>1297</v>
      </c>
      <c r="K238">
        <v>7048.96</v>
      </c>
      <c r="L238">
        <v>1521000</v>
      </c>
      <c r="M238">
        <v>411000</v>
      </c>
      <c r="N238">
        <v>185.2</v>
      </c>
      <c r="O238" s="4">
        <v>1.4575342465753425E-4</v>
      </c>
      <c r="P238" s="2">
        <f t="shared" si="11"/>
        <v>6.689936009307737E-2</v>
      </c>
      <c r="Q238" s="3">
        <f t="shared" si="9"/>
        <v>6.675360666841984E-2</v>
      </c>
      <c r="R238">
        <f t="shared" si="10"/>
        <v>3.1137834231658572</v>
      </c>
    </row>
    <row r="239" spans="1:18" x14ac:dyDescent="0.35">
      <c r="A239" t="s">
        <v>14</v>
      </c>
      <c r="B239" s="1">
        <v>43731</v>
      </c>
      <c r="C239" s="1">
        <v>43769</v>
      </c>
      <c r="D239">
        <v>187.8</v>
      </c>
      <c r="E239">
        <v>188.45</v>
      </c>
      <c r="F239">
        <v>182</v>
      </c>
      <c r="G239">
        <v>183.2</v>
      </c>
      <c r="H239">
        <v>183.5</v>
      </c>
      <c r="I239">
        <v>183.2</v>
      </c>
      <c r="J239">
        <v>3085</v>
      </c>
      <c r="K239">
        <v>17062.689999999999</v>
      </c>
      <c r="L239">
        <v>5286000</v>
      </c>
      <c r="M239">
        <v>3765000</v>
      </c>
      <c r="N239">
        <v>189.2</v>
      </c>
      <c r="O239" s="4">
        <v>1.4630136986301369E-4</v>
      </c>
      <c r="P239" s="2">
        <f t="shared" si="11"/>
        <v>-1.0905125408943131E-3</v>
      </c>
      <c r="Q239" s="3">
        <f t="shared" si="9"/>
        <v>-1.2368139107573268E-3</v>
      </c>
      <c r="R239">
        <f t="shared" si="10"/>
        <v>-5.7692323232611684E-2</v>
      </c>
    </row>
    <row r="240" spans="1:18" x14ac:dyDescent="0.35">
      <c r="A240" t="s">
        <v>14</v>
      </c>
      <c r="B240" s="1">
        <v>43732</v>
      </c>
      <c r="C240" s="1">
        <v>43769</v>
      </c>
      <c r="D240">
        <v>184.85</v>
      </c>
      <c r="E240">
        <v>185.3</v>
      </c>
      <c r="F240">
        <v>179.15</v>
      </c>
      <c r="G240">
        <v>182.15</v>
      </c>
      <c r="H240">
        <v>182</v>
      </c>
      <c r="I240">
        <v>182.15</v>
      </c>
      <c r="J240">
        <v>1569</v>
      </c>
      <c r="K240">
        <v>8546.4</v>
      </c>
      <c r="L240">
        <v>5958000</v>
      </c>
      <c r="M240">
        <v>672000</v>
      </c>
      <c r="N240">
        <v>186.25</v>
      </c>
      <c r="O240" s="4">
        <v>1.4821917808219179E-4</v>
      </c>
      <c r="P240" s="2">
        <f t="shared" si="11"/>
        <v>-5.731441048034842E-3</v>
      </c>
      <c r="Q240" s="3">
        <f t="shared" si="9"/>
        <v>-5.879660226117034E-3</v>
      </c>
      <c r="R240">
        <f t="shared" si="10"/>
        <v>-0.27426216289511857</v>
      </c>
    </row>
    <row r="241" spans="1:18" x14ac:dyDescent="0.35">
      <c r="A241" t="s">
        <v>14</v>
      </c>
      <c r="B241" s="1">
        <v>43733</v>
      </c>
      <c r="C241" s="1">
        <v>43769</v>
      </c>
      <c r="D241">
        <v>182</v>
      </c>
      <c r="E241">
        <v>182.9</v>
      </c>
      <c r="F241">
        <v>178.1</v>
      </c>
      <c r="G241">
        <v>179.7</v>
      </c>
      <c r="H241">
        <v>179.15</v>
      </c>
      <c r="I241">
        <v>179.7</v>
      </c>
      <c r="J241">
        <v>1466</v>
      </c>
      <c r="K241">
        <v>7916</v>
      </c>
      <c r="L241">
        <v>6555000</v>
      </c>
      <c r="M241">
        <v>597000</v>
      </c>
      <c r="N241">
        <v>184.95</v>
      </c>
      <c r="O241" s="4">
        <v>1.4849315068493149E-4</v>
      </c>
      <c r="P241" s="2">
        <f t="shared" si="11"/>
        <v>-1.3450452923414862E-2</v>
      </c>
      <c r="Q241" s="3">
        <f t="shared" si="9"/>
        <v>-1.3598946074099793E-2</v>
      </c>
      <c r="R241">
        <f t="shared" si="10"/>
        <v>-0.63433535611628244</v>
      </c>
    </row>
    <row r="242" spans="1:18" x14ac:dyDescent="0.35">
      <c r="A242" t="s">
        <v>14</v>
      </c>
      <c r="B242" s="1">
        <v>43734</v>
      </c>
      <c r="C242" s="1">
        <v>43769</v>
      </c>
      <c r="D242">
        <v>182.1</v>
      </c>
      <c r="E242">
        <v>184.6</v>
      </c>
      <c r="F242">
        <v>179</v>
      </c>
      <c r="G242">
        <v>183.5</v>
      </c>
      <c r="H242">
        <v>183.3</v>
      </c>
      <c r="I242">
        <v>183.5</v>
      </c>
      <c r="J242">
        <v>2939</v>
      </c>
      <c r="K242">
        <v>16093.64</v>
      </c>
      <c r="L242">
        <v>7071000</v>
      </c>
      <c r="M242">
        <v>516000</v>
      </c>
      <c r="N242">
        <v>184.4</v>
      </c>
      <c r="O242" s="4">
        <v>1.4821917808219179E-4</v>
      </c>
      <c r="P242" s="2">
        <f t="shared" si="11"/>
        <v>2.114635503617146E-2</v>
      </c>
      <c r="Q242" s="3">
        <f t="shared" si="9"/>
        <v>2.0998135858089267E-2</v>
      </c>
      <c r="R242">
        <f t="shared" si="10"/>
        <v>0.97947737381559319</v>
      </c>
    </row>
    <row r="243" spans="1:18" x14ac:dyDescent="0.35">
      <c r="A243" t="s">
        <v>14</v>
      </c>
      <c r="B243" s="1">
        <v>43735</v>
      </c>
      <c r="C243" s="1">
        <v>43797</v>
      </c>
      <c r="D243">
        <v>180.3</v>
      </c>
      <c r="E243">
        <v>181.8</v>
      </c>
      <c r="F243">
        <v>179.5</v>
      </c>
      <c r="G243">
        <v>179.5</v>
      </c>
      <c r="H243">
        <v>179.5</v>
      </c>
      <c r="I243">
        <v>183.8</v>
      </c>
      <c r="J243">
        <v>12</v>
      </c>
      <c r="K243">
        <v>65.13</v>
      </c>
      <c r="L243">
        <v>72000</v>
      </c>
      <c r="M243">
        <v>3000</v>
      </c>
      <c r="N243">
        <v>181.85</v>
      </c>
      <c r="O243" s="4">
        <v>1.4821917808219179E-4</v>
      </c>
      <c r="P243" s="2">
        <f t="shared" si="11"/>
        <v>-2.1798365122615803E-2</v>
      </c>
      <c r="Q243" s="3">
        <f t="shared" si="9"/>
        <v>-2.1946584300697996E-2</v>
      </c>
      <c r="R243">
        <f t="shared" si="10"/>
        <v>-1.0237186243744139</v>
      </c>
    </row>
    <row r="244" spans="1:18" x14ac:dyDescent="0.35">
      <c r="A244" t="s">
        <v>14</v>
      </c>
      <c r="B244" s="1">
        <v>43738</v>
      </c>
      <c r="C244" s="1">
        <v>43797</v>
      </c>
      <c r="D244">
        <v>179.9</v>
      </c>
      <c r="E244">
        <v>179.9</v>
      </c>
      <c r="F244">
        <v>174.95</v>
      </c>
      <c r="G244">
        <v>177.4</v>
      </c>
      <c r="H244">
        <v>178.7</v>
      </c>
      <c r="I244">
        <v>177.4</v>
      </c>
      <c r="J244">
        <v>70</v>
      </c>
      <c r="K244">
        <v>371.18</v>
      </c>
      <c r="L244">
        <v>159000</v>
      </c>
      <c r="M244">
        <v>87000</v>
      </c>
      <c r="N244">
        <v>181.65</v>
      </c>
      <c r="O244" s="4">
        <v>1.4630136986301369E-4</v>
      </c>
      <c r="P244" s="2">
        <f t="shared" si="11"/>
        <v>-1.1699164345403868E-2</v>
      </c>
      <c r="Q244" s="3">
        <f t="shared" si="9"/>
        <v>-1.1845465715266882E-2</v>
      </c>
      <c r="R244">
        <f t="shared" si="10"/>
        <v>-0.5525426508726291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C7730-EA46-48CF-A75D-57809A6DBFD3}">
  <sheetPr codeName="Sheet4"/>
  <dimension ref="A1:W244"/>
  <sheetViews>
    <sheetView topLeftCell="I1" workbookViewId="0">
      <selection activeCell="N1" activeCellId="1" sqref="I1:I1048576 N1:N1048576"/>
    </sheetView>
  </sheetViews>
  <sheetFormatPr defaultRowHeight="14.5" x14ac:dyDescent="0.35"/>
  <cols>
    <col min="2" max="2" width="9.54296875" bestFit="1" customWidth="1"/>
    <col min="3" max="3" width="8.6328125" customWidth="1"/>
    <col min="17" max="17" width="15.1796875" bestFit="1" customWidth="1"/>
    <col min="20" max="20" width="16.81640625" bestFit="1" customWidth="1"/>
    <col min="21" max="21" width="9.453125" bestFit="1" customWidth="1"/>
    <col min="23" max="23" width="9.45312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20</v>
      </c>
      <c r="P1" t="s">
        <v>16</v>
      </c>
      <c r="Q1" t="s">
        <v>17</v>
      </c>
      <c r="R1" t="s">
        <v>18</v>
      </c>
      <c r="T1" t="s">
        <v>22</v>
      </c>
      <c r="V1" t="s">
        <v>17</v>
      </c>
    </row>
    <row r="2" spans="1:23" x14ac:dyDescent="0.35">
      <c r="A2" t="s">
        <v>14</v>
      </c>
      <c r="B2" s="1">
        <v>43374</v>
      </c>
      <c r="C2" s="1">
        <v>43461</v>
      </c>
      <c r="D2">
        <v>0</v>
      </c>
      <c r="E2">
        <v>0</v>
      </c>
      <c r="F2">
        <v>0</v>
      </c>
      <c r="G2">
        <v>226.3</v>
      </c>
      <c r="H2">
        <v>0</v>
      </c>
      <c r="I2">
        <v>217</v>
      </c>
      <c r="J2">
        <v>0</v>
      </c>
      <c r="K2">
        <v>0</v>
      </c>
      <c r="L2">
        <v>0</v>
      </c>
      <c r="M2">
        <v>0</v>
      </c>
      <c r="N2">
        <v>213.1</v>
      </c>
      <c r="O2" s="4">
        <v>1.9260273972602739E-4</v>
      </c>
      <c r="P2" s="2">
        <v>0</v>
      </c>
      <c r="Q2" s="3">
        <v>0</v>
      </c>
      <c r="R2">
        <f t="shared" ref="R2:R65" si="0">Q2/$U$6</f>
        <v>0</v>
      </c>
    </row>
    <row r="3" spans="1:23" x14ac:dyDescent="0.35">
      <c r="A3" t="s">
        <v>14</v>
      </c>
      <c r="B3" s="1">
        <v>43376</v>
      </c>
      <c r="C3" s="1">
        <v>43461</v>
      </c>
      <c r="D3">
        <v>0</v>
      </c>
      <c r="E3">
        <v>0</v>
      </c>
      <c r="F3">
        <v>0</v>
      </c>
      <c r="G3">
        <v>226.3</v>
      </c>
      <c r="H3">
        <v>0</v>
      </c>
      <c r="I3">
        <v>209.7</v>
      </c>
      <c r="J3">
        <v>0</v>
      </c>
      <c r="K3">
        <v>0</v>
      </c>
      <c r="L3">
        <v>0</v>
      </c>
      <c r="M3">
        <v>0</v>
      </c>
      <c r="N3">
        <v>206</v>
      </c>
      <c r="O3" s="4">
        <v>1.9232876712328766E-4</v>
      </c>
      <c r="P3" s="2">
        <f t="shared" ref="P3:P66" si="1">(G3-G2)/G2</f>
        <v>0</v>
      </c>
      <c r="Q3" s="3">
        <f t="shared" ref="Q3:Q66" si="2">P3-O3</f>
        <v>-1.9232876712328766E-4</v>
      </c>
      <c r="R3">
        <f t="shared" si="0"/>
        <v>-8.4554227081579513E-3</v>
      </c>
      <c r="T3" s="6" t="s">
        <v>23</v>
      </c>
      <c r="U3" s="6">
        <f>AVERAGE(P2:P244)</f>
        <v>-8.4644391180040037E-4</v>
      </c>
      <c r="V3" s="6" t="s">
        <v>23</v>
      </c>
      <c r="W3" s="6">
        <f>AVERAGE(Q2:Q244)</f>
        <v>-1.0170589408324765E-3</v>
      </c>
    </row>
    <row r="4" spans="1:23" x14ac:dyDescent="0.35">
      <c r="A4" t="s">
        <v>14</v>
      </c>
      <c r="B4" s="1">
        <v>43377</v>
      </c>
      <c r="C4" s="1">
        <v>43461</v>
      </c>
      <c r="D4">
        <v>0</v>
      </c>
      <c r="E4">
        <v>0</v>
      </c>
      <c r="F4">
        <v>0</v>
      </c>
      <c r="G4">
        <v>226.3</v>
      </c>
      <c r="H4">
        <v>0</v>
      </c>
      <c r="I4">
        <v>206.9</v>
      </c>
      <c r="J4">
        <v>0</v>
      </c>
      <c r="K4">
        <v>0</v>
      </c>
      <c r="L4">
        <v>0</v>
      </c>
      <c r="M4">
        <v>0</v>
      </c>
      <c r="N4">
        <v>203.3</v>
      </c>
      <c r="O4" s="4">
        <v>1.9506849315068493E-4</v>
      </c>
      <c r="P4" s="2">
        <f t="shared" si="1"/>
        <v>0</v>
      </c>
      <c r="Q4" s="3">
        <f t="shared" si="2"/>
        <v>-1.9506849315068493E-4</v>
      </c>
      <c r="R4">
        <f t="shared" si="0"/>
        <v>-8.5758703250832791E-3</v>
      </c>
      <c r="T4" s="6" t="s">
        <v>24</v>
      </c>
      <c r="U4" s="6">
        <f>MAX(P2:P244)</f>
        <v>7.0588235294117646E-2</v>
      </c>
      <c r="V4" s="6" t="s">
        <v>24</v>
      </c>
      <c r="W4" s="6">
        <f>MAX(Q2:Q244)</f>
        <v>7.0442481869460116E-2</v>
      </c>
    </row>
    <row r="5" spans="1:23" x14ac:dyDescent="0.35">
      <c r="A5" t="s">
        <v>14</v>
      </c>
      <c r="B5" s="1">
        <v>43378</v>
      </c>
      <c r="C5" s="1">
        <v>43461</v>
      </c>
      <c r="D5">
        <v>0</v>
      </c>
      <c r="E5">
        <v>0</v>
      </c>
      <c r="F5">
        <v>0</v>
      </c>
      <c r="G5">
        <v>226.3</v>
      </c>
      <c r="H5">
        <v>0</v>
      </c>
      <c r="I5">
        <v>201.45</v>
      </c>
      <c r="J5">
        <v>0</v>
      </c>
      <c r="K5">
        <v>0</v>
      </c>
      <c r="L5">
        <v>0</v>
      </c>
      <c r="M5">
        <v>0</v>
      </c>
      <c r="N5">
        <v>198</v>
      </c>
      <c r="O5" s="4">
        <v>1.8986301369863012E-4</v>
      </c>
      <c r="P5" s="2">
        <f t="shared" si="1"/>
        <v>0</v>
      </c>
      <c r="Q5" s="3">
        <f t="shared" si="2"/>
        <v>-1.8986301369863012E-4</v>
      </c>
      <c r="R5">
        <f t="shared" si="0"/>
        <v>-8.3470198529251565E-3</v>
      </c>
      <c r="T5" s="6" t="s">
        <v>25</v>
      </c>
      <c r="U5" s="6">
        <f>MIN(P2:P244)</f>
        <v>-0.10119310649580206</v>
      </c>
      <c r="V5" s="6" t="s">
        <v>25</v>
      </c>
      <c r="W5" s="6">
        <f>MIN(Q2:Q244)</f>
        <v>-0.10138132567388425</v>
      </c>
    </row>
    <row r="6" spans="1:23" x14ac:dyDescent="0.35">
      <c r="A6" t="s">
        <v>14</v>
      </c>
      <c r="B6" s="1">
        <v>43381</v>
      </c>
      <c r="C6" s="1">
        <v>43461</v>
      </c>
      <c r="D6">
        <v>0</v>
      </c>
      <c r="E6">
        <v>0</v>
      </c>
      <c r="F6">
        <v>0</v>
      </c>
      <c r="G6">
        <v>226.3</v>
      </c>
      <c r="H6">
        <v>0</v>
      </c>
      <c r="I6">
        <v>208.65</v>
      </c>
      <c r="J6">
        <v>0</v>
      </c>
      <c r="K6">
        <v>0</v>
      </c>
      <c r="L6">
        <v>0</v>
      </c>
      <c r="M6">
        <v>0</v>
      </c>
      <c r="N6">
        <v>205.25</v>
      </c>
      <c r="O6" s="4">
        <v>1.893150684931507E-4</v>
      </c>
      <c r="P6" s="2">
        <f t="shared" si="1"/>
        <v>0</v>
      </c>
      <c r="Q6" s="3">
        <f t="shared" si="2"/>
        <v>-1.893150684931507E-4</v>
      </c>
      <c r="R6">
        <f t="shared" si="0"/>
        <v>-8.3229303295400923E-3</v>
      </c>
      <c r="T6" s="6" t="s">
        <v>19</v>
      </c>
      <c r="U6" s="6">
        <f>STDEV(P2:P244)</f>
        <v>2.2746203680358314E-2</v>
      </c>
      <c r="V6" s="6" t="s">
        <v>19</v>
      </c>
      <c r="W6" s="6">
        <f>STDEV(Q2:Q244)</f>
        <v>2.2746395058042317E-2</v>
      </c>
    </row>
    <row r="7" spans="1:23" x14ac:dyDescent="0.35">
      <c r="A7" t="s">
        <v>14</v>
      </c>
      <c r="B7" s="1">
        <v>43382</v>
      </c>
      <c r="C7" s="1">
        <v>43461</v>
      </c>
      <c r="D7">
        <v>207.9</v>
      </c>
      <c r="E7">
        <v>207.9</v>
      </c>
      <c r="F7">
        <v>203.4</v>
      </c>
      <c r="G7">
        <v>203.4</v>
      </c>
      <c r="H7">
        <v>203.4</v>
      </c>
      <c r="I7">
        <v>203.4</v>
      </c>
      <c r="J7">
        <v>3</v>
      </c>
      <c r="K7">
        <v>18.579999999999998</v>
      </c>
      <c r="L7">
        <v>6000</v>
      </c>
      <c r="M7">
        <v>6000</v>
      </c>
      <c r="N7">
        <v>201.4</v>
      </c>
      <c r="O7" s="4">
        <v>1.8821917808219178E-4</v>
      </c>
      <c r="P7" s="2">
        <f t="shared" si="1"/>
        <v>-0.10119310649580206</v>
      </c>
      <c r="Q7" s="3">
        <f t="shared" si="2"/>
        <v>-0.10138132567388425</v>
      </c>
      <c r="R7">
        <f t="shared" si="0"/>
        <v>-4.4570657635246862</v>
      </c>
    </row>
    <row r="8" spans="1:23" x14ac:dyDescent="0.35">
      <c r="A8" t="s">
        <v>14</v>
      </c>
      <c r="B8" s="1">
        <v>43383</v>
      </c>
      <c r="C8" s="1">
        <v>43461</v>
      </c>
      <c r="D8">
        <v>216</v>
      </c>
      <c r="E8">
        <v>216</v>
      </c>
      <c r="F8">
        <v>216</v>
      </c>
      <c r="G8">
        <v>216</v>
      </c>
      <c r="H8">
        <v>216</v>
      </c>
      <c r="I8">
        <v>217.8</v>
      </c>
      <c r="J8">
        <v>1</v>
      </c>
      <c r="K8">
        <v>6.48</v>
      </c>
      <c r="L8">
        <v>9000</v>
      </c>
      <c r="M8">
        <v>3000</v>
      </c>
      <c r="N8">
        <v>214.35</v>
      </c>
      <c r="O8" s="4">
        <v>1.8958904109589041E-4</v>
      </c>
      <c r="P8" s="2">
        <f t="shared" si="1"/>
        <v>6.1946902654867228E-2</v>
      </c>
      <c r="Q8" s="3">
        <f t="shared" si="2"/>
        <v>6.175731361377134E-2</v>
      </c>
      <c r="R8">
        <f t="shared" si="0"/>
        <v>2.7150602571584153</v>
      </c>
    </row>
    <row r="9" spans="1:23" x14ac:dyDescent="0.35">
      <c r="A9" t="s">
        <v>14</v>
      </c>
      <c r="B9" s="1">
        <v>43384</v>
      </c>
      <c r="C9" s="1">
        <v>43461</v>
      </c>
      <c r="D9">
        <v>212.9</v>
      </c>
      <c r="E9">
        <v>212.9</v>
      </c>
      <c r="F9">
        <v>212.9</v>
      </c>
      <c r="G9">
        <v>212.9</v>
      </c>
      <c r="H9">
        <v>212.9</v>
      </c>
      <c r="I9">
        <v>209.3</v>
      </c>
      <c r="J9">
        <v>1</v>
      </c>
      <c r="K9">
        <v>6.39</v>
      </c>
      <c r="L9">
        <v>12000</v>
      </c>
      <c r="M9">
        <v>3000</v>
      </c>
      <c r="N9">
        <v>206</v>
      </c>
      <c r="O9" s="4">
        <v>1.9013698630136988E-4</v>
      </c>
      <c r="P9" s="2">
        <f t="shared" si="1"/>
        <v>-1.4351851851851826E-2</v>
      </c>
      <c r="Q9" s="3">
        <f t="shared" si="2"/>
        <v>-1.4541988838153195E-2</v>
      </c>
      <c r="R9">
        <f t="shared" si="0"/>
        <v>-0.63931498383224361</v>
      </c>
    </row>
    <row r="10" spans="1:23" x14ac:dyDescent="0.35">
      <c r="A10" t="s">
        <v>14</v>
      </c>
      <c r="B10" s="1">
        <v>43385</v>
      </c>
      <c r="C10" s="1">
        <v>43461</v>
      </c>
      <c r="D10">
        <v>217.8</v>
      </c>
      <c r="E10">
        <v>217.8</v>
      </c>
      <c r="F10">
        <v>217.8</v>
      </c>
      <c r="G10">
        <v>217.8</v>
      </c>
      <c r="H10">
        <v>217.8</v>
      </c>
      <c r="I10">
        <v>220.45</v>
      </c>
      <c r="J10">
        <v>2</v>
      </c>
      <c r="K10">
        <v>13.07</v>
      </c>
      <c r="L10">
        <v>12000</v>
      </c>
      <c r="M10">
        <v>0</v>
      </c>
      <c r="N10">
        <v>217.05</v>
      </c>
      <c r="O10" s="4">
        <v>1.8876712328767123E-4</v>
      </c>
      <c r="P10" s="2">
        <f t="shared" si="1"/>
        <v>2.301550023485207E-2</v>
      </c>
      <c r="Q10" s="3">
        <f t="shared" si="2"/>
        <v>2.2826733111564398E-2</v>
      </c>
      <c r="R10">
        <f t="shared" si="0"/>
        <v>1.0035403459996106</v>
      </c>
    </row>
    <row r="11" spans="1:23" x14ac:dyDescent="0.35">
      <c r="A11" t="s">
        <v>14</v>
      </c>
      <c r="B11" s="1">
        <v>43388</v>
      </c>
      <c r="C11" s="1">
        <v>43461</v>
      </c>
      <c r="D11">
        <v>217.8</v>
      </c>
      <c r="E11">
        <v>217.8</v>
      </c>
      <c r="F11">
        <v>217.8</v>
      </c>
      <c r="G11">
        <v>217.8</v>
      </c>
      <c r="H11">
        <v>217.8</v>
      </c>
      <c r="I11">
        <v>219.85</v>
      </c>
      <c r="J11">
        <v>1</v>
      </c>
      <c r="K11">
        <v>6.53</v>
      </c>
      <c r="L11">
        <v>12000</v>
      </c>
      <c r="M11">
        <v>0</v>
      </c>
      <c r="N11">
        <v>216.6</v>
      </c>
      <c r="O11" s="4">
        <v>1.893150684931507E-4</v>
      </c>
      <c r="P11" s="2">
        <f t="shared" si="1"/>
        <v>0</v>
      </c>
      <c r="Q11" s="3">
        <f t="shared" si="2"/>
        <v>-1.893150684931507E-4</v>
      </c>
      <c r="R11">
        <f t="shared" si="0"/>
        <v>-8.3229303295400923E-3</v>
      </c>
    </row>
    <row r="12" spans="1:23" x14ac:dyDescent="0.35">
      <c r="A12" t="s">
        <v>14</v>
      </c>
      <c r="B12" s="1">
        <v>43389</v>
      </c>
      <c r="C12" s="1">
        <v>43461</v>
      </c>
      <c r="D12">
        <v>0</v>
      </c>
      <c r="E12">
        <v>0</v>
      </c>
      <c r="F12">
        <v>0</v>
      </c>
      <c r="G12">
        <v>217.8</v>
      </c>
      <c r="H12">
        <v>217.8</v>
      </c>
      <c r="I12">
        <v>223.6</v>
      </c>
      <c r="J12">
        <v>0</v>
      </c>
      <c r="K12">
        <v>0</v>
      </c>
      <c r="L12">
        <v>12000</v>
      </c>
      <c r="M12">
        <v>0</v>
      </c>
      <c r="N12">
        <v>220.3</v>
      </c>
      <c r="O12" s="4">
        <v>1.8986301369863012E-4</v>
      </c>
      <c r="P12" s="2">
        <f t="shared" si="1"/>
        <v>0</v>
      </c>
      <c r="Q12" s="3">
        <f t="shared" si="2"/>
        <v>-1.8986301369863012E-4</v>
      </c>
      <c r="R12">
        <f t="shared" si="0"/>
        <v>-8.3470198529251565E-3</v>
      </c>
    </row>
    <row r="13" spans="1:23" x14ac:dyDescent="0.35">
      <c r="A13" t="s">
        <v>14</v>
      </c>
      <c r="B13" s="1">
        <v>43390</v>
      </c>
      <c r="C13" s="1">
        <v>43461</v>
      </c>
      <c r="D13">
        <v>219.6</v>
      </c>
      <c r="E13">
        <v>219.6</v>
      </c>
      <c r="F13">
        <v>212</v>
      </c>
      <c r="G13">
        <v>212</v>
      </c>
      <c r="H13">
        <v>212</v>
      </c>
      <c r="I13">
        <v>212.4</v>
      </c>
      <c r="J13">
        <v>2</v>
      </c>
      <c r="K13">
        <v>12.95</v>
      </c>
      <c r="L13">
        <v>15000</v>
      </c>
      <c r="M13">
        <v>3000</v>
      </c>
      <c r="N13">
        <v>209.3</v>
      </c>
      <c r="O13" s="4">
        <v>1.8958904109589041E-4</v>
      </c>
      <c r="P13" s="2">
        <f t="shared" si="1"/>
        <v>-2.6629935720844863E-2</v>
      </c>
      <c r="Q13" s="3">
        <f t="shared" si="2"/>
        <v>-2.6819524761940754E-2</v>
      </c>
      <c r="R13">
        <f t="shared" si="0"/>
        <v>-1.1790769632956295</v>
      </c>
    </row>
    <row r="14" spans="1:23" x14ac:dyDescent="0.35">
      <c r="A14" t="s">
        <v>14</v>
      </c>
      <c r="B14" s="1">
        <v>43392</v>
      </c>
      <c r="C14" s="1">
        <v>43461</v>
      </c>
      <c r="D14">
        <v>212</v>
      </c>
      <c r="E14">
        <v>212</v>
      </c>
      <c r="F14">
        <v>209</v>
      </c>
      <c r="G14">
        <v>209.9</v>
      </c>
      <c r="H14">
        <v>209.9</v>
      </c>
      <c r="I14">
        <v>209.25</v>
      </c>
      <c r="J14">
        <v>7</v>
      </c>
      <c r="K14">
        <v>44.18</v>
      </c>
      <c r="L14">
        <v>30000</v>
      </c>
      <c r="M14">
        <v>15000</v>
      </c>
      <c r="N14">
        <v>206.3</v>
      </c>
      <c r="O14" s="4">
        <v>1.9041095890410959E-4</v>
      </c>
      <c r="P14" s="2">
        <f t="shared" si="1"/>
        <v>-9.9056603773584641E-3</v>
      </c>
      <c r="Q14" s="3">
        <f t="shared" si="2"/>
        <v>-1.0096071336262573E-2</v>
      </c>
      <c r="R14">
        <f t="shared" si="0"/>
        <v>-0.44385742245773879</v>
      </c>
    </row>
    <row r="15" spans="1:23" x14ac:dyDescent="0.35">
      <c r="A15" t="s">
        <v>14</v>
      </c>
      <c r="B15" s="1">
        <v>43395</v>
      </c>
      <c r="C15" s="1">
        <v>43461</v>
      </c>
      <c r="D15">
        <v>209.25</v>
      </c>
      <c r="E15">
        <v>209.25</v>
      </c>
      <c r="F15">
        <v>208</v>
      </c>
      <c r="G15">
        <v>205.8</v>
      </c>
      <c r="H15">
        <v>208</v>
      </c>
      <c r="I15">
        <v>205.8</v>
      </c>
      <c r="J15">
        <v>4</v>
      </c>
      <c r="K15">
        <v>24.93</v>
      </c>
      <c r="L15">
        <v>42000</v>
      </c>
      <c r="M15">
        <v>12000</v>
      </c>
      <c r="N15">
        <v>206.3</v>
      </c>
      <c r="O15" s="4">
        <v>1.9041095890410959E-4</v>
      </c>
      <c r="P15" s="2">
        <f t="shared" si="1"/>
        <v>-1.9533111005240564E-2</v>
      </c>
      <c r="Q15" s="3">
        <f t="shared" si="2"/>
        <v>-1.9723521964144675E-2</v>
      </c>
      <c r="R15">
        <f t="shared" si="0"/>
        <v>-0.86711269455378304</v>
      </c>
    </row>
    <row r="16" spans="1:23" x14ac:dyDescent="0.35">
      <c r="A16" t="s">
        <v>14</v>
      </c>
      <c r="B16" s="1">
        <v>43396</v>
      </c>
      <c r="C16" s="1">
        <v>43461</v>
      </c>
      <c r="D16">
        <v>206</v>
      </c>
      <c r="E16">
        <v>208.9</v>
      </c>
      <c r="F16">
        <v>194.7</v>
      </c>
      <c r="G16">
        <v>200.25</v>
      </c>
      <c r="H16">
        <v>200.8</v>
      </c>
      <c r="I16">
        <v>200.25</v>
      </c>
      <c r="J16">
        <v>24</v>
      </c>
      <c r="K16">
        <v>143.41999999999999</v>
      </c>
      <c r="L16">
        <v>75000</v>
      </c>
      <c r="M16">
        <v>33000</v>
      </c>
      <c r="N16">
        <v>196.25</v>
      </c>
      <c r="O16" s="4">
        <v>1.9068493150684932E-4</v>
      </c>
      <c r="P16" s="2">
        <f t="shared" si="1"/>
        <v>-2.6967930029154572E-2</v>
      </c>
      <c r="Q16" s="3">
        <f t="shared" si="2"/>
        <v>-2.7158614960661423E-2</v>
      </c>
      <c r="R16">
        <f t="shared" si="0"/>
        <v>-1.1939845146165331</v>
      </c>
    </row>
    <row r="17" spans="1:18" x14ac:dyDescent="0.35">
      <c r="A17" t="s">
        <v>14</v>
      </c>
      <c r="B17" s="1">
        <v>43397</v>
      </c>
      <c r="C17" s="1">
        <v>43461</v>
      </c>
      <c r="D17">
        <v>204.35</v>
      </c>
      <c r="E17">
        <v>208.65</v>
      </c>
      <c r="F17">
        <v>204.35</v>
      </c>
      <c r="G17">
        <v>207.2</v>
      </c>
      <c r="H17">
        <v>207.2</v>
      </c>
      <c r="I17">
        <v>207.2</v>
      </c>
      <c r="J17">
        <v>7</v>
      </c>
      <c r="K17">
        <v>43.23</v>
      </c>
      <c r="L17">
        <v>87000</v>
      </c>
      <c r="M17">
        <v>12000</v>
      </c>
      <c r="N17">
        <v>205.05</v>
      </c>
      <c r="O17" s="4">
        <v>1.9041095890410959E-4</v>
      </c>
      <c r="P17" s="2">
        <f t="shared" si="1"/>
        <v>3.4706616729088584E-2</v>
      </c>
      <c r="Q17" s="3">
        <f t="shared" si="2"/>
        <v>3.4516205770184473E-2</v>
      </c>
      <c r="R17">
        <f t="shared" si="0"/>
        <v>1.5174490765678728</v>
      </c>
    </row>
    <row r="18" spans="1:18" x14ac:dyDescent="0.35">
      <c r="A18" t="s">
        <v>14</v>
      </c>
      <c r="B18" s="1">
        <v>43398</v>
      </c>
      <c r="C18" s="1">
        <v>43461</v>
      </c>
      <c r="D18">
        <v>207</v>
      </c>
      <c r="E18">
        <v>209</v>
      </c>
      <c r="F18">
        <v>203</v>
      </c>
      <c r="G18">
        <v>209</v>
      </c>
      <c r="H18">
        <v>209</v>
      </c>
      <c r="I18">
        <v>209.75</v>
      </c>
      <c r="J18">
        <v>12</v>
      </c>
      <c r="K18">
        <v>73.930000000000007</v>
      </c>
      <c r="L18">
        <v>78000</v>
      </c>
      <c r="M18">
        <v>-9000</v>
      </c>
      <c r="N18">
        <v>207.05</v>
      </c>
      <c r="O18" s="4">
        <v>1.9068493150684932E-4</v>
      </c>
      <c r="P18" s="2">
        <f t="shared" si="1"/>
        <v>8.6872586872587428E-3</v>
      </c>
      <c r="Q18" s="3">
        <f t="shared" si="2"/>
        <v>8.4965737557518937E-3</v>
      </c>
      <c r="R18">
        <f t="shared" si="0"/>
        <v>0.37353810223236555</v>
      </c>
    </row>
    <row r="19" spans="1:18" x14ac:dyDescent="0.35">
      <c r="A19" t="s">
        <v>14</v>
      </c>
      <c r="B19" s="1">
        <v>43399</v>
      </c>
      <c r="C19" s="1">
        <v>43496</v>
      </c>
      <c r="D19">
        <v>0</v>
      </c>
      <c r="E19">
        <v>0</v>
      </c>
      <c r="F19">
        <v>0</v>
      </c>
      <c r="G19">
        <v>211.3</v>
      </c>
      <c r="H19">
        <v>0</v>
      </c>
      <c r="I19">
        <v>211.75</v>
      </c>
      <c r="J19">
        <v>0</v>
      </c>
      <c r="K19">
        <v>0</v>
      </c>
      <c r="L19">
        <v>0</v>
      </c>
      <c r="M19">
        <v>0</v>
      </c>
      <c r="N19">
        <v>207.55</v>
      </c>
      <c r="O19" s="4">
        <v>1.9041095890410959E-4</v>
      </c>
      <c r="P19" s="2">
        <f t="shared" si="1"/>
        <v>1.1004784688995269E-2</v>
      </c>
      <c r="Q19" s="3">
        <f t="shared" si="2"/>
        <v>1.081437373009116E-2</v>
      </c>
      <c r="R19">
        <f t="shared" si="0"/>
        <v>0.47543642368020878</v>
      </c>
    </row>
    <row r="20" spans="1:18" x14ac:dyDescent="0.35">
      <c r="A20" t="s">
        <v>14</v>
      </c>
      <c r="B20" s="1">
        <v>43402</v>
      </c>
      <c r="C20" s="1">
        <v>43496</v>
      </c>
      <c r="D20">
        <v>0</v>
      </c>
      <c r="E20">
        <v>0</v>
      </c>
      <c r="F20">
        <v>0</v>
      </c>
      <c r="G20">
        <v>211.3</v>
      </c>
      <c r="H20">
        <v>0</v>
      </c>
      <c r="I20">
        <v>219.15</v>
      </c>
      <c r="J20">
        <v>0</v>
      </c>
      <c r="K20">
        <v>0</v>
      </c>
      <c r="L20">
        <v>0</v>
      </c>
      <c r="M20">
        <v>0</v>
      </c>
      <c r="N20">
        <v>214.95</v>
      </c>
      <c r="O20" s="4">
        <v>1.9041095890410959E-4</v>
      </c>
      <c r="P20" s="2">
        <f t="shared" si="1"/>
        <v>0</v>
      </c>
      <c r="Q20" s="3">
        <f t="shared" si="2"/>
        <v>-1.9041095890410959E-4</v>
      </c>
      <c r="R20">
        <f t="shared" si="0"/>
        <v>-8.3711093763102224E-3</v>
      </c>
    </row>
    <row r="21" spans="1:18" x14ac:dyDescent="0.35">
      <c r="A21" t="s">
        <v>14</v>
      </c>
      <c r="B21" s="1">
        <v>43403</v>
      </c>
      <c r="C21" s="1">
        <v>43496</v>
      </c>
      <c r="D21">
        <v>0</v>
      </c>
      <c r="E21">
        <v>0</v>
      </c>
      <c r="F21">
        <v>0</v>
      </c>
      <c r="G21">
        <v>211.3</v>
      </c>
      <c r="H21">
        <v>0</v>
      </c>
      <c r="I21">
        <v>219.25</v>
      </c>
      <c r="J21">
        <v>0</v>
      </c>
      <c r="K21">
        <v>0</v>
      </c>
      <c r="L21">
        <v>0</v>
      </c>
      <c r="M21">
        <v>0</v>
      </c>
      <c r="N21">
        <v>215.05</v>
      </c>
      <c r="O21" s="4">
        <v>1.9068493150684932E-4</v>
      </c>
      <c r="P21" s="2">
        <f t="shared" si="1"/>
        <v>0</v>
      </c>
      <c r="Q21" s="3">
        <f t="shared" si="2"/>
        <v>-1.9068493150684932E-4</v>
      </c>
      <c r="R21">
        <f t="shared" si="0"/>
        <v>-8.3831541380027554E-3</v>
      </c>
    </row>
    <row r="22" spans="1:18" x14ac:dyDescent="0.35">
      <c r="A22" t="s">
        <v>14</v>
      </c>
      <c r="B22" s="1">
        <v>43404</v>
      </c>
      <c r="C22" s="1">
        <v>43496</v>
      </c>
      <c r="D22">
        <v>0</v>
      </c>
      <c r="E22">
        <v>0</v>
      </c>
      <c r="F22">
        <v>0</v>
      </c>
      <c r="G22">
        <v>211.3</v>
      </c>
      <c r="H22">
        <v>0</v>
      </c>
      <c r="I22">
        <v>223</v>
      </c>
      <c r="J22">
        <v>0</v>
      </c>
      <c r="K22">
        <v>0</v>
      </c>
      <c r="L22">
        <v>0</v>
      </c>
      <c r="M22">
        <v>0</v>
      </c>
      <c r="N22">
        <v>218.8</v>
      </c>
      <c r="O22" s="4">
        <v>1.9041095890410959E-4</v>
      </c>
      <c r="P22" s="2">
        <f t="shared" si="1"/>
        <v>0</v>
      </c>
      <c r="Q22" s="3">
        <f t="shared" si="2"/>
        <v>-1.9041095890410959E-4</v>
      </c>
      <c r="R22">
        <f t="shared" si="0"/>
        <v>-8.3711093763102224E-3</v>
      </c>
    </row>
    <row r="23" spans="1:18" x14ac:dyDescent="0.35">
      <c r="A23" t="s">
        <v>14</v>
      </c>
      <c r="B23" s="1">
        <v>43405</v>
      </c>
      <c r="C23" s="1">
        <v>43496</v>
      </c>
      <c r="D23">
        <v>0</v>
      </c>
      <c r="E23">
        <v>0</v>
      </c>
      <c r="F23">
        <v>0</v>
      </c>
      <c r="G23">
        <v>211.3</v>
      </c>
      <c r="H23">
        <v>0</v>
      </c>
      <c r="I23">
        <v>222.55</v>
      </c>
      <c r="J23">
        <v>0</v>
      </c>
      <c r="K23">
        <v>0</v>
      </c>
      <c r="L23">
        <v>0</v>
      </c>
      <c r="M23">
        <v>0</v>
      </c>
      <c r="N23">
        <v>218.4</v>
      </c>
      <c r="O23" s="4">
        <v>1.8986301369863012E-4</v>
      </c>
      <c r="P23" s="2">
        <f t="shared" si="1"/>
        <v>0</v>
      </c>
      <c r="Q23" s="3">
        <f t="shared" si="2"/>
        <v>-1.8986301369863012E-4</v>
      </c>
      <c r="R23">
        <f t="shared" si="0"/>
        <v>-8.3470198529251565E-3</v>
      </c>
    </row>
    <row r="24" spans="1:18" x14ac:dyDescent="0.35">
      <c r="A24" t="s">
        <v>14</v>
      </c>
      <c r="B24" s="1">
        <v>43406</v>
      </c>
      <c r="C24" s="1">
        <v>43496</v>
      </c>
      <c r="D24">
        <v>0</v>
      </c>
      <c r="E24">
        <v>0</v>
      </c>
      <c r="F24">
        <v>0</v>
      </c>
      <c r="G24">
        <v>211.3</v>
      </c>
      <c r="H24">
        <v>0</v>
      </c>
      <c r="I24">
        <v>224.85</v>
      </c>
      <c r="J24">
        <v>0</v>
      </c>
      <c r="K24">
        <v>0</v>
      </c>
      <c r="L24">
        <v>0</v>
      </c>
      <c r="M24">
        <v>0</v>
      </c>
      <c r="N24">
        <v>220.7</v>
      </c>
      <c r="O24" s="4">
        <v>1.9068493150684932E-4</v>
      </c>
      <c r="P24" s="2">
        <f t="shared" si="1"/>
        <v>0</v>
      </c>
      <c r="Q24" s="3">
        <f t="shared" si="2"/>
        <v>-1.9068493150684932E-4</v>
      </c>
      <c r="R24">
        <f t="shared" si="0"/>
        <v>-8.3831541380027554E-3</v>
      </c>
    </row>
    <row r="25" spans="1:18" x14ac:dyDescent="0.35">
      <c r="A25" t="s">
        <v>14</v>
      </c>
      <c r="B25" s="1">
        <v>43409</v>
      </c>
      <c r="C25" s="1">
        <v>43496</v>
      </c>
      <c r="D25">
        <v>0</v>
      </c>
      <c r="E25">
        <v>0</v>
      </c>
      <c r="F25">
        <v>0</v>
      </c>
      <c r="G25">
        <v>211.3</v>
      </c>
      <c r="H25">
        <v>0</v>
      </c>
      <c r="I25">
        <v>219.15</v>
      </c>
      <c r="J25">
        <v>0</v>
      </c>
      <c r="K25">
        <v>0</v>
      </c>
      <c r="L25">
        <v>0</v>
      </c>
      <c r="M25">
        <v>0</v>
      </c>
      <c r="N25">
        <v>215.2</v>
      </c>
      <c r="O25" s="4">
        <v>1.8958904109589041E-4</v>
      </c>
      <c r="P25" s="2">
        <f t="shared" si="1"/>
        <v>0</v>
      </c>
      <c r="Q25" s="3">
        <f t="shared" si="2"/>
        <v>-1.8958904109589041E-4</v>
      </c>
      <c r="R25">
        <f t="shared" si="0"/>
        <v>-8.3349750912326253E-3</v>
      </c>
    </row>
    <row r="26" spans="1:18" x14ac:dyDescent="0.35">
      <c r="A26" t="s">
        <v>14</v>
      </c>
      <c r="B26" s="1">
        <v>43410</v>
      </c>
      <c r="C26" s="1">
        <v>43496</v>
      </c>
      <c r="D26">
        <v>0</v>
      </c>
      <c r="E26">
        <v>0</v>
      </c>
      <c r="F26">
        <v>0</v>
      </c>
      <c r="G26">
        <v>211.3</v>
      </c>
      <c r="H26">
        <v>0</v>
      </c>
      <c r="I26">
        <v>216.6</v>
      </c>
      <c r="J26">
        <v>0</v>
      </c>
      <c r="K26">
        <v>0</v>
      </c>
      <c r="L26">
        <v>0</v>
      </c>
      <c r="M26">
        <v>0</v>
      </c>
      <c r="N26">
        <v>212.75</v>
      </c>
      <c r="O26" s="4">
        <v>1.9013698630136988E-4</v>
      </c>
      <c r="P26" s="2">
        <f t="shared" si="1"/>
        <v>0</v>
      </c>
      <c r="Q26" s="3">
        <f t="shared" si="2"/>
        <v>-1.9013698630136988E-4</v>
      </c>
      <c r="R26">
        <f t="shared" si="0"/>
        <v>-8.3590646146176912E-3</v>
      </c>
    </row>
    <row r="27" spans="1:18" x14ac:dyDescent="0.35">
      <c r="A27" t="s">
        <v>14</v>
      </c>
      <c r="B27" s="1">
        <v>43411</v>
      </c>
      <c r="C27" s="1">
        <v>43496</v>
      </c>
      <c r="D27">
        <v>0</v>
      </c>
      <c r="E27">
        <v>0</v>
      </c>
      <c r="F27">
        <v>0</v>
      </c>
      <c r="G27">
        <v>211.3</v>
      </c>
      <c r="H27">
        <v>0</v>
      </c>
      <c r="I27">
        <v>224.2</v>
      </c>
      <c r="J27">
        <v>0</v>
      </c>
      <c r="K27">
        <v>0</v>
      </c>
      <c r="L27">
        <v>0</v>
      </c>
      <c r="M27">
        <v>0</v>
      </c>
      <c r="N27">
        <v>220.25</v>
      </c>
      <c r="O27" s="4">
        <v>1.9041095890410959E-4</v>
      </c>
      <c r="P27" s="2">
        <f t="shared" si="1"/>
        <v>0</v>
      </c>
      <c r="Q27" s="3">
        <f t="shared" si="2"/>
        <v>-1.9041095890410959E-4</v>
      </c>
      <c r="R27">
        <f t="shared" si="0"/>
        <v>-8.3711093763102224E-3</v>
      </c>
    </row>
    <row r="28" spans="1:18" x14ac:dyDescent="0.35">
      <c r="A28" t="s">
        <v>14</v>
      </c>
      <c r="B28" s="1">
        <v>43413</v>
      </c>
      <c r="C28" s="1">
        <v>43496</v>
      </c>
      <c r="D28">
        <v>223</v>
      </c>
      <c r="E28">
        <v>223</v>
      </c>
      <c r="F28">
        <v>222.9</v>
      </c>
      <c r="G28">
        <v>222.9</v>
      </c>
      <c r="H28">
        <v>222.9</v>
      </c>
      <c r="I28">
        <v>224.9</v>
      </c>
      <c r="J28">
        <v>2</v>
      </c>
      <c r="K28">
        <v>13.38</v>
      </c>
      <c r="L28">
        <v>6000</v>
      </c>
      <c r="M28">
        <v>6000</v>
      </c>
      <c r="N28">
        <v>221.05</v>
      </c>
      <c r="O28" s="4">
        <v>1.8958904109589041E-4</v>
      </c>
      <c r="P28" s="2">
        <f t="shared" si="1"/>
        <v>5.4898248935163242E-2</v>
      </c>
      <c r="Q28" s="3">
        <f t="shared" si="2"/>
        <v>5.4708659894067355E-2</v>
      </c>
      <c r="R28">
        <f t="shared" si="0"/>
        <v>2.4051776139377972</v>
      </c>
    </row>
    <row r="29" spans="1:18" x14ac:dyDescent="0.35">
      <c r="A29" t="s">
        <v>14</v>
      </c>
      <c r="B29" s="1">
        <v>43416</v>
      </c>
      <c r="C29" s="1">
        <v>43496</v>
      </c>
      <c r="D29">
        <v>0</v>
      </c>
      <c r="E29">
        <v>0</v>
      </c>
      <c r="F29">
        <v>0</v>
      </c>
      <c r="G29">
        <v>222.9</v>
      </c>
      <c r="H29">
        <v>222.9</v>
      </c>
      <c r="I29">
        <v>218.2</v>
      </c>
      <c r="J29">
        <v>0</v>
      </c>
      <c r="K29">
        <v>0</v>
      </c>
      <c r="L29">
        <v>6000</v>
      </c>
      <c r="M29">
        <v>0</v>
      </c>
      <c r="N29">
        <v>214.6</v>
      </c>
      <c r="O29" s="4">
        <v>1.8986301369863012E-4</v>
      </c>
      <c r="P29" s="2">
        <f t="shared" si="1"/>
        <v>0</v>
      </c>
      <c r="Q29" s="3">
        <f t="shared" si="2"/>
        <v>-1.8986301369863012E-4</v>
      </c>
      <c r="R29">
        <f t="shared" si="0"/>
        <v>-8.3470198529251565E-3</v>
      </c>
    </row>
    <row r="30" spans="1:18" x14ac:dyDescent="0.35">
      <c r="A30" t="s">
        <v>14</v>
      </c>
      <c r="B30" s="1">
        <v>43417</v>
      </c>
      <c r="C30" s="1">
        <v>43496</v>
      </c>
      <c r="D30">
        <v>215</v>
      </c>
      <c r="E30">
        <v>215</v>
      </c>
      <c r="F30">
        <v>215</v>
      </c>
      <c r="G30">
        <v>215</v>
      </c>
      <c r="H30">
        <v>215</v>
      </c>
      <c r="I30">
        <v>226.3</v>
      </c>
      <c r="J30">
        <v>1</v>
      </c>
      <c r="K30">
        <v>6.45</v>
      </c>
      <c r="L30">
        <v>3000</v>
      </c>
      <c r="M30">
        <v>-3000</v>
      </c>
      <c r="N30">
        <v>222.6</v>
      </c>
      <c r="O30" s="4">
        <v>1.893150684931507E-4</v>
      </c>
      <c r="P30" s="2">
        <f t="shared" si="1"/>
        <v>-3.5441902198295225E-2</v>
      </c>
      <c r="Q30" s="3">
        <f t="shared" si="2"/>
        <v>-3.5631217266788376E-2</v>
      </c>
      <c r="R30">
        <f t="shared" si="0"/>
        <v>-1.5664687508956259</v>
      </c>
    </row>
    <row r="31" spans="1:18" x14ac:dyDescent="0.35">
      <c r="A31" t="s">
        <v>14</v>
      </c>
      <c r="B31" s="1">
        <v>43418</v>
      </c>
      <c r="C31" s="1">
        <v>43496</v>
      </c>
      <c r="D31">
        <v>0</v>
      </c>
      <c r="E31">
        <v>0</v>
      </c>
      <c r="F31">
        <v>0</v>
      </c>
      <c r="G31">
        <v>215</v>
      </c>
      <c r="H31">
        <v>215</v>
      </c>
      <c r="I31">
        <v>227</v>
      </c>
      <c r="J31">
        <v>0</v>
      </c>
      <c r="K31">
        <v>0</v>
      </c>
      <c r="L31">
        <v>3000</v>
      </c>
      <c r="M31">
        <v>0</v>
      </c>
      <c r="N31">
        <v>223.35</v>
      </c>
      <c r="O31" s="4">
        <v>1.873972602739726E-4</v>
      </c>
      <c r="P31" s="2">
        <f t="shared" si="1"/>
        <v>0</v>
      </c>
      <c r="Q31" s="3">
        <f t="shared" si="2"/>
        <v>-1.873972602739726E-4</v>
      </c>
      <c r="R31">
        <f t="shared" si="0"/>
        <v>-8.2386169976923634E-3</v>
      </c>
    </row>
    <row r="32" spans="1:18" x14ac:dyDescent="0.35">
      <c r="A32" t="s">
        <v>14</v>
      </c>
      <c r="B32" s="1">
        <v>43419</v>
      </c>
      <c r="C32" s="1">
        <v>43496</v>
      </c>
      <c r="D32">
        <v>0</v>
      </c>
      <c r="E32">
        <v>0</v>
      </c>
      <c r="F32">
        <v>0</v>
      </c>
      <c r="G32">
        <v>215</v>
      </c>
      <c r="H32">
        <v>215</v>
      </c>
      <c r="I32">
        <v>233.75</v>
      </c>
      <c r="J32">
        <v>0</v>
      </c>
      <c r="K32">
        <v>0</v>
      </c>
      <c r="L32">
        <v>3000</v>
      </c>
      <c r="M32">
        <v>0</v>
      </c>
      <c r="N32">
        <v>230</v>
      </c>
      <c r="O32" s="4">
        <v>1.8684931506849313E-4</v>
      </c>
      <c r="P32" s="2">
        <f t="shared" si="1"/>
        <v>0</v>
      </c>
      <c r="Q32" s="3">
        <f t="shared" si="2"/>
        <v>-1.8684931506849313E-4</v>
      </c>
      <c r="R32">
        <f t="shared" si="0"/>
        <v>-8.2145274743072975E-3</v>
      </c>
    </row>
    <row r="33" spans="1:18" x14ac:dyDescent="0.35">
      <c r="A33" t="s">
        <v>14</v>
      </c>
      <c r="B33" s="1">
        <v>43420</v>
      </c>
      <c r="C33" s="1">
        <v>43496</v>
      </c>
      <c r="D33">
        <v>0</v>
      </c>
      <c r="E33">
        <v>0</v>
      </c>
      <c r="F33">
        <v>0</v>
      </c>
      <c r="G33">
        <v>215</v>
      </c>
      <c r="H33">
        <v>215</v>
      </c>
      <c r="I33">
        <v>229.85</v>
      </c>
      <c r="J33">
        <v>0</v>
      </c>
      <c r="K33">
        <v>0</v>
      </c>
      <c r="L33">
        <v>3000</v>
      </c>
      <c r="M33">
        <v>0</v>
      </c>
      <c r="N33">
        <v>226.25</v>
      </c>
      <c r="O33" s="4">
        <v>1.8767123287671231E-4</v>
      </c>
      <c r="P33" s="2">
        <f t="shared" si="1"/>
        <v>0</v>
      </c>
      <c r="Q33" s="3">
        <f t="shared" si="2"/>
        <v>-1.8767123287671231E-4</v>
      </c>
      <c r="R33">
        <f t="shared" si="0"/>
        <v>-8.2506617593848947E-3</v>
      </c>
    </row>
    <row r="34" spans="1:18" x14ac:dyDescent="0.35">
      <c r="A34" t="s">
        <v>14</v>
      </c>
      <c r="B34" s="1">
        <v>43423</v>
      </c>
      <c r="C34" s="1">
        <v>43496</v>
      </c>
      <c r="D34">
        <v>0</v>
      </c>
      <c r="E34">
        <v>0</v>
      </c>
      <c r="F34">
        <v>0</v>
      </c>
      <c r="G34">
        <v>215</v>
      </c>
      <c r="H34">
        <v>215</v>
      </c>
      <c r="I34">
        <v>232.65</v>
      </c>
      <c r="J34">
        <v>0</v>
      </c>
      <c r="K34">
        <v>0</v>
      </c>
      <c r="L34">
        <v>3000</v>
      </c>
      <c r="M34">
        <v>0</v>
      </c>
      <c r="N34">
        <v>229.15</v>
      </c>
      <c r="O34" s="4">
        <v>1.8712328767123289E-4</v>
      </c>
      <c r="P34" s="2">
        <f t="shared" si="1"/>
        <v>0</v>
      </c>
      <c r="Q34" s="3">
        <f t="shared" si="2"/>
        <v>-1.8712328767123289E-4</v>
      </c>
      <c r="R34">
        <f t="shared" si="0"/>
        <v>-8.2265722359998322E-3</v>
      </c>
    </row>
    <row r="35" spans="1:18" x14ac:dyDescent="0.35">
      <c r="A35" t="s">
        <v>14</v>
      </c>
      <c r="B35" s="1">
        <v>43424</v>
      </c>
      <c r="C35" s="1">
        <v>43496</v>
      </c>
      <c r="D35">
        <v>0</v>
      </c>
      <c r="E35">
        <v>0</v>
      </c>
      <c r="F35">
        <v>0</v>
      </c>
      <c r="G35">
        <v>215</v>
      </c>
      <c r="H35">
        <v>215</v>
      </c>
      <c r="I35">
        <v>228.7</v>
      </c>
      <c r="J35">
        <v>0</v>
      </c>
      <c r="K35">
        <v>0</v>
      </c>
      <c r="L35">
        <v>3000</v>
      </c>
      <c r="M35">
        <v>0</v>
      </c>
      <c r="N35">
        <v>225.3</v>
      </c>
      <c r="O35" s="4">
        <v>1.8575342465753427E-4</v>
      </c>
      <c r="P35" s="2">
        <f t="shared" si="1"/>
        <v>0</v>
      </c>
      <c r="Q35" s="3">
        <f t="shared" si="2"/>
        <v>-1.8575342465753427E-4</v>
      </c>
      <c r="R35">
        <f t="shared" si="0"/>
        <v>-8.1663484275371675E-3</v>
      </c>
    </row>
    <row r="36" spans="1:18" x14ac:dyDescent="0.35">
      <c r="A36" t="s">
        <v>14</v>
      </c>
      <c r="B36" s="1">
        <v>43425</v>
      </c>
      <c r="C36" s="1">
        <v>43496</v>
      </c>
      <c r="D36">
        <v>233</v>
      </c>
      <c r="E36">
        <v>233</v>
      </c>
      <c r="F36">
        <v>228.4</v>
      </c>
      <c r="G36">
        <v>228.4</v>
      </c>
      <c r="H36">
        <v>228.4</v>
      </c>
      <c r="I36">
        <v>228.4</v>
      </c>
      <c r="J36">
        <v>3</v>
      </c>
      <c r="K36">
        <v>20.69</v>
      </c>
      <c r="L36">
        <v>9000</v>
      </c>
      <c r="M36">
        <v>6000</v>
      </c>
      <c r="N36">
        <v>225.45</v>
      </c>
      <c r="O36" s="4">
        <v>1.865753424657534E-4</v>
      </c>
      <c r="P36" s="2">
        <f t="shared" si="1"/>
        <v>6.2325581395348863E-2</v>
      </c>
      <c r="Q36" s="3">
        <f t="shared" si="2"/>
        <v>6.2139006052883111E-2</v>
      </c>
      <c r="R36">
        <f t="shared" si="0"/>
        <v>2.7318407469700565</v>
      </c>
    </row>
    <row r="37" spans="1:18" x14ac:dyDescent="0.35">
      <c r="A37" t="s">
        <v>14</v>
      </c>
      <c r="B37" s="1">
        <v>43426</v>
      </c>
      <c r="C37" s="1">
        <v>43496</v>
      </c>
      <c r="D37">
        <v>225.75</v>
      </c>
      <c r="E37">
        <v>225.75</v>
      </c>
      <c r="F37">
        <v>220.5</v>
      </c>
      <c r="G37">
        <v>220.5</v>
      </c>
      <c r="H37">
        <v>220.5</v>
      </c>
      <c r="I37">
        <v>220.5</v>
      </c>
      <c r="J37">
        <v>3</v>
      </c>
      <c r="K37">
        <v>20.07</v>
      </c>
      <c r="L37">
        <v>6000</v>
      </c>
      <c r="M37">
        <v>-3000</v>
      </c>
      <c r="N37">
        <v>218.75</v>
      </c>
      <c r="O37" s="4">
        <v>1.8547945205479453E-4</v>
      </c>
      <c r="P37" s="2">
        <f t="shared" si="1"/>
        <v>-3.4588441330998275E-2</v>
      </c>
      <c r="Q37" s="3">
        <f t="shared" si="2"/>
        <v>-3.4773920783053067E-2</v>
      </c>
      <c r="R37">
        <f t="shared" si="0"/>
        <v>-1.528779099656127</v>
      </c>
    </row>
    <row r="38" spans="1:18" x14ac:dyDescent="0.35">
      <c r="A38" t="s">
        <v>14</v>
      </c>
      <c r="B38" s="1">
        <v>43430</v>
      </c>
      <c r="C38" s="1">
        <v>43496</v>
      </c>
      <c r="D38">
        <v>223.9</v>
      </c>
      <c r="E38">
        <v>223.9</v>
      </c>
      <c r="F38">
        <v>221.6</v>
      </c>
      <c r="G38">
        <v>223.5</v>
      </c>
      <c r="H38">
        <v>223.5</v>
      </c>
      <c r="I38">
        <v>227.3</v>
      </c>
      <c r="J38">
        <v>7</v>
      </c>
      <c r="K38">
        <v>46.79</v>
      </c>
      <c r="L38">
        <v>15000</v>
      </c>
      <c r="M38">
        <v>9000</v>
      </c>
      <c r="N38">
        <v>224.2</v>
      </c>
      <c r="O38" s="4">
        <v>1.8493150684931506E-4</v>
      </c>
      <c r="P38" s="2">
        <f t="shared" si="1"/>
        <v>1.3605442176870748E-2</v>
      </c>
      <c r="Q38" s="3">
        <f t="shared" si="2"/>
        <v>1.3420510670021433E-2</v>
      </c>
      <c r="R38">
        <f t="shared" si="0"/>
        <v>0.59001101276562662</v>
      </c>
    </row>
    <row r="39" spans="1:18" x14ac:dyDescent="0.35">
      <c r="A39" t="s">
        <v>14</v>
      </c>
      <c r="B39" s="1">
        <v>43431</v>
      </c>
      <c r="C39" s="1">
        <v>43496</v>
      </c>
      <c r="D39">
        <v>225</v>
      </c>
      <c r="E39">
        <v>231.3</v>
      </c>
      <c r="F39">
        <v>225</v>
      </c>
      <c r="G39">
        <v>230.95</v>
      </c>
      <c r="H39">
        <v>230.95</v>
      </c>
      <c r="I39">
        <v>233.25</v>
      </c>
      <c r="J39">
        <v>10</v>
      </c>
      <c r="K39">
        <v>68.819999999999993</v>
      </c>
      <c r="L39">
        <v>39000</v>
      </c>
      <c r="M39">
        <v>24000</v>
      </c>
      <c r="N39">
        <v>230.1</v>
      </c>
      <c r="O39" s="4">
        <v>1.8520547945205477E-4</v>
      </c>
      <c r="P39" s="2">
        <f t="shared" si="1"/>
        <v>3.3333333333333284E-2</v>
      </c>
      <c r="Q39" s="3">
        <f t="shared" si="2"/>
        <v>3.3148127853881229E-2</v>
      </c>
      <c r="R39">
        <f t="shared" si="0"/>
        <v>1.4573037470206569</v>
      </c>
    </row>
    <row r="40" spans="1:18" x14ac:dyDescent="0.35">
      <c r="A40" t="s">
        <v>14</v>
      </c>
      <c r="B40" s="1">
        <v>43432</v>
      </c>
      <c r="C40" s="1">
        <v>43496</v>
      </c>
      <c r="D40">
        <v>233.2</v>
      </c>
      <c r="E40">
        <v>237.3</v>
      </c>
      <c r="F40">
        <v>233.2</v>
      </c>
      <c r="G40">
        <v>236</v>
      </c>
      <c r="H40">
        <v>236</v>
      </c>
      <c r="I40">
        <v>236</v>
      </c>
      <c r="J40">
        <v>7</v>
      </c>
      <c r="K40">
        <v>49.57</v>
      </c>
      <c r="L40">
        <v>45000</v>
      </c>
      <c r="M40">
        <v>6000</v>
      </c>
      <c r="N40">
        <v>236.3</v>
      </c>
      <c r="O40" s="4">
        <v>1.8493150684931506E-4</v>
      </c>
      <c r="P40" s="2">
        <f t="shared" si="1"/>
        <v>2.1866204806235166E-2</v>
      </c>
      <c r="Q40" s="3">
        <f t="shared" si="2"/>
        <v>2.168127329938585E-2</v>
      </c>
      <c r="R40">
        <f t="shared" si="0"/>
        <v>0.95318206079847745</v>
      </c>
    </row>
    <row r="41" spans="1:18" x14ac:dyDescent="0.35">
      <c r="A41" t="s">
        <v>14</v>
      </c>
      <c r="B41" s="1">
        <v>43433</v>
      </c>
      <c r="C41" s="1">
        <v>43496</v>
      </c>
      <c r="D41">
        <v>241</v>
      </c>
      <c r="E41">
        <v>242</v>
      </c>
      <c r="F41">
        <v>237</v>
      </c>
      <c r="G41">
        <v>237.85</v>
      </c>
      <c r="H41">
        <v>238</v>
      </c>
      <c r="I41">
        <v>237.85</v>
      </c>
      <c r="J41">
        <v>20</v>
      </c>
      <c r="K41">
        <v>144.07</v>
      </c>
      <c r="L41">
        <v>72000</v>
      </c>
      <c r="M41">
        <v>27000</v>
      </c>
      <c r="N41">
        <v>236</v>
      </c>
      <c r="O41" s="4">
        <v>1.8547945205479453E-4</v>
      </c>
      <c r="P41" s="2">
        <f t="shared" si="1"/>
        <v>7.8389830508474329E-3</v>
      </c>
      <c r="Q41" s="3">
        <f t="shared" si="2"/>
        <v>7.6535035987926386E-3</v>
      </c>
      <c r="R41">
        <f t="shared" si="0"/>
        <v>0.33647388840545522</v>
      </c>
    </row>
    <row r="42" spans="1:18" x14ac:dyDescent="0.35">
      <c r="A42" t="s">
        <v>14</v>
      </c>
      <c r="B42" s="1">
        <v>43434</v>
      </c>
      <c r="C42" s="1">
        <v>43524</v>
      </c>
      <c r="D42">
        <v>0</v>
      </c>
      <c r="E42">
        <v>0</v>
      </c>
      <c r="F42">
        <v>0</v>
      </c>
      <c r="G42">
        <v>240.5</v>
      </c>
      <c r="H42">
        <v>0</v>
      </c>
      <c r="I42">
        <v>243.55</v>
      </c>
      <c r="J42">
        <v>0</v>
      </c>
      <c r="K42">
        <v>0</v>
      </c>
      <c r="L42">
        <v>0</v>
      </c>
      <c r="M42">
        <v>0</v>
      </c>
      <c r="N42">
        <v>239.05</v>
      </c>
      <c r="O42" s="4">
        <v>1.8520547945205477E-4</v>
      </c>
      <c r="P42" s="2">
        <f t="shared" si="1"/>
        <v>1.1141475719991616E-2</v>
      </c>
      <c r="Q42" s="3">
        <f t="shared" si="2"/>
        <v>1.0956270240539561E-2</v>
      </c>
      <c r="R42">
        <f t="shared" si="0"/>
        <v>0.48167467391494712</v>
      </c>
    </row>
    <row r="43" spans="1:18" x14ac:dyDescent="0.35">
      <c r="A43" t="s">
        <v>14</v>
      </c>
      <c r="B43" s="1">
        <v>43437</v>
      </c>
      <c r="C43" s="1">
        <v>43524</v>
      </c>
      <c r="D43">
        <v>0</v>
      </c>
      <c r="E43">
        <v>0</v>
      </c>
      <c r="F43">
        <v>0</v>
      </c>
      <c r="G43">
        <v>240.5</v>
      </c>
      <c r="H43">
        <v>0</v>
      </c>
      <c r="I43">
        <v>239.2</v>
      </c>
      <c r="J43">
        <v>0</v>
      </c>
      <c r="K43">
        <v>0</v>
      </c>
      <c r="L43">
        <v>0</v>
      </c>
      <c r="M43">
        <v>0</v>
      </c>
      <c r="N43">
        <v>234.95</v>
      </c>
      <c r="O43" s="4">
        <v>1.8410958904109588E-4</v>
      </c>
      <c r="P43" s="2">
        <f t="shared" si="1"/>
        <v>0</v>
      </c>
      <c r="Q43" s="3">
        <f t="shared" si="2"/>
        <v>-1.8410958904109588E-4</v>
      </c>
      <c r="R43">
        <f t="shared" si="0"/>
        <v>-8.0940798573819715E-3</v>
      </c>
    </row>
    <row r="44" spans="1:18" x14ac:dyDescent="0.35">
      <c r="A44" t="s">
        <v>14</v>
      </c>
      <c r="B44" s="1">
        <v>43438</v>
      </c>
      <c r="C44" s="1">
        <v>43524</v>
      </c>
      <c r="D44">
        <v>0</v>
      </c>
      <c r="E44">
        <v>0</v>
      </c>
      <c r="F44">
        <v>0</v>
      </c>
      <c r="G44">
        <v>240.5</v>
      </c>
      <c r="H44">
        <v>0</v>
      </c>
      <c r="I44">
        <v>236.8</v>
      </c>
      <c r="J44">
        <v>0</v>
      </c>
      <c r="K44">
        <v>0</v>
      </c>
      <c r="L44">
        <v>0</v>
      </c>
      <c r="M44">
        <v>0</v>
      </c>
      <c r="N44">
        <v>232.65</v>
      </c>
      <c r="O44" s="4">
        <v>1.8383561643835618E-4</v>
      </c>
      <c r="P44" s="2">
        <f t="shared" si="1"/>
        <v>0</v>
      </c>
      <c r="Q44" s="3">
        <f t="shared" si="2"/>
        <v>-1.8383561643835618E-4</v>
      </c>
      <c r="R44">
        <f t="shared" si="0"/>
        <v>-8.0820350956894386E-3</v>
      </c>
    </row>
    <row r="45" spans="1:18" x14ac:dyDescent="0.35">
      <c r="A45" t="s">
        <v>14</v>
      </c>
      <c r="B45" s="1">
        <v>43439</v>
      </c>
      <c r="C45" s="1">
        <v>43524</v>
      </c>
      <c r="D45">
        <v>0</v>
      </c>
      <c r="E45">
        <v>0</v>
      </c>
      <c r="F45">
        <v>0</v>
      </c>
      <c r="G45">
        <v>240.5</v>
      </c>
      <c r="H45">
        <v>0</v>
      </c>
      <c r="I45">
        <v>232.15</v>
      </c>
      <c r="J45">
        <v>0</v>
      </c>
      <c r="K45">
        <v>0</v>
      </c>
      <c r="L45">
        <v>0</v>
      </c>
      <c r="M45">
        <v>0</v>
      </c>
      <c r="N45">
        <v>228.1</v>
      </c>
      <c r="O45" s="4">
        <v>1.832876712328767E-4</v>
      </c>
      <c r="P45" s="2">
        <f t="shared" si="1"/>
        <v>0</v>
      </c>
      <c r="Q45" s="3">
        <f t="shared" si="2"/>
        <v>-1.832876712328767E-4</v>
      </c>
      <c r="R45">
        <f t="shared" si="0"/>
        <v>-8.0579455723043727E-3</v>
      </c>
    </row>
    <row r="46" spans="1:18" x14ac:dyDescent="0.35">
      <c r="A46" t="s">
        <v>14</v>
      </c>
      <c r="B46" s="1">
        <v>43440</v>
      </c>
      <c r="C46" s="1">
        <v>43524</v>
      </c>
      <c r="D46">
        <v>0</v>
      </c>
      <c r="E46">
        <v>0</v>
      </c>
      <c r="F46">
        <v>0</v>
      </c>
      <c r="G46">
        <v>240.5</v>
      </c>
      <c r="H46">
        <v>0</v>
      </c>
      <c r="I46">
        <v>229.05</v>
      </c>
      <c r="J46">
        <v>0</v>
      </c>
      <c r="K46">
        <v>0</v>
      </c>
      <c r="L46">
        <v>0</v>
      </c>
      <c r="M46">
        <v>0</v>
      </c>
      <c r="N46">
        <v>225.15</v>
      </c>
      <c r="O46" s="4">
        <v>1.8383561643835618E-4</v>
      </c>
      <c r="P46" s="2">
        <f t="shared" si="1"/>
        <v>0</v>
      </c>
      <c r="Q46" s="3">
        <f t="shared" si="2"/>
        <v>-1.8383561643835618E-4</v>
      </c>
      <c r="R46">
        <f t="shared" si="0"/>
        <v>-8.0820350956894386E-3</v>
      </c>
    </row>
    <row r="47" spans="1:18" x14ac:dyDescent="0.35">
      <c r="A47" t="s">
        <v>14</v>
      </c>
      <c r="B47" s="1">
        <v>43441</v>
      </c>
      <c r="C47" s="1">
        <v>43524</v>
      </c>
      <c r="D47">
        <v>225</v>
      </c>
      <c r="E47">
        <v>225</v>
      </c>
      <c r="F47">
        <v>225</v>
      </c>
      <c r="G47">
        <v>225</v>
      </c>
      <c r="H47">
        <v>225</v>
      </c>
      <c r="I47">
        <v>230.3</v>
      </c>
      <c r="J47">
        <v>2</v>
      </c>
      <c r="K47">
        <v>13.5</v>
      </c>
      <c r="L47">
        <v>6000</v>
      </c>
      <c r="M47">
        <v>6000</v>
      </c>
      <c r="N47">
        <v>226.4</v>
      </c>
      <c r="O47" s="4">
        <v>1.8383561643835618E-4</v>
      </c>
      <c r="P47" s="2">
        <f t="shared" si="1"/>
        <v>-6.4449064449064453E-2</v>
      </c>
      <c r="Q47" s="3">
        <f t="shared" si="2"/>
        <v>-6.4632900065502805E-2</v>
      </c>
      <c r="R47">
        <f t="shared" si="0"/>
        <v>-2.8414807575698569</v>
      </c>
    </row>
    <row r="48" spans="1:18" x14ac:dyDescent="0.35">
      <c r="A48" t="s">
        <v>14</v>
      </c>
      <c r="B48" s="1">
        <v>43444</v>
      </c>
      <c r="C48" s="1">
        <v>43524</v>
      </c>
      <c r="D48">
        <v>0</v>
      </c>
      <c r="E48">
        <v>0</v>
      </c>
      <c r="F48">
        <v>0</v>
      </c>
      <c r="G48">
        <v>225</v>
      </c>
      <c r="H48">
        <v>225</v>
      </c>
      <c r="I48">
        <v>228.75</v>
      </c>
      <c r="J48">
        <v>0</v>
      </c>
      <c r="K48">
        <v>0</v>
      </c>
      <c r="L48">
        <v>6000</v>
      </c>
      <c r="M48">
        <v>0</v>
      </c>
      <c r="N48">
        <v>225</v>
      </c>
      <c r="O48" s="4">
        <v>1.8356164383561647E-4</v>
      </c>
      <c r="P48" s="2">
        <f t="shared" si="1"/>
        <v>0</v>
      </c>
      <c r="Q48" s="3">
        <f t="shared" si="2"/>
        <v>-1.8356164383561647E-4</v>
      </c>
      <c r="R48">
        <f t="shared" si="0"/>
        <v>-8.0699903339969074E-3</v>
      </c>
    </row>
    <row r="49" spans="1:18" x14ac:dyDescent="0.35">
      <c r="A49" t="s">
        <v>14</v>
      </c>
      <c r="B49" s="1">
        <v>43445</v>
      </c>
      <c r="C49" s="1">
        <v>43524</v>
      </c>
      <c r="D49">
        <v>225.95</v>
      </c>
      <c r="E49">
        <v>225.95</v>
      </c>
      <c r="F49">
        <v>225.95</v>
      </c>
      <c r="G49">
        <v>225.95</v>
      </c>
      <c r="H49">
        <v>225.95</v>
      </c>
      <c r="I49">
        <v>237.55</v>
      </c>
      <c r="J49">
        <v>1</v>
      </c>
      <c r="K49">
        <v>6.78</v>
      </c>
      <c r="L49">
        <v>6000</v>
      </c>
      <c r="M49">
        <v>0</v>
      </c>
      <c r="N49">
        <v>233.7</v>
      </c>
      <c r="O49" s="4">
        <v>1.8356164383561647E-4</v>
      </c>
      <c r="P49" s="2">
        <f t="shared" si="1"/>
        <v>4.2222222222221715E-3</v>
      </c>
      <c r="Q49" s="3">
        <f t="shared" si="2"/>
        <v>4.0386605783865551E-3</v>
      </c>
      <c r="R49">
        <f t="shared" si="0"/>
        <v>0.17755317041647695</v>
      </c>
    </row>
    <row r="50" spans="1:18" x14ac:dyDescent="0.35">
      <c r="A50" t="s">
        <v>14</v>
      </c>
      <c r="B50" s="1">
        <v>43446</v>
      </c>
      <c r="C50" s="1">
        <v>43524</v>
      </c>
      <c r="D50">
        <v>0</v>
      </c>
      <c r="E50">
        <v>0</v>
      </c>
      <c r="F50">
        <v>0</v>
      </c>
      <c r="G50">
        <v>225.95</v>
      </c>
      <c r="H50">
        <v>225.95</v>
      </c>
      <c r="I50">
        <v>241.7</v>
      </c>
      <c r="J50">
        <v>0</v>
      </c>
      <c r="K50">
        <v>0</v>
      </c>
      <c r="L50">
        <v>6000</v>
      </c>
      <c r="M50">
        <v>0</v>
      </c>
      <c r="N50">
        <v>237.85</v>
      </c>
      <c r="O50" s="4">
        <v>1.8301369863013697E-4</v>
      </c>
      <c r="P50" s="2">
        <f t="shared" si="1"/>
        <v>0</v>
      </c>
      <c r="Q50" s="3">
        <f t="shared" si="2"/>
        <v>-1.8301369863013697E-4</v>
      </c>
      <c r="R50">
        <f t="shared" si="0"/>
        <v>-8.0459008106118397E-3</v>
      </c>
    </row>
    <row r="51" spans="1:18" x14ac:dyDescent="0.35">
      <c r="A51" t="s">
        <v>14</v>
      </c>
      <c r="B51" s="1">
        <v>43447</v>
      </c>
      <c r="C51" s="1">
        <v>43524</v>
      </c>
      <c r="D51">
        <v>0</v>
      </c>
      <c r="E51">
        <v>0</v>
      </c>
      <c r="F51">
        <v>0</v>
      </c>
      <c r="G51">
        <v>225.95</v>
      </c>
      <c r="H51">
        <v>225.95</v>
      </c>
      <c r="I51">
        <v>238.2</v>
      </c>
      <c r="J51">
        <v>0</v>
      </c>
      <c r="K51">
        <v>0</v>
      </c>
      <c r="L51">
        <v>6000</v>
      </c>
      <c r="M51">
        <v>0</v>
      </c>
      <c r="N51">
        <v>234.45</v>
      </c>
      <c r="O51" s="4">
        <v>1.8383561643835618E-4</v>
      </c>
      <c r="P51" s="2">
        <f t="shared" si="1"/>
        <v>0</v>
      </c>
      <c r="Q51" s="3">
        <f t="shared" si="2"/>
        <v>-1.8383561643835618E-4</v>
      </c>
      <c r="R51">
        <f t="shared" si="0"/>
        <v>-8.0820350956894386E-3</v>
      </c>
    </row>
    <row r="52" spans="1:18" x14ac:dyDescent="0.35">
      <c r="A52" t="s">
        <v>14</v>
      </c>
      <c r="B52" s="1">
        <v>43448</v>
      </c>
      <c r="C52" s="1">
        <v>43524</v>
      </c>
      <c r="D52">
        <v>0</v>
      </c>
      <c r="E52">
        <v>0</v>
      </c>
      <c r="F52">
        <v>0</v>
      </c>
      <c r="G52">
        <v>225.95</v>
      </c>
      <c r="H52">
        <v>225.95</v>
      </c>
      <c r="I52">
        <v>238.8</v>
      </c>
      <c r="J52">
        <v>0</v>
      </c>
      <c r="K52">
        <v>0</v>
      </c>
      <c r="L52">
        <v>6000</v>
      </c>
      <c r="M52">
        <v>0</v>
      </c>
      <c r="N52">
        <v>235.1</v>
      </c>
      <c r="O52" s="4">
        <v>1.8356164383561647E-4</v>
      </c>
      <c r="P52" s="2">
        <f t="shared" si="1"/>
        <v>0</v>
      </c>
      <c r="Q52" s="3">
        <f t="shared" si="2"/>
        <v>-1.8356164383561647E-4</v>
      </c>
      <c r="R52">
        <f t="shared" si="0"/>
        <v>-8.0699903339969074E-3</v>
      </c>
    </row>
    <row r="53" spans="1:18" x14ac:dyDescent="0.35">
      <c r="A53" t="s">
        <v>14</v>
      </c>
      <c r="B53" s="1">
        <v>43451</v>
      </c>
      <c r="C53" s="1">
        <v>43524</v>
      </c>
      <c r="D53">
        <v>237.55</v>
      </c>
      <c r="E53">
        <v>237.55</v>
      </c>
      <c r="F53">
        <v>235.1</v>
      </c>
      <c r="G53">
        <v>235.1</v>
      </c>
      <c r="H53">
        <v>235.1</v>
      </c>
      <c r="I53">
        <v>238.35</v>
      </c>
      <c r="J53">
        <v>2</v>
      </c>
      <c r="K53">
        <v>14.18</v>
      </c>
      <c r="L53">
        <v>9000</v>
      </c>
      <c r="M53">
        <v>3000</v>
      </c>
      <c r="N53">
        <v>234.8</v>
      </c>
      <c r="O53" s="4">
        <v>1.8219178082191782E-4</v>
      </c>
      <c r="P53" s="2">
        <f t="shared" si="1"/>
        <v>4.0495684886036762E-2</v>
      </c>
      <c r="Q53" s="3">
        <f t="shared" si="2"/>
        <v>4.0313493105214843E-2</v>
      </c>
      <c r="R53">
        <f t="shared" si="0"/>
        <v>1.7723174236774353</v>
      </c>
    </row>
    <row r="54" spans="1:18" x14ac:dyDescent="0.35">
      <c r="A54" t="s">
        <v>14</v>
      </c>
      <c r="B54" s="1">
        <v>43452</v>
      </c>
      <c r="C54" s="1">
        <v>43524</v>
      </c>
      <c r="D54">
        <v>0</v>
      </c>
      <c r="E54">
        <v>0</v>
      </c>
      <c r="F54">
        <v>0</v>
      </c>
      <c r="G54">
        <v>235.1</v>
      </c>
      <c r="H54">
        <v>235.1</v>
      </c>
      <c r="I54">
        <v>239.05</v>
      </c>
      <c r="J54">
        <v>0</v>
      </c>
      <c r="K54">
        <v>0</v>
      </c>
      <c r="L54">
        <v>9000</v>
      </c>
      <c r="M54">
        <v>0</v>
      </c>
      <c r="N54">
        <v>235.55</v>
      </c>
      <c r="O54" s="4">
        <v>1.8164383561643834E-4</v>
      </c>
      <c r="P54" s="2">
        <f t="shared" si="1"/>
        <v>0</v>
      </c>
      <c r="Q54" s="3">
        <f t="shared" si="2"/>
        <v>-1.8164383561643834E-4</v>
      </c>
      <c r="R54">
        <f t="shared" si="0"/>
        <v>-7.9856770021491767E-3</v>
      </c>
    </row>
    <row r="55" spans="1:18" x14ac:dyDescent="0.35">
      <c r="A55" t="s">
        <v>14</v>
      </c>
      <c r="B55" s="1">
        <v>43453</v>
      </c>
      <c r="C55" s="1">
        <v>43524</v>
      </c>
      <c r="D55">
        <v>240.3</v>
      </c>
      <c r="E55">
        <v>240.3</v>
      </c>
      <c r="F55">
        <v>240.3</v>
      </c>
      <c r="G55">
        <v>240.8</v>
      </c>
      <c r="H55">
        <v>240.3</v>
      </c>
      <c r="I55">
        <v>240.8</v>
      </c>
      <c r="J55">
        <v>2</v>
      </c>
      <c r="K55">
        <v>14.43</v>
      </c>
      <c r="L55">
        <v>12000</v>
      </c>
      <c r="M55">
        <v>3000</v>
      </c>
      <c r="N55">
        <v>239.65</v>
      </c>
      <c r="O55" s="4">
        <v>1.8164383561643834E-4</v>
      </c>
      <c r="P55" s="2">
        <f t="shared" si="1"/>
        <v>2.4245002126754647E-2</v>
      </c>
      <c r="Q55" s="3">
        <f t="shared" si="2"/>
        <v>2.4063358291138207E-2</v>
      </c>
      <c r="R55">
        <f t="shared" si="0"/>
        <v>1.0579065689065854</v>
      </c>
    </row>
    <row r="56" spans="1:18" x14ac:dyDescent="0.35">
      <c r="A56" t="s">
        <v>14</v>
      </c>
      <c r="B56" s="1">
        <v>43454</v>
      </c>
      <c r="C56" s="1">
        <v>43524</v>
      </c>
      <c r="D56">
        <v>246.35</v>
      </c>
      <c r="E56">
        <v>246.4</v>
      </c>
      <c r="F56">
        <v>245.35</v>
      </c>
      <c r="G56">
        <v>241.3</v>
      </c>
      <c r="H56">
        <v>246.4</v>
      </c>
      <c r="I56">
        <v>241.3</v>
      </c>
      <c r="J56">
        <v>6</v>
      </c>
      <c r="K56">
        <v>44.1</v>
      </c>
      <c r="L56">
        <v>27000</v>
      </c>
      <c r="M56">
        <v>15000</v>
      </c>
      <c r="N56">
        <v>239.55</v>
      </c>
      <c r="O56" s="4">
        <v>1.8246575342465755E-4</v>
      </c>
      <c r="P56" s="2">
        <f t="shared" si="1"/>
        <v>2.0764119601328901E-3</v>
      </c>
      <c r="Q56" s="3">
        <f t="shared" si="2"/>
        <v>1.8939462067082326E-3</v>
      </c>
      <c r="R56">
        <f t="shared" si="0"/>
        <v>8.3264277121710792E-2</v>
      </c>
    </row>
    <row r="57" spans="1:18" x14ac:dyDescent="0.35">
      <c r="A57" t="s">
        <v>14</v>
      </c>
      <c r="B57" s="1">
        <v>43455</v>
      </c>
      <c r="C57" s="1">
        <v>43524</v>
      </c>
      <c r="D57">
        <v>243.95</v>
      </c>
      <c r="E57">
        <v>243.95</v>
      </c>
      <c r="F57">
        <v>234.9</v>
      </c>
      <c r="G57">
        <v>234.9</v>
      </c>
      <c r="H57">
        <v>234.9</v>
      </c>
      <c r="I57">
        <v>236.75</v>
      </c>
      <c r="J57">
        <v>2</v>
      </c>
      <c r="K57">
        <v>14.37</v>
      </c>
      <c r="L57">
        <v>33000</v>
      </c>
      <c r="M57">
        <v>6000</v>
      </c>
      <c r="N57">
        <v>233.4</v>
      </c>
      <c r="O57" s="4">
        <v>1.8246575342465755E-4</v>
      </c>
      <c r="P57" s="2">
        <f t="shared" si="1"/>
        <v>-2.6523000414421904E-2</v>
      </c>
      <c r="Q57" s="3">
        <f t="shared" si="2"/>
        <v>-2.6705466167846564E-2</v>
      </c>
      <c r="R57">
        <f t="shared" si="0"/>
        <v>-1.1740625619609277</v>
      </c>
    </row>
    <row r="58" spans="1:18" x14ac:dyDescent="0.35">
      <c r="A58" t="s">
        <v>14</v>
      </c>
      <c r="B58" s="1">
        <v>43458</v>
      </c>
      <c r="C58" s="1">
        <v>43524</v>
      </c>
      <c r="D58">
        <v>229.65</v>
      </c>
      <c r="E58">
        <v>230.65</v>
      </c>
      <c r="F58">
        <v>229.65</v>
      </c>
      <c r="G58">
        <v>230.65</v>
      </c>
      <c r="H58">
        <v>230.65</v>
      </c>
      <c r="I58">
        <v>232.2</v>
      </c>
      <c r="J58">
        <v>3</v>
      </c>
      <c r="K58">
        <v>20.71</v>
      </c>
      <c r="L58">
        <v>39000</v>
      </c>
      <c r="M58">
        <v>6000</v>
      </c>
      <c r="N58">
        <v>229.05</v>
      </c>
      <c r="O58" s="4">
        <v>1.8273972602739726E-4</v>
      </c>
      <c r="P58" s="2">
        <f t="shared" si="1"/>
        <v>-1.8092805449127287E-2</v>
      </c>
      <c r="Q58" s="3">
        <f t="shared" si="2"/>
        <v>-1.8275545175154683E-2</v>
      </c>
      <c r="R58">
        <f t="shared" si="0"/>
        <v>-0.80345474049086651</v>
      </c>
    </row>
    <row r="59" spans="1:18" x14ac:dyDescent="0.35">
      <c r="A59" t="s">
        <v>14</v>
      </c>
      <c r="B59" s="1">
        <v>43460</v>
      </c>
      <c r="C59" s="1">
        <v>43524</v>
      </c>
      <c r="D59">
        <v>232.9</v>
      </c>
      <c r="E59">
        <v>236.1</v>
      </c>
      <c r="F59">
        <v>231.95</v>
      </c>
      <c r="G59">
        <v>235.5</v>
      </c>
      <c r="H59">
        <v>235.5</v>
      </c>
      <c r="I59">
        <v>235.5</v>
      </c>
      <c r="J59">
        <v>11</v>
      </c>
      <c r="K59">
        <v>76.900000000000006</v>
      </c>
      <c r="L59">
        <v>60000</v>
      </c>
      <c r="M59">
        <v>21000</v>
      </c>
      <c r="N59">
        <v>233.35</v>
      </c>
      <c r="O59" s="4">
        <v>1.8273972602739726E-4</v>
      </c>
      <c r="P59" s="2">
        <f t="shared" si="1"/>
        <v>2.1027530890960305E-2</v>
      </c>
      <c r="Q59" s="3">
        <f t="shared" si="2"/>
        <v>2.0844791164932909E-2</v>
      </c>
      <c r="R59">
        <f t="shared" si="0"/>
        <v>0.91640747870963168</v>
      </c>
    </row>
    <row r="60" spans="1:18" x14ac:dyDescent="0.35">
      <c r="A60" t="s">
        <v>14</v>
      </c>
      <c r="B60" s="1">
        <v>43461</v>
      </c>
      <c r="C60" s="1">
        <v>43524</v>
      </c>
      <c r="D60">
        <v>235.35</v>
      </c>
      <c r="E60">
        <v>236.9</v>
      </c>
      <c r="F60">
        <v>233</v>
      </c>
      <c r="G60">
        <v>233.5</v>
      </c>
      <c r="H60">
        <v>234</v>
      </c>
      <c r="I60">
        <v>233.5</v>
      </c>
      <c r="J60">
        <v>97</v>
      </c>
      <c r="K60">
        <v>684.27</v>
      </c>
      <c r="L60">
        <v>102000</v>
      </c>
      <c r="M60">
        <v>42000</v>
      </c>
      <c r="N60">
        <v>231.05</v>
      </c>
      <c r="O60" s="4">
        <v>1.8273972602739726E-4</v>
      </c>
      <c r="P60" s="2">
        <f t="shared" si="1"/>
        <v>-8.4925690021231421E-3</v>
      </c>
      <c r="Q60" s="3">
        <f t="shared" si="2"/>
        <v>-8.6753087281505395E-3</v>
      </c>
      <c r="R60">
        <f t="shared" si="0"/>
        <v>-0.38139589577498584</v>
      </c>
    </row>
    <row r="61" spans="1:18" x14ac:dyDescent="0.35">
      <c r="A61" t="s">
        <v>14</v>
      </c>
      <c r="B61" s="1">
        <v>43462</v>
      </c>
      <c r="C61" s="1">
        <v>43552</v>
      </c>
      <c r="D61">
        <v>0</v>
      </c>
      <c r="E61">
        <v>0</v>
      </c>
      <c r="F61">
        <v>0</v>
      </c>
      <c r="G61">
        <v>235.4</v>
      </c>
      <c r="H61">
        <v>0</v>
      </c>
      <c r="I61">
        <v>238.9</v>
      </c>
      <c r="J61">
        <v>0</v>
      </c>
      <c r="K61">
        <v>0</v>
      </c>
      <c r="L61">
        <v>0</v>
      </c>
      <c r="M61">
        <v>0</v>
      </c>
      <c r="N61">
        <v>234.5</v>
      </c>
      <c r="O61" s="4">
        <v>1.8273972602739726E-4</v>
      </c>
      <c r="P61" s="2">
        <f t="shared" si="1"/>
        <v>8.1370449678801107E-3</v>
      </c>
      <c r="Q61" s="3">
        <f t="shared" si="2"/>
        <v>7.9543052418527133E-3</v>
      </c>
      <c r="R61">
        <f t="shared" si="0"/>
        <v>0.34969814539739547</v>
      </c>
    </row>
    <row r="62" spans="1:18" x14ac:dyDescent="0.35">
      <c r="A62" t="s">
        <v>14</v>
      </c>
      <c r="B62" s="1">
        <v>43466</v>
      </c>
      <c r="C62" s="1">
        <v>43552</v>
      </c>
      <c r="D62">
        <v>0</v>
      </c>
      <c r="E62">
        <v>0</v>
      </c>
      <c r="F62">
        <v>0</v>
      </c>
      <c r="G62">
        <v>235.4</v>
      </c>
      <c r="H62">
        <v>0</v>
      </c>
      <c r="I62">
        <v>238.6</v>
      </c>
      <c r="J62">
        <v>0</v>
      </c>
      <c r="K62">
        <v>0</v>
      </c>
      <c r="L62">
        <v>0</v>
      </c>
      <c r="M62">
        <v>0</v>
      </c>
      <c r="N62">
        <v>234.4</v>
      </c>
      <c r="O62" s="4">
        <v>1.8027397260273972E-4</v>
      </c>
      <c r="P62" s="2">
        <f t="shared" si="1"/>
        <v>0</v>
      </c>
      <c r="Q62" s="3">
        <f t="shared" si="2"/>
        <v>-1.8027397260273972E-4</v>
      </c>
      <c r="R62">
        <f t="shared" si="0"/>
        <v>-7.9254531936865137E-3</v>
      </c>
    </row>
    <row r="63" spans="1:18" x14ac:dyDescent="0.35">
      <c r="A63" t="s">
        <v>14</v>
      </c>
      <c r="B63" s="1">
        <v>43467</v>
      </c>
      <c r="C63" s="1">
        <v>43552</v>
      </c>
      <c r="D63">
        <v>0</v>
      </c>
      <c r="E63">
        <v>0</v>
      </c>
      <c r="F63">
        <v>0</v>
      </c>
      <c r="G63">
        <v>235.4</v>
      </c>
      <c r="H63">
        <v>0</v>
      </c>
      <c r="I63">
        <v>234.9</v>
      </c>
      <c r="J63">
        <v>0</v>
      </c>
      <c r="K63">
        <v>0</v>
      </c>
      <c r="L63">
        <v>0</v>
      </c>
      <c r="M63">
        <v>0</v>
      </c>
      <c r="N63">
        <v>230.85</v>
      </c>
      <c r="O63" s="4">
        <v>1.8164383561643834E-4</v>
      </c>
      <c r="P63" s="2">
        <f t="shared" si="1"/>
        <v>0</v>
      </c>
      <c r="Q63" s="3">
        <f t="shared" si="2"/>
        <v>-1.8164383561643834E-4</v>
      </c>
      <c r="R63">
        <f t="shared" si="0"/>
        <v>-7.9856770021491767E-3</v>
      </c>
    </row>
    <row r="64" spans="1:18" x14ac:dyDescent="0.35">
      <c r="A64" t="s">
        <v>14</v>
      </c>
      <c r="B64" s="1">
        <v>43468</v>
      </c>
      <c r="C64" s="1">
        <v>43552</v>
      </c>
      <c r="D64">
        <v>0</v>
      </c>
      <c r="E64">
        <v>0</v>
      </c>
      <c r="F64">
        <v>0</v>
      </c>
      <c r="G64">
        <v>235.4</v>
      </c>
      <c r="H64">
        <v>0</v>
      </c>
      <c r="I64">
        <v>231.85</v>
      </c>
      <c r="J64">
        <v>0</v>
      </c>
      <c r="K64">
        <v>0</v>
      </c>
      <c r="L64">
        <v>0</v>
      </c>
      <c r="M64">
        <v>0</v>
      </c>
      <c r="N64">
        <v>227.85</v>
      </c>
      <c r="O64" s="4">
        <v>1.8109589041095893E-4</v>
      </c>
      <c r="P64" s="2">
        <f t="shared" si="1"/>
        <v>0</v>
      </c>
      <c r="Q64" s="3">
        <f t="shared" si="2"/>
        <v>-1.8109589041095893E-4</v>
      </c>
      <c r="R64">
        <f t="shared" si="0"/>
        <v>-7.9615874787641126E-3</v>
      </c>
    </row>
    <row r="65" spans="1:18" x14ac:dyDescent="0.35">
      <c r="A65" t="s">
        <v>14</v>
      </c>
      <c r="B65" s="1">
        <v>43469</v>
      </c>
      <c r="C65" s="1">
        <v>43552</v>
      </c>
      <c r="D65">
        <v>0</v>
      </c>
      <c r="E65">
        <v>0</v>
      </c>
      <c r="F65">
        <v>0</v>
      </c>
      <c r="G65">
        <v>235.4</v>
      </c>
      <c r="H65">
        <v>0</v>
      </c>
      <c r="I65">
        <v>237.45</v>
      </c>
      <c r="J65">
        <v>0</v>
      </c>
      <c r="K65">
        <v>0</v>
      </c>
      <c r="L65">
        <v>0</v>
      </c>
      <c r="M65">
        <v>0</v>
      </c>
      <c r="N65">
        <v>233.4</v>
      </c>
      <c r="O65" s="4">
        <v>1.8136986301369864E-4</v>
      </c>
      <c r="P65" s="2">
        <f t="shared" si="1"/>
        <v>0</v>
      </c>
      <c r="Q65" s="3">
        <f t="shared" si="2"/>
        <v>-1.8136986301369864E-4</v>
      </c>
      <c r="R65">
        <f t="shared" si="0"/>
        <v>-7.9736322404566438E-3</v>
      </c>
    </row>
    <row r="66" spans="1:18" x14ac:dyDescent="0.35">
      <c r="A66" t="s">
        <v>14</v>
      </c>
      <c r="B66" s="1">
        <v>43472</v>
      </c>
      <c r="C66" s="1">
        <v>43552</v>
      </c>
      <c r="D66">
        <v>0</v>
      </c>
      <c r="E66">
        <v>0</v>
      </c>
      <c r="F66">
        <v>0</v>
      </c>
      <c r="G66">
        <v>235.4</v>
      </c>
      <c r="H66">
        <v>0</v>
      </c>
      <c r="I66">
        <v>234</v>
      </c>
      <c r="J66">
        <v>0</v>
      </c>
      <c r="K66">
        <v>0</v>
      </c>
      <c r="L66">
        <v>0</v>
      </c>
      <c r="M66">
        <v>0</v>
      </c>
      <c r="N66">
        <v>230.15</v>
      </c>
      <c r="O66" s="4">
        <v>1.8164383561643834E-4</v>
      </c>
      <c r="P66" s="2">
        <f t="shared" si="1"/>
        <v>0</v>
      </c>
      <c r="Q66" s="3">
        <f t="shared" si="2"/>
        <v>-1.8164383561643834E-4</v>
      </c>
      <c r="R66">
        <f t="shared" ref="R66:R129" si="3">Q66/$U$6</f>
        <v>-7.9856770021491767E-3</v>
      </c>
    </row>
    <row r="67" spans="1:18" x14ac:dyDescent="0.35">
      <c r="A67" t="s">
        <v>14</v>
      </c>
      <c r="B67" s="1">
        <v>43473</v>
      </c>
      <c r="C67" s="1">
        <v>43552</v>
      </c>
      <c r="D67">
        <v>0</v>
      </c>
      <c r="E67">
        <v>0</v>
      </c>
      <c r="F67">
        <v>0</v>
      </c>
      <c r="G67">
        <v>235.4</v>
      </c>
      <c r="H67">
        <v>0</v>
      </c>
      <c r="I67">
        <v>232.6</v>
      </c>
      <c r="J67">
        <v>0</v>
      </c>
      <c r="K67">
        <v>0</v>
      </c>
      <c r="L67">
        <v>0</v>
      </c>
      <c r="M67">
        <v>0</v>
      </c>
      <c r="N67">
        <v>228.8</v>
      </c>
      <c r="O67" s="4">
        <v>1.8136986301369864E-4</v>
      </c>
      <c r="P67" s="2">
        <f t="shared" ref="P67:P130" si="4">(G67-G66)/G66</f>
        <v>0</v>
      </c>
      <c r="Q67" s="3">
        <f t="shared" ref="Q67:Q130" si="5">P67-O67</f>
        <v>-1.8136986301369864E-4</v>
      </c>
      <c r="R67">
        <f t="shared" si="3"/>
        <v>-7.9736322404566438E-3</v>
      </c>
    </row>
    <row r="68" spans="1:18" x14ac:dyDescent="0.35">
      <c r="A68" t="s">
        <v>14</v>
      </c>
      <c r="B68" s="1">
        <v>43474</v>
      </c>
      <c r="C68" s="1">
        <v>43552</v>
      </c>
      <c r="D68">
        <v>0</v>
      </c>
      <c r="E68">
        <v>0</v>
      </c>
      <c r="F68">
        <v>0</v>
      </c>
      <c r="G68">
        <v>235.4</v>
      </c>
      <c r="H68">
        <v>0</v>
      </c>
      <c r="I68">
        <v>227.05</v>
      </c>
      <c r="J68">
        <v>0</v>
      </c>
      <c r="K68">
        <v>0</v>
      </c>
      <c r="L68">
        <v>0</v>
      </c>
      <c r="M68">
        <v>0</v>
      </c>
      <c r="N68">
        <v>223.4</v>
      </c>
      <c r="O68" s="4">
        <v>1.8191780821917805E-4</v>
      </c>
      <c r="P68" s="2">
        <f t="shared" si="4"/>
        <v>0</v>
      </c>
      <c r="Q68" s="3">
        <f t="shared" si="5"/>
        <v>-1.8191780821917805E-4</v>
      </c>
      <c r="R68">
        <f t="shared" si="3"/>
        <v>-7.9977217638417079E-3</v>
      </c>
    </row>
    <row r="69" spans="1:18" x14ac:dyDescent="0.35">
      <c r="A69" t="s">
        <v>14</v>
      </c>
      <c r="B69" s="1">
        <v>43475</v>
      </c>
      <c r="C69" s="1">
        <v>43552</v>
      </c>
      <c r="D69">
        <v>0</v>
      </c>
      <c r="E69">
        <v>0</v>
      </c>
      <c r="F69">
        <v>0</v>
      </c>
      <c r="G69">
        <v>235.4</v>
      </c>
      <c r="H69">
        <v>0</v>
      </c>
      <c r="I69">
        <v>230.95</v>
      </c>
      <c r="J69">
        <v>0</v>
      </c>
      <c r="K69">
        <v>0</v>
      </c>
      <c r="L69">
        <v>0</v>
      </c>
      <c r="M69">
        <v>0</v>
      </c>
      <c r="N69">
        <v>227.25</v>
      </c>
      <c r="O69" s="4">
        <v>1.8164383561643834E-4</v>
      </c>
      <c r="P69" s="2">
        <f t="shared" si="4"/>
        <v>0</v>
      </c>
      <c r="Q69" s="3">
        <f t="shared" si="5"/>
        <v>-1.8164383561643834E-4</v>
      </c>
      <c r="R69">
        <f t="shared" si="3"/>
        <v>-7.9856770021491767E-3</v>
      </c>
    </row>
    <row r="70" spans="1:18" x14ac:dyDescent="0.35">
      <c r="A70" t="s">
        <v>14</v>
      </c>
      <c r="B70" s="1">
        <v>43476</v>
      </c>
      <c r="C70" s="1">
        <v>43552</v>
      </c>
      <c r="D70">
        <v>0</v>
      </c>
      <c r="E70">
        <v>0</v>
      </c>
      <c r="F70">
        <v>0</v>
      </c>
      <c r="G70">
        <v>235.4</v>
      </c>
      <c r="H70">
        <v>0</v>
      </c>
      <c r="I70">
        <v>229.55</v>
      </c>
      <c r="J70">
        <v>0</v>
      </c>
      <c r="K70">
        <v>0</v>
      </c>
      <c r="L70">
        <v>0</v>
      </c>
      <c r="M70">
        <v>0</v>
      </c>
      <c r="N70">
        <v>225.95</v>
      </c>
      <c r="O70" s="4">
        <v>1.8191780821917805E-4</v>
      </c>
      <c r="P70" s="2">
        <f t="shared" si="4"/>
        <v>0</v>
      </c>
      <c r="Q70" s="3">
        <f t="shared" si="5"/>
        <v>-1.8191780821917805E-4</v>
      </c>
      <c r="R70">
        <f t="shared" si="3"/>
        <v>-7.9977217638417079E-3</v>
      </c>
    </row>
    <row r="71" spans="1:18" x14ac:dyDescent="0.35">
      <c r="A71" t="s">
        <v>14</v>
      </c>
      <c r="B71" s="1">
        <v>43479</v>
      </c>
      <c r="C71" s="1">
        <v>43552</v>
      </c>
      <c r="D71">
        <v>0</v>
      </c>
      <c r="E71">
        <v>0</v>
      </c>
      <c r="F71">
        <v>0</v>
      </c>
      <c r="G71">
        <v>235.4</v>
      </c>
      <c r="H71">
        <v>0</v>
      </c>
      <c r="I71">
        <v>226.85</v>
      </c>
      <c r="J71">
        <v>0</v>
      </c>
      <c r="K71">
        <v>0</v>
      </c>
      <c r="L71">
        <v>0</v>
      </c>
      <c r="M71">
        <v>0</v>
      </c>
      <c r="N71">
        <v>223.4</v>
      </c>
      <c r="O71" s="4">
        <v>1.8164383561643834E-4</v>
      </c>
      <c r="P71" s="2">
        <f t="shared" si="4"/>
        <v>0</v>
      </c>
      <c r="Q71" s="3">
        <f t="shared" si="5"/>
        <v>-1.8164383561643834E-4</v>
      </c>
      <c r="R71">
        <f t="shared" si="3"/>
        <v>-7.9856770021491767E-3</v>
      </c>
    </row>
    <row r="72" spans="1:18" x14ac:dyDescent="0.35">
      <c r="A72" t="s">
        <v>14</v>
      </c>
      <c r="B72" s="1">
        <v>43480</v>
      </c>
      <c r="C72" s="1">
        <v>43552</v>
      </c>
      <c r="D72">
        <v>0</v>
      </c>
      <c r="E72">
        <v>0</v>
      </c>
      <c r="F72">
        <v>0</v>
      </c>
      <c r="G72">
        <v>235.4</v>
      </c>
      <c r="H72">
        <v>0</v>
      </c>
      <c r="I72">
        <v>226.6</v>
      </c>
      <c r="J72">
        <v>0</v>
      </c>
      <c r="K72">
        <v>0</v>
      </c>
      <c r="L72">
        <v>0</v>
      </c>
      <c r="M72">
        <v>0</v>
      </c>
      <c r="N72">
        <v>223.2</v>
      </c>
      <c r="O72" s="4">
        <v>1.8246575342465755E-4</v>
      </c>
      <c r="P72" s="2">
        <f t="shared" si="4"/>
        <v>0</v>
      </c>
      <c r="Q72" s="3">
        <f t="shared" si="5"/>
        <v>-1.8246575342465755E-4</v>
      </c>
      <c r="R72">
        <f t="shared" si="3"/>
        <v>-8.0218112872267756E-3</v>
      </c>
    </row>
    <row r="73" spans="1:18" x14ac:dyDescent="0.35">
      <c r="A73" t="s">
        <v>14</v>
      </c>
      <c r="B73" s="1">
        <v>43481</v>
      </c>
      <c r="C73" s="1">
        <v>43552</v>
      </c>
      <c r="D73">
        <v>226.45</v>
      </c>
      <c r="E73">
        <v>226.45</v>
      </c>
      <c r="F73">
        <v>226.45</v>
      </c>
      <c r="G73">
        <v>226.45</v>
      </c>
      <c r="H73">
        <v>226.45</v>
      </c>
      <c r="I73">
        <v>222.15</v>
      </c>
      <c r="J73">
        <v>1</v>
      </c>
      <c r="K73">
        <v>6.79</v>
      </c>
      <c r="L73">
        <v>3000</v>
      </c>
      <c r="M73">
        <v>3000</v>
      </c>
      <c r="N73">
        <v>218.85</v>
      </c>
      <c r="O73" s="4">
        <v>1.8191780821917805E-4</v>
      </c>
      <c r="P73" s="2">
        <f t="shared" si="4"/>
        <v>-3.802039082412921E-2</v>
      </c>
      <c r="Q73" s="3">
        <f t="shared" si="5"/>
        <v>-3.8202308632348386E-2</v>
      </c>
      <c r="R73">
        <f t="shared" si="3"/>
        <v>-1.6795026180714565</v>
      </c>
    </row>
    <row r="74" spans="1:18" x14ac:dyDescent="0.35">
      <c r="A74" t="s">
        <v>14</v>
      </c>
      <c r="B74" s="1">
        <v>43482</v>
      </c>
      <c r="C74" s="1">
        <v>43552</v>
      </c>
      <c r="D74">
        <v>221.45</v>
      </c>
      <c r="E74">
        <v>221.45</v>
      </c>
      <c r="F74">
        <v>221.45</v>
      </c>
      <c r="G74">
        <v>221.45</v>
      </c>
      <c r="H74">
        <v>221.45</v>
      </c>
      <c r="I74">
        <v>221.65</v>
      </c>
      <c r="J74">
        <v>1</v>
      </c>
      <c r="K74">
        <v>6.64</v>
      </c>
      <c r="L74">
        <v>0</v>
      </c>
      <c r="M74">
        <v>-3000</v>
      </c>
      <c r="N74" t="s">
        <v>15</v>
      </c>
      <c r="O74" s="4">
        <v>1.8082191780821919E-4</v>
      </c>
      <c r="P74" s="2">
        <f t="shared" si="4"/>
        <v>-2.2079929344226101E-2</v>
      </c>
      <c r="Q74" s="3">
        <f t="shared" si="5"/>
        <v>-2.226075126203432E-2</v>
      </c>
      <c r="R74">
        <f t="shared" si="3"/>
        <v>-0.97865787077501687</v>
      </c>
    </row>
    <row r="75" spans="1:18" x14ac:dyDescent="0.35">
      <c r="A75" t="s">
        <v>14</v>
      </c>
      <c r="B75" s="1">
        <v>43483</v>
      </c>
      <c r="C75" s="1">
        <v>43552</v>
      </c>
      <c r="D75">
        <v>0</v>
      </c>
      <c r="E75">
        <v>0</v>
      </c>
      <c r="F75">
        <v>0</v>
      </c>
      <c r="G75">
        <v>221.45</v>
      </c>
      <c r="H75">
        <v>221.45</v>
      </c>
      <c r="I75">
        <v>221.1</v>
      </c>
      <c r="J75">
        <v>0</v>
      </c>
      <c r="K75">
        <v>0</v>
      </c>
      <c r="L75">
        <v>0</v>
      </c>
      <c r="M75">
        <v>0</v>
      </c>
      <c r="N75">
        <v>217.9</v>
      </c>
      <c r="O75" s="4">
        <v>1.7972602739726028E-4</v>
      </c>
      <c r="P75" s="2">
        <f t="shared" si="4"/>
        <v>0</v>
      </c>
      <c r="Q75" s="3">
        <f t="shared" si="5"/>
        <v>-1.7972602739726028E-4</v>
      </c>
      <c r="R75">
        <f t="shared" si="3"/>
        <v>-7.9013636703014478E-3</v>
      </c>
    </row>
    <row r="76" spans="1:18" x14ac:dyDescent="0.35">
      <c r="A76" t="s">
        <v>14</v>
      </c>
      <c r="B76" s="1">
        <v>43486</v>
      </c>
      <c r="C76" s="1">
        <v>43552</v>
      </c>
      <c r="D76">
        <v>220</v>
      </c>
      <c r="E76">
        <v>220</v>
      </c>
      <c r="F76">
        <v>220</v>
      </c>
      <c r="G76">
        <v>220</v>
      </c>
      <c r="H76">
        <v>220</v>
      </c>
      <c r="I76">
        <v>220</v>
      </c>
      <c r="J76">
        <v>1</v>
      </c>
      <c r="K76">
        <v>6.6</v>
      </c>
      <c r="L76">
        <v>3000</v>
      </c>
      <c r="M76">
        <v>3000</v>
      </c>
      <c r="N76">
        <v>216.6</v>
      </c>
      <c r="O76" s="4">
        <v>1.7972602739726028E-4</v>
      </c>
      <c r="P76" s="2">
        <f t="shared" si="4"/>
        <v>-6.5477534432151216E-3</v>
      </c>
      <c r="Q76" s="3">
        <f t="shared" si="5"/>
        <v>-6.7274794706123821E-3</v>
      </c>
      <c r="R76">
        <f t="shared" si="3"/>
        <v>-0.29576273760450239</v>
      </c>
    </row>
    <row r="77" spans="1:18" x14ac:dyDescent="0.35">
      <c r="A77" t="s">
        <v>14</v>
      </c>
      <c r="B77" s="1">
        <v>43487</v>
      </c>
      <c r="C77" s="1">
        <v>43552</v>
      </c>
      <c r="D77">
        <v>0</v>
      </c>
      <c r="E77">
        <v>0</v>
      </c>
      <c r="F77">
        <v>0</v>
      </c>
      <c r="G77">
        <v>220</v>
      </c>
      <c r="H77">
        <v>220</v>
      </c>
      <c r="I77">
        <v>222</v>
      </c>
      <c r="J77">
        <v>0</v>
      </c>
      <c r="K77">
        <v>0</v>
      </c>
      <c r="L77">
        <v>3000</v>
      </c>
      <c r="M77">
        <v>0</v>
      </c>
      <c r="N77">
        <v>219</v>
      </c>
      <c r="O77" s="4">
        <v>1.8027397260273972E-4</v>
      </c>
      <c r="P77" s="2">
        <f t="shared" si="4"/>
        <v>0</v>
      </c>
      <c r="Q77" s="3">
        <f t="shared" si="5"/>
        <v>-1.8027397260273972E-4</v>
      </c>
      <c r="R77">
        <f t="shared" si="3"/>
        <v>-7.9254531936865137E-3</v>
      </c>
    </row>
    <row r="78" spans="1:18" x14ac:dyDescent="0.35">
      <c r="A78" t="s">
        <v>14</v>
      </c>
      <c r="B78" s="1">
        <v>43488</v>
      </c>
      <c r="C78" s="1">
        <v>43552</v>
      </c>
      <c r="D78">
        <v>0</v>
      </c>
      <c r="E78">
        <v>0</v>
      </c>
      <c r="F78">
        <v>0</v>
      </c>
      <c r="G78">
        <v>220</v>
      </c>
      <c r="H78">
        <v>220</v>
      </c>
      <c r="I78">
        <v>221.35</v>
      </c>
      <c r="J78">
        <v>0</v>
      </c>
      <c r="K78">
        <v>0</v>
      </c>
      <c r="L78">
        <v>3000</v>
      </c>
      <c r="M78">
        <v>0</v>
      </c>
      <c r="N78">
        <v>218.4</v>
      </c>
      <c r="O78" s="4">
        <v>1.8000000000000001E-4</v>
      </c>
      <c r="P78" s="2">
        <f t="shared" si="4"/>
        <v>0</v>
      </c>
      <c r="Q78" s="3">
        <f t="shared" si="5"/>
        <v>-1.8000000000000001E-4</v>
      </c>
      <c r="R78">
        <f t="shared" si="3"/>
        <v>-7.9134084319939808E-3</v>
      </c>
    </row>
    <row r="79" spans="1:18" x14ac:dyDescent="0.35">
      <c r="A79" t="s">
        <v>14</v>
      </c>
      <c r="B79" s="1">
        <v>43489</v>
      </c>
      <c r="C79" s="1">
        <v>43552</v>
      </c>
      <c r="D79">
        <v>218</v>
      </c>
      <c r="E79">
        <v>218</v>
      </c>
      <c r="F79">
        <v>218</v>
      </c>
      <c r="G79">
        <v>218</v>
      </c>
      <c r="H79">
        <v>218</v>
      </c>
      <c r="I79">
        <v>219.7</v>
      </c>
      <c r="J79">
        <v>1</v>
      </c>
      <c r="K79">
        <v>6.54</v>
      </c>
      <c r="L79">
        <v>6000</v>
      </c>
      <c r="M79">
        <v>3000</v>
      </c>
      <c r="N79">
        <v>216.8</v>
      </c>
      <c r="O79" s="4">
        <v>1.8027397260273972E-4</v>
      </c>
      <c r="P79" s="2">
        <f t="shared" si="4"/>
        <v>-9.0909090909090905E-3</v>
      </c>
      <c r="Q79" s="3">
        <f t="shared" si="5"/>
        <v>-9.27118306351183E-3</v>
      </c>
      <c r="R79">
        <f t="shared" si="3"/>
        <v>-0.40759254571863501</v>
      </c>
    </row>
    <row r="80" spans="1:18" x14ac:dyDescent="0.35">
      <c r="A80" t="s">
        <v>14</v>
      </c>
      <c r="B80" s="1">
        <v>43490</v>
      </c>
      <c r="C80" s="1">
        <v>43552</v>
      </c>
      <c r="D80">
        <v>217.8</v>
      </c>
      <c r="E80">
        <v>218.6</v>
      </c>
      <c r="F80">
        <v>212.9</v>
      </c>
      <c r="G80">
        <v>213.1</v>
      </c>
      <c r="H80">
        <v>213.25</v>
      </c>
      <c r="I80">
        <v>213.1</v>
      </c>
      <c r="J80">
        <v>9</v>
      </c>
      <c r="K80">
        <v>58.32</v>
      </c>
      <c r="L80">
        <v>33000</v>
      </c>
      <c r="M80">
        <v>27000</v>
      </c>
      <c r="N80">
        <v>210.75</v>
      </c>
      <c r="O80" s="4">
        <v>1.8000000000000001E-4</v>
      </c>
      <c r="P80" s="2">
        <f t="shared" si="4"/>
        <v>-2.2477064220183512E-2</v>
      </c>
      <c r="Q80" s="3">
        <f t="shared" si="5"/>
        <v>-2.2657064220183511E-2</v>
      </c>
      <c r="R80">
        <f t="shared" si="3"/>
        <v>-0.99608112802349624</v>
      </c>
    </row>
    <row r="81" spans="1:18" x14ac:dyDescent="0.35">
      <c r="A81" t="s">
        <v>14</v>
      </c>
      <c r="B81" s="1">
        <v>43493</v>
      </c>
      <c r="C81" s="1">
        <v>43552</v>
      </c>
      <c r="D81">
        <v>211.5</v>
      </c>
      <c r="E81">
        <v>213</v>
      </c>
      <c r="F81">
        <v>210.85</v>
      </c>
      <c r="G81">
        <v>211</v>
      </c>
      <c r="H81">
        <v>211.1</v>
      </c>
      <c r="I81">
        <v>211</v>
      </c>
      <c r="J81">
        <v>5</v>
      </c>
      <c r="K81">
        <v>31.78</v>
      </c>
      <c r="L81">
        <v>45000</v>
      </c>
      <c r="M81">
        <v>12000</v>
      </c>
      <c r="N81">
        <v>209.65</v>
      </c>
      <c r="O81" s="4">
        <v>1.7972602739726028E-4</v>
      </c>
      <c r="P81" s="2">
        <f t="shared" si="4"/>
        <v>-9.8545283904270028E-3</v>
      </c>
      <c r="Q81" s="3">
        <f t="shared" si="5"/>
        <v>-1.0034254417824262E-2</v>
      </c>
      <c r="R81">
        <f t="shared" si="3"/>
        <v>-0.44113974177101872</v>
      </c>
    </row>
    <row r="82" spans="1:18" x14ac:dyDescent="0.35">
      <c r="A82" t="s">
        <v>14</v>
      </c>
      <c r="B82" s="1">
        <v>43494</v>
      </c>
      <c r="C82" s="1">
        <v>43552</v>
      </c>
      <c r="D82">
        <v>208.65</v>
      </c>
      <c r="E82">
        <v>208.65</v>
      </c>
      <c r="F82">
        <v>204</v>
      </c>
      <c r="G82">
        <v>204.5</v>
      </c>
      <c r="H82">
        <v>204.5</v>
      </c>
      <c r="I82">
        <v>204.5</v>
      </c>
      <c r="J82">
        <v>12</v>
      </c>
      <c r="K82">
        <v>74.150000000000006</v>
      </c>
      <c r="L82">
        <v>69000</v>
      </c>
      <c r="M82">
        <v>24000</v>
      </c>
      <c r="N82">
        <v>203.05</v>
      </c>
      <c r="O82" s="4">
        <v>1.8000000000000001E-4</v>
      </c>
      <c r="P82" s="2">
        <f t="shared" si="4"/>
        <v>-3.0805687203791468E-2</v>
      </c>
      <c r="Q82" s="3">
        <f t="shared" si="5"/>
        <v>-3.0985687203791468E-2</v>
      </c>
      <c r="R82">
        <f t="shared" si="3"/>
        <v>-1.3622355466089522</v>
      </c>
    </row>
    <row r="83" spans="1:18" x14ac:dyDescent="0.35">
      <c r="A83" t="s">
        <v>14</v>
      </c>
      <c r="B83" s="1">
        <v>43495</v>
      </c>
      <c r="C83" s="1">
        <v>43552</v>
      </c>
      <c r="D83">
        <v>206.25</v>
      </c>
      <c r="E83">
        <v>207.95</v>
      </c>
      <c r="F83">
        <v>203.85</v>
      </c>
      <c r="G83">
        <v>203.9</v>
      </c>
      <c r="H83">
        <v>203.9</v>
      </c>
      <c r="I83">
        <v>205.75</v>
      </c>
      <c r="J83">
        <v>9</v>
      </c>
      <c r="K83">
        <v>55.41</v>
      </c>
      <c r="L83">
        <v>81000</v>
      </c>
      <c r="M83">
        <v>12000</v>
      </c>
      <c r="N83">
        <v>203.3</v>
      </c>
      <c r="O83" s="4">
        <v>1.8027397260273972E-4</v>
      </c>
      <c r="P83" s="2">
        <f t="shared" si="4"/>
        <v>-2.933985330073322E-3</v>
      </c>
      <c r="Q83" s="3">
        <f t="shared" si="5"/>
        <v>-3.1142593026760616E-3</v>
      </c>
      <c r="R83">
        <f t="shared" si="3"/>
        <v>-0.13691336569562468</v>
      </c>
    </row>
    <row r="84" spans="1:18" x14ac:dyDescent="0.35">
      <c r="A84" t="s">
        <v>14</v>
      </c>
      <c r="B84" s="1">
        <v>43496</v>
      </c>
      <c r="C84" s="1">
        <v>43552</v>
      </c>
      <c r="D84">
        <v>207.25</v>
      </c>
      <c r="E84">
        <v>207.25</v>
      </c>
      <c r="F84">
        <v>202.5</v>
      </c>
      <c r="G84">
        <v>206</v>
      </c>
      <c r="H84">
        <v>206</v>
      </c>
      <c r="I84">
        <v>206.75</v>
      </c>
      <c r="J84">
        <v>5</v>
      </c>
      <c r="K84">
        <v>30.68</v>
      </c>
      <c r="L84">
        <v>93000</v>
      </c>
      <c r="M84">
        <v>12000</v>
      </c>
      <c r="N84">
        <v>204.35</v>
      </c>
      <c r="O84" s="4">
        <v>1.7945205479452054E-4</v>
      </c>
      <c r="P84" s="2">
        <f t="shared" si="4"/>
        <v>1.0299166257969564E-2</v>
      </c>
      <c r="Q84" s="3">
        <f t="shared" si="5"/>
        <v>1.0119714203175045E-2</v>
      </c>
      <c r="R84">
        <f t="shared" si="3"/>
        <v>0.44489684280430358</v>
      </c>
    </row>
    <row r="85" spans="1:18" x14ac:dyDescent="0.35">
      <c r="A85" t="s">
        <v>14</v>
      </c>
      <c r="B85" s="1">
        <v>43497</v>
      </c>
      <c r="C85" s="1">
        <v>43580</v>
      </c>
      <c r="D85">
        <v>0</v>
      </c>
      <c r="E85">
        <v>0</v>
      </c>
      <c r="F85">
        <v>0</v>
      </c>
      <c r="G85">
        <v>208</v>
      </c>
      <c r="H85">
        <v>0</v>
      </c>
      <c r="I85">
        <v>211.5</v>
      </c>
      <c r="J85">
        <v>0</v>
      </c>
      <c r="K85">
        <v>0</v>
      </c>
      <c r="L85">
        <v>0</v>
      </c>
      <c r="M85">
        <v>0</v>
      </c>
      <c r="N85">
        <v>207.85</v>
      </c>
      <c r="O85" s="4">
        <v>1.8027397260273972E-4</v>
      </c>
      <c r="P85" s="2">
        <f t="shared" si="4"/>
        <v>9.7087378640776691E-3</v>
      </c>
      <c r="Q85" s="3">
        <f t="shared" si="5"/>
        <v>9.5284638914749295E-3</v>
      </c>
      <c r="R85">
        <f t="shared" si="3"/>
        <v>0.41890348057082161</v>
      </c>
    </row>
    <row r="86" spans="1:18" x14ac:dyDescent="0.35">
      <c r="A86" t="s">
        <v>14</v>
      </c>
      <c r="B86" s="1">
        <v>43500</v>
      </c>
      <c r="C86" s="1">
        <v>43580</v>
      </c>
      <c r="D86">
        <v>0</v>
      </c>
      <c r="E86">
        <v>0</v>
      </c>
      <c r="F86">
        <v>0</v>
      </c>
      <c r="G86">
        <v>208</v>
      </c>
      <c r="H86">
        <v>0</v>
      </c>
      <c r="I86">
        <v>203.55</v>
      </c>
      <c r="J86">
        <v>0</v>
      </c>
      <c r="K86">
        <v>0</v>
      </c>
      <c r="L86">
        <v>0</v>
      </c>
      <c r="M86">
        <v>0</v>
      </c>
      <c r="N86">
        <v>200.15</v>
      </c>
      <c r="O86" s="4">
        <v>1.8000000000000001E-4</v>
      </c>
      <c r="P86" s="2">
        <f t="shared" si="4"/>
        <v>0</v>
      </c>
      <c r="Q86" s="3">
        <f t="shared" si="5"/>
        <v>-1.8000000000000001E-4</v>
      </c>
      <c r="R86">
        <f t="shared" si="3"/>
        <v>-7.9134084319939808E-3</v>
      </c>
    </row>
    <row r="87" spans="1:18" x14ac:dyDescent="0.35">
      <c r="A87" t="s">
        <v>14</v>
      </c>
      <c r="B87" s="1">
        <v>43501</v>
      </c>
      <c r="C87" s="1">
        <v>43580</v>
      </c>
      <c r="D87">
        <v>0</v>
      </c>
      <c r="E87">
        <v>0</v>
      </c>
      <c r="F87">
        <v>0</v>
      </c>
      <c r="G87">
        <v>208</v>
      </c>
      <c r="H87">
        <v>0</v>
      </c>
      <c r="I87">
        <v>205.9</v>
      </c>
      <c r="J87">
        <v>0</v>
      </c>
      <c r="K87">
        <v>0</v>
      </c>
      <c r="L87">
        <v>0</v>
      </c>
      <c r="M87">
        <v>0</v>
      </c>
      <c r="N87">
        <v>202.5</v>
      </c>
      <c r="O87" s="4">
        <v>1.7917808219178083E-4</v>
      </c>
      <c r="P87" s="2">
        <f t="shared" si="4"/>
        <v>0</v>
      </c>
      <c r="Q87" s="3">
        <f t="shared" si="5"/>
        <v>-1.7917808219178083E-4</v>
      </c>
      <c r="R87">
        <f t="shared" si="3"/>
        <v>-7.8772741469163837E-3</v>
      </c>
    </row>
    <row r="88" spans="1:18" x14ac:dyDescent="0.35">
      <c r="A88" t="s">
        <v>14</v>
      </c>
      <c r="B88" s="1">
        <v>43502</v>
      </c>
      <c r="C88" s="1">
        <v>43580</v>
      </c>
      <c r="D88">
        <v>0</v>
      </c>
      <c r="E88">
        <v>0</v>
      </c>
      <c r="F88">
        <v>0</v>
      </c>
      <c r="G88">
        <v>208</v>
      </c>
      <c r="H88">
        <v>0</v>
      </c>
      <c r="I88">
        <v>202.45</v>
      </c>
      <c r="J88">
        <v>0</v>
      </c>
      <c r="K88">
        <v>0</v>
      </c>
      <c r="L88">
        <v>0</v>
      </c>
      <c r="M88">
        <v>0</v>
      </c>
      <c r="N88">
        <v>199.15</v>
      </c>
      <c r="O88" s="4">
        <v>1.7726027397260271E-4</v>
      </c>
      <c r="P88" s="2">
        <f t="shared" si="4"/>
        <v>0</v>
      </c>
      <c r="Q88" s="3">
        <f t="shared" si="5"/>
        <v>-1.7726027397260271E-4</v>
      </c>
      <c r="R88">
        <f t="shared" si="3"/>
        <v>-7.7929608150686521E-3</v>
      </c>
    </row>
    <row r="89" spans="1:18" x14ac:dyDescent="0.35">
      <c r="A89" t="s">
        <v>14</v>
      </c>
      <c r="B89" s="1">
        <v>43503</v>
      </c>
      <c r="C89" s="1">
        <v>43580</v>
      </c>
      <c r="D89">
        <v>0</v>
      </c>
      <c r="E89">
        <v>0</v>
      </c>
      <c r="F89">
        <v>0</v>
      </c>
      <c r="G89">
        <v>208</v>
      </c>
      <c r="H89">
        <v>0</v>
      </c>
      <c r="I89">
        <v>210.8</v>
      </c>
      <c r="J89">
        <v>0</v>
      </c>
      <c r="K89">
        <v>0</v>
      </c>
      <c r="L89">
        <v>0</v>
      </c>
      <c r="M89">
        <v>0</v>
      </c>
      <c r="N89">
        <v>207.45</v>
      </c>
      <c r="O89" s="4">
        <v>1.747945205479452E-4</v>
      </c>
      <c r="P89" s="2">
        <f t="shared" si="4"/>
        <v>0</v>
      </c>
      <c r="Q89" s="3">
        <f t="shared" si="5"/>
        <v>-1.747945205479452E-4</v>
      </c>
      <c r="R89">
        <f t="shared" si="3"/>
        <v>-7.6845579598358591E-3</v>
      </c>
    </row>
    <row r="90" spans="1:18" x14ac:dyDescent="0.35">
      <c r="A90" t="s">
        <v>14</v>
      </c>
      <c r="B90" s="1">
        <v>43504</v>
      </c>
      <c r="C90" s="1">
        <v>43580</v>
      </c>
      <c r="D90">
        <v>0</v>
      </c>
      <c r="E90">
        <v>0</v>
      </c>
      <c r="F90">
        <v>0</v>
      </c>
      <c r="G90">
        <v>208</v>
      </c>
      <c r="H90">
        <v>0</v>
      </c>
      <c r="I90">
        <v>206.35</v>
      </c>
      <c r="J90">
        <v>0</v>
      </c>
      <c r="K90">
        <v>0</v>
      </c>
      <c r="L90">
        <v>0</v>
      </c>
      <c r="M90">
        <v>0</v>
      </c>
      <c r="N90">
        <v>203.15</v>
      </c>
      <c r="O90" s="4">
        <v>1.7452054794520549E-4</v>
      </c>
      <c r="P90" s="2">
        <f t="shared" si="4"/>
        <v>0</v>
      </c>
      <c r="Q90" s="3">
        <f t="shared" si="5"/>
        <v>-1.7452054794520549E-4</v>
      </c>
      <c r="R90">
        <f t="shared" si="3"/>
        <v>-7.672513198143327E-3</v>
      </c>
    </row>
    <row r="91" spans="1:18" x14ac:dyDescent="0.35">
      <c r="A91" t="s">
        <v>14</v>
      </c>
      <c r="B91" s="1">
        <v>43507</v>
      </c>
      <c r="C91" s="1">
        <v>43580</v>
      </c>
      <c r="D91">
        <v>0</v>
      </c>
      <c r="E91">
        <v>0</v>
      </c>
      <c r="F91">
        <v>0</v>
      </c>
      <c r="G91">
        <v>208</v>
      </c>
      <c r="H91">
        <v>0</v>
      </c>
      <c r="I91">
        <v>204.75</v>
      </c>
      <c r="J91">
        <v>0</v>
      </c>
      <c r="K91">
        <v>0</v>
      </c>
      <c r="L91">
        <v>0</v>
      </c>
      <c r="M91">
        <v>0</v>
      </c>
      <c r="N91">
        <v>201.7</v>
      </c>
      <c r="O91" s="4">
        <v>1.7561643835616438E-4</v>
      </c>
      <c r="P91" s="2">
        <f t="shared" si="4"/>
        <v>0</v>
      </c>
      <c r="Q91" s="3">
        <f t="shared" si="5"/>
        <v>-1.7561643835616438E-4</v>
      </c>
      <c r="R91">
        <f t="shared" si="3"/>
        <v>-7.7206922449134571E-3</v>
      </c>
    </row>
    <row r="92" spans="1:18" x14ac:dyDescent="0.35">
      <c r="A92" t="s">
        <v>14</v>
      </c>
      <c r="B92" s="1">
        <v>43508</v>
      </c>
      <c r="C92" s="1">
        <v>43580</v>
      </c>
      <c r="D92">
        <v>0</v>
      </c>
      <c r="E92">
        <v>0</v>
      </c>
      <c r="F92">
        <v>0</v>
      </c>
      <c r="G92">
        <v>208</v>
      </c>
      <c r="H92">
        <v>0</v>
      </c>
      <c r="I92">
        <v>203.9</v>
      </c>
      <c r="J92">
        <v>0</v>
      </c>
      <c r="K92">
        <v>0</v>
      </c>
      <c r="L92">
        <v>0</v>
      </c>
      <c r="M92">
        <v>0</v>
      </c>
      <c r="N92">
        <v>200.9</v>
      </c>
      <c r="O92" s="4">
        <v>1.747945205479452E-4</v>
      </c>
      <c r="P92" s="2">
        <f t="shared" si="4"/>
        <v>0</v>
      </c>
      <c r="Q92" s="3">
        <f t="shared" si="5"/>
        <v>-1.747945205479452E-4</v>
      </c>
      <c r="R92">
        <f t="shared" si="3"/>
        <v>-7.6845579598358591E-3</v>
      </c>
    </row>
    <row r="93" spans="1:18" x14ac:dyDescent="0.35">
      <c r="A93" t="s">
        <v>14</v>
      </c>
      <c r="B93" s="1">
        <v>43509</v>
      </c>
      <c r="C93" s="1">
        <v>43580</v>
      </c>
      <c r="D93">
        <v>0</v>
      </c>
      <c r="E93">
        <v>0</v>
      </c>
      <c r="F93">
        <v>0</v>
      </c>
      <c r="G93">
        <v>208</v>
      </c>
      <c r="H93">
        <v>0</v>
      </c>
      <c r="I93">
        <v>202.4</v>
      </c>
      <c r="J93">
        <v>0</v>
      </c>
      <c r="K93">
        <v>0</v>
      </c>
      <c r="L93">
        <v>0</v>
      </c>
      <c r="M93">
        <v>0</v>
      </c>
      <c r="N93">
        <v>199.5</v>
      </c>
      <c r="O93" s="4">
        <v>1.7534246575342467E-4</v>
      </c>
      <c r="P93" s="2">
        <f t="shared" si="4"/>
        <v>0</v>
      </c>
      <c r="Q93" s="3">
        <f t="shared" si="5"/>
        <v>-1.7534246575342467E-4</v>
      </c>
      <c r="R93">
        <f t="shared" si="3"/>
        <v>-7.708647483220925E-3</v>
      </c>
    </row>
    <row r="94" spans="1:18" x14ac:dyDescent="0.35">
      <c r="A94" t="s">
        <v>14</v>
      </c>
      <c r="B94" s="1">
        <v>43510</v>
      </c>
      <c r="C94" s="1">
        <v>43580</v>
      </c>
      <c r="D94">
        <v>0</v>
      </c>
      <c r="E94">
        <v>0</v>
      </c>
      <c r="F94">
        <v>0</v>
      </c>
      <c r="G94">
        <v>208</v>
      </c>
      <c r="H94">
        <v>0</v>
      </c>
      <c r="I94">
        <v>205.6</v>
      </c>
      <c r="J94">
        <v>0</v>
      </c>
      <c r="K94">
        <v>0</v>
      </c>
      <c r="L94">
        <v>0</v>
      </c>
      <c r="M94">
        <v>0</v>
      </c>
      <c r="N94">
        <v>202.7</v>
      </c>
      <c r="O94" s="4">
        <v>1.7452054794520549E-4</v>
      </c>
      <c r="P94" s="2">
        <f t="shared" si="4"/>
        <v>0</v>
      </c>
      <c r="Q94" s="3">
        <f t="shared" si="5"/>
        <v>-1.7452054794520549E-4</v>
      </c>
      <c r="R94">
        <f t="shared" si="3"/>
        <v>-7.672513198143327E-3</v>
      </c>
    </row>
    <row r="95" spans="1:18" x14ac:dyDescent="0.35">
      <c r="A95" t="s">
        <v>14</v>
      </c>
      <c r="B95" s="1">
        <v>43511</v>
      </c>
      <c r="C95" s="1">
        <v>43580</v>
      </c>
      <c r="D95">
        <v>0</v>
      </c>
      <c r="E95">
        <v>0</v>
      </c>
      <c r="F95">
        <v>0</v>
      </c>
      <c r="G95">
        <v>208</v>
      </c>
      <c r="H95">
        <v>0</v>
      </c>
      <c r="I95">
        <v>203.25</v>
      </c>
      <c r="J95">
        <v>0</v>
      </c>
      <c r="K95">
        <v>0</v>
      </c>
      <c r="L95">
        <v>0</v>
      </c>
      <c r="M95">
        <v>0</v>
      </c>
      <c r="N95">
        <v>200.4</v>
      </c>
      <c r="O95" s="4">
        <v>1.7534246575342467E-4</v>
      </c>
      <c r="P95" s="2">
        <f t="shared" si="4"/>
        <v>0</v>
      </c>
      <c r="Q95" s="3">
        <f t="shared" si="5"/>
        <v>-1.7534246575342467E-4</v>
      </c>
      <c r="R95">
        <f t="shared" si="3"/>
        <v>-7.708647483220925E-3</v>
      </c>
    </row>
    <row r="96" spans="1:18" x14ac:dyDescent="0.35">
      <c r="A96" t="s">
        <v>14</v>
      </c>
      <c r="B96" s="1">
        <v>43514</v>
      </c>
      <c r="C96" s="1">
        <v>43580</v>
      </c>
      <c r="D96">
        <v>0</v>
      </c>
      <c r="E96">
        <v>0</v>
      </c>
      <c r="F96">
        <v>0</v>
      </c>
      <c r="G96">
        <v>208</v>
      </c>
      <c r="H96">
        <v>0</v>
      </c>
      <c r="I96">
        <v>205.45</v>
      </c>
      <c r="J96">
        <v>0</v>
      </c>
      <c r="K96">
        <v>0</v>
      </c>
      <c r="L96">
        <v>0</v>
      </c>
      <c r="M96">
        <v>0</v>
      </c>
      <c r="N96">
        <v>202.7</v>
      </c>
      <c r="O96" s="4">
        <v>1.7561643835616438E-4</v>
      </c>
      <c r="P96" s="2">
        <f t="shared" si="4"/>
        <v>0</v>
      </c>
      <c r="Q96" s="3">
        <f t="shared" si="5"/>
        <v>-1.7561643835616438E-4</v>
      </c>
      <c r="R96">
        <f t="shared" si="3"/>
        <v>-7.7206922449134571E-3</v>
      </c>
    </row>
    <row r="97" spans="1:18" x14ac:dyDescent="0.35">
      <c r="A97" t="s">
        <v>14</v>
      </c>
      <c r="B97" s="1">
        <v>43515</v>
      </c>
      <c r="C97" s="1">
        <v>43580</v>
      </c>
      <c r="D97">
        <v>0</v>
      </c>
      <c r="E97">
        <v>0</v>
      </c>
      <c r="F97">
        <v>0</v>
      </c>
      <c r="G97">
        <v>208</v>
      </c>
      <c r="H97">
        <v>0</v>
      </c>
      <c r="I97">
        <v>205.1</v>
      </c>
      <c r="J97">
        <v>0</v>
      </c>
      <c r="K97">
        <v>0</v>
      </c>
      <c r="L97">
        <v>0</v>
      </c>
      <c r="M97">
        <v>0</v>
      </c>
      <c r="N97">
        <v>202.4</v>
      </c>
      <c r="O97" s="4">
        <v>1.7616438356164385E-4</v>
      </c>
      <c r="P97" s="2">
        <f t="shared" si="4"/>
        <v>0</v>
      </c>
      <c r="Q97" s="3">
        <f t="shared" si="5"/>
        <v>-1.7616438356164385E-4</v>
      </c>
      <c r="R97">
        <f t="shared" si="3"/>
        <v>-7.7447817682985238E-3</v>
      </c>
    </row>
    <row r="98" spans="1:18" x14ac:dyDescent="0.35">
      <c r="A98" t="s">
        <v>14</v>
      </c>
      <c r="B98" s="1">
        <v>43516</v>
      </c>
      <c r="C98" s="1">
        <v>43580</v>
      </c>
      <c r="D98">
        <v>0</v>
      </c>
      <c r="E98">
        <v>0</v>
      </c>
      <c r="F98">
        <v>0</v>
      </c>
      <c r="G98">
        <v>208</v>
      </c>
      <c r="H98">
        <v>0</v>
      </c>
      <c r="I98">
        <v>211.85</v>
      </c>
      <c r="J98">
        <v>0</v>
      </c>
      <c r="K98">
        <v>0</v>
      </c>
      <c r="L98">
        <v>0</v>
      </c>
      <c r="M98">
        <v>0</v>
      </c>
      <c r="N98">
        <v>209.1</v>
      </c>
      <c r="O98" s="4">
        <v>1.7616438356164385E-4</v>
      </c>
      <c r="P98" s="2">
        <f t="shared" si="4"/>
        <v>0</v>
      </c>
      <c r="Q98" s="3">
        <f t="shared" si="5"/>
        <v>-1.7616438356164385E-4</v>
      </c>
      <c r="R98">
        <f t="shared" si="3"/>
        <v>-7.7447817682985238E-3</v>
      </c>
    </row>
    <row r="99" spans="1:18" x14ac:dyDescent="0.35">
      <c r="A99" t="s">
        <v>14</v>
      </c>
      <c r="B99" s="1">
        <v>43517</v>
      </c>
      <c r="C99" s="1">
        <v>43580</v>
      </c>
      <c r="D99">
        <v>0</v>
      </c>
      <c r="E99">
        <v>0</v>
      </c>
      <c r="F99">
        <v>0</v>
      </c>
      <c r="G99">
        <v>208</v>
      </c>
      <c r="H99">
        <v>0</v>
      </c>
      <c r="I99">
        <v>211.65</v>
      </c>
      <c r="J99">
        <v>0</v>
      </c>
      <c r="K99">
        <v>0</v>
      </c>
      <c r="L99">
        <v>0</v>
      </c>
      <c r="M99">
        <v>0</v>
      </c>
      <c r="N99">
        <v>208.95</v>
      </c>
      <c r="O99" s="4">
        <v>1.7534246575342467E-4</v>
      </c>
      <c r="P99" s="2">
        <f t="shared" si="4"/>
        <v>0</v>
      </c>
      <c r="Q99" s="3">
        <f t="shared" si="5"/>
        <v>-1.7534246575342467E-4</v>
      </c>
      <c r="R99">
        <f t="shared" si="3"/>
        <v>-7.708647483220925E-3</v>
      </c>
    </row>
    <row r="100" spans="1:18" x14ac:dyDescent="0.35">
      <c r="A100" t="s">
        <v>14</v>
      </c>
      <c r="B100" s="1">
        <v>43518</v>
      </c>
      <c r="C100" s="1">
        <v>43580</v>
      </c>
      <c r="D100">
        <v>0</v>
      </c>
      <c r="E100">
        <v>0</v>
      </c>
      <c r="F100">
        <v>0</v>
      </c>
      <c r="G100">
        <v>208</v>
      </c>
      <c r="H100">
        <v>0</v>
      </c>
      <c r="I100">
        <v>212.85</v>
      </c>
      <c r="J100">
        <v>0</v>
      </c>
      <c r="K100">
        <v>0</v>
      </c>
      <c r="L100">
        <v>0</v>
      </c>
      <c r="M100">
        <v>0</v>
      </c>
      <c r="N100">
        <v>210.15</v>
      </c>
      <c r="O100" s="4">
        <v>1.7534246575342467E-4</v>
      </c>
      <c r="P100" s="2">
        <f t="shared" si="4"/>
        <v>0</v>
      </c>
      <c r="Q100" s="3">
        <f t="shared" si="5"/>
        <v>-1.7534246575342467E-4</v>
      </c>
      <c r="R100">
        <f t="shared" si="3"/>
        <v>-7.708647483220925E-3</v>
      </c>
    </row>
    <row r="101" spans="1:18" x14ac:dyDescent="0.35">
      <c r="A101" t="s">
        <v>14</v>
      </c>
      <c r="B101" s="1">
        <v>43521</v>
      </c>
      <c r="C101" s="1">
        <v>43580</v>
      </c>
      <c r="D101">
        <v>214.45</v>
      </c>
      <c r="E101">
        <v>214.45</v>
      </c>
      <c r="F101">
        <v>212.9</v>
      </c>
      <c r="G101">
        <v>212.1</v>
      </c>
      <c r="H101">
        <v>212.9</v>
      </c>
      <c r="I101">
        <v>212.1</v>
      </c>
      <c r="J101">
        <v>5</v>
      </c>
      <c r="K101">
        <v>32</v>
      </c>
      <c r="L101">
        <v>12000</v>
      </c>
      <c r="M101">
        <v>12000</v>
      </c>
      <c r="N101">
        <v>211.25</v>
      </c>
      <c r="O101" s="4">
        <v>1.7506849315068493E-4</v>
      </c>
      <c r="P101" s="2">
        <f t="shared" si="4"/>
        <v>1.9711538461538433E-2</v>
      </c>
      <c r="Q101" s="3">
        <f t="shared" si="5"/>
        <v>1.9536469968387749E-2</v>
      </c>
      <c r="R101">
        <f t="shared" si="3"/>
        <v>0.85888925655131554</v>
      </c>
    </row>
    <row r="102" spans="1:18" x14ac:dyDescent="0.35">
      <c r="A102" t="s">
        <v>14</v>
      </c>
      <c r="B102" s="1">
        <v>43522</v>
      </c>
      <c r="C102" s="1">
        <v>43580</v>
      </c>
      <c r="D102">
        <v>212.05</v>
      </c>
      <c r="E102">
        <v>212.05</v>
      </c>
      <c r="F102">
        <v>212</v>
      </c>
      <c r="G102">
        <v>212</v>
      </c>
      <c r="H102">
        <v>212</v>
      </c>
      <c r="I102">
        <v>212.15</v>
      </c>
      <c r="J102">
        <v>2</v>
      </c>
      <c r="K102">
        <v>12.72</v>
      </c>
      <c r="L102">
        <v>18000</v>
      </c>
      <c r="M102">
        <v>6000</v>
      </c>
      <c r="N102">
        <v>209.65</v>
      </c>
      <c r="O102" s="4">
        <v>1.7589041095890411E-4</v>
      </c>
      <c r="P102" s="2">
        <f t="shared" si="4"/>
        <v>-4.7147571900044469E-4</v>
      </c>
      <c r="Q102" s="3">
        <f t="shared" si="5"/>
        <v>-6.4736612995934875E-4</v>
      </c>
      <c r="R102">
        <f t="shared" si="3"/>
        <v>-2.8460403285597898E-2</v>
      </c>
    </row>
    <row r="103" spans="1:18" x14ac:dyDescent="0.35">
      <c r="A103" t="s">
        <v>14</v>
      </c>
      <c r="B103" s="1">
        <v>43523</v>
      </c>
      <c r="C103" s="1">
        <v>43580</v>
      </c>
      <c r="D103">
        <v>215.1</v>
      </c>
      <c r="E103">
        <v>215.1</v>
      </c>
      <c r="F103">
        <v>214.5</v>
      </c>
      <c r="G103">
        <v>214.5</v>
      </c>
      <c r="H103">
        <v>214.5</v>
      </c>
      <c r="I103">
        <v>216.4</v>
      </c>
      <c r="J103">
        <v>3</v>
      </c>
      <c r="K103">
        <v>19.34</v>
      </c>
      <c r="L103">
        <v>21000</v>
      </c>
      <c r="M103">
        <v>3000</v>
      </c>
      <c r="N103">
        <v>213.85</v>
      </c>
      <c r="O103" s="4">
        <v>1.7589041095890411E-4</v>
      </c>
      <c r="P103" s="2">
        <f t="shared" si="4"/>
        <v>1.179245283018868E-2</v>
      </c>
      <c r="Q103" s="3">
        <f t="shared" si="5"/>
        <v>1.1616562419229776E-2</v>
      </c>
      <c r="R103">
        <f t="shared" si="3"/>
        <v>0.51070334999509615</v>
      </c>
    </row>
    <row r="104" spans="1:18" x14ac:dyDescent="0.35">
      <c r="A104" t="s">
        <v>14</v>
      </c>
      <c r="B104" s="1">
        <v>43524</v>
      </c>
      <c r="C104" s="1">
        <v>43580</v>
      </c>
      <c r="D104">
        <v>218.2</v>
      </c>
      <c r="E104">
        <v>218.2</v>
      </c>
      <c r="F104">
        <v>216.35</v>
      </c>
      <c r="G104">
        <v>216.35</v>
      </c>
      <c r="H104">
        <v>216.35</v>
      </c>
      <c r="I104">
        <v>220</v>
      </c>
      <c r="J104">
        <v>4</v>
      </c>
      <c r="K104">
        <v>26.07</v>
      </c>
      <c r="L104">
        <v>27000</v>
      </c>
      <c r="M104">
        <v>6000</v>
      </c>
      <c r="N104">
        <v>217.45</v>
      </c>
      <c r="O104" s="4">
        <v>1.7534246575342467E-4</v>
      </c>
      <c r="P104" s="2">
        <f t="shared" si="4"/>
        <v>8.6247086247085974E-3</v>
      </c>
      <c r="Q104" s="3">
        <f t="shared" si="5"/>
        <v>8.4493661589551735E-3</v>
      </c>
      <c r="R104">
        <f t="shared" si="3"/>
        <v>0.37146269670711368</v>
      </c>
    </row>
    <row r="105" spans="1:18" x14ac:dyDescent="0.35">
      <c r="A105" t="s">
        <v>14</v>
      </c>
      <c r="B105" s="1">
        <v>43525</v>
      </c>
      <c r="C105" s="1">
        <v>43615</v>
      </c>
      <c r="D105">
        <v>0</v>
      </c>
      <c r="E105">
        <v>0</v>
      </c>
      <c r="F105">
        <v>0</v>
      </c>
      <c r="G105">
        <v>221.55</v>
      </c>
      <c r="H105">
        <v>0</v>
      </c>
      <c r="I105">
        <v>224</v>
      </c>
      <c r="J105">
        <v>0</v>
      </c>
      <c r="K105">
        <v>0</v>
      </c>
      <c r="L105">
        <v>0</v>
      </c>
      <c r="M105">
        <v>0</v>
      </c>
      <c r="N105">
        <v>219.9</v>
      </c>
      <c r="O105" s="4">
        <v>1.7589041095890411E-4</v>
      </c>
      <c r="P105" s="2">
        <f t="shared" si="4"/>
        <v>2.4035128264386491E-2</v>
      </c>
      <c r="Q105" s="3">
        <f t="shared" si="5"/>
        <v>2.3859237853427587E-2</v>
      </c>
      <c r="R105">
        <f t="shared" si="3"/>
        <v>1.0489327445014658</v>
      </c>
    </row>
    <row r="106" spans="1:18" x14ac:dyDescent="0.35">
      <c r="A106" t="s">
        <v>14</v>
      </c>
      <c r="B106" s="1">
        <v>43529</v>
      </c>
      <c r="C106" s="1">
        <v>43615</v>
      </c>
      <c r="D106">
        <v>0</v>
      </c>
      <c r="E106">
        <v>0</v>
      </c>
      <c r="F106">
        <v>0</v>
      </c>
      <c r="G106">
        <v>221.55</v>
      </c>
      <c r="H106">
        <v>0</v>
      </c>
      <c r="I106">
        <v>227.1</v>
      </c>
      <c r="J106">
        <v>0</v>
      </c>
      <c r="K106">
        <v>0</v>
      </c>
      <c r="L106">
        <v>0</v>
      </c>
      <c r="M106">
        <v>0</v>
      </c>
      <c r="N106">
        <v>223.1</v>
      </c>
      <c r="O106" s="4">
        <v>1.7589041095890411E-4</v>
      </c>
      <c r="P106" s="2">
        <f t="shared" si="4"/>
        <v>0</v>
      </c>
      <c r="Q106" s="3">
        <f t="shared" si="5"/>
        <v>-1.7589041095890411E-4</v>
      </c>
      <c r="R106">
        <f t="shared" si="3"/>
        <v>-7.73273700660599E-3</v>
      </c>
    </row>
    <row r="107" spans="1:18" x14ac:dyDescent="0.35">
      <c r="A107" t="s">
        <v>14</v>
      </c>
      <c r="B107" s="1">
        <v>43530</v>
      </c>
      <c r="C107" s="1">
        <v>43615</v>
      </c>
      <c r="D107">
        <v>0</v>
      </c>
      <c r="E107">
        <v>0</v>
      </c>
      <c r="F107">
        <v>0</v>
      </c>
      <c r="G107">
        <v>221.55</v>
      </c>
      <c r="H107">
        <v>0</v>
      </c>
      <c r="I107">
        <v>223.35</v>
      </c>
      <c r="J107">
        <v>0</v>
      </c>
      <c r="K107">
        <v>0</v>
      </c>
      <c r="L107">
        <v>0</v>
      </c>
      <c r="M107">
        <v>0</v>
      </c>
      <c r="N107">
        <v>219.45</v>
      </c>
      <c r="O107" s="4">
        <v>1.7561643835616438E-4</v>
      </c>
      <c r="P107" s="2">
        <f t="shared" si="4"/>
        <v>0</v>
      </c>
      <c r="Q107" s="3">
        <f t="shared" si="5"/>
        <v>-1.7561643835616438E-4</v>
      </c>
      <c r="R107">
        <f t="shared" si="3"/>
        <v>-7.7206922449134571E-3</v>
      </c>
    </row>
    <row r="108" spans="1:18" x14ac:dyDescent="0.35">
      <c r="A108" t="s">
        <v>14</v>
      </c>
      <c r="B108" s="1">
        <v>43531</v>
      </c>
      <c r="C108" s="1">
        <v>43615</v>
      </c>
      <c r="D108">
        <v>0</v>
      </c>
      <c r="E108">
        <v>0</v>
      </c>
      <c r="F108">
        <v>0</v>
      </c>
      <c r="G108">
        <v>221.55</v>
      </c>
      <c r="H108">
        <v>0</v>
      </c>
      <c r="I108">
        <v>220.3</v>
      </c>
      <c r="J108">
        <v>240</v>
      </c>
      <c r="K108">
        <v>1596.96</v>
      </c>
      <c r="L108">
        <v>720000</v>
      </c>
      <c r="M108">
        <v>720000</v>
      </c>
      <c r="N108">
        <v>216.5</v>
      </c>
      <c r="O108" s="4">
        <v>1.7561643835616438E-4</v>
      </c>
      <c r="P108" s="2">
        <f t="shared" si="4"/>
        <v>0</v>
      </c>
      <c r="Q108" s="3">
        <f t="shared" si="5"/>
        <v>-1.7561643835616438E-4</v>
      </c>
      <c r="R108">
        <f t="shared" si="3"/>
        <v>-7.7206922449134571E-3</v>
      </c>
    </row>
    <row r="109" spans="1:18" x14ac:dyDescent="0.35">
      <c r="A109" t="s">
        <v>14</v>
      </c>
      <c r="B109" s="1">
        <v>43532</v>
      </c>
      <c r="C109" s="1">
        <v>43615</v>
      </c>
      <c r="D109">
        <v>216</v>
      </c>
      <c r="E109">
        <v>216.45</v>
      </c>
      <c r="F109">
        <v>216</v>
      </c>
      <c r="G109">
        <v>216</v>
      </c>
      <c r="H109">
        <v>216</v>
      </c>
      <c r="I109">
        <v>216</v>
      </c>
      <c r="J109">
        <v>5</v>
      </c>
      <c r="K109">
        <v>32.409999999999997</v>
      </c>
      <c r="L109">
        <v>735000</v>
      </c>
      <c r="M109">
        <v>15000</v>
      </c>
      <c r="N109">
        <v>212.3</v>
      </c>
      <c r="O109" s="4">
        <v>1.7561643835616438E-4</v>
      </c>
      <c r="P109" s="2">
        <f t="shared" si="4"/>
        <v>-2.5050778605281026E-2</v>
      </c>
      <c r="Q109" s="3">
        <f t="shared" si="5"/>
        <v>-2.522639504363719E-2</v>
      </c>
      <c r="R109">
        <f t="shared" si="3"/>
        <v>-1.1090375958173873</v>
      </c>
    </row>
    <row r="110" spans="1:18" x14ac:dyDescent="0.35">
      <c r="A110" t="s">
        <v>14</v>
      </c>
      <c r="B110" s="1">
        <v>43535</v>
      </c>
      <c r="C110" s="1">
        <v>43615</v>
      </c>
      <c r="D110">
        <v>219.9</v>
      </c>
      <c r="E110">
        <v>221.35</v>
      </c>
      <c r="F110">
        <v>219.9</v>
      </c>
      <c r="G110">
        <v>221.35</v>
      </c>
      <c r="H110">
        <v>221.35</v>
      </c>
      <c r="I110">
        <v>221.3</v>
      </c>
      <c r="J110">
        <v>4</v>
      </c>
      <c r="K110">
        <v>26.48</v>
      </c>
      <c r="L110">
        <v>741000</v>
      </c>
      <c r="M110">
        <v>6000</v>
      </c>
      <c r="N110">
        <v>217.65</v>
      </c>
      <c r="O110" s="4">
        <v>1.7561643835616438E-4</v>
      </c>
      <c r="P110" s="2">
        <f t="shared" si="4"/>
        <v>2.4768518518518492E-2</v>
      </c>
      <c r="Q110" s="3">
        <f t="shared" si="5"/>
        <v>2.4592902080162328E-2</v>
      </c>
      <c r="R110">
        <f t="shared" si="3"/>
        <v>1.081187103824216</v>
      </c>
    </row>
    <row r="111" spans="1:18" x14ac:dyDescent="0.35">
      <c r="A111" t="s">
        <v>14</v>
      </c>
      <c r="B111" s="1">
        <v>43536</v>
      </c>
      <c r="C111" s="1">
        <v>43615</v>
      </c>
      <c r="D111">
        <v>224.45</v>
      </c>
      <c r="E111">
        <v>230.75</v>
      </c>
      <c r="F111">
        <v>223.5</v>
      </c>
      <c r="G111">
        <v>229.5</v>
      </c>
      <c r="H111">
        <v>229.5</v>
      </c>
      <c r="I111">
        <v>229.5</v>
      </c>
      <c r="J111">
        <v>18</v>
      </c>
      <c r="K111">
        <v>121.69</v>
      </c>
      <c r="L111">
        <v>744000</v>
      </c>
      <c r="M111">
        <v>3000</v>
      </c>
      <c r="N111">
        <v>226.8</v>
      </c>
      <c r="O111" s="4">
        <v>1.7369863013698628E-4</v>
      </c>
      <c r="P111" s="2">
        <f t="shared" si="4"/>
        <v>3.681951660266549E-2</v>
      </c>
      <c r="Q111" s="3">
        <f t="shared" si="5"/>
        <v>3.6645817972528506E-2</v>
      </c>
      <c r="R111">
        <f t="shared" si="3"/>
        <v>1.611074027450687</v>
      </c>
    </row>
    <row r="112" spans="1:18" x14ac:dyDescent="0.35">
      <c r="A112" t="s">
        <v>14</v>
      </c>
      <c r="B112" s="1">
        <v>43537</v>
      </c>
      <c r="C112" s="1">
        <v>43615</v>
      </c>
      <c r="D112">
        <v>234</v>
      </c>
      <c r="E112">
        <v>234.1</v>
      </c>
      <c r="F112">
        <v>228.55</v>
      </c>
      <c r="G112">
        <v>228.55</v>
      </c>
      <c r="H112">
        <v>228.55</v>
      </c>
      <c r="I112">
        <v>229.15</v>
      </c>
      <c r="J112">
        <v>11</v>
      </c>
      <c r="K112">
        <v>76.650000000000006</v>
      </c>
      <c r="L112">
        <v>744000</v>
      </c>
      <c r="M112">
        <v>0</v>
      </c>
      <c r="N112">
        <v>225.45</v>
      </c>
      <c r="O112" s="4">
        <v>1.7315068493150686E-4</v>
      </c>
      <c r="P112" s="2">
        <f t="shared" si="4"/>
        <v>-4.1394335511982074E-3</v>
      </c>
      <c r="Q112" s="3">
        <f t="shared" si="5"/>
        <v>-4.3125842361297143E-3</v>
      </c>
      <c r="R112">
        <f t="shared" si="3"/>
        <v>-0.18959578032151778</v>
      </c>
    </row>
    <row r="113" spans="1:18" x14ac:dyDescent="0.35">
      <c r="A113" t="s">
        <v>14</v>
      </c>
      <c r="B113" s="1">
        <v>43538</v>
      </c>
      <c r="C113" s="1">
        <v>43615</v>
      </c>
      <c r="D113">
        <v>223.1</v>
      </c>
      <c r="E113">
        <v>224.9</v>
      </c>
      <c r="F113">
        <v>223.1</v>
      </c>
      <c r="G113">
        <v>224.9</v>
      </c>
      <c r="H113">
        <v>224.9</v>
      </c>
      <c r="I113">
        <v>226.6</v>
      </c>
      <c r="J113">
        <v>3</v>
      </c>
      <c r="K113">
        <v>20.170000000000002</v>
      </c>
      <c r="L113">
        <v>747000</v>
      </c>
      <c r="M113">
        <v>3000</v>
      </c>
      <c r="N113">
        <v>223</v>
      </c>
      <c r="O113" s="4">
        <v>1.7342465753424657E-4</v>
      </c>
      <c r="P113" s="2">
        <f t="shared" si="4"/>
        <v>-1.5970247210676025E-2</v>
      </c>
      <c r="Q113" s="3">
        <f t="shared" si="5"/>
        <v>-1.6143671868210273E-2</v>
      </c>
      <c r="R113">
        <f t="shared" si="3"/>
        <v>-0.70973038380688436</v>
      </c>
    </row>
    <row r="114" spans="1:18" x14ac:dyDescent="0.35">
      <c r="A114" t="s">
        <v>14</v>
      </c>
      <c r="B114" s="1">
        <v>43539</v>
      </c>
      <c r="C114" s="1">
        <v>43615</v>
      </c>
      <c r="D114">
        <v>225.65</v>
      </c>
      <c r="E114">
        <v>225.65</v>
      </c>
      <c r="F114">
        <v>225.25</v>
      </c>
      <c r="G114">
        <v>223.7</v>
      </c>
      <c r="H114">
        <v>225.25</v>
      </c>
      <c r="I114">
        <v>223.7</v>
      </c>
      <c r="J114">
        <v>3</v>
      </c>
      <c r="K114">
        <v>20.190000000000001</v>
      </c>
      <c r="L114">
        <v>747000</v>
      </c>
      <c r="M114">
        <v>0</v>
      </c>
      <c r="N114">
        <v>222.25</v>
      </c>
      <c r="O114" s="4">
        <v>1.7205479452054795E-4</v>
      </c>
      <c r="P114" s="2">
        <f t="shared" si="4"/>
        <v>-5.3357047576701516E-3</v>
      </c>
      <c r="Q114" s="3">
        <f t="shared" si="5"/>
        <v>-5.5077595521906995E-3</v>
      </c>
      <c r="R114">
        <f t="shared" si="3"/>
        <v>-0.24213972712056261</v>
      </c>
    </row>
    <row r="115" spans="1:18" x14ac:dyDescent="0.35">
      <c r="A115" t="s">
        <v>14</v>
      </c>
      <c r="B115" s="1">
        <v>43542</v>
      </c>
      <c r="C115" s="1">
        <v>43615</v>
      </c>
      <c r="D115">
        <v>221.5</v>
      </c>
      <c r="E115">
        <v>221.5</v>
      </c>
      <c r="F115">
        <v>221.1</v>
      </c>
      <c r="G115">
        <v>221.1</v>
      </c>
      <c r="H115">
        <v>221.1</v>
      </c>
      <c r="I115">
        <v>221.25</v>
      </c>
      <c r="J115">
        <v>2</v>
      </c>
      <c r="K115">
        <v>13.28</v>
      </c>
      <c r="L115">
        <v>750000</v>
      </c>
      <c r="M115">
        <v>3000</v>
      </c>
      <c r="N115">
        <v>217.95</v>
      </c>
      <c r="O115" s="4">
        <v>1.7287671232876713E-4</v>
      </c>
      <c r="P115" s="2">
        <f t="shared" si="4"/>
        <v>-1.1622708985248075E-2</v>
      </c>
      <c r="Q115" s="3">
        <f t="shared" si="5"/>
        <v>-1.1795585697576843E-2</v>
      </c>
      <c r="R115">
        <f t="shared" si="3"/>
        <v>-0.51857381844173434</v>
      </c>
    </row>
    <row r="116" spans="1:18" x14ac:dyDescent="0.35">
      <c r="A116" t="s">
        <v>14</v>
      </c>
      <c r="B116" s="1">
        <v>43543</v>
      </c>
      <c r="C116" s="1">
        <v>43615</v>
      </c>
      <c r="D116">
        <v>218.8</v>
      </c>
      <c r="E116">
        <v>222.85</v>
      </c>
      <c r="F116">
        <v>218.8</v>
      </c>
      <c r="G116">
        <v>222.85</v>
      </c>
      <c r="H116">
        <v>222.85</v>
      </c>
      <c r="I116">
        <v>224.3</v>
      </c>
      <c r="J116">
        <v>2</v>
      </c>
      <c r="K116">
        <v>13.25</v>
      </c>
      <c r="L116">
        <v>747000</v>
      </c>
      <c r="M116">
        <v>-3000</v>
      </c>
      <c r="N116">
        <v>221</v>
      </c>
      <c r="O116" s="4">
        <v>1.7205479452054795E-4</v>
      </c>
      <c r="P116" s="2">
        <f t="shared" si="4"/>
        <v>7.9149706015377661E-3</v>
      </c>
      <c r="Q116" s="3">
        <f t="shared" si="5"/>
        <v>7.7429158070172182E-3</v>
      </c>
      <c r="R116">
        <f t="shared" si="3"/>
        <v>0.34040475130816406</v>
      </c>
    </row>
    <row r="117" spans="1:18" x14ac:dyDescent="0.35">
      <c r="A117" t="s">
        <v>14</v>
      </c>
      <c r="B117" s="1">
        <v>43544</v>
      </c>
      <c r="C117" s="1">
        <v>43615</v>
      </c>
      <c r="D117">
        <v>223.95</v>
      </c>
      <c r="E117">
        <v>223.95</v>
      </c>
      <c r="F117">
        <v>223.95</v>
      </c>
      <c r="G117">
        <v>223.95</v>
      </c>
      <c r="H117">
        <v>223.95</v>
      </c>
      <c r="I117">
        <v>223.8</v>
      </c>
      <c r="J117">
        <v>1</v>
      </c>
      <c r="K117">
        <v>6.72</v>
      </c>
      <c r="L117">
        <v>750000</v>
      </c>
      <c r="M117">
        <v>3000</v>
      </c>
      <c r="N117">
        <v>220.55</v>
      </c>
      <c r="O117" s="4">
        <v>1.7178082191780821E-4</v>
      </c>
      <c r="P117" s="2">
        <f t="shared" si="4"/>
        <v>4.9360556428090386E-3</v>
      </c>
      <c r="Q117" s="3">
        <f t="shared" si="5"/>
        <v>4.7642748208912306E-3</v>
      </c>
      <c r="R117">
        <f t="shared" si="3"/>
        <v>0.20945362522209598</v>
      </c>
    </row>
    <row r="118" spans="1:18" x14ac:dyDescent="0.35">
      <c r="A118" t="s">
        <v>14</v>
      </c>
      <c r="B118" s="1">
        <v>43546</v>
      </c>
      <c r="C118" s="1">
        <v>43615</v>
      </c>
      <c r="D118">
        <v>223.05</v>
      </c>
      <c r="E118">
        <v>223.05</v>
      </c>
      <c r="F118">
        <v>217.35</v>
      </c>
      <c r="G118">
        <v>217.35</v>
      </c>
      <c r="H118">
        <v>217.35</v>
      </c>
      <c r="I118">
        <v>217.35</v>
      </c>
      <c r="J118">
        <v>4</v>
      </c>
      <c r="K118">
        <v>26.54</v>
      </c>
      <c r="L118">
        <v>753000</v>
      </c>
      <c r="M118">
        <v>3000</v>
      </c>
      <c r="N118">
        <v>215.75</v>
      </c>
      <c r="O118" s="4">
        <v>1.7232876712328766E-4</v>
      </c>
      <c r="P118" s="2">
        <f t="shared" si="4"/>
        <v>-2.9470864032150011E-2</v>
      </c>
      <c r="Q118" s="3">
        <f t="shared" si="5"/>
        <v>-2.9643192799273299E-2</v>
      </c>
      <c r="R118">
        <f t="shared" si="3"/>
        <v>-1.3032149547166254</v>
      </c>
    </row>
    <row r="119" spans="1:18" x14ac:dyDescent="0.35">
      <c r="A119" t="s">
        <v>14</v>
      </c>
      <c r="B119" s="1">
        <v>43549</v>
      </c>
      <c r="C119" s="1">
        <v>43615</v>
      </c>
      <c r="D119">
        <v>216</v>
      </c>
      <c r="E119">
        <v>216</v>
      </c>
      <c r="F119">
        <v>214</v>
      </c>
      <c r="G119">
        <v>214.25</v>
      </c>
      <c r="H119">
        <v>214.25</v>
      </c>
      <c r="I119">
        <v>215.3</v>
      </c>
      <c r="J119">
        <v>8</v>
      </c>
      <c r="K119">
        <v>51.71</v>
      </c>
      <c r="L119">
        <v>762000</v>
      </c>
      <c r="M119">
        <v>9000</v>
      </c>
      <c r="N119">
        <v>212.4</v>
      </c>
      <c r="O119" s="4">
        <v>1.7232876712328766E-4</v>
      </c>
      <c r="P119" s="2">
        <f t="shared" si="4"/>
        <v>-1.4262709914883803E-2</v>
      </c>
      <c r="Q119" s="3">
        <f t="shared" si="5"/>
        <v>-1.443503868200709E-2</v>
      </c>
      <c r="R119">
        <f t="shared" si="3"/>
        <v>-0.63461309345752326</v>
      </c>
    </row>
    <row r="120" spans="1:18" x14ac:dyDescent="0.35">
      <c r="A120" t="s">
        <v>14</v>
      </c>
      <c r="B120" s="1">
        <v>43550</v>
      </c>
      <c r="C120" s="1">
        <v>43615</v>
      </c>
      <c r="D120">
        <v>214.25</v>
      </c>
      <c r="E120">
        <v>215.05</v>
      </c>
      <c r="F120">
        <v>213.9</v>
      </c>
      <c r="G120">
        <v>215.05</v>
      </c>
      <c r="H120">
        <v>215.05</v>
      </c>
      <c r="I120">
        <v>216.35</v>
      </c>
      <c r="J120">
        <v>8</v>
      </c>
      <c r="K120">
        <v>51.5</v>
      </c>
      <c r="L120">
        <v>768000</v>
      </c>
      <c r="M120">
        <v>6000</v>
      </c>
      <c r="N120">
        <v>213.45</v>
      </c>
      <c r="O120" s="4">
        <v>1.7041095890410959E-4</v>
      </c>
      <c r="P120" s="2">
        <f t="shared" si="4"/>
        <v>3.7339556592765992E-3</v>
      </c>
      <c r="Q120" s="3">
        <f t="shared" si="5"/>
        <v>3.5635447003724897E-3</v>
      </c>
      <c r="R120">
        <f t="shared" si="3"/>
        <v>0.1566654704428618</v>
      </c>
    </row>
    <row r="121" spans="1:18" x14ac:dyDescent="0.35">
      <c r="A121" t="s">
        <v>14</v>
      </c>
      <c r="B121" s="1">
        <v>43551</v>
      </c>
      <c r="C121" s="1">
        <v>43615</v>
      </c>
      <c r="D121">
        <v>218.35</v>
      </c>
      <c r="E121">
        <v>218.95</v>
      </c>
      <c r="F121">
        <v>216.4</v>
      </c>
      <c r="G121">
        <v>216.4</v>
      </c>
      <c r="H121">
        <v>216.4</v>
      </c>
      <c r="I121">
        <v>216.4</v>
      </c>
      <c r="J121">
        <v>8</v>
      </c>
      <c r="K121">
        <v>52.38</v>
      </c>
      <c r="L121">
        <v>780000</v>
      </c>
      <c r="M121">
        <v>12000</v>
      </c>
      <c r="N121">
        <v>214</v>
      </c>
      <c r="O121" s="4">
        <v>1.6767123287671231E-4</v>
      </c>
      <c r="P121" s="2">
        <f t="shared" si="4"/>
        <v>6.2776098581724914E-3</v>
      </c>
      <c r="Q121" s="3">
        <f t="shared" si="5"/>
        <v>6.1099386252957792E-3</v>
      </c>
      <c r="R121">
        <f t="shared" si="3"/>
        <v>0.26861355464656295</v>
      </c>
    </row>
    <row r="122" spans="1:18" x14ac:dyDescent="0.35">
      <c r="A122" t="s">
        <v>14</v>
      </c>
      <c r="B122" s="1">
        <v>43552</v>
      </c>
      <c r="C122" s="1">
        <v>43615</v>
      </c>
      <c r="D122">
        <v>216.65</v>
      </c>
      <c r="E122">
        <v>220.85</v>
      </c>
      <c r="F122">
        <v>216.65</v>
      </c>
      <c r="G122">
        <v>220.7</v>
      </c>
      <c r="H122">
        <v>220.85</v>
      </c>
      <c r="I122">
        <v>220.7</v>
      </c>
      <c r="J122">
        <v>13</v>
      </c>
      <c r="K122">
        <v>85.07</v>
      </c>
      <c r="L122">
        <v>807000</v>
      </c>
      <c r="M122">
        <v>27000</v>
      </c>
      <c r="N122">
        <v>217.45</v>
      </c>
      <c r="O122" s="4">
        <v>1.6931506849315067E-4</v>
      </c>
      <c r="P122" s="2">
        <f t="shared" si="4"/>
        <v>1.9870609981515634E-2</v>
      </c>
      <c r="Q122" s="3">
        <f t="shared" si="5"/>
        <v>1.9701294913022482E-2</v>
      </c>
      <c r="R122">
        <f t="shared" si="3"/>
        <v>0.86613551825506796</v>
      </c>
    </row>
    <row r="123" spans="1:18" x14ac:dyDescent="0.35">
      <c r="A123" t="s">
        <v>14</v>
      </c>
      <c r="B123" s="1">
        <v>43553</v>
      </c>
      <c r="C123" s="1">
        <v>43643</v>
      </c>
      <c r="D123">
        <v>0</v>
      </c>
      <c r="E123">
        <v>0</v>
      </c>
      <c r="F123">
        <v>0</v>
      </c>
      <c r="G123">
        <v>221.6</v>
      </c>
      <c r="H123">
        <v>0</v>
      </c>
      <c r="I123">
        <v>227.1</v>
      </c>
      <c r="J123">
        <v>0</v>
      </c>
      <c r="K123">
        <v>0</v>
      </c>
      <c r="L123">
        <v>0</v>
      </c>
      <c r="M123">
        <v>0</v>
      </c>
      <c r="N123">
        <v>222.75</v>
      </c>
      <c r="O123" s="4">
        <v>1.7041095890410959E-4</v>
      </c>
      <c r="P123" s="2">
        <f t="shared" si="4"/>
        <v>4.0779338468509545E-3</v>
      </c>
      <c r="Q123" s="3">
        <f t="shared" si="5"/>
        <v>3.9075228879468446E-3</v>
      </c>
      <c r="R123">
        <f t="shared" si="3"/>
        <v>0.17178791427604462</v>
      </c>
    </row>
    <row r="124" spans="1:18" x14ac:dyDescent="0.35">
      <c r="A124" t="s">
        <v>14</v>
      </c>
      <c r="B124" s="1">
        <v>43556</v>
      </c>
      <c r="C124" s="1">
        <v>43643</v>
      </c>
      <c r="D124">
        <v>0</v>
      </c>
      <c r="E124">
        <v>0</v>
      </c>
      <c r="F124">
        <v>0</v>
      </c>
      <c r="G124">
        <v>221.6</v>
      </c>
      <c r="H124">
        <v>0</v>
      </c>
      <c r="I124">
        <v>230.1</v>
      </c>
      <c r="J124">
        <v>0</v>
      </c>
      <c r="K124">
        <v>0</v>
      </c>
      <c r="L124">
        <v>0</v>
      </c>
      <c r="M124">
        <v>0</v>
      </c>
      <c r="N124">
        <v>225.85</v>
      </c>
      <c r="O124" s="4">
        <v>1.7041095890410959E-4</v>
      </c>
      <c r="P124" s="2">
        <f t="shared" si="4"/>
        <v>0</v>
      </c>
      <c r="Q124" s="3">
        <f t="shared" si="5"/>
        <v>-1.7041095890410959E-4</v>
      </c>
      <c r="R124">
        <f t="shared" si="3"/>
        <v>-7.4918417727553362E-3</v>
      </c>
    </row>
    <row r="125" spans="1:18" x14ac:dyDescent="0.35">
      <c r="A125" t="s">
        <v>14</v>
      </c>
      <c r="B125" s="1">
        <v>43557</v>
      </c>
      <c r="C125" s="1">
        <v>43643</v>
      </c>
      <c r="D125">
        <v>0</v>
      </c>
      <c r="E125">
        <v>0</v>
      </c>
      <c r="F125">
        <v>0</v>
      </c>
      <c r="G125">
        <v>221.6</v>
      </c>
      <c r="H125">
        <v>0</v>
      </c>
      <c r="I125">
        <v>225.05</v>
      </c>
      <c r="J125">
        <v>0</v>
      </c>
      <c r="K125">
        <v>0</v>
      </c>
      <c r="L125">
        <v>0</v>
      </c>
      <c r="M125">
        <v>0</v>
      </c>
      <c r="N125">
        <v>221.25</v>
      </c>
      <c r="O125" s="4">
        <v>1.7013698630136985E-4</v>
      </c>
      <c r="P125" s="2">
        <f t="shared" si="4"/>
        <v>0</v>
      </c>
      <c r="Q125" s="3">
        <f t="shared" si="5"/>
        <v>-1.7013698630136985E-4</v>
      </c>
      <c r="R125">
        <f t="shared" si="3"/>
        <v>-7.4797970110628033E-3</v>
      </c>
    </row>
    <row r="126" spans="1:18" x14ac:dyDescent="0.35">
      <c r="A126" t="s">
        <v>14</v>
      </c>
      <c r="B126" s="1">
        <v>43558</v>
      </c>
      <c r="C126" s="1">
        <v>43643</v>
      </c>
      <c r="D126">
        <v>0</v>
      </c>
      <c r="E126">
        <v>0</v>
      </c>
      <c r="F126">
        <v>0</v>
      </c>
      <c r="G126">
        <v>221.6</v>
      </c>
      <c r="H126">
        <v>0</v>
      </c>
      <c r="I126">
        <v>223.55</v>
      </c>
      <c r="J126">
        <v>0</v>
      </c>
      <c r="K126">
        <v>0</v>
      </c>
      <c r="L126">
        <v>0</v>
      </c>
      <c r="M126">
        <v>0</v>
      </c>
      <c r="N126">
        <v>219.85</v>
      </c>
      <c r="O126" s="4">
        <v>1.6986301369863014E-4</v>
      </c>
      <c r="P126" s="2">
        <f t="shared" si="4"/>
        <v>0</v>
      </c>
      <c r="Q126" s="3">
        <f t="shared" si="5"/>
        <v>-1.6986301369863014E-4</v>
      </c>
      <c r="R126">
        <f t="shared" si="3"/>
        <v>-7.4677522493702712E-3</v>
      </c>
    </row>
    <row r="127" spans="1:18" x14ac:dyDescent="0.35">
      <c r="A127" t="s">
        <v>14</v>
      </c>
      <c r="B127" s="1">
        <v>43559</v>
      </c>
      <c r="C127" s="1">
        <v>43643</v>
      </c>
      <c r="D127">
        <v>0</v>
      </c>
      <c r="E127">
        <v>0</v>
      </c>
      <c r="F127">
        <v>0</v>
      </c>
      <c r="G127">
        <v>221.6</v>
      </c>
      <c r="H127">
        <v>0</v>
      </c>
      <c r="I127">
        <v>226.6</v>
      </c>
      <c r="J127">
        <v>0</v>
      </c>
      <c r="K127">
        <v>0</v>
      </c>
      <c r="L127">
        <v>0</v>
      </c>
      <c r="M127">
        <v>0</v>
      </c>
      <c r="N127">
        <v>222.9</v>
      </c>
      <c r="O127" s="4">
        <v>1.6986301369863014E-4</v>
      </c>
      <c r="P127" s="2">
        <f t="shared" si="4"/>
        <v>0</v>
      </c>
      <c r="Q127" s="3">
        <f t="shared" si="5"/>
        <v>-1.6986301369863014E-4</v>
      </c>
      <c r="R127">
        <f t="shared" si="3"/>
        <v>-7.4677522493702712E-3</v>
      </c>
    </row>
    <row r="128" spans="1:18" x14ac:dyDescent="0.35">
      <c r="A128" t="s">
        <v>14</v>
      </c>
      <c r="B128" s="1">
        <v>43560</v>
      </c>
      <c r="C128" s="1">
        <v>43643</v>
      </c>
      <c r="D128">
        <v>0</v>
      </c>
      <c r="E128">
        <v>0</v>
      </c>
      <c r="F128">
        <v>0</v>
      </c>
      <c r="G128">
        <v>221.6</v>
      </c>
      <c r="H128">
        <v>0</v>
      </c>
      <c r="I128">
        <v>227.6</v>
      </c>
      <c r="J128">
        <v>0</v>
      </c>
      <c r="K128">
        <v>0</v>
      </c>
      <c r="L128">
        <v>0</v>
      </c>
      <c r="M128">
        <v>0</v>
      </c>
      <c r="N128">
        <v>224.05</v>
      </c>
      <c r="O128" s="4">
        <v>1.7041095890410959E-4</v>
      </c>
      <c r="P128" s="2">
        <f t="shared" si="4"/>
        <v>0</v>
      </c>
      <c r="Q128" s="3">
        <f t="shared" si="5"/>
        <v>-1.7041095890410959E-4</v>
      </c>
      <c r="R128">
        <f t="shared" si="3"/>
        <v>-7.4918417727553362E-3</v>
      </c>
    </row>
    <row r="129" spans="1:18" x14ac:dyDescent="0.35">
      <c r="A129" t="s">
        <v>14</v>
      </c>
      <c r="B129" s="1">
        <v>43563</v>
      </c>
      <c r="C129" s="1">
        <v>43643</v>
      </c>
      <c r="D129">
        <v>0</v>
      </c>
      <c r="E129">
        <v>0</v>
      </c>
      <c r="F129">
        <v>0</v>
      </c>
      <c r="G129">
        <v>221.6</v>
      </c>
      <c r="H129">
        <v>0</v>
      </c>
      <c r="I129">
        <v>223.45</v>
      </c>
      <c r="J129">
        <v>0</v>
      </c>
      <c r="K129">
        <v>0</v>
      </c>
      <c r="L129">
        <v>0</v>
      </c>
      <c r="M129">
        <v>0</v>
      </c>
      <c r="N129">
        <v>220.1</v>
      </c>
      <c r="O129" s="4">
        <v>1.7315068493150686E-4</v>
      </c>
      <c r="P129" s="2">
        <f t="shared" si="4"/>
        <v>0</v>
      </c>
      <c r="Q129" s="3">
        <f t="shared" si="5"/>
        <v>-1.7315068493150686E-4</v>
      </c>
      <c r="R129">
        <f t="shared" si="3"/>
        <v>-7.612289389680664E-3</v>
      </c>
    </row>
    <row r="130" spans="1:18" x14ac:dyDescent="0.35">
      <c r="A130" t="s">
        <v>14</v>
      </c>
      <c r="B130" s="1">
        <v>43564</v>
      </c>
      <c r="C130" s="1">
        <v>43643</v>
      </c>
      <c r="D130">
        <v>218.05</v>
      </c>
      <c r="E130">
        <v>218.05</v>
      </c>
      <c r="F130">
        <v>218.05</v>
      </c>
      <c r="G130">
        <v>218.05</v>
      </c>
      <c r="H130">
        <v>218.05</v>
      </c>
      <c r="I130">
        <v>219.25</v>
      </c>
      <c r="J130">
        <v>1</v>
      </c>
      <c r="K130">
        <v>6.54</v>
      </c>
      <c r="L130">
        <v>3000</v>
      </c>
      <c r="M130">
        <v>3000</v>
      </c>
      <c r="N130">
        <v>216</v>
      </c>
      <c r="O130" s="4">
        <v>1.7287671232876713E-4</v>
      </c>
      <c r="P130" s="2">
        <f t="shared" si="4"/>
        <v>-1.6019855595667792E-2</v>
      </c>
      <c r="Q130" s="3">
        <f t="shared" si="5"/>
        <v>-1.619273230799656E-2</v>
      </c>
      <c r="R130">
        <f t="shared" ref="R130:R193" si="6">Q130/$U$6</f>
        <v>-0.71188724657289626</v>
      </c>
    </row>
    <row r="131" spans="1:18" x14ac:dyDescent="0.35">
      <c r="A131" t="s">
        <v>14</v>
      </c>
      <c r="B131" s="1">
        <v>43565</v>
      </c>
      <c r="C131" s="1">
        <v>43643</v>
      </c>
      <c r="D131">
        <v>220.4</v>
      </c>
      <c r="E131">
        <v>220.4</v>
      </c>
      <c r="F131">
        <v>219.8</v>
      </c>
      <c r="G131">
        <v>219.8</v>
      </c>
      <c r="H131">
        <v>219.8</v>
      </c>
      <c r="I131">
        <v>219.35</v>
      </c>
      <c r="J131">
        <v>2</v>
      </c>
      <c r="K131">
        <v>13.21</v>
      </c>
      <c r="L131">
        <v>9000</v>
      </c>
      <c r="M131">
        <v>6000</v>
      </c>
      <c r="N131">
        <v>216.1</v>
      </c>
      <c r="O131" s="4">
        <v>1.7287671232876713E-4</v>
      </c>
      <c r="P131" s="2">
        <f t="shared" ref="P131:P194" si="7">(G131-G130)/G130</f>
        <v>8.0256821829855531E-3</v>
      </c>
      <c r="Q131" s="3">
        <f t="shared" ref="Q131:Q194" si="8">P131-O131</f>
        <v>7.8528054706567853E-3</v>
      </c>
      <c r="R131">
        <f t="shared" si="6"/>
        <v>0.34523587236835479</v>
      </c>
    </row>
    <row r="132" spans="1:18" x14ac:dyDescent="0.35">
      <c r="A132" t="s">
        <v>14</v>
      </c>
      <c r="B132" s="1">
        <v>43566</v>
      </c>
      <c r="C132" s="1">
        <v>43643</v>
      </c>
      <c r="D132">
        <v>0</v>
      </c>
      <c r="E132">
        <v>0</v>
      </c>
      <c r="F132">
        <v>0</v>
      </c>
      <c r="G132">
        <v>219.8</v>
      </c>
      <c r="H132">
        <v>219.8</v>
      </c>
      <c r="I132">
        <v>216.65</v>
      </c>
      <c r="J132">
        <v>0</v>
      </c>
      <c r="K132">
        <v>0</v>
      </c>
      <c r="L132">
        <v>9000</v>
      </c>
      <c r="M132">
        <v>0</v>
      </c>
      <c r="N132">
        <v>213.5</v>
      </c>
      <c r="O132" s="4">
        <v>1.7369863013698628E-4</v>
      </c>
      <c r="P132" s="2">
        <f t="shared" si="7"/>
        <v>0</v>
      </c>
      <c r="Q132" s="3">
        <f t="shared" si="8"/>
        <v>-1.7369863013698628E-4</v>
      </c>
      <c r="R132">
        <f t="shared" si="6"/>
        <v>-7.6363789130657281E-3</v>
      </c>
    </row>
    <row r="133" spans="1:18" x14ac:dyDescent="0.35">
      <c r="A133" t="s">
        <v>14</v>
      </c>
      <c r="B133" s="1">
        <v>43567</v>
      </c>
      <c r="C133" s="1">
        <v>43643</v>
      </c>
      <c r="D133">
        <v>0</v>
      </c>
      <c r="E133">
        <v>0</v>
      </c>
      <c r="F133">
        <v>0</v>
      </c>
      <c r="G133">
        <v>219.8</v>
      </c>
      <c r="H133">
        <v>219.8</v>
      </c>
      <c r="I133">
        <v>218.15</v>
      </c>
      <c r="J133">
        <v>0</v>
      </c>
      <c r="K133">
        <v>0</v>
      </c>
      <c r="L133">
        <v>9000</v>
      </c>
      <c r="M133">
        <v>0</v>
      </c>
      <c r="N133">
        <v>215</v>
      </c>
      <c r="O133" s="4">
        <v>1.7369863013698628E-4</v>
      </c>
      <c r="P133" s="2">
        <f t="shared" si="7"/>
        <v>0</v>
      </c>
      <c r="Q133" s="3">
        <f t="shared" si="8"/>
        <v>-1.7369863013698628E-4</v>
      </c>
      <c r="R133">
        <f t="shared" si="6"/>
        <v>-7.6363789130657281E-3</v>
      </c>
    </row>
    <row r="134" spans="1:18" x14ac:dyDescent="0.35">
      <c r="A134" t="s">
        <v>14</v>
      </c>
      <c r="B134" s="1">
        <v>43570</v>
      </c>
      <c r="C134" s="1">
        <v>43643</v>
      </c>
      <c r="D134">
        <v>0</v>
      </c>
      <c r="E134">
        <v>0</v>
      </c>
      <c r="F134">
        <v>0</v>
      </c>
      <c r="G134">
        <v>219.8</v>
      </c>
      <c r="H134">
        <v>219.8</v>
      </c>
      <c r="I134">
        <v>221.05</v>
      </c>
      <c r="J134">
        <v>0</v>
      </c>
      <c r="K134">
        <v>0</v>
      </c>
      <c r="L134">
        <v>9000</v>
      </c>
      <c r="M134">
        <v>0</v>
      </c>
      <c r="N134">
        <v>218</v>
      </c>
      <c r="O134" s="4">
        <v>1.7397260273972602E-4</v>
      </c>
      <c r="P134" s="2">
        <f t="shared" si="7"/>
        <v>0</v>
      </c>
      <c r="Q134" s="3">
        <f t="shared" si="8"/>
        <v>-1.7397260273972602E-4</v>
      </c>
      <c r="R134">
        <f t="shared" si="6"/>
        <v>-7.6484236747582611E-3</v>
      </c>
    </row>
    <row r="135" spans="1:18" x14ac:dyDescent="0.35">
      <c r="A135" t="s">
        <v>14</v>
      </c>
      <c r="B135" s="1">
        <v>43571</v>
      </c>
      <c r="C135" s="1">
        <v>43643</v>
      </c>
      <c r="D135">
        <v>0</v>
      </c>
      <c r="E135">
        <v>0</v>
      </c>
      <c r="F135">
        <v>0</v>
      </c>
      <c r="G135">
        <v>219.8</v>
      </c>
      <c r="H135">
        <v>219.8</v>
      </c>
      <c r="I135">
        <v>219.35</v>
      </c>
      <c r="J135">
        <v>0</v>
      </c>
      <c r="K135">
        <v>0</v>
      </c>
      <c r="L135">
        <v>9000</v>
      </c>
      <c r="M135">
        <v>0</v>
      </c>
      <c r="N135">
        <v>216.35</v>
      </c>
      <c r="O135" s="4">
        <v>1.7397260273972602E-4</v>
      </c>
      <c r="P135" s="2">
        <f t="shared" si="7"/>
        <v>0</v>
      </c>
      <c r="Q135" s="3">
        <f t="shared" si="8"/>
        <v>-1.7397260273972602E-4</v>
      </c>
      <c r="R135">
        <f t="shared" si="6"/>
        <v>-7.6484236747582611E-3</v>
      </c>
    </row>
    <row r="136" spans="1:18" x14ac:dyDescent="0.35">
      <c r="A136" t="s">
        <v>14</v>
      </c>
      <c r="B136" s="1">
        <v>43573</v>
      </c>
      <c r="C136" s="1">
        <v>43643</v>
      </c>
      <c r="D136">
        <v>218.6</v>
      </c>
      <c r="E136">
        <v>223</v>
      </c>
      <c r="F136">
        <v>218.6</v>
      </c>
      <c r="G136">
        <v>223</v>
      </c>
      <c r="H136">
        <v>223</v>
      </c>
      <c r="I136">
        <v>222.1</v>
      </c>
      <c r="J136">
        <v>5</v>
      </c>
      <c r="K136">
        <v>33.14</v>
      </c>
      <c r="L136">
        <v>18000</v>
      </c>
      <c r="M136">
        <v>9000</v>
      </c>
      <c r="N136">
        <v>219.1</v>
      </c>
      <c r="O136" s="4">
        <v>1.7424657534246578E-4</v>
      </c>
      <c r="P136" s="2">
        <f t="shared" si="7"/>
        <v>1.4558689717925333E-2</v>
      </c>
      <c r="Q136" s="3">
        <f t="shared" si="8"/>
        <v>1.4384443142582868E-2</v>
      </c>
      <c r="R136">
        <f t="shared" si="6"/>
        <v>0.63238874252251809</v>
      </c>
    </row>
    <row r="137" spans="1:18" x14ac:dyDescent="0.35">
      <c r="A137" t="s">
        <v>14</v>
      </c>
      <c r="B137" s="1">
        <v>43577</v>
      </c>
      <c r="C137" s="1">
        <v>43643</v>
      </c>
      <c r="D137">
        <v>215.7</v>
      </c>
      <c r="E137">
        <v>215.7</v>
      </c>
      <c r="F137">
        <v>215</v>
      </c>
      <c r="G137">
        <v>215</v>
      </c>
      <c r="H137">
        <v>215</v>
      </c>
      <c r="I137">
        <v>212.35</v>
      </c>
      <c r="J137">
        <v>2</v>
      </c>
      <c r="K137">
        <v>12.92</v>
      </c>
      <c r="L137">
        <v>21000</v>
      </c>
      <c r="M137">
        <v>3000</v>
      </c>
      <c r="N137">
        <v>209.65</v>
      </c>
      <c r="O137" s="4">
        <v>1.7506849315068493E-4</v>
      </c>
      <c r="P137" s="2">
        <f t="shared" si="7"/>
        <v>-3.5874439461883408E-2</v>
      </c>
      <c r="Q137" s="3">
        <f t="shared" si="8"/>
        <v>-3.6049507955034095E-2</v>
      </c>
      <c r="R137">
        <f t="shared" si="6"/>
        <v>-1.5848582234477828</v>
      </c>
    </row>
    <row r="138" spans="1:18" x14ac:dyDescent="0.35">
      <c r="A138" t="s">
        <v>14</v>
      </c>
      <c r="B138" s="1">
        <v>43578</v>
      </c>
      <c r="C138" s="1">
        <v>43643</v>
      </c>
      <c r="D138">
        <v>213.65</v>
      </c>
      <c r="E138">
        <v>215.65</v>
      </c>
      <c r="F138">
        <v>213.65</v>
      </c>
      <c r="G138">
        <v>212.75</v>
      </c>
      <c r="H138">
        <v>215.65</v>
      </c>
      <c r="I138">
        <v>212.75</v>
      </c>
      <c r="J138">
        <v>6</v>
      </c>
      <c r="K138">
        <v>38.58</v>
      </c>
      <c r="L138">
        <v>36000</v>
      </c>
      <c r="M138">
        <v>15000</v>
      </c>
      <c r="N138">
        <v>211.95</v>
      </c>
      <c r="O138" s="4">
        <v>1.7506849315068493E-4</v>
      </c>
      <c r="P138" s="2">
        <f t="shared" si="7"/>
        <v>-1.0465116279069767E-2</v>
      </c>
      <c r="Q138" s="3">
        <f t="shared" si="8"/>
        <v>-1.0640184772220453E-2</v>
      </c>
      <c r="R138">
        <f t="shared" si="6"/>
        <v>-0.46777848830257379</v>
      </c>
    </row>
    <row r="139" spans="1:18" x14ac:dyDescent="0.35">
      <c r="A139" t="s">
        <v>14</v>
      </c>
      <c r="B139" s="1">
        <v>43579</v>
      </c>
      <c r="C139" s="1">
        <v>43643</v>
      </c>
      <c r="D139">
        <v>213.5</v>
      </c>
      <c r="E139">
        <v>213.5</v>
      </c>
      <c r="F139">
        <v>210.35</v>
      </c>
      <c r="G139">
        <v>212.45</v>
      </c>
      <c r="H139">
        <v>212.45</v>
      </c>
      <c r="I139">
        <v>212.45</v>
      </c>
      <c r="J139">
        <v>10</v>
      </c>
      <c r="K139">
        <v>63.5</v>
      </c>
      <c r="L139">
        <v>57000</v>
      </c>
      <c r="M139">
        <v>21000</v>
      </c>
      <c r="N139">
        <v>209</v>
      </c>
      <c r="O139" s="4">
        <v>1.7534246575342467E-4</v>
      </c>
      <c r="P139" s="2">
        <f t="shared" si="7"/>
        <v>-1.4101057579318983E-3</v>
      </c>
      <c r="Q139" s="3">
        <f t="shared" si="8"/>
        <v>-1.585448223685323E-3</v>
      </c>
      <c r="R139">
        <f t="shared" si="6"/>
        <v>-6.9701663010007298E-2</v>
      </c>
    </row>
    <row r="140" spans="1:18" x14ac:dyDescent="0.35">
      <c r="A140" t="s">
        <v>14</v>
      </c>
      <c r="B140" s="1">
        <v>43580</v>
      </c>
      <c r="C140" s="1">
        <v>43643</v>
      </c>
      <c r="D140">
        <v>213</v>
      </c>
      <c r="E140">
        <v>213</v>
      </c>
      <c r="F140">
        <v>210</v>
      </c>
      <c r="G140">
        <v>211.25</v>
      </c>
      <c r="H140">
        <v>211.55</v>
      </c>
      <c r="I140">
        <v>211.25</v>
      </c>
      <c r="J140">
        <v>13</v>
      </c>
      <c r="K140">
        <v>82.5</v>
      </c>
      <c r="L140">
        <v>75000</v>
      </c>
      <c r="M140">
        <v>18000</v>
      </c>
      <c r="N140">
        <v>209.05</v>
      </c>
      <c r="O140" s="4">
        <v>1.7780821917808221E-4</v>
      </c>
      <c r="P140" s="2">
        <f t="shared" si="7"/>
        <v>-5.6483878559660562E-3</v>
      </c>
      <c r="Q140" s="3">
        <f t="shared" si="8"/>
        <v>-5.8261960751441388E-3</v>
      </c>
      <c r="R140">
        <f t="shared" si="6"/>
        <v>-0.25613927304164369</v>
      </c>
    </row>
    <row r="141" spans="1:18" x14ac:dyDescent="0.35">
      <c r="A141" t="s">
        <v>14</v>
      </c>
      <c r="B141" s="1">
        <v>43581</v>
      </c>
      <c r="C141" s="1">
        <v>43671</v>
      </c>
      <c r="D141">
        <v>0</v>
      </c>
      <c r="E141">
        <v>0</v>
      </c>
      <c r="F141">
        <v>0</v>
      </c>
      <c r="G141">
        <v>212.8</v>
      </c>
      <c r="H141">
        <v>0</v>
      </c>
      <c r="I141">
        <v>213.25</v>
      </c>
      <c r="J141">
        <v>0</v>
      </c>
      <c r="K141">
        <v>0</v>
      </c>
      <c r="L141">
        <v>0</v>
      </c>
      <c r="M141">
        <v>0</v>
      </c>
      <c r="N141">
        <v>209.5</v>
      </c>
      <c r="O141" s="4">
        <v>1.7726027397260271E-4</v>
      </c>
      <c r="P141" s="2">
        <f t="shared" si="7"/>
        <v>7.3372781065089293E-3</v>
      </c>
      <c r="Q141" s="3">
        <f t="shared" si="8"/>
        <v>7.1600178325363266E-3</v>
      </c>
      <c r="R141">
        <f t="shared" si="6"/>
        <v>0.3147785860512235</v>
      </c>
    </row>
    <row r="142" spans="1:18" x14ac:dyDescent="0.35">
      <c r="A142" t="s">
        <v>14</v>
      </c>
      <c r="B142" s="1">
        <v>43585</v>
      </c>
      <c r="C142" s="1">
        <v>43671</v>
      </c>
      <c r="D142">
        <v>0</v>
      </c>
      <c r="E142">
        <v>0</v>
      </c>
      <c r="F142">
        <v>0</v>
      </c>
      <c r="G142">
        <v>212.8</v>
      </c>
      <c r="H142">
        <v>0</v>
      </c>
      <c r="I142">
        <v>209.55</v>
      </c>
      <c r="J142">
        <v>0</v>
      </c>
      <c r="K142">
        <v>0</v>
      </c>
      <c r="L142">
        <v>0</v>
      </c>
      <c r="M142">
        <v>0</v>
      </c>
      <c r="N142">
        <v>206.05</v>
      </c>
      <c r="O142" s="4">
        <v>1.76986301369863E-4</v>
      </c>
      <c r="P142" s="2">
        <f t="shared" si="7"/>
        <v>0</v>
      </c>
      <c r="Q142" s="3">
        <f t="shared" si="8"/>
        <v>-1.76986301369863E-4</v>
      </c>
      <c r="R142">
        <f t="shared" si="6"/>
        <v>-7.7809160533761201E-3</v>
      </c>
    </row>
    <row r="143" spans="1:18" x14ac:dyDescent="0.35">
      <c r="A143" t="s">
        <v>14</v>
      </c>
      <c r="B143" s="1">
        <v>43587</v>
      </c>
      <c r="C143" s="1">
        <v>43671</v>
      </c>
      <c r="D143">
        <v>0</v>
      </c>
      <c r="E143">
        <v>0</v>
      </c>
      <c r="F143">
        <v>0</v>
      </c>
      <c r="G143">
        <v>212.8</v>
      </c>
      <c r="H143">
        <v>0</v>
      </c>
      <c r="I143">
        <v>205.35</v>
      </c>
      <c r="J143">
        <v>0</v>
      </c>
      <c r="K143">
        <v>0</v>
      </c>
      <c r="L143">
        <v>0</v>
      </c>
      <c r="M143">
        <v>0</v>
      </c>
      <c r="N143">
        <v>202</v>
      </c>
      <c r="O143" s="4">
        <v>1.7671232876712329E-4</v>
      </c>
      <c r="P143" s="2">
        <f t="shared" si="7"/>
        <v>0</v>
      </c>
      <c r="Q143" s="3">
        <f t="shared" si="8"/>
        <v>-1.7671232876712329E-4</v>
      </c>
      <c r="R143">
        <f t="shared" si="6"/>
        <v>-7.7688712916835889E-3</v>
      </c>
    </row>
    <row r="144" spans="1:18" x14ac:dyDescent="0.35">
      <c r="A144" t="s">
        <v>14</v>
      </c>
      <c r="B144" s="1">
        <v>43588</v>
      </c>
      <c r="C144" s="1">
        <v>43671</v>
      </c>
      <c r="D144">
        <v>0</v>
      </c>
      <c r="E144">
        <v>0</v>
      </c>
      <c r="F144">
        <v>0</v>
      </c>
      <c r="G144">
        <v>212.8</v>
      </c>
      <c r="H144">
        <v>0</v>
      </c>
      <c r="I144">
        <v>204.95</v>
      </c>
      <c r="J144">
        <v>0</v>
      </c>
      <c r="K144">
        <v>0</v>
      </c>
      <c r="L144">
        <v>0</v>
      </c>
      <c r="M144">
        <v>0</v>
      </c>
      <c r="N144">
        <v>201.65</v>
      </c>
      <c r="O144" s="4">
        <v>1.76986301369863E-4</v>
      </c>
      <c r="P144" s="2">
        <f t="shared" si="7"/>
        <v>0</v>
      </c>
      <c r="Q144" s="3">
        <f t="shared" si="8"/>
        <v>-1.76986301369863E-4</v>
      </c>
      <c r="R144">
        <f t="shared" si="6"/>
        <v>-7.7809160533761201E-3</v>
      </c>
    </row>
    <row r="145" spans="1:18" x14ac:dyDescent="0.35">
      <c r="A145" t="s">
        <v>14</v>
      </c>
      <c r="B145" s="1">
        <v>43591</v>
      </c>
      <c r="C145" s="1">
        <v>43671</v>
      </c>
      <c r="D145">
        <v>200</v>
      </c>
      <c r="E145">
        <v>200</v>
      </c>
      <c r="F145">
        <v>200</v>
      </c>
      <c r="G145">
        <v>200</v>
      </c>
      <c r="H145">
        <v>200</v>
      </c>
      <c r="I145">
        <v>200.15</v>
      </c>
      <c r="J145">
        <v>1</v>
      </c>
      <c r="K145">
        <v>6</v>
      </c>
      <c r="L145">
        <v>3000</v>
      </c>
      <c r="M145">
        <v>3000</v>
      </c>
      <c r="N145">
        <v>197.05</v>
      </c>
      <c r="O145" s="4">
        <v>1.7671232876712329E-4</v>
      </c>
      <c r="P145" s="2">
        <f t="shared" si="7"/>
        <v>-6.0150375939849676E-2</v>
      </c>
      <c r="Q145" s="3">
        <f t="shared" si="8"/>
        <v>-6.0327088268616796E-2</v>
      </c>
      <c r="R145">
        <f t="shared" si="6"/>
        <v>-2.6521827165695404</v>
      </c>
    </row>
    <row r="146" spans="1:18" x14ac:dyDescent="0.35">
      <c r="A146" t="s">
        <v>14</v>
      </c>
      <c r="B146" s="1">
        <v>43592</v>
      </c>
      <c r="C146" s="1">
        <v>43671</v>
      </c>
      <c r="D146">
        <v>200</v>
      </c>
      <c r="E146">
        <v>200</v>
      </c>
      <c r="F146">
        <v>200</v>
      </c>
      <c r="G146">
        <v>200</v>
      </c>
      <c r="H146">
        <v>200</v>
      </c>
      <c r="I146">
        <v>198.25</v>
      </c>
      <c r="J146">
        <v>1</v>
      </c>
      <c r="K146">
        <v>6</v>
      </c>
      <c r="L146">
        <v>6000</v>
      </c>
      <c r="M146">
        <v>3000</v>
      </c>
      <c r="N146">
        <v>195.2</v>
      </c>
      <c r="O146" s="4">
        <v>1.7671232876712329E-4</v>
      </c>
      <c r="P146" s="2">
        <f t="shared" si="7"/>
        <v>0</v>
      </c>
      <c r="Q146" s="3">
        <f t="shared" si="8"/>
        <v>-1.7671232876712329E-4</v>
      </c>
      <c r="R146">
        <f t="shared" si="6"/>
        <v>-7.7688712916835889E-3</v>
      </c>
    </row>
    <row r="147" spans="1:18" x14ac:dyDescent="0.35">
      <c r="A147" t="s">
        <v>14</v>
      </c>
      <c r="B147" s="1">
        <v>43593</v>
      </c>
      <c r="C147" s="1">
        <v>43671</v>
      </c>
      <c r="D147">
        <v>195.1</v>
      </c>
      <c r="E147">
        <v>195.1</v>
      </c>
      <c r="F147">
        <v>193.5</v>
      </c>
      <c r="G147">
        <v>193.5</v>
      </c>
      <c r="H147">
        <v>193.5</v>
      </c>
      <c r="I147">
        <v>194.7</v>
      </c>
      <c r="J147">
        <v>8</v>
      </c>
      <c r="K147">
        <v>46.96</v>
      </c>
      <c r="L147">
        <v>18000</v>
      </c>
      <c r="M147">
        <v>12000</v>
      </c>
      <c r="N147">
        <v>191.75</v>
      </c>
      <c r="O147" s="4">
        <v>1.7671232876712329E-4</v>
      </c>
      <c r="P147" s="2">
        <f t="shared" si="7"/>
        <v>-3.2500000000000001E-2</v>
      </c>
      <c r="Q147" s="3">
        <f t="shared" si="8"/>
        <v>-3.2676712328767121E-2</v>
      </c>
      <c r="R147">
        <f t="shared" si="6"/>
        <v>-1.4365787270683745</v>
      </c>
    </row>
    <row r="148" spans="1:18" x14ac:dyDescent="0.35">
      <c r="A148" t="s">
        <v>14</v>
      </c>
      <c r="B148" s="1">
        <v>43594</v>
      </c>
      <c r="C148" s="1">
        <v>43671</v>
      </c>
      <c r="D148">
        <v>190.4</v>
      </c>
      <c r="E148">
        <v>191.95</v>
      </c>
      <c r="F148">
        <v>184.45</v>
      </c>
      <c r="G148">
        <v>184.45</v>
      </c>
      <c r="H148">
        <v>184.45</v>
      </c>
      <c r="I148">
        <v>188.15</v>
      </c>
      <c r="J148">
        <v>29</v>
      </c>
      <c r="K148">
        <v>161.63999999999999</v>
      </c>
      <c r="L148">
        <v>66000</v>
      </c>
      <c r="M148">
        <v>48000</v>
      </c>
      <c r="N148">
        <v>185.3</v>
      </c>
      <c r="O148" s="4">
        <v>1.747945205479452E-4</v>
      </c>
      <c r="P148" s="2">
        <f t="shared" si="7"/>
        <v>-4.6770025839793339E-2</v>
      </c>
      <c r="Q148" s="3">
        <f t="shared" si="8"/>
        <v>-4.6944820360341283E-2</v>
      </c>
      <c r="R148">
        <f t="shared" si="6"/>
        <v>-2.0638529848775966</v>
      </c>
    </row>
    <row r="149" spans="1:18" x14ac:dyDescent="0.35">
      <c r="A149" t="s">
        <v>14</v>
      </c>
      <c r="B149" s="1">
        <v>43595</v>
      </c>
      <c r="C149" s="1">
        <v>43671</v>
      </c>
      <c r="D149">
        <v>191.05</v>
      </c>
      <c r="E149">
        <v>191.5</v>
      </c>
      <c r="F149">
        <v>189.6</v>
      </c>
      <c r="G149">
        <v>191.5</v>
      </c>
      <c r="H149">
        <v>191.5</v>
      </c>
      <c r="I149">
        <v>191.5</v>
      </c>
      <c r="J149">
        <v>9</v>
      </c>
      <c r="K149">
        <v>51.57</v>
      </c>
      <c r="L149">
        <v>69000</v>
      </c>
      <c r="M149">
        <v>3000</v>
      </c>
      <c r="N149">
        <v>190.95</v>
      </c>
      <c r="O149" s="4">
        <v>1.7506849315068493E-4</v>
      </c>
      <c r="P149" s="2">
        <f t="shared" si="7"/>
        <v>3.8221740309026898E-2</v>
      </c>
      <c r="Q149" s="3">
        <f t="shared" si="8"/>
        <v>3.8046671815876211E-2</v>
      </c>
      <c r="R149">
        <f t="shared" si="6"/>
        <v>1.6726602975392364</v>
      </c>
    </row>
    <row r="150" spans="1:18" x14ac:dyDescent="0.35">
      <c r="A150" t="s">
        <v>14</v>
      </c>
      <c r="B150" s="1">
        <v>43598</v>
      </c>
      <c r="C150" s="1">
        <v>43671</v>
      </c>
      <c r="D150">
        <v>188.9</v>
      </c>
      <c r="E150">
        <v>188.9</v>
      </c>
      <c r="F150">
        <v>185</v>
      </c>
      <c r="G150">
        <v>185.05</v>
      </c>
      <c r="H150">
        <v>185</v>
      </c>
      <c r="I150">
        <v>185.05</v>
      </c>
      <c r="J150">
        <v>3</v>
      </c>
      <c r="K150">
        <v>16.77</v>
      </c>
      <c r="L150">
        <v>78000</v>
      </c>
      <c r="M150">
        <v>9000</v>
      </c>
      <c r="N150">
        <v>186.2</v>
      </c>
      <c r="O150" s="4">
        <v>1.747945205479452E-4</v>
      </c>
      <c r="P150" s="2">
        <f t="shared" si="7"/>
        <v>-3.3681462140992109E-2</v>
      </c>
      <c r="Q150" s="3">
        <f t="shared" si="8"/>
        <v>-3.3856256661540053E-2</v>
      </c>
      <c r="R150">
        <f t="shared" si="6"/>
        <v>-1.4884354830065747</v>
      </c>
    </row>
    <row r="151" spans="1:18" x14ac:dyDescent="0.35">
      <c r="A151" t="s">
        <v>14</v>
      </c>
      <c r="B151" s="1">
        <v>43599</v>
      </c>
      <c r="C151" s="1">
        <v>43671</v>
      </c>
      <c r="D151">
        <v>184.4</v>
      </c>
      <c r="E151">
        <v>184.4</v>
      </c>
      <c r="F151">
        <v>179.55</v>
      </c>
      <c r="G151">
        <v>180.3</v>
      </c>
      <c r="H151">
        <v>180.3</v>
      </c>
      <c r="I151">
        <v>180.3</v>
      </c>
      <c r="J151">
        <v>11</v>
      </c>
      <c r="K151">
        <v>59.76</v>
      </c>
      <c r="L151">
        <v>96000</v>
      </c>
      <c r="M151">
        <v>18000</v>
      </c>
      <c r="N151">
        <v>179.65</v>
      </c>
      <c r="O151" s="4">
        <v>1.7397260273972602E-4</v>
      </c>
      <c r="P151" s="2">
        <f t="shared" si="7"/>
        <v>-2.5668738178870575E-2</v>
      </c>
      <c r="Q151" s="3">
        <f t="shared" si="8"/>
        <v>-2.5842710781610302E-2</v>
      </c>
      <c r="R151">
        <f t="shared" si="6"/>
        <v>-1.1361329189154261</v>
      </c>
    </row>
    <row r="152" spans="1:18" x14ac:dyDescent="0.35">
      <c r="A152" t="s">
        <v>14</v>
      </c>
      <c r="B152" s="1">
        <v>43600</v>
      </c>
      <c r="C152" s="1">
        <v>43671</v>
      </c>
      <c r="D152">
        <v>180</v>
      </c>
      <c r="E152">
        <v>180</v>
      </c>
      <c r="F152">
        <v>177.05</v>
      </c>
      <c r="G152">
        <v>177.05</v>
      </c>
      <c r="H152">
        <v>177.05</v>
      </c>
      <c r="I152">
        <v>177.05</v>
      </c>
      <c r="J152">
        <v>8</v>
      </c>
      <c r="K152">
        <v>42.79</v>
      </c>
      <c r="L152">
        <v>108000</v>
      </c>
      <c r="M152">
        <v>12000</v>
      </c>
      <c r="N152">
        <v>177.1</v>
      </c>
      <c r="O152" s="4">
        <v>1.7178082191780821E-4</v>
      </c>
      <c r="P152" s="2">
        <f t="shared" si="7"/>
        <v>-1.8025513033832499E-2</v>
      </c>
      <c r="Q152" s="3">
        <f t="shared" si="8"/>
        <v>-1.8197293855750307E-2</v>
      </c>
      <c r="R152">
        <f t="shared" si="6"/>
        <v>-0.80001454798648186</v>
      </c>
    </row>
    <row r="153" spans="1:18" x14ac:dyDescent="0.35">
      <c r="A153" t="s">
        <v>14</v>
      </c>
      <c r="B153" s="1">
        <v>43601</v>
      </c>
      <c r="C153" s="1">
        <v>43671</v>
      </c>
      <c r="D153">
        <v>174.95</v>
      </c>
      <c r="E153">
        <v>176.2</v>
      </c>
      <c r="F153">
        <v>174.25</v>
      </c>
      <c r="G153">
        <v>175.7</v>
      </c>
      <c r="H153">
        <v>176.2</v>
      </c>
      <c r="I153">
        <v>175.7</v>
      </c>
      <c r="J153">
        <v>9</v>
      </c>
      <c r="K153">
        <v>47.35</v>
      </c>
      <c r="L153">
        <v>123000</v>
      </c>
      <c r="M153">
        <v>15000</v>
      </c>
      <c r="N153">
        <v>176.05</v>
      </c>
      <c r="O153" s="4">
        <v>1.7260273972602737E-4</v>
      </c>
      <c r="P153" s="2">
        <f t="shared" si="7"/>
        <v>-7.624964699237631E-3</v>
      </c>
      <c r="Q153" s="3">
        <f t="shared" si="8"/>
        <v>-7.797567438963658E-3</v>
      </c>
      <c r="R153">
        <f t="shared" si="6"/>
        <v>-0.34280742178075957</v>
      </c>
    </row>
    <row r="154" spans="1:18" x14ac:dyDescent="0.35">
      <c r="A154" t="s">
        <v>14</v>
      </c>
      <c r="B154" s="1">
        <v>43602</v>
      </c>
      <c r="C154" s="1">
        <v>43671</v>
      </c>
      <c r="D154">
        <v>176.85</v>
      </c>
      <c r="E154">
        <v>176.85</v>
      </c>
      <c r="F154">
        <v>176.85</v>
      </c>
      <c r="G154">
        <v>176.85</v>
      </c>
      <c r="H154">
        <v>176.85</v>
      </c>
      <c r="I154">
        <v>179.95</v>
      </c>
      <c r="J154">
        <v>1</v>
      </c>
      <c r="K154">
        <v>5.31</v>
      </c>
      <c r="L154">
        <v>123000</v>
      </c>
      <c r="M154">
        <v>0</v>
      </c>
      <c r="N154">
        <v>177.5</v>
      </c>
      <c r="O154" s="4">
        <v>1.7397260273972602E-4</v>
      </c>
      <c r="P154" s="2">
        <f t="shared" si="7"/>
        <v>6.5452475811041879E-3</v>
      </c>
      <c r="Q154" s="3">
        <f t="shared" si="8"/>
        <v>6.371274978364462E-3</v>
      </c>
      <c r="R154">
        <f t="shared" si="6"/>
        <v>0.28010278409078665</v>
      </c>
    </row>
    <row r="155" spans="1:18" x14ac:dyDescent="0.35">
      <c r="A155" t="s">
        <v>14</v>
      </c>
      <c r="B155" s="1">
        <v>43605</v>
      </c>
      <c r="C155" s="1">
        <v>43671</v>
      </c>
      <c r="D155">
        <v>183.5</v>
      </c>
      <c r="E155">
        <v>184.2</v>
      </c>
      <c r="F155">
        <v>183.5</v>
      </c>
      <c r="G155">
        <v>184.2</v>
      </c>
      <c r="H155">
        <v>184.2</v>
      </c>
      <c r="I155">
        <v>185</v>
      </c>
      <c r="J155">
        <v>2</v>
      </c>
      <c r="K155">
        <v>11.03</v>
      </c>
      <c r="L155">
        <v>117000</v>
      </c>
      <c r="M155">
        <v>-6000</v>
      </c>
      <c r="N155">
        <v>182.6</v>
      </c>
      <c r="O155" s="4">
        <v>1.7205479452054795E-4</v>
      </c>
      <c r="P155" s="2">
        <f t="shared" si="7"/>
        <v>4.1560644614079698E-2</v>
      </c>
      <c r="Q155" s="3">
        <f t="shared" si="8"/>
        <v>4.1388589819559146E-2</v>
      </c>
      <c r="R155">
        <f t="shared" si="6"/>
        <v>1.8195823092579977</v>
      </c>
    </row>
    <row r="156" spans="1:18" x14ac:dyDescent="0.35">
      <c r="A156" t="s">
        <v>14</v>
      </c>
      <c r="B156" s="1">
        <v>43606</v>
      </c>
      <c r="C156" s="1">
        <v>43671</v>
      </c>
      <c r="D156">
        <v>0</v>
      </c>
      <c r="E156">
        <v>0</v>
      </c>
      <c r="F156">
        <v>0</v>
      </c>
      <c r="G156">
        <v>184.2</v>
      </c>
      <c r="H156">
        <v>184.2</v>
      </c>
      <c r="I156">
        <v>184.25</v>
      </c>
      <c r="J156">
        <v>0</v>
      </c>
      <c r="K156">
        <v>0</v>
      </c>
      <c r="L156">
        <v>117000</v>
      </c>
      <c r="M156">
        <v>0</v>
      </c>
      <c r="N156">
        <v>181.9</v>
      </c>
      <c r="O156" s="4">
        <v>1.7123287671232877E-4</v>
      </c>
      <c r="P156" s="2">
        <f t="shared" si="7"/>
        <v>0</v>
      </c>
      <c r="Q156" s="3">
        <f t="shared" si="8"/>
        <v>-1.7123287671232877E-4</v>
      </c>
      <c r="R156">
        <f t="shared" si="6"/>
        <v>-7.5279760578329342E-3</v>
      </c>
    </row>
    <row r="157" spans="1:18" x14ac:dyDescent="0.35">
      <c r="A157" t="s">
        <v>14</v>
      </c>
      <c r="B157" s="1">
        <v>43607</v>
      </c>
      <c r="C157" s="1">
        <v>43671</v>
      </c>
      <c r="D157">
        <v>180</v>
      </c>
      <c r="E157">
        <v>182.8</v>
      </c>
      <c r="F157">
        <v>180</v>
      </c>
      <c r="G157">
        <v>182.8</v>
      </c>
      <c r="H157">
        <v>182.8</v>
      </c>
      <c r="I157">
        <v>182.8</v>
      </c>
      <c r="J157">
        <v>4</v>
      </c>
      <c r="K157">
        <v>21.74</v>
      </c>
      <c r="L157">
        <v>120000</v>
      </c>
      <c r="M157">
        <v>3000</v>
      </c>
      <c r="N157">
        <v>183.2</v>
      </c>
      <c r="O157" s="4">
        <v>1.6986301369863014E-4</v>
      </c>
      <c r="P157" s="2">
        <f t="shared" si="7"/>
        <v>-7.6004343105319071E-3</v>
      </c>
      <c r="Q157" s="3">
        <f t="shared" si="8"/>
        <v>-7.7702973242305372E-3</v>
      </c>
      <c r="R157">
        <f t="shared" si="6"/>
        <v>-0.34160853535925667</v>
      </c>
    </row>
    <row r="158" spans="1:18" x14ac:dyDescent="0.35">
      <c r="A158" t="s">
        <v>14</v>
      </c>
      <c r="B158" s="1">
        <v>43608</v>
      </c>
      <c r="C158" s="1">
        <v>43671</v>
      </c>
      <c r="D158">
        <v>183.3</v>
      </c>
      <c r="E158">
        <v>185.15</v>
      </c>
      <c r="F158">
        <v>182.85</v>
      </c>
      <c r="G158">
        <v>182.85</v>
      </c>
      <c r="H158">
        <v>182.85</v>
      </c>
      <c r="I158">
        <v>182.85</v>
      </c>
      <c r="J158">
        <v>5</v>
      </c>
      <c r="K158">
        <v>27.59</v>
      </c>
      <c r="L158">
        <v>126000</v>
      </c>
      <c r="M158">
        <v>6000</v>
      </c>
      <c r="N158">
        <v>183.6</v>
      </c>
      <c r="O158" s="4">
        <v>1.7041095890410959E-4</v>
      </c>
      <c r="P158" s="2">
        <f t="shared" si="7"/>
        <v>2.7352297592988481E-4</v>
      </c>
      <c r="Q158" s="3">
        <f t="shared" si="8"/>
        <v>1.0311201702577522E-4</v>
      </c>
      <c r="R158">
        <f t="shared" si="6"/>
        <v>4.5331528053982034E-3</v>
      </c>
    </row>
    <row r="159" spans="1:18" x14ac:dyDescent="0.35">
      <c r="A159" t="s">
        <v>14</v>
      </c>
      <c r="B159" s="1">
        <v>43609</v>
      </c>
      <c r="C159" s="1">
        <v>43671</v>
      </c>
      <c r="D159">
        <v>185.95</v>
      </c>
      <c r="E159">
        <v>194.3</v>
      </c>
      <c r="F159">
        <v>183.9</v>
      </c>
      <c r="G159">
        <v>194.3</v>
      </c>
      <c r="H159">
        <v>194.3</v>
      </c>
      <c r="I159">
        <v>194.3</v>
      </c>
      <c r="J159">
        <v>19</v>
      </c>
      <c r="K159">
        <v>108.05</v>
      </c>
      <c r="L159">
        <v>144000</v>
      </c>
      <c r="M159">
        <v>18000</v>
      </c>
      <c r="N159">
        <v>194.6</v>
      </c>
      <c r="O159" s="4">
        <v>1.7013698630136985E-4</v>
      </c>
      <c r="P159" s="2">
        <f t="shared" si="7"/>
        <v>6.2619633579436798E-2</v>
      </c>
      <c r="Q159" s="3">
        <f t="shared" si="8"/>
        <v>6.244949659313543E-2</v>
      </c>
      <c r="R159">
        <f t="shared" si="6"/>
        <v>2.7454909606327624</v>
      </c>
    </row>
    <row r="160" spans="1:18" x14ac:dyDescent="0.35">
      <c r="A160" t="s">
        <v>14</v>
      </c>
      <c r="B160" s="1">
        <v>43612</v>
      </c>
      <c r="C160" s="1">
        <v>43671</v>
      </c>
      <c r="D160">
        <v>196.5</v>
      </c>
      <c r="E160">
        <v>199.1</v>
      </c>
      <c r="F160">
        <v>196.05</v>
      </c>
      <c r="G160">
        <v>197.4</v>
      </c>
      <c r="H160">
        <v>196.9</v>
      </c>
      <c r="I160">
        <v>197.4</v>
      </c>
      <c r="J160">
        <v>23</v>
      </c>
      <c r="K160">
        <v>136.25</v>
      </c>
      <c r="L160">
        <v>168000</v>
      </c>
      <c r="M160">
        <v>24000</v>
      </c>
      <c r="N160">
        <v>199.1</v>
      </c>
      <c r="O160" s="4">
        <v>1.7041095890410959E-4</v>
      </c>
      <c r="P160" s="2">
        <f t="shared" si="7"/>
        <v>1.5954709212557872E-2</v>
      </c>
      <c r="Q160" s="3">
        <f t="shared" si="8"/>
        <v>1.5784298253653763E-2</v>
      </c>
      <c r="R160">
        <f t="shared" si="6"/>
        <v>0.69393110496428645</v>
      </c>
    </row>
    <row r="161" spans="1:18" x14ac:dyDescent="0.35">
      <c r="A161" t="s">
        <v>14</v>
      </c>
      <c r="B161" s="1">
        <v>43613</v>
      </c>
      <c r="C161" s="1">
        <v>43671</v>
      </c>
      <c r="D161">
        <v>197</v>
      </c>
      <c r="E161">
        <v>197.3</v>
      </c>
      <c r="F161">
        <v>193.25</v>
      </c>
      <c r="G161">
        <v>196.1</v>
      </c>
      <c r="H161">
        <v>196.05</v>
      </c>
      <c r="I161">
        <v>196.1</v>
      </c>
      <c r="J161">
        <v>42</v>
      </c>
      <c r="K161">
        <v>244.61</v>
      </c>
      <c r="L161">
        <v>249000</v>
      </c>
      <c r="M161">
        <v>81000</v>
      </c>
      <c r="N161">
        <v>197.9</v>
      </c>
      <c r="O161" s="4">
        <v>1.6767123287671231E-4</v>
      </c>
      <c r="P161" s="2">
        <f t="shared" si="7"/>
        <v>-6.5856129685917496E-3</v>
      </c>
      <c r="Q161" s="3">
        <f t="shared" si="8"/>
        <v>-6.7532842014684617E-3</v>
      </c>
      <c r="R161">
        <f t="shared" si="6"/>
        <v>-0.29689720079751258</v>
      </c>
    </row>
    <row r="162" spans="1:18" x14ac:dyDescent="0.35">
      <c r="A162" t="s">
        <v>14</v>
      </c>
      <c r="B162" s="1">
        <v>43614</v>
      </c>
      <c r="C162" s="1">
        <v>43671</v>
      </c>
      <c r="D162">
        <v>195.2</v>
      </c>
      <c r="E162">
        <v>195.4</v>
      </c>
      <c r="F162">
        <v>190.5</v>
      </c>
      <c r="G162">
        <v>191.1</v>
      </c>
      <c r="H162">
        <v>191.65</v>
      </c>
      <c r="I162">
        <v>191.1</v>
      </c>
      <c r="J162">
        <v>42</v>
      </c>
      <c r="K162">
        <v>242.66</v>
      </c>
      <c r="L162">
        <v>309000</v>
      </c>
      <c r="M162">
        <v>60000</v>
      </c>
      <c r="N162">
        <v>194.15</v>
      </c>
      <c r="O162" s="4">
        <v>1.6575342465753425E-4</v>
      </c>
      <c r="P162" s="2">
        <f t="shared" si="7"/>
        <v>-2.5497195308516064E-2</v>
      </c>
      <c r="Q162" s="3">
        <f t="shared" si="8"/>
        <v>-2.56629487331736E-2</v>
      </c>
      <c r="R162">
        <f t="shared" si="6"/>
        <v>-1.1282299716384734</v>
      </c>
    </row>
    <row r="163" spans="1:18" x14ac:dyDescent="0.35">
      <c r="A163" t="s">
        <v>14</v>
      </c>
      <c r="B163" s="1">
        <v>43615</v>
      </c>
      <c r="C163" s="1">
        <v>43671</v>
      </c>
      <c r="D163">
        <v>192.2</v>
      </c>
      <c r="E163">
        <v>196.85</v>
      </c>
      <c r="F163">
        <v>192</v>
      </c>
      <c r="G163">
        <v>196.05</v>
      </c>
      <c r="H163">
        <v>195.8</v>
      </c>
      <c r="I163">
        <v>196.05</v>
      </c>
      <c r="J163">
        <v>38</v>
      </c>
      <c r="K163">
        <v>221.96</v>
      </c>
      <c r="L163">
        <v>330000</v>
      </c>
      <c r="M163">
        <v>21000</v>
      </c>
      <c r="N163">
        <v>197.1</v>
      </c>
      <c r="O163" s="4">
        <v>1.6630136986301372E-4</v>
      </c>
      <c r="P163" s="2">
        <f t="shared" si="7"/>
        <v>2.5902668759811707E-2</v>
      </c>
      <c r="Q163" s="3">
        <f t="shared" si="8"/>
        <v>2.5736367389948694E-2</v>
      </c>
      <c r="R163">
        <f t="shared" si="6"/>
        <v>1.1314577039584162</v>
      </c>
    </row>
    <row r="164" spans="1:18" x14ac:dyDescent="0.35">
      <c r="A164" t="s">
        <v>14</v>
      </c>
      <c r="B164" s="1">
        <v>43616</v>
      </c>
      <c r="C164" s="1">
        <v>43706</v>
      </c>
      <c r="D164">
        <v>0</v>
      </c>
      <c r="E164">
        <v>0</v>
      </c>
      <c r="F164">
        <v>0</v>
      </c>
      <c r="G164">
        <v>200.6</v>
      </c>
      <c r="H164">
        <v>0</v>
      </c>
      <c r="I164">
        <v>197.9</v>
      </c>
      <c r="J164">
        <v>0</v>
      </c>
      <c r="K164">
        <v>0</v>
      </c>
      <c r="L164">
        <v>0</v>
      </c>
      <c r="M164">
        <v>0</v>
      </c>
      <c r="N164">
        <v>194.5</v>
      </c>
      <c r="O164" s="4">
        <v>1.610958904109589E-4</v>
      </c>
      <c r="P164" s="2">
        <f t="shared" si="7"/>
        <v>2.320836521295579E-2</v>
      </c>
      <c r="Q164" s="3">
        <f t="shared" si="8"/>
        <v>2.304726932254483E-2</v>
      </c>
      <c r="R164">
        <f t="shared" si="6"/>
        <v>1.0132358632859024</v>
      </c>
    </row>
    <row r="165" spans="1:18" x14ac:dyDescent="0.35">
      <c r="A165" t="s">
        <v>14</v>
      </c>
      <c r="B165" s="1">
        <v>43619</v>
      </c>
      <c r="C165" s="1">
        <v>43706</v>
      </c>
      <c r="D165">
        <v>0</v>
      </c>
      <c r="E165">
        <v>0</v>
      </c>
      <c r="F165">
        <v>0</v>
      </c>
      <c r="G165">
        <v>200.6</v>
      </c>
      <c r="H165">
        <v>0</v>
      </c>
      <c r="I165">
        <v>199.65</v>
      </c>
      <c r="J165">
        <v>0</v>
      </c>
      <c r="K165">
        <v>0</v>
      </c>
      <c r="L165">
        <v>0</v>
      </c>
      <c r="M165">
        <v>0</v>
      </c>
      <c r="N165">
        <v>196.35</v>
      </c>
      <c r="O165" s="4">
        <v>1.6219178082191782E-4</v>
      </c>
      <c r="P165" s="2">
        <f t="shared" si="7"/>
        <v>0</v>
      </c>
      <c r="Q165" s="3">
        <f t="shared" si="8"/>
        <v>-1.6219178082191782E-4</v>
      </c>
      <c r="R165">
        <f t="shared" si="6"/>
        <v>-7.1304989219793556E-3</v>
      </c>
    </row>
    <row r="166" spans="1:18" x14ac:dyDescent="0.35">
      <c r="A166" t="s">
        <v>14</v>
      </c>
      <c r="B166" s="1">
        <v>43620</v>
      </c>
      <c r="C166" s="1">
        <v>43706</v>
      </c>
      <c r="D166">
        <v>0</v>
      </c>
      <c r="E166">
        <v>0</v>
      </c>
      <c r="F166">
        <v>0</v>
      </c>
      <c r="G166">
        <v>200.6</v>
      </c>
      <c r="H166">
        <v>0</v>
      </c>
      <c r="I166">
        <v>200.55</v>
      </c>
      <c r="J166">
        <v>0</v>
      </c>
      <c r="K166">
        <v>0</v>
      </c>
      <c r="L166">
        <v>0</v>
      </c>
      <c r="M166">
        <v>0</v>
      </c>
      <c r="N166">
        <v>197.3</v>
      </c>
      <c r="O166" s="4">
        <v>1.6273972602739726E-4</v>
      </c>
      <c r="P166" s="2">
        <f t="shared" si="7"/>
        <v>0</v>
      </c>
      <c r="Q166" s="3">
        <f t="shared" si="8"/>
        <v>-1.6273972602739726E-4</v>
      </c>
      <c r="R166">
        <f t="shared" si="6"/>
        <v>-7.1545884453644206E-3</v>
      </c>
    </row>
    <row r="167" spans="1:18" x14ac:dyDescent="0.35">
      <c r="A167" t="s">
        <v>14</v>
      </c>
      <c r="B167" s="1">
        <v>43622</v>
      </c>
      <c r="C167" s="1">
        <v>43706</v>
      </c>
      <c r="D167">
        <v>191.2</v>
      </c>
      <c r="E167">
        <v>191.9</v>
      </c>
      <c r="F167">
        <v>190.5</v>
      </c>
      <c r="G167">
        <v>191.5</v>
      </c>
      <c r="H167">
        <v>191.5</v>
      </c>
      <c r="I167">
        <v>202.7</v>
      </c>
      <c r="J167">
        <v>12</v>
      </c>
      <c r="K167">
        <v>68.819999999999993</v>
      </c>
      <c r="L167">
        <v>36000</v>
      </c>
      <c r="M167">
        <v>36000</v>
      </c>
      <c r="N167">
        <v>199.5</v>
      </c>
      <c r="O167" s="4">
        <v>1.6356164383561644E-4</v>
      </c>
      <c r="P167" s="2">
        <f t="shared" si="7"/>
        <v>-4.5363908275174447E-2</v>
      </c>
      <c r="Q167" s="3">
        <f t="shared" si="8"/>
        <v>-4.5527469919010063E-2</v>
      </c>
      <c r="R167">
        <f t="shared" si="6"/>
        <v>-2.0015414685802586</v>
      </c>
    </row>
    <row r="168" spans="1:18" x14ac:dyDescent="0.35">
      <c r="A168" t="s">
        <v>14</v>
      </c>
      <c r="B168" s="1">
        <v>43623</v>
      </c>
      <c r="C168" s="1">
        <v>43706</v>
      </c>
      <c r="D168">
        <v>193.25</v>
      </c>
      <c r="E168">
        <v>194</v>
      </c>
      <c r="F168">
        <v>193.25</v>
      </c>
      <c r="G168">
        <v>194</v>
      </c>
      <c r="H168">
        <v>194</v>
      </c>
      <c r="I168">
        <v>195.2</v>
      </c>
      <c r="J168">
        <v>2</v>
      </c>
      <c r="K168">
        <v>11.62</v>
      </c>
      <c r="L168">
        <v>36000</v>
      </c>
      <c r="M168">
        <v>0</v>
      </c>
      <c r="N168">
        <v>192.2</v>
      </c>
      <c r="O168" s="4">
        <v>1.6356164383561644E-4</v>
      </c>
      <c r="P168" s="2">
        <f t="shared" si="7"/>
        <v>1.3054830287206266E-2</v>
      </c>
      <c r="Q168" s="3">
        <f t="shared" si="8"/>
        <v>1.2891268643370649E-2</v>
      </c>
      <c r="R168">
        <f t="shared" si="6"/>
        <v>0.5667437443419383</v>
      </c>
    </row>
    <row r="169" spans="1:18" x14ac:dyDescent="0.35">
      <c r="A169" t="s">
        <v>14</v>
      </c>
      <c r="B169" s="1">
        <v>43626</v>
      </c>
      <c r="C169" s="1">
        <v>43706</v>
      </c>
      <c r="D169">
        <v>0</v>
      </c>
      <c r="E169">
        <v>0</v>
      </c>
      <c r="F169">
        <v>0</v>
      </c>
      <c r="G169">
        <v>194</v>
      </c>
      <c r="H169">
        <v>194</v>
      </c>
      <c r="I169">
        <v>197.1</v>
      </c>
      <c r="J169">
        <v>0</v>
      </c>
      <c r="K169">
        <v>0</v>
      </c>
      <c r="L169">
        <v>36000</v>
      </c>
      <c r="M169">
        <v>0</v>
      </c>
      <c r="N169">
        <v>194.2</v>
      </c>
      <c r="O169" s="4">
        <v>1.6301369863013697E-4</v>
      </c>
      <c r="P169" s="2">
        <f t="shared" si="7"/>
        <v>0</v>
      </c>
      <c r="Q169" s="3">
        <f t="shared" si="8"/>
        <v>-1.6301369863013697E-4</v>
      </c>
      <c r="R169">
        <f t="shared" si="6"/>
        <v>-7.1666332070569527E-3</v>
      </c>
    </row>
    <row r="170" spans="1:18" x14ac:dyDescent="0.35">
      <c r="A170" t="s">
        <v>14</v>
      </c>
      <c r="B170" s="1">
        <v>43627</v>
      </c>
      <c r="C170" s="1">
        <v>43706</v>
      </c>
      <c r="D170">
        <v>187.85</v>
      </c>
      <c r="E170">
        <v>187.85</v>
      </c>
      <c r="F170">
        <v>187.85</v>
      </c>
      <c r="G170">
        <v>187.85</v>
      </c>
      <c r="H170">
        <v>187.85</v>
      </c>
      <c r="I170">
        <v>198.35</v>
      </c>
      <c r="J170">
        <v>2</v>
      </c>
      <c r="K170">
        <v>11.27</v>
      </c>
      <c r="L170">
        <v>42000</v>
      </c>
      <c r="M170">
        <v>6000</v>
      </c>
      <c r="N170">
        <v>195.45</v>
      </c>
      <c r="O170" s="4">
        <v>1.6383561643835618E-4</v>
      </c>
      <c r="P170" s="2">
        <f t="shared" si="7"/>
        <v>-3.1701030927835078E-2</v>
      </c>
      <c r="Q170" s="3">
        <f t="shared" si="8"/>
        <v>-3.1864866544273431E-2</v>
      </c>
      <c r="R170">
        <f t="shared" si="6"/>
        <v>-1.4008872421989793</v>
      </c>
    </row>
    <row r="171" spans="1:18" x14ac:dyDescent="0.35">
      <c r="A171" t="s">
        <v>14</v>
      </c>
      <c r="B171" s="1">
        <v>43628</v>
      </c>
      <c r="C171" s="1">
        <v>43706</v>
      </c>
      <c r="D171">
        <v>193.05</v>
      </c>
      <c r="E171">
        <v>193.05</v>
      </c>
      <c r="F171">
        <v>193.05</v>
      </c>
      <c r="G171">
        <v>193.05</v>
      </c>
      <c r="H171">
        <v>193.05</v>
      </c>
      <c r="I171">
        <v>194.55</v>
      </c>
      <c r="J171">
        <v>1</v>
      </c>
      <c r="K171">
        <v>5.79</v>
      </c>
      <c r="L171">
        <v>45000</v>
      </c>
      <c r="M171">
        <v>3000</v>
      </c>
      <c r="N171">
        <v>191.75</v>
      </c>
      <c r="O171" s="4">
        <v>1.6383561643835618E-4</v>
      </c>
      <c r="P171" s="2">
        <f t="shared" si="7"/>
        <v>2.768166089965407E-2</v>
      </c>
      <c r="Q171" s="3">
        <f t="shared" si="8"/>
        <v>2.7517825283215714E-2</v>
      </c>
      <c r="R171">
        <f t="shared" si="6"/>
        <v>1.2097766145907576</v>
      </c>
    </row>
    <row r="172" spans="1:18" x14ac:dyDescent="0.35">
      <c r="A172" t="s">
        <v>14</v>
      </c>
      <c r="B172" s="1">
        <v>43629</v>
      </c>
      <c r="C172" s="1">
        <v>43706</v>
      </c>
      <c r="D172">
        <v>185.9</v>
      </c>
      <c r="E172">
        <v>185.9</v>
      </c>
      <c r="F172">
        <v>182.85</v>
      </c>
      <c r="G172">
        <v>182.85</v>
      </c>
      <c r="H172">
        <v>182.85</v>
      </c>
      <c r="I172">
        <v>190.8</v>
      </c>
      <c r="J172">
        <v>2</v>
      </c>
      <c r="K172">
        <v>11.06</v>
      </c>
      <c r="L172">
        <v>45000</v>
      </c>
      <c r="M172">
        <v>0</v>
      </c>
      <c r="N172">
        <v>188.1</v>
      </c>
      <c r="O172" s="4">
        <v>1.6383561643835618E-4</v>
      </c>
      <c r="P172" s="2">
        <f t="shared" si="7"/>
        <v>-5.2836052836052923E-2</v>
      </c>
      <c r="Q172" s="3">
        <f t="shared" si="8"/>
        <v>-5.2999888452491276E-2</v>
      </c>
      <c r="R172">
        <f t="shared" si="6"/>
        <v>-2.330054245414916</v>
      </c>
    </row>
    <row r="173" spans="1:18" x14ac:dyDescent="0.35">
      <c r="A173" t="s">
        <v>14</v>
      </c>
      <c r="B173" s="1">
        <v>43630</v>
      </c>
      <c r="C173" s="1">
        <v>43706</v>
      </c>
      <c r="D173">
        <v>185.3</v>
      </c>
      <c r="E173">
        <v>185.3</v>
      </c>
      <c r="F173">
        <v>185.3</v>
      </c>
      <c r="G173">
        <v>185.3</v>
      </c>
      <c r="H173">
        <v>185.3</v>
      </c>
      <c r="I173">
        <v>187.35</v>
      </c>
      <c r="J173">
        <v>1</v>
      </c>
      <c r="K173">
        <v>5.56</v>
      </c>
      <c r="L173">
        <v>48000</v>
      </c>
      <c r="M173">
        <v>3000</v>
      </c>
      <c r="N173">
        <v>184.75</v>
      </c>
      <c r="O173" s="4">
        <v>1.6383561643835618E-4</v>
      </c>
      <c r="P173" s="2">
        <f t="shared" si="7"/>
        <v>1.3398960896910129E-2</v>
      </c>
      <c r="Q173" s="3">
        <f t="shared" si="8"/>
        <v>1.3235125280471773E-2</v>
      </c>
      <c r="R173">
        <f t="shared" si="6"/>
        <v>0.58186084440545571</v>
      </c>
    </row>
    <row r="174" spans="1:18" x14ac:dyDescent="0.35">
      <c r="A174" t="s">
        <v>14</v>
      </c>
      <c r="B174" s="1">
        <v>43633</v>
      </c>
      <c r="C174" s="1">
        <v>43706</v>
      </c>
      <c r="D174">
        <v>193</v>
      </c>
      <c r="E174">
        <v>194.5</v>
      </c>
      <c r="F174">
        <v>188.9</v>
      </c>
      <c r="G174">
        <v>194.5</v>
      </c>
      <c r="H174">
        <v>194.5</v>
      </c>
      <c r="I174">
        <v>202.65</v>
      </c>
      <c r="J174">
        <v>7</v>
      </c>
      <c r="K174">
        <v>39.97</v>
      </c>
      <c r="L174">
        <v>66000</v>
      </c>
      <c r="M174">
        <v>18000</v>
      </c>
      <c r="N174">
        <v>199.95</v>
      </c>
      <c r="O174" s="4">
        <v>1.6301369863013697E-4</v>
      </c>
      <c r="P174" s="2">
        <f t="shared" si="7"/>
        <v>4.9649217485159138E-2</v>
      </c>
      <c r="Q174" s="3">
        <f t="shared" si="8"/>
        <v>4.9486203786529001E-2</v>
      </c>
      <c r="R174">
        <f t="shared" si="6"/>
        <v>2.175580790620506</v>
      </c>
    </row>
    <row r="175" spans="1:18" x14ac:dyDescent="0.35">
      <c r="A175" t="s">
        <v>14</v>
      </c>
      <c r="B175" s="1">
        <v>43634</v>
      </c>
      <c r="C175" s="1">
        <v>43706</v>
      </c>
      <c r="D175">
        <v>193</v>
      </c>
      <c r="E175">
        <v>193</v>
      </c>
      <c r="F175">
        <v>189.3</v>
      </c>
      <c r="G175">
        <v>189.3</v>
      </c>
      <c r="H175">
        <v>189.3</v>
      </c>
      <c r="I175">
        <v>189.3</v>
      </c>
      <c r="J175">
        <v>4</v>
      </c>
      <c r="K175">
        <v>22.96</v>
      </c>
      <c r="L175">
        <v>69000</v>
      </c>
      <c r="M175">
        <v>3000</v>
      </c>
      <c r="N175">
        <v>193.9</v>
      </c>
      <c r="O175" s="4">
        <v>1.6356164383561644E-4</v>
      </c>
      <c r="P175" s="2">
        <f t="shared" si="7"/>
        <v>-2.673521850899737E-2</v>
      </c>
      <c r="Q175" s="3">
        <f t="shared" si="8"/>
        <v>-2.6898780152832986E-2</v>
      </c>
      <c r="R175">
        <f t="shared" si="6"/>
        <v>-1.1825612981765605</v>
      </c>
    </row>
    <row r="176" spans="1:18" x14ac:dyDescent="0.35">
      <c r="A176" t="s">
        <v>14</v>
      </c>
      <c r="B176" s="1">
        <v>43635</v>
      </c>
      <c r="C176" s="1">
        <v>43706</v>
      </c>
      <c r="D176">
        <v>189.3</v>
      </c>
      <c r="E176">
        <v>189.3</v>
      </c>
      <c r="F176">
        <v>183.3</v>
      </c>
      <c r="G176">
        <v>184.05</v>
      </c>
      <c r="H176">
        <v>184</v>
      </c>
      <c r="I176">
        <v>184.05</v>
      </c>
      <c r="J176">
        <v>6</v>
      </c>
      <c r="K176">
        <v>33.46</v>
      </c>
      <c r="L176">
        <v>78000</v>
      </c>
      <c r="M176">
        <v>9000</v>
      </c>
      <c r="N176">
        <v>189.25</v>
      </c>
      <c r="O176" s="4">
        <v>1.6301369863013697E-4</v>
      </c>
      <c r="P176" s="2">
        <f t="shared" si="7"/>
        <v>-2.7733755942947701E-2</v>
      </c>
      <c r="Q176" s="3">
        <f t="shared" si="8"/>
        <v>-2.7896769641577838E-2</v>
      </c>
      <c r="R176">
        <f t="shared" si="6"/>
        <v>-1.2264362894836431</v>
      </c>
    </row>
    <row r="177" spans="1:18" x14ac:dyDescent="0.35">
      <c r="A177" t="s">
        <v>14</v>
      </c>
      <c r="B177" s="1">
        <v>43636</v>
      </c>
      <c r="C177" s="1">
        <v>43706</v>
      </c>
      <c r="D177">
        <v>184</v>
      </c>
      <c r="E177">
        <v>189.05</v>
      </c>
      <c r="F177">
        <v>184</v>
      </c>
      <c r="G177">
        <v>189.05</v>
      </c>
      <c r="H177">
        <v>189.05</v>
      </c>
      <c r="I177">
        <v>189.05</v>
      </c>
      <c r="J177">
        <v>7</v>
      </c>
      <c r="K177">
        <v>39.18</v>
      </c>
      <c r="L177">
        <v>81000</v>
      </c>
      <c r="M177">
        <v>3000</v>
      </c>
      <c r="N177">
        <v>195.35</v>
      </c>
      <c r="O177" s="4">
        <v>1.6328767123287673E-4</v>
      </c>
      <c r="P177" s="2">
        <f t="shared" si="7"/>
        <v>2.7166530834012496E-2</v>
      </c>
      <c r="Q177" s="3">
        <f t="shared" si="8"/>
        <v>2.7003243162779619E-2</v>
      </c>
      <c r="R177">
        <f t="shared" si="6"/>
        <v>1.1871538451973558</v>
      </c>
    </row>
    <row r="178" spans="1:18" x14ac:dyDescent="0.35">
      <c r="A178" t="s">
        <v>14</v>
      </c>
      <c r="B178" s="1">
        <v>43637</v>
      </c>
      <c r="C178" s="1">
        <v>43706</v>
      </c>
      <c r="D178">
        <v>188.35</v>
      </c>
      <c r="E178">
        <v>191</v>
      </c>
      <c r="F178">
        <v>188.35</v>
      </c>
      <c r="G178">
        <v>190.7</v>
      </c>
      <c r="H178">
        <v>190.7</v>
      </c>
      <c r="I178">
        <v>190.7</v>
      </c>
      <c r="J178">
        <v>7</v>
      </c>
      <c r="K178">
        <v>39.979999999999997</v>
      </c>
      <c r="L178">
        <v>87000</v>
      </c>
      <c r="M178">
        <v>6000</v>
      </c>
      <c r="N178">
        <v>197.55</v>
      </c>
      <c r="O178" s="4">
        <v>1.6383561643835618E-4</v>
      </c>
      <c r="P178" s="2">
        <f t="shared" si="7"/>
        <v>8.7278497751916272E-3</v>
      </c>
      <c r="Q178" s="3">
        <f t="shared" si="8"/>
        <v>8.5640141587532709E-3</v>
      </c>
      <c r="R178">
        <f t="shared" si="6"/>
        <v>0.37650301030885541</v>
      </c>
    </row>
    <row r="179" spans="1:18" x14ac:dyDescent="0.35">
      <c r="A179" t="s">
        <v>14</v>
      </c>
      <c r="B179" s="1">
        <v>43640</v>
      </c>
      <c r="C179" s="1">
        <v>43706</v>
      </c>
      <c r="D179">
        <v>191</v>
      </c>
      <c r="E179">
        <v>193.9</v>
      </c>
      <c r="F179">
        <v>191</v>
      </c>
      <c r="G179">
        <v>193.35</v>
      </c>
      <c r="H179">
        <v>193.35</v>
      </c>
      <c r="I179">
        <v>201.9</v>
      </c>
      <c r="J179">
        <v>11</v>
      </c>
      <c r="K179">
        <v>63.36</v>
      </c>
      <c r="L179">
        <v>96000</v>
      </c>
      <c r="M179">
        <v>9000</v>
      </c>
      <c r="N179">
        <v>199.45</v>
      </c>
      <c r="O179" s="4">
        <v>1.6410958904109589E-4</v>
      </c>
      <c r="P179" s="2">
        <f t="shared" si="7"/>
        <v>1.3896171997902496E-2</v>
      </c>
      <c r="Q179" s="3">
        <f t="shared" si="8"/>
        <v>1.3732062408861399E-2</v>
      </c>
      <c r="R179">
        <f t="shared" si="6"/>
        <v>0.60370788030528544</v>
      </c>
    </row>
    <row r="180" spans="1:18" x14ac:dyDescent="0.35">
      <c r="A180" t="s">
        <v>14</v>
      </c>
      <c r="B180" s="1">
        <v>43641</v>
      </c>
      <c r="C180" s="1">
        <v>43706</v>
      </c>
      <c r="D180">
        <v>193.4</v>
      </c>
      <c r="E180">
        <v>197.9</v>
      </c>
      <c r="F180">
        <v>192.8</v>
      </c>
      <c r="G180">
        <v>193.7</v>
      </c>
      <c r="H180">
        <v>193.7</v>
      </c>
      <c r="I180">
        <v>202.85</v>
      </c>
      <c r="J180">
        <v>47</v>
      </c>
      <c r="K180">
        <v>273.13</v>
      </c>
      <c r="L180">
        <v>168000</v>
      </c>
      <c r="M180">
        <v>72000</v>
      </c>
      <c r="N180">
        <v>200.4</v>
      </c>
      <c r="O180" s="4">
        <v>1.6465753424657536E-4</v>
      </c>
      <c r="P180" s="2">
        <f t="shared" si="7"/>
        <v>1.8101887768295544E-3</v>
      </c>
      <c r="Q180" s="3">
        <f t="shared" si="8"/>
        <v>1.6455312425829791E-3</v>
      </c>
      <c r="R180">
        <f t="shared" si="6"/>
        <v>7.234311561203155E-2</v>
      </c>
    </row>
    <row r="181" spans="1:18" x14ac:dyDescent="0.35">
      <c r="A181" t="s">
        <v>14</v>
      </c>
      <c r="B181" s="1">
        <v>43642</v>
      </c>
      <c r="C181" s="1">
        <v>43706</v>
      </c>
      <c r="D181">
        <v>192.7</v>
      </c>
      <c r="E181">
        <v>195</v>
      </c>
      <c r="F181">
        <v>192.55</v>
      </c>
      <c r="G181">
        <v>195</v>
      </c>
      <c r="H181">
        <v>195</v>
      </c>
      <c r="I181">
        <v>195</v>
      </c>
      <c r="J181">
        <v>6</v>
      </c>
      <c r="K181">
        <v>34.86</v>
      </c>
      <c r="L181">
        <v>168000</v>
      </c>
      <c r="M181">
        <v>0</v>
      </c>
      <c r="N181">
        <v>200.55</v>
      </c>
      <c r="O181" s="4">
        <v>1.6383561643835618E-4</v>
      </c>
      <c r="P181" s="2">
        <f t="shared" si="7"/>
        <v>6.7114093959732132E-3</v>
      </c>
      <c r="Q181" s="3">
        <f t="shared" si="8"/>
        <v>6.5475737795348569E-3</v>
      </c>
      <c r="R181">
        <f t="shared" si="6"/>
        <v>0.28785347531152128</v>
      </c>
    </row>
    <row r="182" spans="1:18" x14ac:dyDescent="0.35">
      <c r="A182" t="s">
        <v>14</v>
      </c>
      <c r="B182" s="1">
        <v>43643</v>
      </c>
      <c r="C182" s="1">
        <v>43706</v>
      </c>
      <c r="D182">
        <v>197</v>
      </c>
      <c r="E182">
        <v>198.25</v>
      </c>
      <c r="F182">
        <v>195</v>
      </c>
      <c r="G182">
        <v>198.25</v>
      </c>
      <c r="H182">
        <v>198.25</v>
      </c>
      <c r="I182">
        <v>205.3</v>
      </c>
      <c r="J182">
        <v>14</v>
      </c>
      <c r="K182">
        <v>82.58</v>
      </c>
      <c r="L182">
        <v>186000</v>
      </c>
      <c r="M182">
        <v>18000</v>
      </c>
      <c r="N182">
        <v>202.9</v>
      </c>
      <c r="O182" s="4">
        <v>1.6328767123287673E-4</v>
      </c>
      <c r="P182" s="2">
        <f t="shared" si="7"/>
        <v>1.6666666666666666E-2</v>
      </c>
      <c r="Q182" s="3">
        <f t="shared" si="8"/>
        <v>1.650337899543379E-2</v>
      </c>
      <c r="R182">
        <f t="shared" si="6"/>
        <v>0.72554432499365618</v>
      </c>
    </row>
    <row r="183" spans="1:18" x14ac:dyDescent="0.35">
      <c r="A183" t="s">
        <v>14</v>
      </c>
      <c r="B183" s="1">
        <v>43644</v>
      </c>
      <c r="C183" s="1">
        <v>43734</v>
      </c>
      <c r="D183">
        <v>0</v>
      </c>
      <c r="E183">
        <v>0</v>
      </c>
      <c r="F183">
        <v>0</v>
      </c>
      <c r="G183">
        <v>206.35</v>
      </c>
      <c r="H183">
        <v>0</v>
      </c>
      <c r="I183">
        <v>204.05</v>
      </c>
      <c r="J183">
        <v>0</v>
      </c>
      <c r="K183">
        <v>0</v>
      </c>
      <c r="L183">
        <v>0</v>
      </c>
      <c r="M183">
        <v>0</v>
      </c>
      <c r="N183">
        <v>200.65</v>
      </c>
      <c r="O183" s="4">
        <v>1.6328767123287673E-4</v>
      </c>
      <c r="P183" s="2">
        <f t="shared" si="7"/>
        <v>4.0857503152585094E-2</v>
      </c>
      <c r="Q183" s="3">
        <f t="shared" si="8"/>
        <v>4.0694215481352214E-2</v>
      </c>
      <c r="R183">
        <f t="shared" si="6"/>
        <v>1.7890552662417367</v>
      </c>
    </row>
    <row r="184" spans="1:18" x14ac:dyDescent="0.35">
      <c r="A184" t="s">
        <v>14</v>
      </c>
      <c r="B184" s="1">
        <v>43648</v>
      </c>
      <c r="C184" s="1">
        <v>43734</v>
      </c>
      <c r="D184">
        <v>196.5</v>
      </c>
      <c r="E184">
        <v>196.5</v>
      </c>
      <c r="F184">
        <v>196.5</v>
      </c>
      <c r="G184">
        <v>196.5</v>
      </c>
      <c r="H184">
        <v>196.5</v>
      </c>
      <c r="I184">
        <v>196.5</v>
      </c>
      <c r="J184">
        <v>3</v>
      </c>
      <c r="K184">
        <v>17.690000000000001</v>
      </c>
      <c r="L184">
        <v>9000</v>
      </c>
      <c r="M184">
        <v>9000</v>
      </c>
      <c r="N184">
        <v>200.2</v>
      </c>
      <c r="O184" s="4">
        <v>1.6383561643835618E-4</v>
      </c>
      <c r="P184" s="2">
        <f t="shared" si="7"/>
        <v>-4.7734431790646931E-2</v>
      </c>
      <c r="Q184" s="3">
        <f t="shared" si="8"/>
        <v>-4.7898267407085283E-2</v>
      </c>
      <c r="R184">
        <f t="shared" si="6"/>
        <v>-2.1057697398729509</v>
      </c>
    </row>
    <row r="185" spans="1:18" x14ac:dyDescent="0.35">
      <c r="A185" t="s">
        <v>14</v>
      </c>
      <c r="B185" s="1">
        <v>43649</v>
      </c>
      <c r="C185" s="1">
        <v>43734</v>
      </c>
      <c r="D185">
        <v>0</v>
      </c>
      <c r="E185">
        <v>0</v>
      </c>
      <c r="F185">
        <v>0</v>
      </c>
      <c r="G185">
        <v>196.5</v>
      </c>
      <c r="H185">
        <v>196.5</v>
      </c>
      <c r="I185">
        <v>204.1</v>
      </c>
      <c r="J185">
        <v>0</v>
      </c>
      <c r="K185">
        <v>0</v>
      </c>
      <c r="L185">
        <v>9000</v>
      </c>
      <c r="M185">
        <v>0</v>
      </c>
      <c r="N185">
        <v>200.9</v>
      </c>
      <c r="O185" s="4">
        <v>1.6136986301369861E-4</v>
      </c>
      <c r="P185" s="2">
        <f t="shared" si="7"/>
        <v>0</v>
      </c>
      <c r="Q185" s="3">
        <f t="shared" si="8"/>
        <v>-1.6136986301369861E-4</v>
      </c>
      <c r="R185">
        <f t="shared" si="6"/>
        <v>-7.0943646369017567E-3</v>
      </c>
    </row>
    <row r="186" spans="1:18" x14ac:dyDescent="0.35">
      <c r="A186" t="s">
        <v>14</v>
      </c>
      <c r="B186" s="1">
        <v>43650</v>
      </c>
      <c r="C186" s="1">
        <v>43734</v>
      </c>
      <c r="D186">
        <v>198.45</v>
      </c>
      <c r="E186">
        <v>198.45</v>
      </c>
      <c r="F186">
        <v>197.6</v>
      </c>
      <c r="G186">
        <v>197.6</v>
      </c>
      <c r="H186">
        <v>197.6</v>
      </c>
      <c r="I186">
        <v>202.55</v>
      </c>
      <c r="J186">
        <v>3</v>
      </c>
      <c r="K186">
        <v>17.809999999999999</v>
      </c>
      <c r="L186">
        <v>15000</v>
      </c>
      <c r="M186">
        <v>6000</v>
      </c>
      <c r="N186">
        <v>199.4</v>
      </c>
      <c r="O186" s="4">
        <v>1.610958904109589E-4</v>
      </c>
      <c r="P186" s="2">
        <f t="shared" si="7"/>
        <v>5.5979643765903019E-3</v>
      </c>
      <c r="Q186" s="3">
        <f t="shared" si="8"/>
        <v>5.4368684861793434E-3</v>
      </c>
      <c r="R186">
        <f t="shared" si="6"/>
        <v>0.23902311623429981</v>
      </c>
    </row>
    <row r="187" spans="1:18" x14ac:dyDescent="0.35">
      <c r="A187" t="s">
        <v>14</v>
      </c>
      <c r="B187" s="1">
        <v>43651</v>
      </c>
      <c r="C187" s="1">
        <v>43734</v>
      </c>
      <c r="D187">
        <v>0</v>
      </c>
      <c r="E187">
        <v>0</v>
      </c>
      <c r="F187">
        <v>0</v>
      </c>
      <c r="G187">
        <v>197.6</v>
      </c>
      <c r="H187">
        <v>197.6</v>
      </c>
      <c r="I187">
        <v>198.3</v>
      </c>
      <c r="J187">
        <v>0</v>
      </c>
      <c r="K187">
        <v>0</v>
      </c>
      <c r="L187">
        <v>15000</v>
      </c>
      <c r="M187">
        <v>0</v>
      </c>
      <c r="N187">
        <v>195.3</v>
      </c>
      <c r="O187" s="4">
        <v>1.6164383561643837E-4</v>
      </c>
      <c r="P187" s="2">
        <f t="shared" si="7"/>
        <v>0</v>
      </c>
      <c r="Q187" s="3">
        <f t="shared" si="8"/>
        <v>-1.6164383561643837E-4</v>
      </c>
      <c r="R187">
        <f t="shared" si="6"/>
        <v>-7.1064093985942905E-3</v>
      </c>
    </row>
    <row r="188" spans="1:18" x14ac:dyDescent="0.35">
      <c r="A188" t="s">
        <v>14</v>
      </c>
      <c r="B188" s="1">
        <v>43654</v>
      </c>
      <c r="C188" s="1">
        <v>43734</v>
      </c>
      <c r="D188">
        <v>0</v>
      </c>
      <c r="E188">
        <v>0</v>
      </c>
      <c r="F188">
        <v>0</v>
      </c>
      <c r="G188">
        <v>197.6</v>
      </c>
      <c r="H188">
        <v>197.6</v>
      </c>
      <c r="I188">
        <v>190.25</v>
      </c>
      <c r="J188">
        <v>0</v>
      </c>
      <c r="K188">
        <v>0</v>
      </c>
      <c r="L188">
        <v>15000</v>
      </c>
      <c r="M188">
        <v>0</v>
      </c>
      <c r="N188">
        <v>187.45</v>
      </c>
      <c r="O188" s="4">
        <v>1.610958904109589E-4</v>
      </c>
      <c r="P188" s="2">
        <f t="shared" si="7"/>
        <v>0</v>
      </c>
      <c r="Q188" s="3">
        <f t="shared" si="8"/>
        <v>-1.610958904109589E-4</v>
      </c>
      <c r="R188">
        <f t="shared" si="6"/>
        <v>-7.0823198752092247E-3</v>
      </c>
    </row>
    <row r="189" spans="1:18" x14ac:dyDescent="0.35">
      <c r="A189" t="s">
        <v>14</v>
      </c>
      <c r="B189" s="1">
        <v>43655</v>
      </c>
      <c r="C189" s="1">
        <v>43734</v>
      </c>
      <c r="D189">
        <v>183.15</v>
      </c>
      <c r="E189">
        <v>185.6</v>
      </c>
      <c r="F189">
        <v>183.15</v>
      </c>
      <c r="G189">
        <v>184</v>
      </c>
      <c r="H189">
        <v>184</v>
      </c>
      <c r="I189">
        <v>189.1</v>
      </c>
      <c r="J189">
        <v>4</v>
      </c>
      <c r="K189">
        <v>22.1</v>
      </c>
      <c r="L189">
        <v>18000</v>
      </c>
      <c r="M189">
        <v>3000</v>
      </c>
      <c r="N189">
        <v>186.35</v>
      </c>
      <c r="O189" s="4">
        <v>1.6027397260273972E-4</v>
      </c>
      <c r="P189" s="2">
        <f t="shared" si="7"/>
        <v>-6.8825910931174059E-2</v>
      </c>
      <c r="Q189" s="3">
        <f t="shared" si="8"/>
        <v>-6.8986184903776795E-2</v>
      </c>
      <c r="R189">
        <f t="shared" si="6"/>
        <v>-3.0328658739369065</v>
      </c>
    </row>
    <row r="190" spans="1:18" x14ac:dyDescent="0.35">
      <c r="A190" t="s">
        <v>14</v>
      </c>
      <c r="B190" s="1">
        <v>43656</v>
      </c>
      <c r="C190" s="1">
        <v>43734</v>
      </c>
      <c r="D190">
        <v>0</v>
      </c>
      <c r="E190">
        <v>0</v>
      </c>
      <c r="F190">
        <v>0</v>
      </c>
      <c r="G190">
        <v>184</v>
      </c>
      <c r="H190">
        <v>184</v>
      </c>
      <c r="I190">
        <v>189.75</v>
      </c>
      <c r="J190">
        <v>0</v>
      </c>
      <c r="K190">
        <v>0</v>
      </c>
      <c r="L190">
        <v>18000</v>
      </c>
      <c r="M190">
        <v>0</v>
      </c>
      <c r="N190">
        <v>187</v>
      </c>
      <c r="O190" s="4">
        <v>1.6027397260273972E-4</v>
      </c>
      <c r="P190" s="2">
        <f t="shared" si="7"/>
        <v>0</v>
      </c>
      <c r="Q190" s="3">
        <f t="shared" si="8"/>
        <v>-1.6027397260273972E-4</v>
      </c>
      <c r="R190">
        <f t="shared" si="6"/>
        <v>-7.0461855901316267E-3</v>
      </c>
    </row>
    <row r="191" spans="1:18" x14ac:dyDescent="0.35">
      <c r="A191" t="s">
        <v>14</v>
      </c>
      <c r="B191" s="1">
        <v>43657</v>
      </c>
      <c r="C191" s="1">
        <v>43734</v>
      </c>
      <c r="D191">
        <v>184.2</v>
      </c>
      <c r="E191">
        <v>184.2</v>
      </c>
      <c r="F191">
        <v>184.2</v>
      </c>
      <c r="G191">
        <v>184.2</v>
      </c>
      <c r="H191">
        <v>184.2</v>
      </c>
      <c r="I191">
        <v>190.85</v>
      </c>
      <c r="J191">
        <v>1</v>
      </c>
      <c r="K191">
        <v>5.53</v>
      </c>
      <c r="L191">
        <v>21000</v>
      </c>
      <c r="M191">
        <v>3000</v>
      </c>
      <c r="N191">
        <v>188.1</v>
      </c>
      <c r="O191" s="4">
        <v>1.5945205479452054E-4</v>
      </c>
      <c r="P191" s="2">
        <f t="shared" si="7"/>
        <v>1.0869565217390686E-3</v>
      </c>
      <c r="Q191" s="3">
        <f t="shared" si="8"/>
        <v>9.2750446694454813E-4</v>
      </c>
      <c r="R191">
        <f t="shared" si="6"/>
        <v>4.0776231496839274E-2</v>
      </c>
    </row>
    <row r="192" spans="1:18" x14ac:dyDescent="0.35">
      <c r="A192" t="s">
        <v>14</v>
      </c>
      <c r="B192" s="1">
        <v>43658</v>
      </c>
      <c r="C192" s="1">
        <v>43734</v>
      </c>
      <c r="D192">
        <v>185.9</v>
      </c>
      <c r="E192">
        <v>185.9</v>
      </c>
      <c r="F192">
        <v>185.75</v>
      </c>
      <c r="G192">
        <v>185.75</v>
      </c>
      <c r="H192">
        <v>185.75</v>
      </c>
      <c r="I192">
        <v>189.85</v>
      </c>
      <c r="J192">
        <v>2</v>
      </c>
      <c r="K192">
        <v>11.15</v>
      </c>
      <c r="L192">
        <v>27000</v>
      </c>
      <c r="M192">
        <v>6000</v>
      </c>
      <c r="N192">
        <v>187.15</v>
      </c>
      <c r="O192" s="4">
        <v>1.6000000000000001E-4</v>
      </c>
      <c r="P192" s="2">
        <f t="shared" si="7"/>
        <v>8.4147665580890964E-3</v>
      </c>
      <c r="Q192" s="3">
        <f t="shared" si="8"/>
        <v>8.254766558089096E-3</v>
      </c>
      <c r="R192">
        <f t="shared" si="6"/>
        <v>0.36290744047180101</v>
      </c>
    </row>
    <row r="193" spans="1:18" x14ac:dyDescent="0.35">
      <c r="A193" t="s">
        <v>14</v>
      </c>
      <c r="B193" s="1">
        <v>43661</v>
      </c>
      <c r="C193" s="1">
        <v>43734</v>
      </c>
      <c r="D193">
        <v>181.15</v>
      </c>
      <c r="E193">
        <v>182</v>
      </c>
      <c r="F193">
        <v>179.95</v>
      </c>
      <c r="G193">
        <v>181.9</v>
      </c>
      <c r="H193">
        <v>181.9</v>
      </c>
      <c r="I193">
        <v>187.5</v>
      </c>
      <c r="J193">
        <v>13</v>
      </c>
      <c r="K193">
        <v>70.75</v>
      </c>
      <c r="L193">
        <v>54000</v>
      </c>
      <c r="M193">
        <v>27000</v>
      </c>
      <c r="N193">
        <v>184.95</v>
      </c>
      <c r="O193" s="4">
        <v>1.589041095890411E-4</v>
      </c>
      <c r="P193" s="2">
        <f t="shared" si="7"/>
        <v>-2.072678331090172E-2</v>
      </c>
      <c r="Q193" s="3">
        <f t="shared" si="8"/>
        <v>-2.088568742049076E-2</v>
      </c>
      <c r="R193">
        <f t="shared" si="6"/>
        <v>-0.91820541634056774</v>
      </c>
    </row>
    <row r="194" spans="1:18" x14ac:dyDescent="0.35">
      <c r="A194" t="s">
        <v>14</v>
      </c>
      <c r="B194" s="1">
        <v>43662</v>
      </c>
      <c r="C194" s="1">
        <v>43734</v>
      </c>
      <c r="D194">
        <v>182.05</v>
      </c>
      <c r="E194">
        <v>183.8</v>
      </c>
      <c r="F194">
        <v>182</v>
      </c>
      <c r="G194">
        <v>183.8</v>
      </c>
      <c r="H194">
        <v>183.8</v>
      </c>
      <c r="I194">
        <v>189.55</v>
      </c>
      <c r="J194">
        <v>4</v>
      </c>
      <c r="K194">
        <v>21.9</v>
      </c>
      <c r="L194">
        <v>66000</v>
      </c>
      <c r="M194">
        <v>12000</v>
      </c>
      <c r="N194">
        <v>187.05</v>
      </c>
      <c r="O194" s="4">
        <v>1.5616438356164385E-4</v>
      </c>
      <c r="P194" s="2">
        <f t="shared" si="7"/>
        <v>1.0445299615173202E-2</v>
      </c>
      <c r="Q194" s="3">
        <f t="shared" si="8"/>
        <v>1.0289135231611558E-2</v>
      </c>
      <c r="R194">
        <f t="shared" ref="R194:R257" si="9">Q194/$U$6</f>
        <v>0.45234516388756246</v>
      </c>
    </row>
    <row r="195" spans="1:18" x14ac:dyDescent="0.35">
      <c r="A195" t="s">
        <v>14</v>
      </c>
      <c r="B195" s="1">
        <v>43663</v>
      </c>
      <c r="C195" s="1">
        <v>43734</v>
      </c>
      <c r="D195">
        <v>184.05</v>
      </c>
      <c r="E195">
        <v>184.05</v>
      </c>
      <c r="F195">
        <v>181.8</v>
      </c>
      <c r="G195">
        <v>182</v>
      </c>
      <c r="H195">
        <v>182</v>
      </c>
      <c r="I195">
        <v>182</v>
      </c>
      <c r="J195">
        <v>7</v>
      </c>
      <c r="K195">
        <v>38.380000000000003</v>
      </c>
      <c r="L195">
        <v>72000</v>
      </c>
      <c r="M195">
        <v>6000</v>
      </c>
      <c r="N195">
        <v>184.6</v>
      </c>
      <c r="O195" s="4">
        <v>1.5698630136986303E-4</v>
      </c>
      <c r="P195" s="2">
        <f t="shared" ref="P195:P244" si="10">(G195-G194)/G194</f>
        <v>-9.7932535364527278E-3</v>
      </c>
      <c r="Q195" s="3">
        <f t="shared" ref="Q195:Q244" si="11">P195-O195</f>
        <v>-9.9502398378225904E-3</v>
      </c>
      <c r="R195">
        <f t="shared" si="9"/>
        <v>-0.4374461768499317</v>
      </c>
    </row>
    <row r="196" spans="1:18" x14ac:dyDescent="0.35">
      <c r="A196" t="s">
        <v>14</v>
      </c>
      <c r="B196" s="1">
        <v>43664</v>
      </c>
      <c r="C196" s="1">
        <v>43734</v>
      </c>
      <c r="D196">
        <v>182.55</v>
      </c>
      <c r="E196">
        <v>182.55</v>
      </c>
      <c r="F196">
        <v>178.25</v>
      </c>
      <c r="G196">
        <v>178.25</v>
      </c>
      <c r="H196">
        <v>178.25</v>
      </c>
      <c r="I196">
        <v>181.6</v>
      </c>
      <c r="J196">
        <v>2</v>
      </c>
      <c r="K196">
        <v>10.82</v>
      </c>
      <c r="L196">
        <v>72000</v>
      </c>
      <c r="M196">
        <v>0</v>
      </c>
      <c r="N196">
        <v>179.25</v>
      </c>
      <c r="O196" s="4">
        <v>1.5808219178082189E-4</v>
      </c>
      <c r="P196" s="2">
        <f t="shared" si="10"/>
        <v>-2.0604395604395604E-2</v>
      </c>
      <c r="Q196" s="3">
        <f t="shared" si="11"/>
        <v>-2.0762477796176425E-2</v>
      </c>
      <c r="R196">
        <f t="shared" si="9"/>
        <v>-0.91278870478527951</v>
      </c>
    </row>
    <row r="197" spans="1:18" x14ac:dyDescent="0.35">
      <c r="A197" t="s">
        <v>14</v>
      </c>
      <c r="B197" s="1">
        <v>43665</v>
      </c>
      <c r="C197" s="1">
        <v>43734</v>
      </c>
      <c r="D197">
        <v>173.1</v>
      </c>
      <c r="E197">
        <v>173.1</v>
      </c>
      <c r="F197">
        <v>171.75</v>
      </c>
      <c r="G197">
        <v>171.75</v>
      </c>
      <c r="H197">
        <v>171.75</v>
      </c>
      <c r="I197">
        <v>177.05</v>
      </c>
      <c r="J197">
        <v>2</v>
      </c>
      <c r="K197">
        <v>10.35</v>
      </c>
      <c r="L197">
        <v>78000</v>
      </c>
      <c r="M197">
        <v>6000</v>
      </c>
      <c r="N197">
        <v>174.8</v>
      </c>
      <c r="O197" s="4">
        <v>1.5780821917808218E-4</v>
      </c>
      <c r="P197" s="2">
        <f t="shared" si="10"/>
        <v>-3.6465638148667601E-2</v>
      </c>
      <c r="Q197" s="3">
        <f t="shared" si="11"/>
        <v>-3.6623446367845681E-2</v>
      </c>
      <c r="R197">
        <f t="shared" si="9"/>
        <v>-1.6100904960888296</v>
      </c>
    </row>
    <row r="198" spans="1:18" x14ac:dyDescent="0.35">
      <c r="A198" t="s">
        <v>14</v>
      </c>
      <c r="B198" s="1">
        <v>43668</v>
      </c>
      <c r="C198" s="1">
        <v>43734</v>
      </c>
      <c r="D198">
        <v>172.2</v>
      </c>
      <c r="E198">
        <v>172.2</v>
      </c>
      <c r="F198">
        <v>172.2</v>
      </c>
      <c r="G198">
        <v>172.2</v>
      </c>
      <c r="H198">
        <v>172.2</v>
      </c>
      <c r="I198">
        <v>177.15</v>
      </c>
      <c r="J198">
        <v>1</v>
      </c>
      <c r="K198">
        <v>5.17</v>
      </c>
      <c r="L198">
        <v>78000</v>
      </c>
      <c r="M198">
        <v>0</v>
      </c>
      <c r="N198">
        <v>175</v>
      </c>
      <c r="O198" s="4">
        <v>1.5808219178082189E-4</v>
      </c>
      <c r="P198" s="2">
        <f t="shared" si="10"/>
        <v>2.6200873362444751E-3</v>
      </c>
      <c r="Q198" s="3">
        <f t="shared" si="11"/>
        <v>2.462005144463653E-3</v>
      </c>
      <c r="R198">
        <f t="shared" si="9"/>
        <v>0.10823806816561794</v>
      </c>
    </row>
    <row r="199" spans="1:18" x14ac:dyDescent="0.35">
      <c r="A199" t="s">
        <v>14</v>
      </c>
      <c r="B199" s="1">
        <v>43669</v>
      </c>
      <c r="C199" s="1">
        <v>43734</v>
      </c>
      <c r="D199">
        <v>170.9</v>
      </c>
      <c r="E199">
        <v>171.55</v>
      </c>
      <c r="F199">
        <v>167.6</v>
      </c>
      <c r="G199">
        <v>168</v>
      </c>
      <c r="H199">
        <v>168</v>
      </c>
      <c r="I199">
        <v>169.5</v>
      </c>
      <c r="J199">
        <v>13</v>
      </c>
      <c r="K199">
        <v>65.92</v>
      </c>
      <c r="L199">
        <v>84000</v>
      </c>
      <c r="M199">
        <v>6000</v>
      </c>
      <c r="N199">
        <v>167.5</v>
      </c>
      <c r="O199" s="4">
        <v>1.5726027397260274E-4</v>
      </c>
      <c r="P199" s="2">
        <f t="shared" si="10"/>
        <v>-2.4390243902438959E-2</v>
      </c>
      <c r="Q199" s="3">
        <f t="shared" si="11"/>
        <v>-2.4547504176411564E-2</v>
      </c>
      <c r="R199">
        <f t="shared" si="9"/>
        <v>-1.0791912585223484</v>
      </c>
    </row>
    <row r="200" spans="1:18" x14ac:dyDescent="0.35">
      <c r="A200" t="s">
        <v>14</v>
      </c>
      <c r="B200" s="1">
        <v>43670</v>
      </c>
      <c r="C200" s="1">
        <v>43734</v>
      </c>
      <c r="D200">
        <v>165.95</v>
      </c>
      <c r="E200">
        <v>166.5</v>
      </c>
      <c r="F200">
        <v>165.05</v>
      </c>
      <c r="G200">
        <v>165.05</v>
      </c>
      <c r="H200">
        <v>165.05</v>
      </c>
      <c r="I200">
        <v>165.05</v>
      </c>
      <c r="J200">
        <v>6</v>
      </c>
      <c r="K200">
        <v>29.82</v>
      </c>
      <c r="L200">
        <v>99000</v>
      </c>
      <c r="M200">
        <v>15000</v>
      </c>
      <c r="N200">
        <v>164.55</v>
      </c>
      <c r="O200" s="4">
        <v>1.5726027397260274E-4</v>
      </c>
      <c r="P200" s="2">
        <f t="shared" si="10"/>
        <v>-1.755952380952374E-2</v>
      </c>
      <c r="Q200" s="3">
        <f t="shared" si="11"/>
        <v>-1.7716784083496345E-2</v>
      </c>
      <c r="R200">
        <f t="shared" si="9"/>
        <v>-0.77888971418975961</v>
      </c>
    </row>
    <row r="201" spans="1:18" x14ac:dyDescent="0.35">
      <c r="A201" t="s">
        <v>14</v>
      </c>
      <c r="B201" s="1">
        <v>43671</v>
      </c>
      <c r="C201" s="1">
        <v>43734</v>
      </c>
      <c r="D201">
        <v>163.4</v>
      </c>
      <c r="E201">
        <v>163.65</v>
      </c>
      <c r="F201">
        <v>162.5</v>
      </c>
      <c r="G201">
        <v>163.30000000000001</v>
      </c>
      <c r="H201">
        <v>163.4</v>
      </c>
      <c r="I201">
        <v>163.30000000000001</v>
      </c>
      <c r="J201">
        <v>9</v>
      </c>
      <c r="K201">
        <v>44.06</v>
      </c>
      <c r="L201">
        <v>126000</v>
      </c>
      <c r="M201">
        <v>27000</v>
      </c>
      <c r="N201">
        <v>161.35</v>
      </c>
      <c r="O201" s="4">
        <v>1.5753424657534247E-4</v>
      </c>
      <c r="P201" s="2">
        <f t="shared" si="10"/>
        <v>-1.0602847621932747E-2</v>
      </c>
      <c r="Q201" s="3">
        <f t="shared" si="11"/>
        <v>-1.076038186850809E-2</v>
      </c>
      <c r="R201">
        <f t="shared" si="9"/>
        <v>-0.4730627589429281</v>
      </c>
    </row>
    <row r="202" spans="1:18" x14ac:dyDescent="0.35">
      <c r="A202" t="s">
        <v>14</v>
      </c>
      <c r="B202" s="1">
        <v>43672</v>
      </c>
      <c r="C202" s="1">
        <v>43769</v>
      </c>
      <c r="D202">
        <v>0</v>
      </c>
      <c r="E202">
        <v>0</v>
      </c>
      <c r="F202">
        <v>0</v>
      </c>
      <c r="G202">
        <v>164.3</v>
      </c>
      <c r="H202">
        <v>0</v>
      </c>
      <c r="I202">
        <v>167</v>
      </c>
      <c r="J202">
        <v>0</v>
      </c>
      <c r="K202">
        <v>0</v>
      </c>
      <c r="L202">
        <v>0</v>
      </c>
      <c r="M202">
        <v>0</v>
      </c>
      <c r="N202">
        <v>164.05</v>
      </c>
      <c r="O202" s="4">
        <v>1.5726027397260274E-4</v>
      </c>
      <c r="P202" s="2">
        <f t="shared" si="10"/>
        <v>6.1236987140232697E-3</v>
      </c>
      <c r="Q202" s="3">
        <f t="shared" si="11"/>
        <v>5.966438440050667E-3</v>
      </c>
      <c r="R202">
        <f t="shared" si="9"/>
        <v>0.26230480144705531</v>
      </c>
    </row>
    <row r="203" spans="1:18" x14ac:dyDescent="0.35">
      <c r="A203" t="s">
        <v>14</v>
      </c>
      <c r="B203" s="1">
        <v>43675</v>
      </c>
      <c r="C203" s="1">
        <v>43769</v>
      </c>
      <c r="D203">
        <v>0</v>
      </c>
      <c r="E203">
        <v>0</v>
      </c>
      <c r="F203">
        <v>0</v>
      </c>
      <c r="G203">
        <v>164.3</v>
      </c>
      <c r="H203">
        <v>0</v>
      </c>
      <c r="I203">
        <v>157</v>
      </c>
      <c r="J203">
        <v>0</v>
      </c>
      <c r="K203">
        <v>0</v>
      </c>
      <c r="L203">
        <v>0</v>
      </c>
      <c r="M203">
        <v>0</v>
      </c>
      <c r="N203">
        <v>154.35</v>
      </c>
      <c r="O203" s="4">
        <v>1.5698630136986303E-4</v>
      </c>
      <c r="P203" s="2">
        <f t="shared" si="10"/>
        <v>0</v>
      </c>
      <c r="Q203" s="3">
        <f t="shared" si="11"/>
        <v>-1.5698630136986303E-4</v>
      </c>
      <c r="R203">
        <f t="shared" si="9"/>
        <v>-6.9016484498212348E-3</v>
      </c>
    </row>
    <row r="204" spans="1:18" x14ac:dyDescent="0.35">
      <c r="A204" t="s">
        <v>14</v>
      </c>
      <c r="B204" s="1">
        <v>43676</v>
      </c>
      <c r="C204" s="1">
        <v>43769</v>
      </c>
      <c r="D204">
        <v>0</v>
      </c>
      <c r="E204">
        <v>0</v>
      </c>
      <c r="F204">
        <v>0</v>
      </c>
      <c r="G204">
        <v>164.3</v>
      </c>
      <c r="H204">
        <v>0</v>
      </c>
      <c r="I204">
        <v>152.25</v>
      </c>
      <c r="J204">
        <v>0</v>
      </c>
      <c r="K204">
        <v>0</v>
      </c>
      <c r="L204">
        <v>0</v>
      </c>
      <c r="M204">
        <v>0</v>
      </c>
      <c r="N204">
        <v>149.69999999999999</v>
      </c>
      <c r="O204" s="4">
        <v>1.5506849315068493E-4</v>
      </c>
      <c r="P204" s="2">
        <f t="shared" si="10"/>
        <v>0</v>
      </c>
      <c r="Q204" s="3">
        <f t="shared" si="11"/>
        <v>-1.5506849315068493E-4</v>
      </c>
      <c r="R204">
        <f t="shared" si="9"/>
        <v>-6.8173351179735059E-3</v>
      </c>
    </row>
    <row r="205" spans="1:18" x14ac:dyDescent="0.35">
      <c r="A205" t="s">
        <v>14</v>
      </c>
      <c r="B205" s="1">
        <v>43677</v>
      </c>
      <c r="C205" s="1">
        <v>43769</v>
      </c>
      <c r="D205">
        <v>0</v>
      </c>
      <c r="E205">
        <v>0</v>
      </c>
      <c r="F205">
        <v>0</v>
      </c>
      <c r="G205">
        <v>164.3</v>
      </c>
      <c r="H205">
        <v>0</v>
      </c>
      <c r="I205">
        <v>160.15</v>
      </c>
      <c r="J205">
        <v>0</v>
      </c>
      <c r="K205">
        <v>0</v>
      </c>
      <c r="L205">
        <v>0</v>
      </c>
      <c r="M205">
        <v>0</v>
      </c>
      <c r="N205">
        <v>157.5</v>
      </c>
      <c r="O205" s="4">
        <v>1.547945205479452E-4</v>
      </c>
      <c r="P205" s="2">
        <f t="shared" si="10"/>
        <v>0</v>
      </c>
      <c r="Q205" s="3">
        <f t="shared" si="11"/>
        <v>-1.547945205479452E-4</v>
      </c>
      <c r="R205">
        <f t="shared" si="9"/>
        <v>-6.805290356280972E-3</v>
      </c>
    </row>
    <row r="206" spans="1:18" x14ac:dyDescent="0.35">
      <c r="A206" t="s">
        <v>14</v>
      </c>
      <c r="B206" s="1">
        <v>43678</v>
      </c>
      <c r="C206" s="1">
        <v>43769</v>
      </c>
      <c r="D206">
        <v>0</v>
      </c>
      <c r="E206">
        <v>0</v>
      </c>
      <c r="F206">
        <v>0</v>
      </c>
      <c r="G206">
        <v>164.3</v>
      </c>
      <c r="H206">
        <v>0</v>
      </c>
      <c r="I206">
        <v>156.69999999999999</v>
      </c>
      <c r="J206">
        <v>0</v>
      </c>
      <c r="K206">
        <v>0</v>
      </c>
      <c r="L206">
        <v>0</v>
      </c>
      <c r="M206">
        <v>0</v>
      </c>
      <c r="N206">
        <v>154.15</v>
      </c>
      <c r="O206" s="4">
        <v>1.5287671232876713E-4</v>
      </c>
      <c r="P206" s="2">
        <f t="shared" si="10"/>
        <v>0</v>
      </c>
      <c r="Q206" s="3">
        <f t="shared" si="11"/>
        <v>-1.5287671232876713E-4</v>
      </c>
      <c r="R206">
        <f t="shared" si="9"/>
        <v>-6.720977024433244E-3</v>
      </c>
    </row>
    <row r="207" spans="1:18" x14ac:dyDescent="0.35">
      <c r="A207" t="s">
        <v>14</v>
      </c>
      <c r="B207" s="1">
        <v>43679</v>
      </c>
      <c r="C207" s="1">
        <v>43769</v>
      </c>
      <c r="D207">
        <v>0</v>
      </c>
      <c r="E207">
        <v>0</v>
      </c>
      <c r="F207">
        <v>0</v>
      </c>
      <c r="G207">
        <v>164.3</v>
      </c>
      <c r="H207">
        <v>0</v>
      </c>
      <c r="I207">
        <v>152.80000000000001</v>
      </c>
      <c r="J207">
        <v>0</v>
      </c>
      <c r="K207">
        <v>0</v>
      </c>
      <c r="L207">
        <v>0</v>
      </c>
      <c r="M207">
        <v>0</v>
      </c>
      <c r="N207">
        <v>150.35</v>
      </c>
      <c r="O207" s="4">
        <v>1.5424657534246575E-4</v>
      </c>
      <c r="P207" s="2">
        <f t="shared" si="10"/>
        <v>0</v>
      </c>
      <c r="Q207" s="3">
        <f t="shared" si="11"/>
        <v>-1.5424657534246575E-4</v>
      </c>
      <c r="R207">
        <f t="shared" si="9"/>
        <v>-6.781200832895907E-3</v>
      </c>
    </row>
    <row r="208" spans="1:18" x14ac:dyDescent="0.35">
      <c r="A208" t="s">
        <v>14</v>
      </c>
      <c r="B208" s="1">
        <v>43682</v>
      </c>
      <c r="C208" s="1">
        <v>43769</v>
      </c>
      <c r="D208">
        <v>152.4</v>
      </c>
      <c r="E208">
        <v>152.4</v>
      </c>
      <c r="F208">
        <v>148.80000000000001</v>
      </c>
      <c r="G208">
        <v>148.80000000000001</v>
      </c>
      <c r="H208">
        <v>148.80000000000001</v>
      </c>
      <c r="I208">
        <v>148.80000000000001</v>
      </c>
      <c r="J208">
        <v>2</v>
      </c>
      <c r="K208">
        <v>9.0399999999999991</v>
      </c>
      <c r="L208">
        <v>6000</v>
      </c>
      <c r="M208">
        <v>6000</v>
      </c>
      <c r="N208">
        <v>147.05000000000001</v>
      </c>
      <c r="O208" s="4">
        <v>1.5205479452054795E-4</v>
      </c>
      <c r="P208" s="2">
        <f t="shared" si="10"/>
        <v>-9.4339622641509427E-2</v>
      </c>
      <c r="Q208" s="3">
        <f t="shared" si="11"/>
        <v>-9.4491677436029972E-2</v>
      </c>
      <c r="R208">
        <f t="shared" si="9"/>
        <v>-4.1541735387529721</v>
      </c>
    </row>
    <row r="209" spans="1:18" x14ac:dyDescent="0.35">
      <c r="A209" t="s">
        <v>14</v>
      </c>
      <c r="B209" s="1">
        <v>43683</v>
      </c>
      <c r="C209" s="1">
        <v>43769</v>
      </c>
      <c r="D209">
        <v>151.5</v>
      </c>
      <c r="E209">
        <v>151.85</v>
      </c>
      <c r="F209">
        <v>151.5</v>
      </c>
      <c r="G209">
        <v>151.85</v>
      </c>
      <c r="H209">
        <v>151.85</v>
      </c>
      <c r="I209">
        <v>154</v>
      </c>
      <c r="J209">
        <v>2</v>
      </c>
      <c r="K209">
        <v>9.1</v>
      </c>
      <c r="L209">
        <v>6000</v>
      </c>
      <c r="M209">
        <v>0</v>
      </c>
      <c r="N209">
        <v>151.69999999999999</v>
      </c>
      <c r="O209" s="4">
        <v>1.4876712328767123E-4</v>
      </c>
      <c r="P209" s="2">
        <f t="shared" si="10"/>
        <v>2.0497311827956874E-2</v>
      </c>
      <c r="Q209" s="3">
        <f t="shared" si="11"/>
        <v>2.0348544704669201E-2</v>
      </c>
      <c r="R209">
        <f t="shared" si="9"/>
        <v>0.89459080691519843</v>
      </c>
    </row>
    <row r="210" spans="1:18" x14ac:dyDescent="0.35">
      <c r="A210" t="s">
        <v>14</v>
      </c>
      <c r="B210" s="1">
        <v>43684</v>
      </c>
      <c r="C210" s="1">
        <v>43769</v>
      </c>
      <c r="D210">
        <v>0</v>
      </c>
      <c r="E210">
        <v>0</v>
      </c>
      <c r="F210">
        <v>0</v>
      </c>
      <c r="G210">
        <v>151.85</v>
      </c>
      <c r="H210">
        <v>151.85</v>
      </c>
      <c r="I210">
        <v>152.30000000000001</v>
      </c>
      <c r="J210">
        <v>0</v>
      </c>
      <c r="K210">
        <v>0</v>
      </c>
      <c r="L210">
        <v>6000</v>
      </c>
      <c r="M210">
        <v>0</v>
      </c>
      <c r="N210">
        <v>150</v>
      </c>
      <c r="O210" s="4">
        <v>1.4849315068493149E-4</v>
      </c>
      <c r="P210" s="2">
        <f t="shared" si="10"/>
        <v>0</v>
      </c>
      <c r="Q210" s="3">
        <f t="shared" si="11"/>
        <v>-1.4849315068493149E-4</v>
      </c>
      <c r="R210">
        <f t="shared" si="9"/>
        <v>-6.5282608373527203E-3</v>
      </c>
    </row>
    <row r="211" spans="1:18" x14ac:dyDescent="0.35">
      <c r="A211" t="s">
        <v>14</v>
      </c>
      <c r="B211" s="1">
        <v>43685</v>
      </c>
      <c r="C211" s="1">
        <v>43769</v>
      </c>
      <c r="D211">
        <v>0</v>
      </c>
      <c r="E211">
        <v>0</v>
      </c>
      <c r="F211">
        <v>0</v>
      </c>
      <c r="G211">
        <v>151.85</v>
      </c>
      <c r="H211">
        <v>151.85</v>
      </c>
      <c r="I211">
        <v>159.4</v>
      </c>
      <c r="J211">
        <v>0</v>
      </c>
      <c r="K211">
        <v>0</v>
      </c>
      <c r="L211">
        <v>6000</v>
      </c>
      <c r="M211">
        <v>0</v>
      </c>
      <c r="N211">
        <v>157.1</v>
      </c>
      <c r="O211" s="4">
        <v>1.4876712328767123E-4</v>
      </c>
      <c r="P211" s="2">
        <f t="shared" si="10"/>
        <v>0</v>
      </c>
      <c r="Q211" s="3">
        <f t="shared" si="11"/>
        <v>-1.4876712328767123E-4</v>
      </c>
      <c r="R211">
        <f t="shared" si="9"/>
        <v>-6.5403055990452532E-3</v>
      </c>
    </row>
    <row r="212" spans="1:18" x14ac:dyDescent="0.35">
      <c r="A212" t="s">
        <v>14</v>
      </c>
      <c r="B212" s="1">
        <v>43686</v>
      </c>
      <c r="C212" s="1">
        <v>43769</v>
      </c>
      <c r="D212">
        <v>161.19999999999999</v>
      </c>
      <c r="E212">
        <v>161.19999999999999</v>
      </c>
      <c r="F212">
        <v>161.19999999999999</v>
      </c>
      <c r="G212">
        <v>161.19999999999999</v>
      </c>
      <c r="H212">
        <v>161.19999999999999</v>
      </c>
      <c r="I212">
        <v>165</v>
      </c>
      <c r="J212">
        <v>1</v>
      </c>
      <c r="K212">
        <v>4.84</v>
      </c>
      <c r="L212">
        <v>3000</v>
      </c>
      <c r="M212">
        <v>-3000</v>
      </c>
      <c r="N212">
        <v>162.65</v>
      </c>
      <c r="O212" s="4">
        <v>1.5013698630136985E-4</v>
      </c>
      <c r="P212" s="2">
        <f t="shared" si="10"/>
        <v>6.1573921633190615E-2</v>
      </c>
      <c r="Q212" s="3">
        <f t="shared" si="11"/>
        <v>6.1423784646889246E-2</v>
      </c>
      <c r="R212">
        <f t="shared" si="9"/>
        <v>2.7003971963870876</v>
      </c>
    </row>
    <row r="213" spans="1:18" x14ac:dyDescent="0.35">
      <c r="A213" t="s">
        <v>14</v>
      </c>
      <c r="B213" s="1">
        <v>43690</v>
      </c>
      <c r="C213" s="1">
        <v>43769</v>
      </c>
      <c r="D213">
        <v>0</v>
      </c>
      <c r="E213">
        <v>0</v>
      </c>
      <c r="F213">
        <v>0</v>
      </c>
      <c r="G213">
        <v>161.19999999999999</v>
      </c>
      <c r="H213">
        <v>161.19999999999999</v>
      </c>
      <c r="I213">
        <v>160.9</v>
      </c>
      <c r="J213">
        <v>0</v>
      </c>
      <c r="K213">
        <v>0</v>
      </c>
      <c r="L213">
        <v>3000</v>
      </c>
      <c r="M213">
        <v>0</v>
      </c>
      <c r="N213">
        <v>158.69999999999999</v>
      </c>
      <c r="O213" s="4">
        <v>1.5013698630136985E-4</v>
      </c>
      <c r="P213" s="2">
        <f t="shared" si="10"/>
        <v>0</v>
      </c>
      <c r="Q213" s="3">
        <f t="shared" si="11"/>
        <v>-1.5013698630136985E-4</v>
      </c>
      <c r="R213">
        <f t="shared" si="9"/>
        <v>-6.6005294075079162E-3</v>
      </c>
    </row>
    <row r="214" spans="1:18" x14ac:dyDescent="0.35">
      <c r="A214" t="s">
        <v>14</v>
      </c>
      <c r="B214" s="1">
        <v>43691</v>
      </c>
      <c r="C214" s="1">
        <v>43769</v>
      </c>
      <c r="D214">
        <v>0</v>
      </c>
      <c r="E214">
        <v>0</v>
      </c>
      <c r="F214">
        <v>0</v>
      </c>
      <c r="G214">
        <v>161.19999999999999</v>
      </c>
      <c r="H214">
        <v>161.19999999999999</v>
      </c>
      <c r="I214">
        <v>165.15</v>
      </c>
      <c r="J214">
        <v>0</v>
      </c>
      <c r="K214">
        <v>0</v>
      </c>
      <c r="L214">
        <v>3000</v>
      </c>
      <c r="M214">
        <v>0</v>
      </c>
      <c r="N214">
        <v>162.94999999999999</v>
      </c>
      <c r="O214" s="4">
        <v>1.4986301369863012E-4</v>
      </c>
      <c r="P214" s="2">
        <f t="shared" si="10"/>
        <v>0</v>
      </c>
      <c r="Q214" s="3">
        <f t="shared" si="11"/>
        <v>-1.4986301369863012E-4</v>
      </c>
      <c r="R214">
        <f t="shared" si="9"/>
        <v>-6.5884846458153833E-3</v>
      </c>
    </row>
    <row r="215" spans="1:18" x14ac:dyDescent="0.35">
      <c r="A215" t="s">
        <v>14</v>
      </c>
      <c r="B215" s="1">
        <v>43693</v>
      </c>
      <c r="C215" s="1">
        <v>43769</v>
      </c>
      <c r="D215">
        <v>164.1</v>
      </c>
      <c r="E215">
        <v>164.1</v>
      </c>
      <c r="F215">
        <v>161.4</v>
      </c>
      <c r="G215">
        <v>161.4</v>
      </c>
      <c r="H215">
        <v>161.4</v>
      </c>
      <c r="I215">
        <v>166.4</v>
      </c>
      <c r="J215">
        <v>6</v>
      </c>
      <c r="K215">
        <v>29.3</v>
      </c>
      <c r="L215">
        <v>15000</v>
      </c>
      <c r="M215">
        <v>12000</v>
      </c>
      <c r="N215">
        <v>164.25</v>
      </c>
      <c r="O215" s="4">
        <v>1.4931506849315067E-4</v>
      </c>
      <c r="P215" s="2">
        <f t="shared" si="10"/>
        <v>1.2406947890819917E-3</v>
      </c>
      <c r="Q215" s="3">
        <f t="shared" si="11"/>
        <v>1.0913797205888409E-3</v>
      </c>
      <c r="R215">
        <f t="shared" si="9"/>
        <v>4.7980741574527599E-2</v>
      </c>
    </row>
    <row r="216" spans="1:18" x14ac:dyDescent="0.35">
      <c r="A216" t="s">
        <v>14</v>
      </c>
      <c r="B216" s="1">
        <v>43696</v>
      </c>
      <c r="C216" s="1">
        <v>43769</v>
      </c>
      <c r="D216">
        <v>161.5</v>
      </c>
      <c r="E216">
        <v>161.5</v>
      </c>
      <c r="F216">
        <v>160.85</v>
      </c>
      <c r="G216">
        <v>160.85</v>
      </c>
      <c r="H216">
        <v>160.85</v>
      </c>
      <c r="I216">
        <v>165.7</v>
      </c>
      <c r="J216">
        <v>2</v>
      </c>
      <c r="K216">
        <v>9.67</v>
      </c>
      <c r="L216">
        <v>15000</v>
      </c>
      <c r="M216">
        <v>0</v>
      </c>
      <c r="N216">
        <v>163.65</v>
      </c>
      <c r="O216" s="4">
        <v>1.4931506849315067E-4</v>
      </c>
      <c r="P216" s="2">
        <f t="shared" si="10"/>
        <v>-3.4076827757125857E-3</v>
      </c>
      <c r="Q216" s="3">
        <f t="shared" si="11"/>
        <v>-3.5569978442057362E-3</v>
      </c>
      <c r="R216">
        <f t="shared" si="9"/>
        <v>-0.15637764851623381</v>
      </c>
    </row>
    <row r="217" spans="1:18" x14ac:dyDescent="0.35">
      <c r="A217" t="s">
        <v>14</v>
      </c>
      <c r="B217" s="1">
        <v>43697</v>
      </c>
      <c r="C217" s="1">
        <v>43769</v>
      </c>
      <c r="D217">
        <v>161.65</v>
      </c>
      <c r="E217">
        <v>161.65</v>
      </c>
      <c r="F217">
        <v>160.85</v>
      </c>
      <c r="G217">
        <v>160.85</v>
      </c>
      <c r="H217">
        <v>160.85</v>
      </c>
      <c r="I217">
        <v>167.25</v>
      </c>
      <c r="J217">
        <v>3</v>
      </c>
      <c r="K217">
        <v>14.51</v>
      </c>
      <c r="L217">
        <v>12000</v>
      </c>
      <c r="M217">
        <v>-3000</v>
      </c>
      <c r="N217">
        <v>165.2</v>
      </c>
      <c r="O217" s="4">
        <v>1.4849315068493149E-4</v>
      </c>
      <c r="P217" s="2">
        <f t="shared" si="10"/>
        <v>0</v>
      </c>
      <c r="Q217" s="3">
        <f t="shared" si="11"/>
        <v>-1.4849315068493149E-4</v>
      </c>
      <c r="R217">
        <f t="shared" si="9"/>
        <v>-6.5282608373527203E-3</v>
      </c>
    </row>
    <row r="218" spans="1:18" x14ac:dyDescent="0.35">
      <c r="A218" t="s">
        <v>14</v>
      </c>
      <c r="B218" s="1">
        <v>43698</v>
      </c>
      <c r="C218" s="1">
        <v>43769</v>
      </c>
      <c r="D218">
        <v>162.6</v>
      </c>
      <c r="E218">
        <v>162.6</v>
      </c>
      <c r="F218">
        <v>159</v>
      </c>
      <c r="G218">
        <v>160.35</v>
      </c>
      <c r="H218">
        <v>160.35</v>
      </c>
      <c r="I218">
        <v>164.45</v>
      </c>
      <c r="J218">
        <v>4</v>
      </c>
      <c r="K218">
        <v>19.28</v>
      </c>
      <c r="L218">
        <v>15000</v>
      </c>
      <c r="M218">
        <v>3000</v>
      </c>
      <c r="N218">
        <v>162.44999999999999</v>
      </c>
      <c r="O218" s="4">
        <v>1.4821917808219179E-4</v>
      </c>
      <c r="P218" s="2">
        <f t="shared" si="10"/>
        <v>-3.1084861672365559E-3</v>
      </c>
      <c r="Q218" s="3">
        <f t="shared" si="11"/>
        <v>-3.2567053453187479E-3</v>
      </c>
      <c r="R218">
        <f t="shared" si="9"/>
        <v>-0.14317577522314026</v>
      </c>
    </row>
    <row r="219" spans="1:18" x14ac:dyDescent="0.35">
      <c r="A219" t="s">
        <v>14</v>
      </c>
      <c r="B219" s="1">
        <v>43699</v>
      </c>
      <c r="C219" s="1">
        <v>43769</v>
      </c>
      <c r="D219">
        <v>0</v>
      </c>
      <c r="E219">
        <v>0</v>
      </c>
      <c r="F219">
        <v>0</v>
      </c>
      <c r="G219">
        <v>160.35</v>
      </c>
      <c r="H219">
        <v>160.35</v>
      </c>
      <c r="I219">
        <v>165.3</v>
      </c>
      <c r="J219">
        <v>0</v>
      </c>
      <c r="K219">
        <v>0</v>
      </c>
      <c r="L219">
        <v>15000</v>
      </c>
      <c r="M219">
        <v>0</v>
      </c>
      <c r="N219">
        <v>163.30000000000001</v>
      </c>
      <c r="O219" s="4">
        <v>1.4958904109589041E-4</v>
      </c>
      <c r="P219" s="2">
        <f t="shared" si="10"/>
        <v>0</v>
      </c>
      <c r="Q219" s="3">
        <f t="shared" si="11"/>
        <v>-1.4958904109589041E-4</v>
      </c>
      <c r="R219">
        <f t="shared" si="9"/>
        <v>-6.5764398841228512E-3</v>
      </c>
    </row>
    <row r="220" spans="1:18" x14ac:dyDescent="0.35">
      <c r="A220" t="s">
        <v>14</v>
      </c>
      <c r="B220" s="1">
        <v>43700</v>
      </c>
      <c r="C220" s="1">
        <v>43769</v>
      </c>
      <c r="D220">
        <v>161.85</v>
      </c>
      <c r="E220">
        <v>165.4</v>
      </c>
      <c r="F220">
        <v>161.85</v>
      </c>
      <c r="G220">
        <v>164</v>
      </c>
      <c r="H220">
        <v>164</v>
      </c>
      <c r="I220">
        <v>167.6</v>
      </c>
      <c r="J220">
        <v>12</v>
      </c>
      <c r="K220">
        <v>58.97</v>
      </c>
      <c r="L220">
        <v>39000</v>
      </c>
      <c r="M220">
        <v>24000</v>
      </c>
      <c r="N220">
        <v>165.6</v>
      </c>
      <c r="O220" s="4">
        <v>1.4876712328767123E-4</v>
      </c>
      <c r="P220" s="2">
        <f t="shared" si="10"/>
        <v>2.2762706579357691E-2</v>
      </c>
      <c r="Q220" s="3">
        <f t="shared" si="11"/>
        <v>2.2613939456070018E-2</v>
      </c>
      <c r="R220">
        <f t="shared" si="9"/>
        <v>0.99418521762369916</v>
      </c>
    </row>
    <row r="221" spans="1:18" x14ac:dyDescent="0.35">
      <c r="A221" t="s">
        <v>14</v>
      </c>
      <c r="B221" s="1">
        <v>43703</v>
      </c>
      <c r="C221" s="1">
        <v>43769</v>
      </c>
      <c r="D221">
        <v>163.4</v>
      </c>
      <c r="E221">
        <v>165.55</v>
      </c>
      <c r="F221">
        <v>161.75</v>
      </c>
      <c r="G221">
        <v>164.8</v>
      </c>
      <c r="H221">
        <v>164.35</v>
      </c>
      <c r="I221">
        <v>164.8</v>
      </c>
      <c r="J221">
        <v>9</v>
      </c>
      <c r="K221">
        <v>44.25</v>
      </c>
      <c r="L221">
        <v>51000</v>
      </c>
      <c r="M221">
        <v>12000</v>
      </c>
      <c r="N221">
        <v>166.45</v>
      </c>
      <c r="O221" s="4">
        <v>1.4876712328767123E-4</v>
      </c>
      <c r="P221" s="2">
        <f t="shared" si="10"/>
        <v>4.8780487804878743E-3</v>
      </c>
      <c r="Q221" s="3">
        <f t="shared" si="11"/>
        <v>4.7292816572002032E-3</v>
      </c>
      <c r="R221">
        <f t="shared" si="9"/>
        <v>0.20791520746312531</v>
      </c>
    </row>
    <row r="222" spans="1:18" x14ac:dyDescent="0.35">
      <c r="A222" t="s">
        <v>14</v>
      </c>
      <c r="B222" s="1">
        <v>43704</v>
      </c>
      <c r="C222" s="1">
        <v>43769</v>
      </c>
      <c r="D222">
        <v>167.55</v>
      </c>
      <c r="E222">
        <v>169.5</v>
      </c>
      <c r="F222">
        <v>167.55</v>
      </c>
      <c r="G222">
        <v>168.25</v>
      </c>
      <c r="H222">
        <v>168.1</v>
      </c>
      <c r="I222">
        <v>168.25</v>
      </c>
      <c r="J222">
        <v>27</v>
      </c>
      <c r="K222">
        <v>136.34</v>
      </c>
      <c r="L222">
        <v>102000</v>
      </c>
      <c r="M222">
        <v>51000</v>
      </c>
      <c r="N222" t="s">
        <v>15</v>
      </c>
      <c r="O222" s="4">
        <v>1.4821917808219179E-4</v>
      </c>
      <c r="P222" s="2">
        <f t="shared" si="10"/>
        <v>2.0934466019417404E-2</v>
      </c>
      <c r="Q222" s="3">
        <f t="shared" si="11"/>
        <v>2.0786246841335211E-2</v>
      </c>
      <c r="R222">
        <f t="shared" si="9"/>
        <v>0.91383367235405721</v>
      </c>
    </row>
    <row r="223" spans="1:18" x14ac:dyDescent="0.35">
      <c r="A223" t="s">
        <v>14</v>
      </c>
      <c r="B223" s="1">
        <v>43705</v>
      </c>
      <c r="C223" s="1">
        <v>43769</v>
      </c>
      <c r="D223">
        <v>165.9</v>
      </c>
      <c r="E223">
        <v>166.15</v>
      </c>
      <c r="F223">
        <v>162.6</v>
      </c>
      <c r="G223">
        <v>162.85</v>
      </c>
      <c r="H223">
        <v>162.6</v>
      </c>
      <c r="I223">
        <v>162.85</v>
      </c>
      <c r="J223">
        <v>17</v>
      </c>
      <c r="K223">
        <v>83.62</v>
      </c>
      <c r="L223">
        <v>132000</v>
      </c>
      <c r="M223">
        <v>30000</v>
      </c>
      <c r="N223">
        <v>168.55</v>
      </c>
      <c r="O223" s="4">
        <v>1.4849315068493149E-4</v>
      </c>
      <c r="P223" s="2">
        <f t="shared" si="10"/>
        <v>-3.2095096582466599E-2</v>
      </c>
      <c r="Q223" s="3">
        <f t="shared" si="11"/>
        <v>-3.2243589733151529E-2</v>
      </c>
      <c r="R223">
        <f t="shared" si="9"/>
        <v>-1.4175371937337546</v>
      </c>
    </row>
    <row r="224" spans="1:18" x14ac:dyDescent="0.35">
      <c r="A224" t="s">
        <v>14</v>
      </c>
      <c r="B224" s="1">
        <v>43706</v>
      </c>
      <c r="C224" s="1">
        <v>43769</v>
      </c>
      <c r="D224">
        <v>164.6</v>
      </c>
      <c r="E224">
        <v>165.45</v>
      </c>
      <c r="F224">
        <v>163.5</v>
      </c>
      <c r="G224">
        <v>164.05</v>
      </c>
      <c r="H224">
        <v>164.05</v>
      </c>
      <c r="I224">
        <v>164.05</v>
      </c>
      <c r="J224">
        <v>9</v>
      </c>
      <c r="K224">
        <v>44.36</v>
      </c>
      <c r="L224">
        <v>141000</v>
      </c>
      <c r="M224">
        <v>9000</v>
      </c>
      <c r="N224">
        <v>169.6</v>
      </c>
      <c r="O224" s="4">
        <v>1.4849315068493149E-4</v>
      </c>
      <c r="P224" s="2">
        <f t="shared" si="10"/>
        <v>7.3687442431686649E-3</v>
      </c>
      <c r="Q224" s="3">
        <f t="shared" si="11"/>
        <v>7.2202510924837338E-3</v>
      </c>
      <c r="R224">
        <f t="shared" si="9"/>
        <v>0.3174266437576363</v>
      </c>
    </row>
    <row r="225" spans="1:18" x14ac:dyDescent="0.35">
      <c r="A225" t="s">
        <v>14</v>
      </c>
      <c r="B225" s="1">
        <v>43707</v>
      </c>
      <c r="C225" s="1">
        <v>43797</v>
      </c>
      <c r="D225">
        <v>0</v>
      </c>
      <c r="E225">
        <v>0</v>
      </c>
      <c r="F225">
        <v>0</v>
      </c>
      <c r="G225">
        <v>172.25</v>
      </c>
      <c r="H225">
        <v>0</v>
      </c>
      <c r="I225">
        <v>173.9</v>
      </c>
      <c r="J225">
        <v>0</v>
      </c>
      <c r="K225">
        <v>0</v>
      </c>
      <c r="L225">
        <v>0</v>
      </c>
      <c r="M225">
        <v>0</v>
      </c>
      <c r="N225">
        <v>171.25</v>
      </c>
      <c r="O225" s="4">
        <v>1.4821917808219179E-4</v>
      </c>
      <c r="P225" s="2">
        <f t="shared" si="10"/>
        <v>4.9984760743675638E-2</v>
      </c>
      <c r="Q225" s="3">
        <f t="shared" si="11"/>
        <v>4.9836541565593445E-2</v>
      </c>
      <c r="R225">
        <f t="shared" si="9"/>
        <v>2.1909828235921425</v>
      </c>
    </row>
    <row r="226" spans="1:18" x14ac:dyDescent="0.35">
      <c r="A226" t="s">
        <v>14</v>
      </c>
      <c r="B226" s="1">
        <v>43711</v>
      </c>
      <c r="C226" s="1">
        <v>43797</v>
      </c>
      <c r="D226">
        <v>165.25</v>
      </c>
      <c r="E226">
        <v>165.25</v>
      </c>
      <c r="F226">
        <v>164.9</v>
      </c>
      <c r="G226">
        <v>164.9</v>
      </c>
      <c r="H226">
        <v>164.9</v>
      </c>
      <c r="I226">
        <v>172.8</v>
      </c>
      <c r="J226">
        <v>3</v>
      </c>
      <c r="K226">
        <v>14.86</v>
      </c>
      <c r="L226">
        <v>9000</v>
      </c>
      <c r="M226">
        <v>9000</v>
      </c>
      <c r="N226">
        <v>170.25</v>
      </c>
      <c r="O226" s="4">
        <v>1.4739726027397261E-4</v>
      </c>
      <c r="P226" s="2">
        <f t="shared" si="10"/>
        <v>-4.2670537010159618E-2</v>
      </c>
      <c r="Q226" s="3">
        <f t="shared" si="11"/>
        <v>-4.2817934270433587E-2</v>
      </c>
      <c r="R226">
        <f t="shared" si="9"/>
        <v>-1.8824211227567398</v>
      </c>
    </row>
    <row r="227" spans="1:18" x14ac:dyDescent="0.35">
      <c r="A227" t="s">
        <v>14</v>
      </c>
      <c r="B227" s="1">
        <v>43712</v>
      </c>
      <c r="C227" s="1">
        <v>43797</v>
      </c>
      <c r="D227">
        <v>165.7</v>
      </c>
      <c r="E227">
        <v>165.7</v>
      </c>
      <c r="F227">
        <v>165.7</v>
      </c>
      <c r="G227">
        <v>165.7</v>
      </c>
      <c r="H227">
        <v>165.7</v>
      </c>
      <c r="I227">
        <v>178.45</v>
      </c>
      <c r="J227">
        <v>1</v>
      </c>
      <c r="K227">
        <v>4.97</v>
      </c>
      <c r="L227">
        <v>12000</v>
      </c>
      <c r="M227">
        <v>3000</v>
      </c>
      <c r="N227">
        <v>175.9</v>
      </c>
      <c r="O227" s="4">
        <v>1.4575342465753425E-4</v>
      </c>
      <c r="P227" s="2">
        <f t="shared" si="10"/>
        <v>4.8514251061248202E-3</v>
      </c>
      <c r="Q227" s="3">
        <f t="shared" si="11"/>
        <v>4.7056716814672861E-3</v>
      </c>
      <c r="R227">
        <f t="shared" si="9"/>
        <v>0.20687723312399176</v>
      </c>
    </row>
    <row r="228" spans="1:18" x14ac:dyDescent="0.35">
      <c r="A228" t="s">
        <v>14</v>
      </c>
      <c r="B228" s="1">
        <v>43713</v>
      </c>
      <c r="C228" s="1">
        <v>43797</v>
      </c>
      <c r="D228">
        <v>0</v>
      </c>
      <c r="E228">
        <v>0</v>
      </c>
      <c r="F228">
        <v>0</v>
      </c>
      <c r="G228">
        <v>165.7</v>
      </c>
      <c r="H228">
        <v>165.7</v>
      </c>
      <c r="I228">
        <v>176.25</v>
      </c>
      <c r="J228">
        <v>0</v>
      </c>
      <c r="K228">
        <v>0</v>
      </c>
      <c r="L228">
        <v>12000</v>
      </c>
      <c r="M228">
        <v>0</v>
      </c>
      <c r="N228">
        <v>173.75</v>
      </c>
      <c r="O228" s="4">
        <v>1.4575342465753425E-4</v>
      </c>
      <c r="P228" s="2">
        <f t="shared" si="10"/>
        <v>0</v>
      </c>
      <c r="Q228" s="3">
        <f t="shared" si="11"/>
        <v>-1.4575342465753425E-4</v>
      </c>
      <c r="R228">
        <f t="shared" si="9"/>
        <v>-6.4078132204273934E-3</v>
      </c>
    </row>
    <row r="229" spans="1:18" x14ac:dyDescent="0.35">
      <c r="A229" t="s">
        <v>14</v>
      </c>
      <c r="B229" s="1">
        <v>43714</v>
      </c>
      <c r="C229" s="1">
        <v>43797</v>
      </c>
      <c r="D229">
        <v>169.5</v>
      </c>
      <c r="E229">
        <v>169.6</v>
      </c>
      <c r="F229">
        <v>168.6</v>
      </c>
      <c r="G229">
        <v>169.6</v>
      </c>
      <c r="H229">
        <v>169.6</v>
      </c>
      <c r="I229">
        <v>169.6</v>
      </c>
      <c r="J229">
        <v>3</v>
      </c>
      <c r="K229">
        <v>15.23</v>
      </c>
      <c r="L229">
        <v>15000</v>
      </c>
      <c r="M229">
        <v>3000</v>
      </c>
      <c r="N229">
        <v>175.25</v>
      </c>
      <c r="O229" s="4">
        <v>1.4575342465753425E-4</v>
      </c>
      <c r="P229" s="2">
        <f t="shared" si="10"/>
        <v>2.353651176825592E-2</v>
      </c>
      <c r="Q229" s="3">
        <f t="shared" si="11"/>
        <v>2.3390758343598387E-2</v>
      </c>
      <c r="R229">
        <f t="shared" si="9"/>
        <v>1.0283368017053613</v>
      </c>
    </row>
    <row r="230" spans="1:18" x14ac:dyDescent="0.35">
      <c r="A230" t="s">
        <v>14</v>
      </c>
      <c r="B230" s="1">
        <v>43717</v>
      </c>
      <c r="C230" s="1">
        <v>43797</v>
      </c>
      <c r="D230">
        <v>170.75</v>
      </c>
      <c r="E230">
        <v>173.35</v>
      </c>
      <c r="F230">
        <v>170.75</v>
      </c>
      <c r="G230">
        <v>173.35</v>
      </c>
      <c r="H230">
        <v>173.35</v>
      </c>
      <c r="I230">
        <v>179.1</v>
      </c>
      <c r="J230">
        <v>2</v>
      </c>
      <c r="K230">
        <v>10.32</v>
      </c>
      <c r="L230">
        <v>18000</v>
      </c>
      <c r="M230">
        <v>3000</v>
      </c>
      <c r="N230">
        <v>176.7</v>
      </c>
      <c r="O230" s="4">
        <v>1.4657534246575343E-4</v>
      </c>
      <c r="P230" s="2">
        <f t="shared" si="10"/>
        <v>2.2110849056603776E-2</v>
      </c>
      <c r="Q230" s="3">
        <f t="shared" si="11"/>
        <v>2.1964273714138022E-2</v>
      </c>
      <c r="R230">
        <f t="shared" si="9"/>
        <v>0.96562371562268656</v>
      </c>
    </row>
    <row r="231" spans="1:18" x14ac:dyDescent="0.35">
      <c r="A231" t="s">
        <v>14</v>
      </c>
      <c r="B231" s="1">
        <v>43719</v>
      </c>
      <c r="C231" s="1">
        <v>43797</v>
      </c>
      <c r="D231">
        <v>174.5</v>
      </c>
      <c r="E231">
        <v>175.45</v>
      </c>
      <c r="F231">
        <v>173.75</v>
      </c>
      <c r="G231">
        <v>175.45</v>
      </c>
      <c r="H231">
        <v>175.45</v>
      </c>
      <c r="I231">
        <v>181.5</v>
      </c>
      <c r="J231">
        <v>4</v>
      </c>
      <c r="K231">
        <v>20.95</v>
      </c>
      <c r="L231">
        <v>21000</v>
      </c>
      <c r="M231">
        <v>3000</v>
      </c>
      <c r="N231">
        <v>179.1</v>
      </c>
      <c r="O231" s="4">
        <v>1.4739726027397261E-4</v>
      </c>
      <c r="P231" s="2">
        <f t="shared" si="10"/>
        <v>1.2114219786558952E-2</v>
      </c>
      <c r="Q231" s="3">
        <f t="shared" si="11"/>
        <v>1.1966822526284979E-2</v>
      </c>
      <c r="R231">
        <f t="shared" si="9"/>
        <v>0.52610196824266142</v>
      </c>
    </row>
    <row r="232" spans="1:18" x14ac:dyDescent="0.35">
      <c r="A232" t="s">
        <v>14</v>
      </c>
      <c r="B232" s="1">
        <v>43720</v>
      </c>
      <c r="C232" s="1">
        <v>43797</v>
      </c>
      <c r="D232">
        <v>0</v>
      </c>
      <c r="E232">
        <v>0</v>
      </c>
      <c r="F232">
        <v>0</v>
      </c>
      <c r="G232">
        <v>175.45</v>
      </c>
      <c r="H232">
        <v>175.45</v>
      </c>
      <c r="I232">
        <v>179.4</v>
      </c>
      <c r="J232">
        <v>1</v>
      </c>
      <c r="K232">
        <v>5.27</v>
      </c>
      <c r="L232">
        <v>24000</v>
      </c>
      <c r="M232">
        <v>3000</v>
      </c>
      <c r="N232">
        <v>177.1</v>
      </c>
      <c r="O232" s="4">
        <v>1.452054794520548E-4</v>
      </c>
      <c r="P232" s="2">
        <f t="shared" si="10"/>
        <v>0</v>
      </c>
      <c r="Q232" s="3">
        <f t="shared" si="11"/>
        <v>-1.452054794520548E-4</v>
      </c>
      <c r="R232">
        <f t="shared" si="9"/>
        <v>-6.3837236970423284E-3</v>
      </c>
    </row>
    <row r="233" spans="1:18" x14ac:dyDescent="0.35">
      <c r="A233" t="s">
        <v>14</v>
      </c>
      <c r="B233" s="1">
        <v>43721</v>
      </c>
      <c r="C233" s="1">
        <v>43797</v>
      </c>
      <c r="D233">
        <v>175.2</v>
      </c>
      <c r="E233">
        <v>176.4</v>
      </c>
      <c r="F233">
        <v>175.2</v>
      </c>
      <c r="G233">
        <v>176.4</v>
      </c>
      <c r="H233">
        <v>176.4</v>
      </c>
      <c r="I233">
        <v>182.95</v>
      </c>
      <c r="J233">
        <v>2</v>
      </c>
      <c r="K233">
        <v>10.55</v>
      </c>
      <c r="L233">
        <v>24000</v>
      </c>
      <c r="M233">
        <v>0</v>
      </c>
      <c r="N233">
        <v>180.6</v>
      </c>
      <c r="O233" s="4">
        <v>1.4602739726027398E-4</v>
      </c>
      <c r="P233" s="2">
        <f t="shared" si="10"/>
        <v>5.4146480478769856E-3</v>
      </c>
      <c r="Q233" s="3">
        <f t="shared" si="11"/>
        <v>5.2686206506167114E-3</v>
      </c>
      <c r="R233">
        <f t="shared" si="9"/>
        <v>0.2316263726753772</v>
      </c>
    </row>
    <row r="234" spans="1:18" x14ac:dyDescent="0.35">
      <c r="A234" t="s">
        <v>14</v>
      </c>
      <c r="B234" s="1">
        <v>43724</v>
      </c>
      <c r="C234" s="1">
        <v>43797</v>
      </c>
      <c r="D234">
        <v>176</v>
      </c>
      <c r="E234">
        <v>176.15</v>
      </c>
      <c r="F234">
        <v>176</v>
      </c>
      <c r="G234">
        <v>176.15</v>
      </c>
      <c r="H234">
        <v>176.15</v>
      </c>
      <c r="I234">
        <v>182.85</v>
      </c>
      <c r="J234">
        <v>2</v>
      </c>
      <c r="K234">
        <v>10.56</v>
      </c>
      <c r="L234">
        <v>27000</v>
      </c>
      <c r="M234">
        <v>3000</v>
      </c>
      <c r="N234">
        <v>180.6</v>
      </c>
      <c r="O234" s="4">
        <v>1.4602739726027398E-4</v>
      </c>
      <c r="P234" s="2">
        <f t="shared" si="10"/>
        <v>-1.4172335600907029E-3</v>
      </c>
      <c r="Q234" s="3">
        <f t="shared" si="11"/>
        <v>-1.5632609573509768E-3</v>
      </c>
      <c r="R234">
        <f t="shared" si="9"/>
        <v>-6.8726235785045567E-2</v>
      </c>
    </row>
    <row r="235" spans="1:18" x14ac:dyDescent="0.35">
      <c r="A235" t="s">
        <v>14</v>
      </c>
      <c r="B235" s="1">
        <v>43725</v>
      </c>
      <c r="C235" s="1">
        <v>43797</v>
      </c>
      <c r="D235">
        <v>174.6</v>
      </c>
      <c r="E235">
        <v>174.6</v>
      </c>
      <c r="F235">
        <v>174.35</v>
      </c>
      <c r="G235">
        <v>174.35</v>
      </c>
      <c r="H235">
        <v>174.35</v>
      </c>
      <c r="I235">
        <v>179.95</v>
      </c>
      <c r="J235">
        <v>2</v>
      </c>
      <c r="K235">
        <v>10.47</v>
      </c>
      <c r="L235">
        <v>27000</v>
      </c>
      <c r="M235">
        <v>0</v>
      </c>
      <c r="N235">
        <v>177.75</v>
      </c>
      <c r="O235" s="4">
        <v>1.4602739726027398E-4</v>
      </c>
      <c r="P235" s="2">
        <f t="shared" si="10"/>
        <v>-1.0218563724098843E-2</v>
      </c>
      <c r="Q235" s="3">
        <f t="shared" si="11"/>
        <v>-1.0364591121359117E-2</v>
      </c>
      <c r="R235">
        <f t="shared" si="9"/>
        <v>-0.45566245985518433</v>
      </c>
    </row>
    <row r="236" spans="1:18" x14ac:dyDescent="0.35">
      <c r="A236" t="s">
        <v>14</v>
      </c>
      <c r="B236" s="1">
        <v>43726</v>
      </c>
      <c r="C236" s="1">
        <v>43797</v>
      </c>
      <c r="D236">
        <v>175</v>
      </c>
      <c r="E236">
        <v>175</v>
      </c>
      <c r="F236">
        <v>172.35</v>
      </c>
      <c r="G236">
        <v>173.25</v>
      </c>
      <c r="H236">
        <v>172.35</v>
      </c>
      <c r="I236">
        <v>173.25</v>
      </c>
      <c r="J236">
        <v>3</v>
      </c>
      <c r="K236">
        <v>15.64</v>
      </c>
      <c r="L236">
        <v>30000</v>
      </c>
      <c r="M236">
        <v>3000</v>
      </c>
      <c r="N236">
        <v>179.85</v>
      </c>
      <c r="O236" s="4">
        <v>1.4547945205479451E-4</v>
      </c>
      <c r="P236" s="2">
        <f t="shared" si="10"/>
        <v>-6.3091482649841948E-3</v>
      </c>
      <c r="Q236" s="3">
        <f t="shared" si="11"/>
        <v>-6.4546277170389891E-3</v>
      </c>
      <c r="R236">
        <f t="shared" si="9"/>
        <v>-0.28376725222999105</v>
      </c>
    </row>
    <row r="237" spans="1:18" x14ac:dyDescent="0.35">
      <c r="A237" t="s">
        <v>14</v>
      </c>
      <c r="B237" s="1">
        <v>43727</v>
      </c>
      <c r="C237" s="1">
        <v>43797</v>
      </c>
      <c r="D237">
        <v>170.5</v>
      </c>
      <c r="E237">
        <v>170.9</v>
      </c>
      <c r="F237">
        <v>170</v>
      </c>
      <c r="G237">
        <v>170</v>
      </c>
      <c r="H237">
        <v>170</v>
      </c>
      <c r="I237">
        <v>177.3</v>
      </c>
      <c r="J237">
        <v>4</v>
      </c>
      <c r="K237">
        <v>20.46</v>
      </c>
      <c r="L237">
        <v>36000</v>
      </c>
      <c r="M237">
        <v>6000</v>
      </c>
      <c r="N237">
        <v>175.2</v>
      </c>
      <c r="O237" s="4">
        <v>1.4547945205479451E-4</v>
      </c>
      <c r="P237" s="2">
        <f t="shared" si="10"/>
        <v>-1.875901875901876E-2</v>
      </c>
      <c r="Q237" s="3">
        <f t="shared" si="11"/>
        <v>-1.8904498211073553E-2</v>
      </c>
      <c r="R237">
        <f t="shared" si="9"/>
        <v>-0.83110564192291436</v>
      </c>
    </row>
    <row r="238" spans="1:18" x14ac:dyDescent="0.35">
      <c r="A238" t="s">
        <v>14</v>
      </c>
      <c r="B238" s="1">
        <v>43728</v>
      </c>
      <c r="C238" s="1">
        <v>43797</v>
      </c>
      <c r="D238">
        <v>177.9</v>
      </c>
      <c r="E238">
        <v>182.5</v>
      </c>
      <c r="F238">
        <v>177.9</v>
      </c>
      <c r="G238">
        <v>182</v>
      </c>
      <c r="H238">
        <v>182</v>
      </c>
      <c r="I238">
        <v>187.4</v>
      </c>
      <c r="J238">
        <v>6</v>
      </c>
      <c r="K238">
        <v>32.57</v>
      </c>
      <c r="L238">
        <v>45000</v>
      </c>
      <c r="M238">
        <v>9000</v>
      </c>
      <c r="N238">
        <v>185.2</v>
      </c>
      <c r="O238" s="4">
        <v>1.4575342465753425E-4</v>
      </c>
      <c r="P238" s="2">
        <f t="shared" si="10"/>
        <v>7.0588235294117646E-2</v>
      </c>
      <c r="Q238" s="3">
        <f t="shared" si="11"/>
        <v>7.0442481869460116E-2</v>
      </c>
      <c r="R238">
        <f t="shared" si="9"/>
        <v>3.0968896110909379</v>
      </c>
    </row>
    <row r="239" spans="1:18" x14ac:dyDescent="0.35">
      <c r="A239" t="s">
        <v>14</v>
      </c>
      <c r="B239" s="1">
        <v>43731</v>
      </c>
      <c r="C239" s="1">
        <v>43797</v>
      </c>
      <c r="D239">
        <v>184.5</v>
      </c>
      <c r="E239">
        <v>184.5</v>
      </c>
      <c r="F239">
        <v>183.1</v>
      </c>
      <c r="G239">
        <v>183.1</v>
      </c>
      <c r="H239">
        <v>183.1</v>
      </c>
      <c r="I239">
        <v>191.35</v>
      </c>
      <c r="J239">
        <v>3</v>
      </c>
      <c r="K239">
        <v>16.52</v>
      </c>
      <c r="L239">
        <v>48000</v>
      </c>
      <c r="M239">
        <v>3000</v>
      </c>
      <c r="N239">
        <v>189.2</v>
      </c>
      <c r="O239" s="4">
        <v>1.4630136986301369E-4</v>
      </c>
      <c r="P239" s="2">
        <f t="shared" si="10"/>
        <v>6.0439560439560129E-3</v>
      </c>
      <c r="Q239" s="3">
        <f t="shared" si="11"/>
        <v>5.8976546740929989E-3</v>
      </c>
      <c r="R239">
        <f t="shared" si="9"/>
        <v>0.25928083459420137</v>
      </c>
    </row>
    <row r="240" spans="1:18" x14ac:dyDescent="0.35">
      <c r="A240" t="s">
        <v>14</v>
      </c>
      <c r="B240" s="1">
        <v>43732</v>
      </c>
      <c r="C240" s="1">
        <v>43797</v>
      </c>
      <c r="D240">
        <v>181</v>
      </c>
      <c r="E240">
        <v>181</v>
      </c>
      <c r="F240">
        <v>177.65</v>
      </c>
      <c r="G240">
        <v>179.8</v>
      </c>
      <c r="H240">
        <v>179.8</v>
      </c>
      <c r="I240">
        <v>188.3</v>
      </c>
      <c r="J240">
        <v>17</v>
      </c>
      <c r="K240">
        <v>91.34</v>
      </c>
      <c r="L240">
        <v>63000</v>
      </c>
      <c r="M240">
        <v>15000</v>
      </c>
      <c r="N240">
        <v>186.25</v>
      </c>
      <c r="O240" s="4">
        <v>1.4821917808219179E-4</v>
      </c>
      <c r="P240" s="2">
        <f t="shared" si="10"/>
        <v>-1.8022938285090023E-2</v>
      </c>
      <c r="Q240" s="3">
        <f t="shared" si="11"/>
        <v>-1.8171157463172216E-2</v>
      </c>
      <c r="R240">
        <f t="shared" si="9"/>
        <v>-0.79886550382309651</v>
      </c>
    </row>
    <row r="241" spans="1:18" x14ac:dyDescent="0.35">
      <c r="A241" t="s">
        <v>14</v>
      </c>
      <c r="B241" s="1">
        <v>43733</v>
      </c>
      <c r="C241" s="1">
        <v>43797</v>
      </c>
      <c r="D241">
        <v>179.1</v>
      </c>
      <c r="E241">
        <v>180.8</v>
      </c>
      <c r="F241">
        <v>178</v>
      </c>
      <c r="G241">
        <v>180.8</v>
      </c>
      <c r="H241">
        <v>180.8</v>
      </c>
      <c r="I241">
        <v>186.95</v>
      </c>
      <c r="J241">
        <v>3</v>
      </c>
      <c r="K241">
        <v>16.14</v>
      </c>
      <c r="L241">
        <v>69000</v>
      </c>
      <c r="M241">
        <v>6000</v>
      </c>
      <c r="N241">
        <v>184.95</v>
      </c>
      <c r="O241" s="4">
        <v>1.4849315068493149E-4</v>
      </c>
      <c r="P241" s="2">
        <f t="shared" si="10"/>
        <v>5.5617352614015566E-3</v>
      </c>
      <c r="Q241" s="3">
        <f t="shared" si="11"/>
        <v>5.4132421107166255E-3</v>
      </c>
      <c r="R241">
        <f t="shared" si="9"/>
        <v>0.23798442090761021</v>
      </c>
    </row>
    <row r="242" spans="1:18" x14ac:dyDescent="0.35">
      <c r="A242" t="s">
        <v>14</v>
      </c>
      <c r="B242" s="1">
        <v>43734</v>
      </c>
      <c r="C242" s="1">
        <v>43797</v>
      </c>
      <c r="D242">
        <v>179.7</v>
      </c>
      <c r="E242">
        <v>182.3</v>
      </c>
      <c r="F242">
        <v>179.65</v>
      </c>
      <c r="G242">
        <v>182.1</v>
      </c>
      <c r="H242">
        <v>181.85</v>
      </c>
      <c r="I242">
        <v>182.1</v>
      </c>
      <c r="J242">
        <v>13</v>
      </c>
      <c r="K242">
        <v>70.650000000000006</v>
      </c>
      <c r="L242">
        <v>69000</v>
      </c>
      <c r="M242">
        <v>0</v>
      </c>
      <c r="N242">
        <v>184.4</v>
      </c>
      <c r="O242" s="4">
        <v>1.4821917808219179E-4</v>
      </c>
      <c r="P242" s="2">
        <f t="shared" si="10"/>
        <v>7.1902654867255691E-3</v>
      </c>
      <c r="Q242" s="3">
        <f t="shared" si="11"/>
        <v>7.0420463086433771E-3</v>
      </c>
      <c r="R242">
        <f t="shared" si="9"/>
        <v>0.30959215909616994</v>
      </c>
    </row>
    <row r="243" spans="1:18" x14ac:dyDescent="0.35">
      <c r="A243" t="s">
        <v>14</v>
      </c>
      <c r="B243" s="1">
        <v>43735</v>
      </c>
      <c r="C243" s="1">
        <v>43825</v>
      </c>
      <c r="D243">
        <v>0</v>
      </c>
      <c r="E243">
        <v>0</v>
      </c>
      <c r="F243">
        <v>0</v>
      </c>
      <c r="G243">
        <v>187.25</v>
      </c>
      <c r="H243">
        <v>0</v>
      </c>
      <c r="I243">
        <v>184.65</v>
      </c>
      <c r="J243">
        <v>0</v>
      </c>
      <c r="K243">
        <v>0</v>
      </c>
      <c r="L243">
        <v>0</v>
      </c>
      <c r="M243">
        <v>0</v>
      </c>
      <c r="N243">
        <v>181.85</v>
      </c>
      <c r="O243" s="4">
        <v>1.4821917808219179E-4</v>
      </c>
      <c r="P243" s="2">
        <f t="shared" si="10"/>
        <v>2.8281164195497012E-2</v>
      </c>
      <c r="Q243" s="3">
        <f t="shared" si="11"/>
        <v>2.8132945017414819E-2</v>
      </c>
      <c r="R243">
        <f t="shared" si="9"/>
        <v>1.236819357320186</v>
      </c>
    </row>
    <row r="244" spans="1:18" x14ac:dyDescent="0.35">
      <c r="A244" t="s">
        <v>14</v>
      </c>
      <c r="B244" s="1">
        <v>43738</v>
      </c>
      <c r="C244" s="1">
        <v>43825</v>
      </c>
      <c r="D244">
        <v>178.25</v>
      </c>
      <c r="E244">
        <v>178.25</v>
      </c>
      <c r="F244">
        <v>172.9</v>
      </c>
      <c r="G244">
        <v>172.9</v>
      </c>
      <c r="H244">
        <v>172.9</v>
      </c>
      <c r="I244">
        <v>184.35</v>
      </c>
      <c r="J244">
        <v>4</v>
      </c>
      <c r="K244">
        <v>21.07</v>
      </c>
      <c r="L244">
        <v>3000</v>
      </c>
      <c r="M244">
        <v>3000</v>
      </c>
      <c r="N244">
        <v>181.65</v>
      </c>
      <c r="O244" s="4">
        <v>1.4630136986301369E-4</v>
      </c>
      <c r="P244" s="2">
        <f t="shared" si="10"/>
        <v>-7.6635514018691564E-2</v>
      </c>
      <c r="Q244" s="3">
        <f t="shared" si="11"/>
        <v>-7.6781815388554581E-2</v>
      </c>
      <c r="R244">
        <f t="shared" si="9"/>
        <v>-3.3755881406644055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F3227-A18D-4EFA-84B1-9A28848ECE5D}">
  <sheetPr codeName="Sheet5"/>
  <dimension ref="A1:W244"/>
  <sheetViews>
    <sheetView topLeftCell="H1" workbookViewId="0">
      <selection activeCell="W3" sqref="W3:W6"/>
    </sheetView>
  </sheetViews>
  <sheetFormatPr defaultRowHeight="14.5" x14ac:dyDescent="0.35"/>
  <cols>
    <col min="17" max="17" width="15.1796875" bestFit="1" customWidth="1"/>
    <col min="20" max="20" width="16.81640625" bestFit="1" customWidth="1"/>
    <col min="21" max="21" width="9.453125" bestFit="1" customWidth="1"/>
    <col min="23" max="23" width="9.45312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21</v>
      </c>
      <c r="P1" t="s">
        <v>16</v>
      </c>
      <c r="Q1" t="s">
        <v>17</v>
      </c>
      <c r="R1" t="s">
        <v>18</v>
      </c>
      <c r="T1" t="s">
        <v>22</v>
      </c>
      <c r="V1" t="s">
        <v>17</v>
      </c>
    </row>
    <row r="2" spans="1:23" x14ac:dyDescent="0.35">
      <c r="A2" t="s">
        <v>14</v>
      </c>
      <c r="B2" s="1">
        <v>43374</v>
      </c>
      <c r="C2" s="1">
        <v>43398</v>
      </c>
      <c r="D2">
        <v>212.15</v>
      </c>
      <c r="E2">
        <v>215.95</v>
      </c>
      <c r="F2">
        <v>203.85</v>
      </c>
      <c r="G2">
        <v>214.1</v>
      </c>
      <c r="H2">
        <v>213.25</v>
      </c>
      <c r="I2">
        <v>214.1</v>
      </c>
      <c r="J2">
        <v>3626</v>
      </c>
      <c r="K2">
        <v>22785.32</v>
      </c>
      <c r="L2">
        <v>11124000</v>
      </c>
      <c r="M2">
        <v>-192000</v>
      </c>
      <c r="N2">
        <v>213.1</v>
      </c>
      <c r="O2" s="4">
        <v>1.325E-3</v>
      </c>
      <c r="P2" s="2">
        <f>(G2-D2)/D2</f>
        <v>9.1916097101107166E-3</v>
      </c>
      <c r="Q2" s="3">
        <f>P2-O2</f>
        <v>7.8666097101107169E-3</v>
      </c>
      <c r="R2">
        <f t="shared" ref="R2:R33" si="0">Q2/$U$6</f>
        <v>0.17533487022672178</v>
      </c>
    </row>
    <row r="3" spans="1:23" x14ac:dyDescent="0.35">
      <c r="A3" t="s">
        <v>14</v>
      </c>
      <c r="B3" s="1">
        <v>43381</v>
      </c>
      <c r="C3" s="1">
        <v>43398</v>
      </c>
      <c r="D3">
        <v>193.55</v>
      </c>
      <c r="E3">
        <v>207.3</v>
      </c>
      <c r="F3">
        <v>193.55</v>
      </c>
      <c r="G3">
        <v>205.5</v>
      </c>
      <c r="H3">
        <v>204.5</v>
      </c>
      <c r="I3">
        <v>205.5</v>
      </c>
      <c r="J3">
        <v>3307</v>
      </c>
      <c r="K3">
        <v>20069.919999999998</v>
      </c>
      <c r="L3">
        <v>11100000</v>
      </c>
      <c r="M3">
        <v>-324000</v>
      </c>
      <c r="N3">
        <v>205.25</v>
      </c>
      <c r="O3" s="4">
        <v>1.3365384615384615E-3</v>
      </c>
      <c r="P3" s="2">
        <f>(G3-G2)/G3</f>
        <v>-4.1849148418491459E-2</v>
      </c>
      <c r="Q3" s="3">
        <f t="shared" ref="Q3:Q50" si="1">P3-O3</f>
        <v>-4.3185686880029918E-2</v>
      </c>
      <c r="R3">
        <f t="shared" si="0"/>
        <v>-0.96254385100990569</v>
      </c>
      <c r="T3" s="6" t="s">
        <v>23</v>
      </c>
      <c r="U3" s="6">
        <f>AVERAGE(P2:P244)</f>
        <v>-3.757212191430959E-3</v>
      </c>
      <c r="V3" s="6" t="s">
        <v>23</v>
      </c>
      <c r="W3" s="6">
        <f>AVERAGE(Q2:Q244)</f>
        <v>-4.963727105088727E-3</v>
      </c>
    </row>
    <row r="4" spans="1:23" x14ac:dyDescent="0.35">
      <c r="A4" t="s">
        <v>14</v>
      </c>
      <c r="B4" s="1">
        <v>43388</v>
      </c>
      <c r="C4" s="1">
        <v>43398</v>
      </c>
      <c r="D4">
        <v>218.1</v>
      </c>
      <c r="E4">
        <v>218.7</v>
      </c>
      <c r="F4">
        <v>212.95</v>
      </c>
      <c r="G4">
        <v>217.4</v>
      </c>
      <c r="H4">
        <v>217.7</v>
      </c>
      <c r="I4">
        <v>217.4</v>
      </c>
      <c r="J4">
        <v>1814</v>
      </c>
      <c r="K4">
        <v>11758.59</v>
      </c>
      <c r="L4">
        <v>10614000</v>
      </c>
      <c r="M4">
        <v>-15000</v>
      </c>
      <c r="N4">
        <v>216.6</v>
      </c>
      <c r="O4" s="4">
        <v>1.3365384615384615E-3</v>
      </c>
      <c r="P4" s="2">
        <f t="shared" ref="P4:P50" si="2">(G4-G3)/G4</f>
        <v>5.4737810487580522E-2</v>
      </c>
      <c r="Q4" s="3">
        <f t="shared" si="1"/>
        <v>5.3401272026042064E-2</v>
      </c>
      <c r="R4">
        <f t="shared" si="0"/>
        <v>1.1902338422349639</v>
      </c>
      <c r="T4" s="6" t="s">
        <v>24</v>
      </c>
      <c r="U4" s="6">
        <f>MAX(P2:P244)</f>
        <v>8.998380754105953E-2</v>
      </c>
      <c r="V4" s="6" t="s">
        <v>24</v>
      </c>
      <c r="W4" s="6">
        <f>MAX(Q2:Q244)</f>
        <v>8.8647269079521071E-2</v>
      </c>
    </row>
    <row r="5" spans="1:23" x14ac:dyDescent="0.35">
      <c r="A5" t="s">
        <v>14</v>
      </c>
      <c r="B5" s="1">
        <v>43396</v>
      </c>
      <c r="C5" s="1">
        <v>43398</v>
      </c>
      <c r="D5">
        <v>204.55</v>
      </c>
      <c r="E5">
        <v>208</v>
      </c>
      <c r="F5">
        <v>191.55</v>
      </c>
      <c r="G5">
        <v>196.7</v>
      </c>
      <c r="H5">
        <v>198.4</v>
      </c>
      <c r="I5">
        <v>196.7</v>
      </c>
      <c r="J5">
        <v>5913</v>
      </c>
      <c r="K5">
        <v>35282.839999999997</v>
      </c>
      <c r="L5">
        <v>7152000</v>
      </c>
      <c r="M5">
        <v>-2085000</v>
      </c>
      <c r="N5">
        <v>196.25</v>
      </c>
      <c r="O5" s="4">
        <v>1.3384615384615384E-3</v>
      </c>
      <c r="P5" s="2">
        <f t="shared" si="2"/>
        <v>-0.10523640061006619</v>
      </c>
      <c r="Q5" s="3">
        <f t="shared" si="1"/>
        <v>-0.10657486214852772</v>
      </c>
      <c r="R5">
        <f t="shared" si="0"/>
        <v>-2.3753929981076789</v>
      </c>
      <c r="T5" s="6" t="s">
        <v>25</v>
      </c>
      <c r="U5" s="6">
        <f>MIN(P2:P244)</f>
        <v>-0.10523640061006619</v>
      </c>
      <c r="V5" s="6" t="s">
        <v>25</v>
      </c>
      <c r="W5" s="6">
        <f>MIN(Q2:Q244)</f>
        <v>-0.10657486214852772</v>
      </c>
    </row>
    <row r="6" spans="1:23" x14ac:dyDescent="0.35">
      <c r="A6" t="s">
        <v>14</v>
      </c>
      <c r="B6" s="1">
        <v>43403</v>
      </c>
      <c r="C6" s="1">
        <v>43433</v>
      </c>
      <c r="D6">
        <v>216</v>
      </c>
      <c r="E6">
        <v>220.55</v>
      </c>
      <c r="F6">
        <v>214.8</v>
      </c>
      <c r="G6">
        <v>216.15</v>
      </c>
      <c r="H6">
        <v>216.3</v>
      </c>
      <c r="I6">
        <v>216.15</v>
      </c>
      <c r="J6">
        <v>2351</v>
      </c>
      <c r="K6">
        <v>15344.43</v>
      </c>
      <c r="L6">
        <v>7485000</v>
      </c>
      <c r="M6">
        <v>93000</v>
      </c>
      <c r="N6">
        <v>215.05</v>
      </c>
      <c r="O6" s="4">
        <v>1.3365384615384615E-3</v>
      </c>
      <c r="P6" s="2">
        <f t="shared" si="2"/>
        <v>8.998380754105953E-2</v>
      </c>
      <c r="Q6" s="3">
        <f t="shared" si="1"/>
        <v>8.8647269079521071E-2</v>
      </c>
      <c r="R6">
        <f t="shared" si="0"/>
        <v>1.9758139774030252</v>
      </c>
      <c r="T6" s="6" t="s">
        <v>19</v>
      </c>
      <c r="U6" s="6">
        <f>STDEV(P2:P244)</f>
        <v>4.4866202027802976E-2</v>
      </c>
      <c r="V6" s="6" t="s">
        <v>19</v>
      </c>
      <c r="W6" s="6">
        <f>STDEV(Q2:Q244)</f>
        <v>4.4870465559852732E-2</v>
      </c>
    </row>
    <row r="7" spans="1:23" x14ac:dyDescent="0.35">
      <c r="A7" t="s">
        <v>14</v>
      </c>
      <c r="B7" s="1">
        <v>43410</v>
      </c>
      <c r="C7" s="1">
        <v>43433</v>
      </c>
      <c r="D7">
        <v>217.5</v>
      </c>
      <c r="E7">
        <v>220.55</v>
      </c>
      <c r="F7">
        <v>212.7</v>
      </c>
      <c r="G7">
        <v>213.7</v>
      </c>
      <c r="H7">
        <v>214</v>
      </c>
      <c r="I7">
        <v>213.7</v>
      </c>
      <c r="J7">
        <v>2234</v>
      </c>
      <c r="K7">
        <v>14554.59</v>
      </c>
      <c r="L7">
        <v>7872000</v>
      </c>
      <c r="M7">
        <v>384000</v>
      </c>
      <c r="N7">
        <v>212.75</v>
      </c>
      <c r="O7" s="4">
        <v>1.3115384615384614E-3</v>
      </c>
      <c r="P7" s="2">
        <f t="shared" si="2"/>
        <v>-1.1464670098268681E-2</v>
      </c>
      <c r="Q7" s="3">
        <f t="shared" si="1"/>
        <v>-1.2776208559807142E-2</v>
      </c>
      <c r="R7">
        <f t="shared" si="0"/>
        <v>-0.28476242655640654</v>
      </c>
    </row>
    <row r="8" spans="1:23" x14ac:dyDescent="0.35">
      <c r="A8" t="s">
        <v>14</v>
      </c>
      <c r="B8" s="1">
        <v>43418</v>
      </c>
      <c r="C8" s="1">
        <v>43433</v>
      </c>
      <c r="D8">
        <v>226.2</v>
      </c>
      <c r="E8">
        <v>230.85</v>
      </c>
      <c r="F8">
        <v>221</v>
      </c>
      <c r="G8">
        <v>223.4</v>
      </c>
      <c r="H8">
        <v>223.75</v>
      </c>
      <c r="I8">
        <v>223.4</v>
      </c>
      <c r="J8">
        <v>6805</v>
      </c>
      <c r="K8">
        <v>46181.15</v>
      </c>
      <c r="L8">
        <v>10293000</v>
      </c>
      <c r="M8">
        <v>951000</v>
      </c>
      <c r="N8">
        <v>223.35</v>
      </c>
      <c r="O8" s="4">
        <v>1.3038461538461537E-3</v>
      </c>
      <c r="P8" s="2">
        <f t="shared" si="2"/>
        <v>4.3419874664279393E-2</v>
      </c>
      <c r="Q8" s="3">
        <f t="shared" si="1"/>
        <v>4.2116028510433237E-2</v>
      </c>
      <c r="R8">
        <f t="shared" si="0"/>
        <v>0.93870277863801588</v>
      </c>
    </row>
    <row r="9" spans="1:23" x14ac:dyDescent="0.35">
      <c r="A9" t="s">
        <v>14</v>
      </c>
      <c r="B9" s="1">
        <v>43425</v>
      </c>
      <c r="C9" s="1">
        <v>43433</v>
      </c>
      <c r="D9">
        <v>227.65</v>
      </c>
      <c r="E9">
        <v>231.85</v>
      </c>
      <c r="F9">
        <v>225.5</v>
      </c>
      <c r="G9">
        <v>226.35</v>
      </c>
      <c r="H9">
        <v>226.3</v>
      </c>
      <c r="I9">
        <v>226.35</v>
      </c>
      <c r="J9">
        <v>4962</v>
      </c>
      <c r="K9">
        <v>33962.89</v>
      </c>
      <c r="L9">
        <v>10713000</v>
      </c>
      <c r="M9">
        <v>873000</v>
      </c>
      <c r="N9">
        <v>225.45</v>
      </c>
      <c r="O9" s="4">
        <v>1.2980769230769233E-3</v>
      </c>
      <c r="P9" s="2">
        <f t="shared" si="2"/>
        <v>1.3032913629335051E-2</v>
      </c>
      <c r="Q9" s="3">
        <f t="shared" si="1"/>
        <v>1.1734836706258129E-2</v>
      </c>
      <c r="R9">
        <f t="shared" si="0"/>
        <v>0.26155181798063071</v>
      </c>
    </row>
    <row r="10" spans="1:23" x14ac:dyDescent="0.35">
      <c r="A10" t="s">
        <v>14</v>
      </c>
      <c r="B10" s="1">
        <v>43433</v>
      </c>
      <c r="C10" s="1">
        <v>43433</v>
      </c>
      <c r="D10">
        <v>237.35</v>
      </c>
      <c r="E10">
        <v>241</v>
      </c>
      <c r="F10">
        <v>234.6</v>
      </c>
      <c r="G10">
        <v>235.65</v>
      </c>
      <c r="H10">
        <v>236</v>
      </c>
      <c r="I10">
        <v>236</v>
      </c>
      <c r="J10">
        <v>3685</v>
      </c>
      <c r="K10">
        <v>26377.73</v>
      </c>
      <c r="L10">
        <v>2460000</v>
      </c>
      <c r="M10">
        <v>-1710000</v>
      </c>
      <c r="N10">
        <v>236</v>
      </c>
      <c r="O10" s="4">
        <v>1.2865384615384618E-3</v>
      </c>
      <c r="P10" s="2">
        <f t="shared" si="2"/>
        <v>3.9465308720560199E-2</v>
      </c>
      <c r="Q10" s="3">
        <f t="shared" si="1"/>
        <v>3.8178770259021735E-2</v>
      </c>
      <c r="R10">
        <f t="shared" si="0"/>
        <v>0.85094722828027369</v>
      </c>
    </row>
    <row r="11" spans="1:23" x14ac:dyDescent="0.35">
      <c r="A11" t="s">
        <v>14</v>
      </c>
      <c r="B11" s="1">
        <v>43440</v>
      </c>
      <c r="C11" s="1">
        <v>43461</v>
      </c>
      <c r="D11">
        <v>226.2</v>
      </c>
      <c r="E11">
        <v>227.65</v>
      </c>
      <c r="F11">
        <v>223.15</v>
      </c>
      <c r="G11">
        <v>225.95</v>
      </c>
      <c r="H11">
        <v>225.5</v>
      </c>
      <c r="I11">
        <v>225.95</v>
      </c>
      <c r="J11">
        <v>1892</v>
      </c>
      <c r="K11">
        <v>12792.83</v>
      </c>
      <c r="L11">
        <v>9204000</v>
      </c>
      <c r="M11">
        <v>48000</v>
      </c>
      <c r="N11">
        <v>225.15</v>
      </c>
      <c r="O11" s="4">
        <v>1.2846153846153847E-3</v>
      </c>
      <c r="P11" s="2">
        <f t="shared" si="2"/>
        <v>-4.2929851737110059E-2</v>
      </c>
      <c r="Q11" s="3">
        <f t="shared" si="1"/>
        <v>-4.4214467121725443E-2</v>
      </c>
      <c r="R11">
        <f t="shared" si="0"/>
        <v>-0.98547381154139901</v>
      </c>
    </row>
    <row r="12" spans="1:23" x14ac:dyDescent="0.35">
      <c r="A12" t="s">
        <v>14</v>
      </c>
      <c r="B12" s="1">
        <v>43447</v>
      </c>
      <c r="C12" s="1">
        <v>43461</v>
      </c>
      <c r="D12">
        <v>238.55</v>
      </c>
      <c r="E12">
        <v>239.25</v>
      </c>
      <c r="F12">
        <v>233.8</v>
      </c>
      <c r="G12">
        <v>235.45</v>
      </c>
      <c r="H12">
        <v>236.4</v>
      </c>
      <c r="I12">
        <v>235.45</v>
      </c>
      <c r="J12">
        <v>1547</v>
      </c>
      <c r="K12">
        <v>10951.67</v>
      </c>
      <c r="L12">
        <v>8763000</v>
      </c>
      <c r="M12">
        <v>141000</v>
      </c>
      <c r="N12">
        <v>234.45</v>
      </c>
      <c r="O12" s="4">
        <v>1.2750000000000001E-3</v>
      </c>
      <c r="P12" s="2">
        <f t="shared" si="2"/>
        <v>4.0348269271607562E-2</v>
      </c>
      <c r="Q12" s="3">
        <f t="shared" si="1"/>
        <v>3.9073269271607564E-2</v>
      </c>
      <c r="R12">
        <f t="shared" si="0"/>
        <v>0.87088426266601282</v>
      </c>
    </row>
    <row r="13" spans="1:23" x14ac:dyDescent="0.35">
      <c r="A13" t="s">
        <v>14</v>
      </c>
      <c r="B13" s="1">
        <v>43454</v>
      </c>
      <c r="C13" s="1">
        <v>43461</v>
      </c>
      <c r="D13">
        <v>241</v>
      </c>
      <c r="E13">
        <v>245.35</v>
      </c>
      <c r="F13">
        <v>238.75</v>
      </c>
      <c r="G13">
        <v>240.4</v>
      </c>
      <c r="H13">
        <v>240.75</v>
      </c>
      <c r="I13">
        <v>240.4</v>
      </c>
      <c r="J13">
        <v>5401</v>
      </c>
      <c r="K13">
        <v>39274.93</v>
      </c>
      <c r="L13">
        <v>9330000</v>
      </c>
      <c r="M13">
        <v>96000</v>
      </c>
      <c r="N13">
        <v>239.55</v>
      </c>
      <c r="O13" s="4">
        <v>1.2826923076923078E-3</v>
      </c>
      <c r="P13" s="2">
        <f t="shared" si="2"/>
        <v>2.0590682196339506E-2</v>
      </c>
      <c r="Q13" s="3">
        <f t="shared" si="1"/>
        <v>1.9307989888647199E-2</v>
      </c>
      <c r="R13">
        <f t="shared" si="0"/>
        <v>0.43034598463855489</v>
      </c>
    </row>
    <row r="14" spans="1:23" x14ac:dyDescent="0.35">
      <c r="A14" t="s">
        <v>14</v>
      </c>
      <c r="B14" s="1">
        <v>43462</v>
      </c>
      <c r="C14" s="1">
        <v>43496</v>
      </c>
      <c r="D14">
        <v>231.85</v>
      </c>
      <c r="E14">
        <v>237.7</v>
      </c>
      <c r="F14">
        <v>231.85</v>
      </c>
      <c r="G14">
        <v>236.1</v>
      </c>
      <c r="H14">
        <v>236.2</v>
      </c>
      <c r="I14">
        <v>236.1</v>
      </c>
      <c r="J14">
        <v>2251</v>
      </c>
      <c r="K14">
        <v>15945.14</v>
      </c>
      <c r="L14">
        <v>9312000</v>
      </c>
      <c r="M14">
        <v>789000</v>
      </c>
      <c r="N14">
        <v>234.5</v>
      </c>
      <c r="O14" s="4">
        <v>1.2711538461538463E-3</v>
      </c>
      <c r="P14" s="2">
        <f t="shared" si="2"/>
        <v>-1.8212621770436303E-2</v>
      </c>
      <c r="Q14" s="3">
        <f t="shared" si="1"/>
        <v>-1.9483775616590149E-2</v>
      </c>
      <c r="R14">
        <f t="shared" si="0"/>
        <v>-0.43426398348842449</v>
      </c>
    </row>
    <row r="15" spans="1:23" x14ac:dyDescent="0.35">
      <c r="A15" t="s">
        <v>14</v>
      </c>
      <c r="B15" s="1">
        <v>43472</v>
      </c>
      <c r="C15" s="1">
        <v>43496</v>
      </c>
      <c r="D15">
        <v>235.7</v>
      </c>
      <c r="E15">
        <v>236.2</v>
      </c>
      <c r="F15">
        <v>229.85</v>
      </c>
      <c r="G15">
        <v>230.7</v>
      </c>
      <c r="H15">
        <v>230.05</v>
      </c>
      <c r="I15">
        <v>230.7</v>
      </c>
      <c r="J15">
        <v>1646</v>
      </c>
      <c r="K15">
        <v>11486.91</v>
      </c>
      <c r="L15">
        <v>9801000</v>
      </c>
      <c r="M15">
        <v>438000</v>
      </c>
      <c r="N15">
        <v>230.15</v>
      </c>
      <c r="O15" s="4">
        <v>1.2750000000000001E-3</v>
      </c>
      <c r="P15" s="2">
        <f t="shared" si="2"/>
        <v>-2.3407022106632015E-2</v>
      </c>
      <c r="Q15" s="3">
        <f t="shared" si="1"/>
        <v>-2.4682022106632014E-2</v>
      </c>
      <c r="R15">
        <f t="shared" si="0"/>
        <v>-0.55012506053748211</v>
      </c>
    </row>
    <row r="16" spans="1:23" x14ac:dyDescent="0.35">
      <c r="A16" t="s">
        <v>14</v>
      </c>
      <c r="B16" s="1">
        <v>43479</v>
      </c>
      <c r="C16" s="1">
        <v>43496</v>
      </c>
      <c r="D16">
        <v>223.85</v>
      </c>
      <c r="E16">
        <v>225.8</v>
      </c>
      <c r="F16">
        <v>222.15</v>
      </c>
      <c r="G16">
        <v>224.55</v>
      </c>
      <c r="H16">
        <v>224.35</v>
      </c>
      <c r="I16">
        <v>224.55</v>
      </c>
      <c r="J16">
        <v>1176</v>
      </c>
      <c r="K16">
        <v>7895.82</v>
      </c>
      <c r="L16">
        <v>10548000</v>
      </c>
      <c r="M16">
        <v>-123000</v>
      </c>
      <c r="N16">
        <v>223.4</v>
      </c>
      <c r="O16" s="4">
        <v>1.2692307692307692E-3</v>
      </c>
      <c r="P16" s="2">
        <f t="shared" si="2"/>
        <v>-2.7388109552438106E-2</v>
      </c>
      <c r="Q16" s="3">
        <f t="shared" si="1"/>
        <v>-2.8657340321668875E-2</v>
      </c>
      <c r="R16">
        <f t="shared" si="0"/>
        <v>-0.63872891010276089</v>
      </c>
    </row>
    <row r="17" spans="1:18" x14ac:dyDescent="0.35">
      <c r="A17" t="s">
        <v>14</v>
      </c>
      <c r="B17" s="1">
        <v>43486</v>
      </c>
      <c r="C17" s="1">
        <v>43496</v>
      </c>
      <c r="D17">
        <v>218.55</v>
      </c>
      <c r="E17">
        <v>220.45</v>
      </c>
      <c r="F17">
        <v>216.3</v>
      </c>
      <c r="G17">
        <v>217.1</v>
      </c>
      <c r="H17">
        <v>216.5</v>
      </c>
      <c r="I17">
        <v>217.1</v>
      </c>
      <c r="J17">
        <v>1278</v>
      </c>
      <c r="K17">
        <v>8373.1299999999992</v>
      </c>
      <c r="L17">
        <v>10755000</v>
      </c>
      <c r="M17">
        <v>-267000</v>
      </c>
      <c r="N17">
        <v>216.6</v>
      </c>
      <c r="O17" s="4">
        <v>1.2653846153846155E-3</v>
      </c>
      <c r="P17" s="2">
        <f t="shared" si="2"/>
        <v>-3.4315983417779902E-2</v>
      </c>
      <c r="Q17" s="3">
        <f t="shared" si="1"/>
        <v>-3.5581368033164515E-2</v>
      </c>
      <c r="R17">
        <f t="shared" si="0"/>
        <v>-0.79305504867818377</v>
      </c>
    </row>
    <row r="18" spans="1:18" x14ac:dyDescent="0.35">
      <c r="A18" t="s">
        <v>14</v>
      </c>
      <c r="B18" s="1">
        <v>43493</v>
      </c>
      <c r="C18" s="1">
        <v>43496</v>
      </c>
      <c r="D18">
        <v>207.3</v>
      </c>
      <c r="E18">
        <v>212.35</v>
      </c>
      <c r="F18">
        <v>207.3</v>
      </c>
      <c r="G18">
        <v>209.3</v>
      </c>
      <c r="H18">
        <v>208.75</v>
      </c>
      <c r="I18">
        <v>209.3</v>
      </c>
      <c r="J18">
        <v>2057</v>
      </c>
      <c r="K18">
        <v>12950.14</v>
      </c>
      <c r="L18">
        <v>8289000</v>
      </c>
      <c r="M18">
        <v>-1644000</v>
      </c>
      <c r="N18">
        <v>209.65</v>
      </c>
      <c r="O18" s="4">
        <v>1.2596153846153846E-3</v>
      </c>
      <c r="P18" s="2">
        <f t="shared" si="2"/>
        <v>-3.7267080745341533E-2</v>
      </c>
      <c r="Q18" s="3">
        <f t="shared" si="1"/>
        <v>-3.8526696129956919E-2</v>
      </c>
      <c r="R18">
        <f t="shared" si="0"/>
        <v>-0.85870197138778204</v>
      </c>
    </row>
    <row r="19" spans="1:18" x14ac:dyDescent="0.35">
      <c r="A19" t="s">
        <v>14</v>
      </c>
      <c r="B19" s="1">
        <v>43500</v>
      </c>
      <c r="C19" s="1">
        <v>43524</v>
      </c>
      <c r="D19">
        <v>207.05</v>
      </c>
      <c r="E19">
        <v>208.9</v>
      </c>
      <c r="F19">
        <v>197.9</v>
      </c>
      <c r="G19">
        <v>201.35</v>
      </c>
      <c r="H19">
        <v>201.65</v>
      </c>
      <c r="I19">
        <v>201.35</v>
      </c>
      <c r="J19">
        <v>2935</v>
      </c>
      <c r="K19">
        <v>17751.259999999998</v>
      </c>
      <c r="L19">
        <v>10872000</v>
      </c>
      <c r="M19">
        <v>1497000</v>
      </c>
      <c r="N19">
        <v>200.15</v>
      </c>
      <c r="O19" s="4">
        <v>1.2269230769230768E-3</v>
      </c>
      <c r="P19" s="2">
        <f t="shared" si="2"/>
        <v>-3.9483486466352212E-2</v>
      </c>
      <c r="Q19" s="3">
        <f t="shared" si="1"/>
        <v>-4.0710409543275289E-2</v>
      </c>
      <c r="R19">
        <f t="shared" si="0"/>
        <v>-0.90737365106249912</v>
      </c>
    </row>
    <row r="20" spans="1:18" x14ac:dyDescent="0.35">
      <c r="A20" t="s">
        <v>14</v>
      </c>
      <c r="B20" s="1">
        <v>43507</v>
      </c>
      <c r="C20" s="1">
        <v>43524</v>
      </c>
      <c r="D20">
        <v>203.4</v>
      </c>
      <c r="E20">
        <v>205.6</v>
      </c>
      <c r="F20">
        <v>201.25</v>
      </c>
      <c r="G20">
        <v>202.8</v>
      </c>
      <c r="H20">
        <v>203</v>
      </c>
      <c r="I20">
        <v>202.8</v>
      </c>
      <c r="J20">
        <v>1795</v>
      </c>
      <c r="K20">
        <v>10952.02</v>
      </c>
      <c r="L20">
        <v>9834000</v>
      </c>
      <c r="M20">
        <v>270000</v>
      </c>
      <c r="N20">
        <v>201.7</v>
      </c>
      <c r="O20" s="4">
        <v>1.225E-3</v>
      </c>
      <c r="P20" s="2">
        <f t="shared" si="2"/>
        <v>7.1499013806706948E-3</v>
      </c>
      <c r="Q20" s="3">
        <f t="shared" si="1"/>
        <v>5.9249013806706944E-3</v>
      </c>
      <c r="R20">
        <f t="shared" si="0"/>
        <v>0.1320571190090731</v>
      </c>
    </row>
    <row r="21" spans="1:18" x14ac:dyDescent="0.35">
      <c r="A21" t="s">
        <v>14</v>
      </c>
      <c r="B21" s="1">
        <v>43514</v>
      </c>
      <c r="C21" s="1">
        <v>43524</v>
      </c>
      <c r="D21">
        <v>201.05</v>
      </c>
      <c r="E21">
        <v>204.45</v>
      </c>
      <c r="F21">
        <v>200.35</v>
      </c>
      <c r="G21">
        <v>202.9</v>
      </c>
      <c r="H21">
        <v>202.65</v>
      </c>
      <c r="I21">
        <v>202.9</v>
      </c>
      <c r="J21">
        <v>1846</v>
      </c>
      <c r="K21">
        <v>11207.52</v>
      </c>
      <c r="L21">
        <v>9210000</v>
      </c>
      <c r="M21">
        <v>-123000</v>
      </c>
      <c r="N21">
        <v>202.7</v>
      </c>
      <c r="O21" s="4">
        <v>1.2365384615384614E-3</v>
      </c>
      <c r="P21" s="2">
        <f t="shared" si="2"/>
        <v>4.9285362247409713E-4</v>
      </c>
      <c r="Q21" s="3">
        <f t="shared" si="1"/>
        <v>-7.4368483906436431E-4</v>
      </c>
      <c r="R21">
        <f t="shared" si="0"/>
        <v>-1.6575613835187408E-2</v>
      </c>
    </row>
    <row r="22" spans="1:18" x14ac:dyDescent="0.35">
      <c r="A22" t="s">
        <v>14</v>
      </c>
      <c r="B22" s="1">
        <v>43521</v>
      </c>
      <c r="C22" s="1">
        <v>43524</v>
      </c>
      <c r="D22">
        <v>210.95</v>
      </c>
      <c r="E22">
        <v>214.35</v>
      </c>
      <c r="F22">
        <v>210.4</v>
      </c>
      <c r="G22">
        <v>211.7</v>
      </c>
      <c r="H22">
        <v>212</v>
      </c>
      <c r="I22">
        <v>211.7</v>
      </c>
      <c r="J22">
        <v>2140</v>
      </c>
      <c r="K22">
        <v>13629.27</v>
      </c>
      <c r="L22">
        <v>8574000</v>
      </c>
      <c r="M22">
        <v>-660000</v>
      </c>
      <c r="N22">
        <v>211.25</v>
      </c>
      <c r="O22" s="4">
        <v>1.2346153846153846E-3</v>
      </c>
      <c r="P22" s="2">
        <f t="shared" si="2"/>
        <v>4.1568256967406632E-2</v>
      </c>
      <c r="Q22" s="3">
        <f t="shared" si="1"/>
        <v>4.0333641582791249E-2</v>
      </c>
      <c r="R22">
        <f t="shared" si="0"/>
        <v>0.89897606126315388</v>
      </c>
    </row>
    <row r="23" spans="1:18" x14ac:dyDescent="0.35">
      <c r="A23" t="s">
        <v>14</v>
      </c>
      <c r="B23" s="1">
        <v>43529</v>
      </c>
      <c r="C23" s="1">
        <v>43552</v>
      </c>
      <c r="D23">
        <v>218</v>
      </c>
      <c r="E23">
        <v>225.8</v>
      </c>
      <c r="F23">
        <v>218</v>
      </c>
      <c r="G23">
        <v>224.6</v>
      </c>
      <c r="H23">
        <v>224.3</v>
      </c>
      <c r="I23">
        <v>224.6</v>
      </c>
      <c r="J23">
        <v>2105</v>
      </c>
      <c r="K23">
        <v>14113.49</v>
      </c>
      <c r="L23">
        <v>9345000</v>
      </c>
      <c r="M23">
        <v>534000</v>
      </c>
      <c r="N23">
        <v>223.1</v>
      </c>
      <c r="O23" s="4">
        <v>1.2326923076923077E-3</v>
      </c>
      <c r="P23" s="2">
        <f t="shared" si="2"/>
        <v>5.7435440783615344E-2</v>
      </c>
      <c r="Q23" s="3">
        <f t="shared" si="1"/>
        <v>5.6202748475923034E-2</v>
      </c>
      <c r="R23">
        <f t="shared" si="0"/>
        <v>1.2526745286149907</v>
      </c>
    </row>
    <row r="24" spans="1:18" x14ac:dyDescent="0.35">
      <c r="A24" t="s">
        <v>14</v>
      </c>
      <c r="B24" s="1">
        <v>43536</v>
      </c>
      <c r="C24" s="1">
        <v>43552</v>
      </c>
      <c r="D24">
        <v>220.35</v>
      </c>
      <c r="E24">
        <v>229.3</v>
      </c>
      <c r="F24">
        <v>220.2</v>
      </c>
      <c r="G24">
        <v>227.85</v>
      </c>
      <c r="H24">
        <v>227.3</v>
      </c>
      <c r="I24">
        <v>227.85</v>
      </c>
      <c r="J24">
        <v>3444</v>
      </c>
      <c r="K24">
        <v>23254.01</v>
      </c>
      <c r="L24">
        <v>12216000</v>
      </c>
      <c r="M24">
        <v>249000</v>
      </c>
      <c r="N24">
        <v>226.8</v>
      </c>
      <c r="O24" s="4">
        <v>1.2153846153846154E-3</v>
      </c>
      <c r="P24" s="2">
        <f t="shared" si="2"/>
        <v>1.4263770024138688E-2</v>
      </c>
      <c r="Q24" s="3">
        <f t="shared" si="1"/>
        <v>1.3048385408754073E-2</v>
      </c>
      <c r="R24">
        <f t="shared" si="0"/>
        <v>0.29082883816794136</v>
      </c>
    </row>
    <row r="25" spans="1:18" x14ac:dyDescent="0.35">
      <c r="A25" t="s">
        <v>14</v>
      </c>
      <c r="B25" s="1">
        <v>43543</v>
      </c>
      <c r="C25" s="1">
        <v>43552</v>
      </c>
      <c r="D25">
        <v>219.7</v>
      </c>
      <c r="E25">
        <v>222.8</v>
      </c>
      <c r="F25">
        <v>215.55</v>
      </c>
      <c r="G25">
        <v>221.4</v>
      </c>
      <c r="H25">
        <v>221.15</v>
      </c>
      <c r="I25">
        <v>221.4</v>
      </c>
      <c r="J25">
        <v>2432</v>
      </c>
      <c r="K25">
        <v>15989.49</v>
      </c>
      <c r="L25">
        <v>11247000</v>
      </c>
      <c r="M25">
        <v>-21000</v>
      </c>
      <c r="N25">
        <v>221</v>
      </c>
      <c r="O25" s="4">
        <v>1.2076923076923076E-3</v>
      </c>
      <c r="P25" s="2">
        <f t="shared" si="2"/>
        <v>-2.9132791327913226E-2</v>
      </c>
      <c r="Q25" s="3">
        <f t="shared" si="1"/>
        <v>-3.0340483635605535E-2</v>
      </c>
      <c r="R25">
        <f t="shared" si="0"/>
        <v>-0.67624363695424783</v>
      </c>
    </row>
    <row r="26" spans="1:18" x14ac:dyDescent="0.35">
      <c r="A26" t="s">
        <v>14</v>
      </c>
      <c r="B26" s="1">
        <v>43551</v>
      </c>
      <c r="C26" s="1">
        <v>43552</v>
      </c>
      <c r="D26">
        <v>212.2</v>
      </c>
      <c r="E26">
        <v>217.8</v>
      </c>
      <c r="F26">
        <v>212.2</v>
      </c>
      <c r="G26">
        <v>214.2</v>
      </c>
      <c r="H26">
        <v>213.8</v>
      </c>
      <c r="I26">
        <v>214.2</v>
      </c>
      <c r="J26">
        <v>1944</v>
      </c>
      <c r="K26">
        <v>12580.34</v>
      </c>
      <c r="L26">
        <v>4005000</v>
      </c>
      <c r="M26">
        <v>-1623000</v>
      </c>
      <c r="N26">
        <v>214</v>
      </c>
      <c r="O26" s="4">
        <v>1.1769230769230769E-3</v>
      </c>
      <c r="P26" s="2">
        <f t="shared" si="2"/>
        <v>-3.3613445378151342E-2</v>
      </c>
      <c r="Q26" s="3">
        <f t="shared" si="1"/>
        <v>-3.4790368455074418E-2</v>
      </c>
      <c r="R26">
        <f t="shared" si="0"/>
        <v>-0.7754248606448858</v>
      </c>
    </row>
    <row r="27" spans="1:18" x14ac:dyDescent="0.35">
      <c r="A27" t="s">
        <v>14</v>
      </c>
      <c r="B27" s="1">
        <v>43558</v>
      </c>
      <c r="C27" s="1">
        <v>43580</v>
      </c>
      <c r="D27">
        <v>222.5</v>
      </c>
      <c r="E27">
        <v>226.2</v>
      </c>
      <c r="F27">
        <v>220.25</v>
      </c>
      <c r="G27">
        <v>221.25</v>
      </c>
      <c r="H27">
        <v>221.25</v>
      </c>
      <c r="I27">
        <v>221.25</v>
      </c>
      <c r="J27">
        <v>1977</v>
      </c>
      <c r="K27">
        <v>13264.96</v>
      </c>
      <c r="L27">
        <v>10512000</v>
      </c>
      <c r="M27">
        <v>-309000</v>
      </c>
      <c r="N27">
        <v>219.85</v>
      </c>
      <c r="O27" s="4">
        <v>1.1942307692307693E-3</v>
      </c>
      <c r="P27" s="2">
        <f t="shared" si="2"/>
        <v>3.186440677966107E-2</v>
      </c>
      <c r="Q27" s="3">
        <f t="shared" si="1"/>
        <v>3.0670176010430299E-2</v>
      </c>
      <c r="R27">
        <f t="shared" si="0"/>
        <v>0.6835919829234578</v>
      </c>
    </row>
    <row r="28" spans="1:18" x14ac:dyDescent="0.35">
      <c r="A28" t="s">
        <v>14</v>
      </c>
      <c r="B28" s="1">
        <v>43565</v>
      </c>
      <c r="C28" s="1">
        <v>43580</v>
      </c>
      <c r="D28">
        <v>215.25</v>
      </c>
      <c r="E28">
        <v>220.7</v>
      </c>
      <c r="F28">
        <v>215.25</v>
      </c>
      <c r="G28">
        <v>217.15</v>
      </c>
      <c r="H28">
        <v>217</v>
      </c>
      <c r="I28">
        <v>217.15</v>
      </c>
      <c r="J28">
        <v>1578</v>
      </c>
      <c r="K28">
        <v>10332.59</v>
      </c>
      <c r="L28">
        <v>9984000</v>
      </c>
      <c r="M28">
        <v>-225000</v>
      </c>
      <c r="N28">
        <v>216.1</v>
      </c>
      <c r="O28" s="4">
        <v>1.2134615384615385E-3</v>
      </c>
      <c r="P28" s="2">
        <f t="shared" si="2"/>
        <v>-1.8880957863228156E-2</v>
      </c>
      <c r="Q28" s="3">
        <f t="shared" si="1"/>
        <v>-2.0094419401689694E-2</v>
      </c>
      <c r="R28">
        <f t="shared" si="0"/>
        <v>-0.44787431281206852</v>
      </c>
    </row>
    <row r="29" spans="1:18" x14ac:dyDescent="0.35">
      <c r="A29" t="s">
        <v>14</v>
      </c>
      <c r="B29" s="1">
        <v>43573</v>
      </c>
      <c r="C29" s="1">
        <v>43580</v>
      </c>
      <c r="D29">
        <v>217.25</v>
      </c>
      <c r="E29">
        <v>221.65</v>
      </c>
      <c r="F29">
        <v>214.85</v>
      </c>
      <c r="G29">
        <v>219.2</v>
      </c>
      <c r="H29">
        <v>218.85</v>
      </c>
      <c r="I29">
        <v>219.2</v>
      </c>
      <c r="J29">
        <v>2461</v>
      </c>
      <c r="K29">
        <v>16156.35</v>
      </c>
      <c r="L29">
        <v>9840000</v>
      </c>
      <c r="M29">
        <v>-639000</v>
      </c>
      <c r="N29">
        <v>219.1</v>
      </c>
      <c r="O29" s="4">
        <v>1.2192307692307693E-3</v>
      </c>
      <c r="P29" s="2">
        <f t="shared" si="2"/>
        <v>9.3521897810218205E-3</v>
      </c>
      <c r="Q29" s="3">
        <f t="shared" si="1"/>
        <v>8.1329590117910511E-3</v>
      </c>
      <c r="R29">
        <f t="shared" si="0"/>
        <v>0.18127139459567287</v>
      </c>
    </row>
    <row r="30" spans="1:18" x14ac:dyDescent="0.35">
      <c r="A30" t="s">
        <v>14</v>
      </c>
      <c r="B30" s="1">
        <v>43581</v>
      </c>
      <c r="C30" s="1">
        <v>43615</v>
      </c>
      <c r="D30">
        <v>209.95</v>
      </c>
      <c r="E30">
        <v>211.25</v>
      </c>
      <c r="F30">
        <v>206.75</v>
      </c>
      <c r="G30">
        <v>210.2</v>
      </c>
      <c r="H30">
        <v>209.5</v>
      </c>
      <c r="I30">
        <v>210.2</v>
      </c>
      <c r="J30">
        <v>2092</v>
      </c>
      <c r="K30">
        <v>13110.66</v>
      </c>
      <c r="L30">
        <v>9324000</v>
      </c>
      <c r="M30">
        <v>-9000</v>
      </c>
      <c r="N30">
        <v>209.5</v>
      </c>
      <c r="O30" s="4">
        <v>1.2288461538461539E-3</v>
      </c>
      <c r="P30" s="2">
        <f t="shared" si="2"/>
        <v>-4.2816365366317798E-2</v>
      </c>
      <c r="Q30" s="3">
        <f t="shared" si="1"/>
        <v>-4.4045211520163954E-2</v>
      </c>
      <c r="R30">
        <f t="shared" si="0"/>
        <v>-0.98170135936332958</v>
      </c>
    </row>
    <row r="31" spans="1:18" x14ac:dyDescent="0.35">
      <c r="A31" t="s">
        <v>14</v>
      </c>
      <c r="B31" s="1">
        <v>43592</v>
      </c>
      <c r="C31" s="1">
        <v>43615</v>
      </c>
      <c r="D31">
        <v>199.45</v>
      </c>
      <c r="E31">
        <v>200.4</v>
      </c>
      <c r="F31">
        <v>195.4</v>
      </c>
      <c r="G31">
        <v>196.2</v>
      </c>
      <c r="H31">
        <v>196.55</v>
      </c>
      <c r="I31">
        <v>196.2</v>
      </c>
      <c r="J31">
        <v>1804</v>
      </c>
      <c r="K31">
        <v>10714.28</v>
      </c>
      <c r="L31">
        <v>9858000</v>
      </c>
      <c r="M31">
        <v>-12000</v>
      </c>
      <c r="N31">
        <v>195.2</v>
      </c>
      <c r="O31" s="4">
        <v>1.2442307692307692E-3</v>
      </c>
      <c r="P31" s="2">
        <f t="shared" si="2"/>
        <v>-7.1355759429153925E-2</v>
      </c>
      <c r="Q31" s="3">
        <f t="shared" si="1"/>
        <v>-7.2599990198384701E-2</v>
      </c>
      <c r="R31">
        <f t="shared" si="0"/>
        <v>-1.6181443250622256</v>
      </c>
    </row>
    <row r="32" spans="1:18" x14ac:dyDescent="0.35">
      <c r="A32" t="s">
        <v>14</v>
      </c>
      <c r="B32" s="1">
        <v>43599</v>
      </c>
      <c r="C32" s="1">
        <v>43615</v>
      </c>
      <c r="D32">
        <v>185.35</v>
      </c>
      <c r="E32">
        <v>185.8</v>
      </c>
      <c r="F32">
        <v>179.15</v>
      </c>
      <c r="G32">
        <v>180.65</v>
      </c>
      <c r="H32">
        <v>181.2</v>
      </c>
      <c r="I32">
        <v>180.65</v>
      </c>
      <c r="J32">
        <v>3352</v>
      </c>
      <c r="K32">
        <v>18190.330000000002</v>
      </c>
      <c r="L32">
        <v>9360000</v>
      </c>
      <c r="M32">
        <v>153000</v>
      </c>
      <c r="N32">
        <v>179.65</v>
      </c>
      <c r="O32" s="4">
        <v>1.2384615384615385E-3</v>
      </c>
      <c r="P32" s="2">
        <f t="shared" si="2"/>
        <v>-8.6078051480763806E-2</v>
      </c>
      <c r="Q32" s="3">
        <f t="shared" si="1"/>
        <v>-8.7316513019225342E-2</v>
      </c>
      <c r="R32">
        <f t="shared" si="0"/>
        <v>-1.9461534311532873</v>
      </c>
    </row>
    <row r="33" spans="1:18" x14ac:dyDescent="0.35">
      <c r="A33" t="s">
        <v>14</v>
      </c>
      <c r="B33" s="1">
        <v>43606</v>
      </c>
      <c r="C33" s="1">
        <v>43615</v>
      </c>
      <c r="D33">
        <v>183.05</v>
      </c>
      <c r="E33">
        <v>184.65</v>
      </c>
      <c r="F33">
        <v>180.5</v>
      </c>
      <c r="G33">
        <v>181.3</v>
      </c>
      <c r="H33">
        <v>181.7</v>
      </c>
      <c r="I33">
        <v>181.3</v>
      </c>
      <c r="J33">
        <v>1422</v>
      </c>
      <c r="K33">
        <v>7777.95</v>
      </c>
      <c r="L33">
        <v>8766000</v>
      </c>
      <c r="M33">
        <v>69000</v>
      </c>
      <c r="N33">
        <v>181.9</v>
      </c>
      <c r="O33" s="4">
        <v>1.2211538461538462E-3</v>
      </c>
      <c r="P33" s="2">
        <f t="shared" si="2"/>
        <v>3.5852178709321878E-3</v>
      </c>
      <c r="Q33" s="3">
        <f t="shared" si="1"/>
        <v>2.3640640247783416E-3</v>
      </c>
      <c r="R33">
        <f t="shared" si="0"/>
        <v>5.269142289586632E-2</v>
      </c>
    </row>
    <row r="34" spans="1:18" x14ac:dyDescent="0.35">
      <c r="A34" t="s">
        <v>14</v>
      </c>
      <c r="B34" s="1">
        <v>43613</v>
      </c>
      <c r="C34" s="1">
        <v>43615</v>
      </c>
      <c r="D34">
        <v>198</v>
      </c>
      <c r="E34">
        <v>199.3</v>
      </c>
      <c r="F34">
        <v>194.4</v>
      </c>
      <c r="G34">
        <v>197.7</v>
      </c>
      <c r="H34">
        <v>197.4</v>
      </c>
      <c r="I34">
        <v>197.7</v>
      </c>
      <c r="J34">
        <v>3031</v>
      </c>
      <c r="K34">
        <v>17812.849999999999</v>
      </c>
      <c r="L34">
        <v>3813000</v>
      </c>
      <c r="M34">
        <v>-3402000</v>
      </c>
      <c r="N34">
        <v>197.9</v>
      </c>
      <c r="O34" s="4">
        <v>1.201923076923077E-3</v>
      </c>
      <c r="P34" s="2">
        <f t="shared" si="2"/>
        <v>8.2953970662620016E-2</v>
      </c>
      <c r="Q34" s="3">
        <f t="shared" si="1"/>
        <v>8.1752047585696944E-2</v>
      </c>
      <c r="R34">
        <f t="shared" ref="R34:R65" si="3">Q34/$U$6</f>
        <v>1.822129885989376</v>
      </c>
    </row>
    <row r="35" spans="1:18" x14ac:dyDescent="0.35">
      <c r="A35" t="s">
        <v>14</v>
      </c>
      <c r="B35" s="1">
        <v>43620</v>
      </c>
      <c r="C35" s="1">
        <v>43643</v>
      </c>
      <c r="D35">
        <v>194.85</v>
      </c>
      <c r="E35">
        <v>200.9</v>
      </c>
      <c r="F35">
        <v>194</v>
      </c>
      <c r="G35">
        <v>196.4</v>
      </c>
      <c r="H35">
        <v>196.5</v>
      </c>
      <c r="I35">
        <v>196.4</v>
      </c>
      <c r="J35">
        <v>3489</v>
      </c>
      <c r="K35">
        <v>20740.669999999998</v>
      </c>
      <c r="L35">
        <v>9321000</v>
      </c>
      <c r="M35">
        <v>120000</v>
      </c>
      <c r="N35">
        <v>197.3</v>
      </c>
      <c r="O35" s="4">
        <v>1.1769230769230769E-3</v>
      </c>
      <c r="P35" s="2">
        <f t="shared" si="2"/>
        <v>-6.6191446028512372E-3</v>
      </c>
      <c r="Q35" s="3">
        <f t="shared" si="1"/>
        <v>-7.7960676797743144E-3</v>
      </c>
      <c r="R35">
        <f t="shared" si="3"/>
        <v>-0.17376259472426922</v>
      </c>
    </row>
    <row r="36" spans="1:18" x14ac:dyDescent="0.35">
      <c r="A36" t="s">
        <v>14</v>
      </c>
      <c r="B36" s="1">
        <v>43628</v>
      </c>
      <c r="C36" s="1">
        <v>43643</v>
      </c>
      <c r="D36">
        <v>194.5</v>
      </c>
      <c r="E36">
        <v>197.3</v>
      </c>
      <c r="F36">
        <v>190.45</v>
      </c>
      <c r="G36">
        <v>191</v>
      </c>
      <c r="H36">
        <v>191.15</v>
      </c>
      <c r="I36">
        <v>191</v>
      </c>
      <c r="J36">
        <v>1564</v>
      </c>
      <c r="K36">
        <v>9075.82</v>
      </c>
      <c r="L36">
        <v>10128000</v>
      </c>
      <c r="M36">
        <v>-54000</v>
      </c>
      <c r="N36">
        <v>191.75</v>
      </c>
      <c r="O36" s="4">
        <v>1.1384615384615385E-3</v>
      </c>
      <c r="P36" s="2">
        <f t="shared" si="2"/>
        <v>-2.8272251308900553E-2</v>
      </c>
      <c r="Q36" s="3">
        <f t="shared" si="1"/>
        <v>-2.9410712847362092E-2</v>
      </c>
      <c r="R36">
        <f t="shared" si="3"/>
        <v>-0.65552044786711994</v>
      </c>
    </row>
    <row r="37" spans="1:18" x14ac:dyDescent="0.35">
      <c r="A37" t="s">
        <v>14</v>
      </c>
      <c r="B37" s="1">
        <v>43635</v>
      </c>
      <c r="C37" s="1">
        <v>43643</v>
      </c>
      <c r="D37">
        <v>194.25</v>
      </c>
      <c r="E37">
        <v>195.05</v>
      </c>
      <c r="F37">
        <v>185.6</v>
      </c>
      <c r="G37">
        <v>187.9</v>
      </c>
      <c r="H37">
        <v>187.75</v>
      </c>
      <c r="I37">
        <v>187.9</v>
      </c>
      <c r="J37">
        <v>2789</v>
      </c>
      <c r="K37">
        <v>15933.79</v>
      </c>
      <c r="L37">
        <v>12423000</v>
      </c>
      <c r="M37">
        <v>234000</v>
      </c>
      <c r="N37">
        <v>189.25</v>
      </c>
      <c r="O37" s="4">
        <v>1.15E-3</v>
      </c>
      <c r="P37" s="2">
        <f t="shared" si="2"/>
        <v>-1.6498137307078203E-2</v>
      </c>
      <c r="Q37" s="3">
        <f t="shared" si="1"/>
        <v>-1.7648137307078204E-2</v>
      </c>
      <c r="R37">
        <f t="shared" si="3"/>
        <v>-0.39335037309692256</v>
      </c>
    </row>
    <row r="38" spans="1:18" x14ac:dyDescent="0.35">
      <c r="A38" t="s">
        <v>14</v>
      </c>
      <c r="B38" s="1">
        <v>43642</v>
      </c>
      <c r="C38" s="1">
        <v>43643</v>
      </c>
      <c r="D38">
        <v>201.05</v>
      </c>
      <c r="E38">
        <v>202.9</v>
      </c>
      <c r="F38">
        <v>198.7</v>
      </c>
      <c r="G38">
        <v>201.1</v>
      </c>
      <c r="H38">
        <v>201</v>
      </c>
      <c r="I38">
        <v>201.1</v>
      </c>
      <c r="J38">
        <v>2751</v>
      </c>
      <c r="K38">
        <v>16528.310000000001</v>
      </c>
      <c r="L38">
        <v>4932000</v>
      </c>
      <c r="M38">
        <v>-2745000</v>
      </c>
      <c r="N38">
        <v>200.55</v>
      </c>
      <c r="O38" s="4">
        <v>1.1480769230769231E-3</v>
      </c>
      <c r="P38" s="2">
        <f t="shared" si="2"/>
        <v>6.5638985579313719E-2</v>
      </c>
      <c r="Q38" s="3">
        <f t="shared" si="1"/>
        <v>6.4490908656236801E-2</v>
      </c>
      <c r="R38">
        <f t="shared" si="3"/>
        <v>1.4374051232656746</v>
      </c>
    </row>
    <row r="39" spans="1:18" x14ac:dyDescent="0.35">
      <c r="A39" t="s">
        <v>14</v>
      </c>
      <c r="B39" s="1">
        <v>43650</v>
      </c>
      <c r="C39" s="1">
        <v>43671</v>
      </c>
      <c r="D39">
        <v>198</v>
      </c>
      <c r="E39">
        <v>198.95</v>
      </c>
      <c r="F39">
        <v>196.7</v>
      </c>
      <c r="G39">
        <v>197.1</v>
      </c>
      <c r="H39">
        <v>197.5</v>
      </c>
      <c r="I39">
        <v>197.1</v>
      </c>
      <c r="J39">
        <v>1177</v>
      </c>
      <c r="K39">
        <v>6977.83</v>
      </c>
      <c r="L39">
        <v>8982000</v>
      </c>
      <c r="M39">
        <v>9000</v>
      </c>
      <c r="N39">
        <v>199.4</v>
      </c>
      <c r="O39" s="4">
        <v>1.1557692307692308E-3</v>
      </c>
      <c r="P39" s="2">
        <f t="shared" si="2"/>
        <v>-2.0294266869609334E-2</v>
      </c>
      <c r="Q39" s="3">
        <f t="shared" si="1"/>
        <v>-2.1450036100378565E-2</v>
      </c>
      <c r="R39">
        <f t="shared" si="3"/>
        <v>-0.4780889652100766</v>
      </c>
    </row>
    <row r="40" spans="1:18" x14ac:dyDescent="0.35">
      <c r="A40" t="s">
        <v>14</v>
      </c>
      <c r="B40" s="1">
        <v>43657</v>
      </c>
      <c r="C40" s="1">
        <v>43671</v>
      </c>
      <c r="D40">
        <v>184.75</v>
      </c>
      <c r="E40">
        <v>186.65</v>
      </c>
      <c r="F40">
        <v>181.55</v>
      </c>
      <c r="G40">
        <v>185.4</v>
      </c>
      <c r="H40">
        <v>185.2</v>
      </c>
      <c r="I40">
        <v>185.4</v>
      </c>
      <c r="J40">
        <v>1642</v>
      </c>
      <c r="K40">
        <v>9071.91</v>
      </c>
      <c r="L40">
        <v>9321000</v>
      </c>
      <c r="M40">
        <v>282000</v>
      </c>
      <c r="N40">
        <v>188.1</v>
      </c>
      <c r="O40" s="4">
        <v>1.1326923076923076E-3</v>
      </c>
      <c r="P40" s="2">
        <f t="shared" si="2"/>
        <v>-6.3106796116504785E-2</v>
      </c>
      <c r="Q40" s="3">
        <f t="shared" si="1"/>
        <v>-6.4239488424197091E-2</v>
      </c>
      <c r="R40">
        <f t="shared" si="3"/>
        <v>-1.4318013453509784</v>
      </c>
    </row>
    <row r="41" spans="1:18" x14ac:dyDescent="0.35">
      <c r="A41" t="s">
        <v>14</v>
      </c>
      <c r="B41" s="1">
        <v>43664</v>
      </c>
      <c r="C41" s="1">
        <v>43671</v>
      </c>
      <c r="D41">
        <v>181.5</v>
      </c>
      <c r="E41">
        <v>183.5</v>
      </c>
      <c r="F41">
        <v>175.85</v>
      </c>
      <c r="G41">
        <v>176.6</v>
      </c>
      <c r="H41">
        <v>176.5</v>
      </c>
      <c r="I41">
        <v>176.6</v>
      </c>
      <c r="J41">
        <v>1898</v>
      </c>
      <c r="K41">
        <v>10199.549999999999</v>
      </c>
      <c r="L41">
        <v>10200000</v>
      </c>
      <c r="M41">
        <v>96000</v>
      </c>
      <c r="N41">
        <v>179.25</v>
      </c>
      <c r="O41" s="4">
        <v>1.1249999999999999E-3</v>
      </c>
      <c r="P41" s="2">
        <f t="shared" si="2"/>
        <v>-4.9830124575311503E-2</v>
      </c>
      <c r="Q41" s="3">
        <f t="shared" si="1"/>
        <v>-5.0955124575311504E-2</v>
      </c>
      <c r="R41">
        <f t="shared" si="3"/>
        <v>-1.135712903528926</v>
      </c>
    </row>
    <row r="42" spans="1:18" x14ac:dyDescent="0.35">
      <c r="A42" t="s">
        <v>14</v>
      </c>
      <c r="B42" s="1">
        <v>43671</v>
      </c>
      <c r="C42" s="1">
        <v>43671</v>
      </c>
      <c r="D42">
        <v>164.3</v>
      </c>
      <c r="E42">
        <v>165.5</v>
      </c>
      <c r="F42">
        <v>160.9</v>
      </c>
      <c r="G42">
        <v>161.55000000000001</v>
      </c>
      <c r="H42">
        <v>161.55000000000001</v>
      </c>
      <c r="I42">
        <v>161.35</v>
      </c>
      <c r="J42">
        <v>1671</v>
      </c>
      <c r="K42">
        <v>8135.78</v>
      </c>
      <c r="L42">
        <v>1398000</v>
      </c>
      <c r="M42">
        <v>-3057000</v>
      </c>
      <c r="N42">
        <v>161.35</v>
      </c>
      <c r="O42" s="4">
        <v>1.1019230769230769E-3</v>
      </c>
      <c r="P42" s="2">
        <f t="shared" si="2"/>
        <v>-9.3160012380067977E-2</v>
      </c>
      <c r="Q42" s="3">
        <f t="shared" si="1"/>
        <v>-9.4261935456991061E-2</v>
      </c>
      <c r="R42">
        <f t="shared" si="3"/>
        <v>-2.1009564259211917</v>
      </c>
    </row>
    <row r="43" spans="1:18" x14ac:dyDescent="0.35">
      <c r="A43" t="s">
        <v>14</v>
      </c>
      <c r="B43" s="1">
        <v>43678</v>
      </c>
      <c r="C43" s="1">
        <v>43706</v>
      </c>
      <c r="D43">
        <v>157</v>
      </c>
      <c r="E43">
        <v>158.5</v>
      </c>
      <c r="F43">
        <v>152.44999999999999</v>
      </c>
      <c r="G43">
        <v>155</v>
      </c>
      <c r="H43">
        <v>155.25</v>
      </c>
      <c r="I43">
        <v>155</v>
      </c>
      <c r="J43">
        <v>2558</v>
      </c>
      <c r="K43">
        <v>11916.8</v>
      </c>
      <c r="L43">
        <v>9492000</v>
      </c>
      <c r="M43">
        <v>-237000</v>
      </c>
      <c r="N43">
        <v>154.15</v>
      </c>
      <c r="O43" s="4">
        <v>1.1038461538461538E-3</v>
      </c>
      <c r="P43" s="2">
        <f t="shared" si="2"/>
        <v>-4.2258064516129103E-2</v>
      </c>
      <c r="Q43" s="3">
        <f t="shared" si="1"/>
        <v>-4.3361910669975259E-2</v>
      </c>
      <c r="R43">
        <f t="shared" si="3"/>
        <v>-0.96647161360135792</v>
      </c>
    </row>
    <row r="44" spans="1:18" x14ac:dyDescent="0.35">
      <c r="A44" t="s">
        <v>14</v>
      </c>
      <c r="B44" s="1">
        <v>43685</v>
      </c>
      <c r="C44" s="1">
        <v>43706</v>
      </c>
      <c r="D44">
        <v>152.25</v>
      </c>
      <c r="E44">
        <v>157.19999999999999</v>
      </c>
      <c r="F44">
        <v>150.9</v>
      </c>
      <c r="G44">
        <v>156.65</v>
      </c>
      <c r="H44">
        <v>157.05000000000001</v>
      </c>
      <c r="I44">
        <v>156.65</v>
      </c>
      <c r="J44">
        <v>2457</v>
      </c>
      <c r="K44">
        <v>11341.44</v>
      </c>
      <c r="L44">
        <v>7323000</v>
      </c>
      <c r="M44">
        <v>-438000</v>
      </c>
      <c r="N44">
        <v>157.1</v>
      </c>
      <c r="O44" s="4">
        <v>1.0865384615384615E-3</v>
      </c>
      <c r="P44" s="2">
        <f t="shared" si="2"/>
        <v>1.0533035429301025E-2</v>
      </c>
      <c r="Q44" s="3">
        <f t="shared" si="1"/>
        <v>9.4464969677625632E-3</v>
      </c>
      <c r="R44">
        <f t="shared" si="3"/>
        <v>0.21054817525915603</v>
      </c>
    </row>
    <row r="45" spans="1:18" x14ac:dyDescent="0.35">
      <c r="A45" t="s">
        <v>14</v>
      </c>
      <c r="B45" s="1">
        <v>43696</v>
      </c>
      <c r="C45" s="1">
        <v>43706</v>
      </c>
      <c r="D45">
        <v>162.75</v>
      </c>
      <c r="E45">
        <v>164.3</v>
      </c>
      <c r="F45">
        <v>161.19999999999999</v>
      </c>
      <c r="G45">
        <v>161.75</v>
      </c>
      <c r="H45">
        <v>162.30000000000001</v>
      </c>
      <c r="I45">
        <v>161.75</v>
      </c>
      <c r="J45">
        <v>1964</v>
      </c>
      <c r="K45">
        <v>9587.4599999999991</v>
      </c>
      <c r="L45">
        <v>8142000</v>
      </c>
      <c r="M45">
        <v>111000</v>
      </c>
      <c r="N45">
        <v>163.65</v>
      </c>
      <c r="O45" s="4">
        <v>1.0423076923076922E-3</v>
      </c>
      <c r="P45" s="2">
        <f t="shared" si="2"/>
        <v>3.153013910355483E-2</v>
      </c>
      <c r="Q45" s="3">
        <f t="shared" si="1"/>
        <v>3.0487831411247137E-2</v>
      </c>
      <c r="R45">
        <f t="shared" si="3"/>
        <v>0.67952779672222408</v>
      </c>
    </row>
    <row r="46" spans="1:18" x14ac:dyDescent="0.35">
      <c r="A46" t="s">
        <v>14</v>
      </c>
      <c r="B46" s="1">
        <v>43703</v>
      </c>
      <c r="C46" s="1">
        <v>43706</v>
      </c>
      <c r="D46">
        <v>167.5</v>
      </c>
      <c r="E46">
        <v>167.6</v>
      </c>
      <c r="F46">
        <v>162.69999999999999</v>
      </c>
      <c r="G46">
        <v>166.35</v>
      </c>
      <c r="H46">
        <v>166.5</v>
      </c>
      <c r="I46">
        <v>166.35</v>
      </c>
      <c r="J46">
        <v>2352</v>
      </c>
      <c r="K46">
        <v>11677.56</v>
      </c>
      <c r="L46">
        <v>5580000</v>
      </c>
      <c r="M46">
        <v>-1791000</v>
      </c>
      <c r="N46">
        <v>166.45</v>
      </c>
      <c r="O46" s="4">
        <v>1.0538461538461539E-3</v>
      </c>
      <c r="P46" s="2">
        <f t="shared" si="2"/>
        <v>2.7652539825668739E-2</v>
      </c>
      <c r="Q46" s="3">
        <f t="shared" si="1"/>
        <v>2.6598693671822583E-2</v>
      </c>
      <c r="R46">
        <f t="shared" si="3"/>
        <v>0.59284478002706209</v>
      </c>
    </row>
    <row r="47" spans="1:18" x14ac:dyDescent="0.35">
      <c r="A47" t="s">
        <v>14</v>
      </c>
      <c r="B47" s="1">
        <v>43711</v>
      </c>
      <c r="C47" s="1">
        <v>43734</v>
      </c>
      <c r="D47">
        <v>166.05</v>
      </c>
      <c r="E47">
        <v>172.15</v>
      </c>
      <c r="F47">
        <v>165.5</v>
      </c>
      <c r="G47">
        <v>167.9</v>
      </c>
      <c r="H47">
        <v>166.85</v>
      </c>
      <c r="I47">
        <v>167.9</v>
      </c>
      <c r="J47">
        <v>1842</v>
      </c>
      <c r="K47">
        <v>9338.23</v>
      </c>
      <c r="L47">
        <v>9171000</v>
      </c>
      <c r="M47">
        <v>714000</v>
      </c>
      <c r="N47">
        <v>170.25</v>
      </c>
      <c r="O47" s="4">
        <v>1.0403846153846153E-3</v>
      </c>
      <c r="P47" s="2">
        <f t="shared" si="2"/>
        <v>9.2316855270995306E-3</v>
      </c>
      <c r="Q47" s="3">
        <f t="shared" si="1"/>
        <v>8.1913009117149157E-3</v>
      </c>
      <c r="R47">
        <f t="shared" si="3"/>
        <v>0.18257174758493883</v>
      </c>
    </row>
    <row r="48" spans="1:18" x14ac:dyDescent="0.35">
      <c r="A48" t="s">
        <v>14</v>
      </c>
      <c r="B48" s="1">
        <v>43719</v>
      </c>
      <c r="C48" s="1">
        <v>43734</v>
      </c>
      <c r="D48">
        <v>176.45</v>
      </c>
      <c r="E48">
        <v>179.45</v>
      </c>
      <c r="F48">
        <v>175.9</v>
      </c>
      <c r="G48">
        <v>178.8</v>
      </c>
      <c r="H48">
        <v>178.6</v>
      </c>
      <c r="I48">
        <v>178.8</v>
      </c>
      <c r="J48">
        <v>1732</v>
      </c>
      <c r="K48">
        <v>9258.19</v>
      </c>
      <c r="L48">
        <v>9798000</v>
      </c>
      <c r="M48">
        <v>-159000</v>
      </c>
      <c r="N48">
        <v>179.1</v>
      </c>
      <c r="O48" s="4">
        <v>1.0423076923076922E-3</v>
      </c>
      <c r="P48" s="2">
        <f t="shared" si="2"/>
        <v>6.0961968680089511E-2</v>
      </c>
      <c r="Q48" s="3">
        <f t="shared" si="1"/>
        <v>5.9919660987781821E-2</v>
      </c>
      <c r="R48">
        <f t="shared" si="3"/>
        <v>1.3355189046456488</v>
      </c>
    </row>
    <row r="49" spans="1:18" x14ac:dyDescent="0.35">
      <c r="A49" t="s">
        <v>14</v>
      </c>
      <c r="B49" s="1">
        <v>43726</v>
      </c>
      <c r="C49" s="1">
        <v>43734</v>
      </c>
      <c r="D49">
        <v>176.9</v>
      </c>
      <c r="E49">
        <v>179.75</v>
      </c>
      <c r="F49">
        <v>175.85</v>
      </c>
      <c r="G49">
        <v>178</v>
      </c>
      <c r="H49">
        <v>178.25</v>
      </c>
      <c r="I49">
        <v>178</v>
      </c>
      <c r="J49">
        <v>1777</v>
      </c>
      <c r="K49">
        <v>9479.02</v>
      </c>
      <c r="L49">
        <v>10278000</v>
      </c>
      <c r="M49">
        <v>99000</v>
      </c>
      <c r="N49">
        <v>179.85</v>
      </c>
      <c r="O49" s="4">
        <v>1.023076923076923E-3</v>
      </c>
      <c r="P49" s="2">
        <f t="shared" si="2"/>
        <v>-4.4943820224719738E-3</v>
      </c>
      <c r="Q49" s="3">
        <f t="shared" si="1"/>
        <v>-5.5174589455488973E-3</v>
      </c>
      <c r="R49">
        <f t="shared" si="3"/>
        <v>-0.1229758414168822</v>
      </c>
    </row>
    <row r="50" spans="1:18" x14ac:dyDescent="0.35">
      <c r="A50" t="s">
        <v>14</v>
      </c>
      <c r="B50" s="1">
        <v>43733</v>
      </c>
      <c r="C50" s="1">
        <v>43734</v>
      </c>
      <c r="D50">
        <v>186.15</v>
      </c>
      <c r="E50">
        <v>187.8</v>
      </c>
      <c r="F50">
        <v>182.15</v>
      </c>
      <c r="G50">
        <v>185.2</v>
      </c>
      <c r="H50">
        <v>184.4</v>
      </c>
      <c r="I50">
        <v>185.2</v>
      </c>
      <c r="J50">
        <v>2125</v>
      </c>
      <c r="K50">
        <v>11763.53</v>
      </c>
      <c r="L50">
        <v>3813000</v>
      </c>
      <c r="M50">
        <v>-1710000</v>
      </c>
      <c r="N50">
        <v>184.95</v>
      </c>
      <c r="O50" s="4">
        <v>1.0250000000000001E-3</v>
      </c>
      <c r="P50" s="2">
        <f t="shared" si="2"/>
        <v>3.8876889848812039E-2</v>
      </c>
      <c r="Q50" s="3">
        <f t="shared" si="1"/>
        <v>3.7851889848812041E-2</v>
      </c>
      <c r="R50">
        <f t="shared" si="3"/>
        <v>0.84366155676283316</v>
      </c>
    </row>
    <row r="51" spans="1:18" x14ac:dyDescent="0.35">
      <c r="O51" s="4"/>
      <c r="P51" s="2"/>
      <c r="Q51" s="3"/>
    </row>
    <row r="52" spans="1:18" x14ac:dyDescent="0.35">
      <c r="O52" s="4"/>
      <c r="P52" s="2"/>
      <c r="Q52" s="3"/>
    </row>
    <row r="53" spans="1:18" x14ac:dyDescent="0.35">
      <c r="O53" s="4"/>
      <c r="P53" s="2"/>
      <c r="Q53" s="3"/>
    </row>
    <row r="54" spans="1:18" x14ac:dyDescent="0.35">
      <c r="O54" s="4"/>
      <c r="P54" s="2"/>
      <c r="Q54" s="3"/>
    </row>
    <row r="55" spans="1:18" x14ac:dyDescent="0.35">
      <c r="P55" s="2"/>
      <c r="Q55" s="3"/>
    </row>
    <row r="56" spans="1:18" x14ac:dyDescent="0.35">
      <c r="P56" s="2"/>
      <c r="Q56" s="3"/>
    </row>
    <row r="57" spans="1:18" x14ac:dyDescent="0.35">
      <c r="P57" s="2"/>
      <c r="Q57" s="3"/>
    </row>
    <row r="58" spans="1:18" x14ac:dyDescent="0.35">
      <c r="P58" s="2"/>
      <c r="Q58" s="3"/>
    </row>
    <row r="59" spans="1:18" x14ac:dyDescent="0.35">
      <c r="P59" s="2"/>
      <c r="Q59" s="3"/>
    </row>
    <row r="60" spans="1:18" x14ac:dyDescent="0.35">
      <c r="P60" s="2"/>
      <c r="Q60" s="3"/>
    </row>
    <row r="61" spans="1:18" x14ac:dyDescent="0.35">
      <c r="P61" s="2"/>
      <c r="Q61" s="3"/>
    </row>
    <row r="62" spans="1:18" x14ac:dyDescent="0.35">
      <c r="P62" s="2"/>
      <c r="Q62" s="3"/>
    </row>
    <row r="63" spans="1:18" x14ac:dyDescent="0.35">
      <c r="P63" s="2"/>
      <c r="Q63" s="3"/>
    </row>
    <row r="64" spans="1:18" x14ac:dyDescent="0.35">
      <c r="P64" s="2"/>
      <c r="Q64" s="3"/>
    </row>
    <row r="65" spans="16:17" x14ac:dyDescent="0.35">
      <c r="P65" s="2"/>
      <c r="Q65" s="3"/>
    </row>
    <row r="66" spans="16:17" x14ac:dyDescent="0.35">
      <c r="P66" s="2"/>
      <c r="Q66" s="3"/>
    </row>
    <row r="67" spans="16:17" x14ac:dyDescent="0.35">
      <c r="P67" s="2"/>
      <c r="Q67" s="3"/>
    </row>
    <row r="68" spans="16:17" x14ac:dyDescent="0.35">
      <c r="P68" s="2"/>
      <c r="Q68" s="3"/>
    </row>
    <row r="69" spans="16:17" x14ac:dyDescent="0.35">
      <c r="P69" s="2"/>
      <c r="Q69" s="3"/>
    </row>
    <row r="70" spans="16:17" x14ac:dyDescent="0.35">
      <c r="P70" s="2"/>
      <c r="Q70" s="3"/>
    </row>
    <row r="71" spans="16:17" x14ac:dyDescent="0.35">
      <c r="P71" s="2"/>
      <c r="Q71" s="3"/>
    </row>
    <row r="72" spans="16:17" x14ac:dyDescent="0.35">
      <c r="P72" s="2"/>
      <c r="Q72" s="3"/>
    </row>
    <row r="73" spans="16:17" x14ac:dyDescent="0.35">
      <c r="P73" s="2"/>
      <c r="Q73" s="3"/>
    </row>
    <row r="74" spans="16:17" x14ac:dyDescent="0.35">
      <c r="P74" s="2"/>
      <c r="Q74" s="3"/>
    </row>
    <row r="75" spans="16:17" x14ac:dyDescent="0.35">
      <c r="P75" s="2"/>
      <c r="Q75" s="3"/>
    </row>
    <row r="76" spans="16:17" x14ac:dyDescent="0.35">
      <c r="P76" s="2"/>
      <c r="Q76" s="3"/>
    </row>
    <row r="77" spans="16:17" x14ac:dyDescent="0.35">
      <c r="P77" s="2"/>
      <c r="Q77" s="3"/>
    </row>
    <row r="78" spans="16:17" x14ac:dyDescent="0.35">
      <c r="P78" s="2"/>
      <c r="Q78" s="3"/>
    </row>
    <row r="79" spans="16:17" x14ac:dyDescent="0.35">
      <c r="P79" s="2"/>
      <c r="Q79" s="3"/>
    </row>
    <row r="80" spans="16:17" x14ac:dyDescent="0.35">
      <c r="P80" s="2"/>
      <c r="Q80" s="3"/>
    </row>
    <row r="81" spans="16:17" x14ac:dyDescent="0.35">
      <c r="P81" s="2"/>
      <c r="Q81" s="3"/>
    </row>
    <row r="82" spans="16:17" x14ac:dyDescent="0.35">
      <c r="P82" s="2"/>
      <c r="Q82" s="3"/>
    </row>
    <row r="83" spans="16:17" x14ac:dyDescent="0.35">
      <c r="P83" s="2"/>
      <c r="Q83" s="3"/>
    </row>
    <row r="84" spans="16:17" x14ac:dyDescent="0.35">
      <c r="P84" s="2"/>
      <c r="Q84" s="3"/>
    </row>
    <row r="85" spans="16:17" x14ac:dyDescent="0.35">
      <c r="P85" s="2"/>
      <c r="Q85" s="3"/>
    </row>
    <row r="86" spans="16:17" x14ac:dyDescent="0.35">
      <c r="P86" s="2"/>
      <c r="Q86" s="3"/>
    </row>
    <row r="87" spans="16:17" x14ac:dyDescent="0.35">
      <c r="P87" s="2"/>
      <c r="Q87" s="3"/>
    </row>
    <row r="88" spans="16:17" x14ac:dyDescent="0.35">
      <c r="P88" s="2"/>
      <c r="Q88" s="3"/>
    </row>
    <row r="89" spans="16:17" x14ac:dyDescent="0.35">
      <c r="P89" s="2"/>
      <c r="Q89" s="3"/>
    </row>
    <row r="90" spans="16:17" x14ac:dyDescent="0.35">
      <c r="P90" s="2"/>
      <c r="Q90" s="3"/>
    </row>
    <row r="91" spans="16:17" x14ac:dyDescent="0.35">
      <c r="P91" s="2"/>
      <c r="Q91" s="3"/>
    </row>
    <row r="92" spans="16:17" x14ac:dyDescent="0.35">
      <c r="P92" s="2"/>
      <c r="Q92" s="3"/>
    </row>
    <row r="93" spans="16:17" x14ac:dyDescent="0.35">
      <c r="P93" s="2"/>
      <c r="Q93" s="3"/>
    </row>
    <row r="94" spans="16:17" x14ac:dyDescent="0.35">
      <c r="P94" s="2"/>
      <c r="Q94" s="3"/>
    </row>
    <row r="95" spans="16:17" x14ac:dyDescent="0.35">
      <c r="P95" s="2"/>
      <c r="Q95" s="3"/>
    </row>
    <row r="96" spans="16:17" x14ac:dyDescent="0.35">
      <c r="P96" s="2"/>
      <c r="Q96" s="3"/>
    </row>
    <row r="97" spans="16:17" x14ac:dyDescent="0.35">
      <c r="P97" s="2"/>
      <c r="Q97" s="3"/>
    </row>
    <row r="98" spans="16:17" x14ac:dyDescent="0.35">
      <c r="P98" s="2"/>
      <c r="Q98" s="3"/>
    </row>
    <row r="99" spans="16:17" x14ac:dyDescent="0.35">
      <c r="P99" s="2"/>
      <c r="Q99" s="3"/>
    </row>
    <row r="100" spans="16:17" x14ac:dyDescent="0.35">
      <c r="P100" s="2"/>
      <c r="Q100" s="3"/>
    </row>
    <row r="101" spans="16:17" x14ac:dyDescent="0.35">
      <c r="P101" s="2"/>
      <c r="Q101" s="3"/>
    </row>
    <row r="102" spans="16:17" x14ac:dyDescent="0.35">
      <c r="P102" s="2"/>
      <c r="Q102" s="3"/>
    </row>
    <row r="103" spans="16:17" x14ac:dyDescent="0.35">
      <c r="P103" s="2"/>
      <c r="Q103" s="3"/>
    </row>
    <row r="104" spans="16:17" x14ac:dyDescent="0.35">
      <c r="P104" s="2"/>
      <c r="Q104" s="3"/>
    </row>
    <row r="105" spans="16:17" x14ac:dyDescent="0.35">
      <c r="P105" s="2"/>
      <c r="Q105" s="3"/>
    </row>
    <row r="106" spans="16:17" x14ac:dyDescent="0.35">
      <c r="P106" s="2"/>
      <c r="Q106" s="3"/>
    </row>
    <row r="107" spans="16:17" x14ac:dyDescent="0.35">
      <c r="P107" s="2"/>
      <c r="Q107" s="3"/>
    </row>
    <row r="108" spans="16:17" x14ac:dyDescent="0.35">
      <c r="P108" s="2"/>
      <c r="Q108" s="3"/>
    </row>
    <row r="109" spans="16:17" x14ac:dyDescent="0.35">
      <c r="P109" s="2"/>
      <c r="Q109" s="3"/>
    </row>
    <row r="110" spans="16:17" x14ac:dyDescent="0.35">
      <c r="P110" s="2"/>
      <c r="Q110" s="3"/>
    </row>
    <row r="111" spans="16:17" x14ac:dyDescent="0.35">
      <c r="P111" s="2"/>
      <c r="Q111" s="3"/>
    </row>
    <row r="112" spans="16:17" x14ac:dyDescent="0.35">
      <c r="P112" s="2"/>
      <c r="Q112" s="3"/>
    </row>
    <row r="113" spans="16:17" x14ac:dyDescent="0.35">
      <c r="P113" s="2"/>
      <c r="Q113" s="3"/>
    </row>
    <row r="114" spans="16:17" x14ac:dyDescent="0.35">
      <c r="P114" s="2"/>
      <c r="Q114" s="3"/>
    </row>
    <row r="115" spans="16:17" x14ac:dyDescent="0.35">
      <c r="P115" s="2"/>
      <c r="Q115" s="3"/>
    </row>
    <row r="116" spans="16:17" x14ac:dyDescent="0.35">
      <c r="P116" s="2"/>
      <c r="Q116" s="3"/>
    </row>
    <row r="117" spans="16:17" x14ac:dyDescent="0.35">
      <c r="P117" s="2"/>
      <c r="Q117" s="3"/>
    </row>
    <row r="118" spans="16:17" x14ac:dyDescent="0.35">
      <c r="P118" s="2"/>
      <c r="Q118" s="3"/>
    </row>
    <row r="119" spans="16:17" x14ac:dyDescent="0.35">
      <c r="P119" s="2"/>
      <c r="Q119" s="3"/>
    </row>
    <row r="120" spans="16:17" x14ac:dyDescent="0.35">
      <c r="P120" s="2"/>
      <c r="Q120" s="3"/>
    </row>
    <row r="121" spans="16:17" x14ac:dyDescent="0.35">
      <c r="P121" s="2"/>
      <c r="Q121" s="3"/>
    </row>
    <row r="122" spans="16:17" x14ac:dyDescent="0.35">
      <c r="P122" s="2"/>
      <c r="Q122" s="3"/>
    </row>
    <row r="123" spans="16:17" x14ac:dyDescent="0.35">
      <c r="P123" s="2"/>
      <c r="Q123" s="3"/>
    </row>
    <row r="124" spans="16:17" x14ac:dyDescent="0.35">
      <c r="P124" s="2"/>
      <c r="Q124" s="3"/>
    </row>
    <row r="125" spans="16:17" x14ac:dyDescent="0.35">
      <c r="P125" s="2"/>
      <c r="Q125" s="3"/>
    </row>
    <row r="126" spans="16:17" x14ac:dyDescent="0.35">
      <c r="P126" s="2"/>
      <c r="Q126" s="3"/>
    </row>
    <row r="127" spans="16:17" x14ac:dyDescent="0.35">
      <c r="P127" s="2"/>
      <c r="Q127" s="3"/>
    </row>
    <row r="128" spans="16:17" x14ac:dyDescent="0.35">
      <c r="P128" s="2"/>
      <c r="Q128" s="3"/>
    </row>
    <row r="129" spans="16:17" x14ac:dyDescent="0.35">
      <c r="P129" s="2"/>
      <c r="Q129" s="3"/>
    </row>
    <row r="130" spans="16:17" x14ac:dyDescent="0.35">
      <c r="P130" s="2"/>
      <c r="Q130" s="3"/>
    </row>
    <row r="131" spans="16:17" x14ac:dyDescent="0.35">
      <c r="P131" s="2"/>
      <c r="Q131" s="3"/>
    </row>
    <row r="132" spans="16:17" x14ac:dyDescent="0.35">
      <c r="P132" s="2"/>
      <c r="Q132" s="3"/>
    </row>
    <row r="133" spans="16:17" x14ac:dyDescent="0.35">
      <c r="P133" s="2"/>
      <c r="Q133" s="3"/>
    </row>
    <row r="134" spans="16:17" x14ac:dyDescent="0.35">
      <c r="P134" s="2"/>
      <c r="Q134" s="3"/>
    </row>
    <row r="135" spans="16:17" x14ac:dyDescent="0.35">
      <c r="P135" s="2"/>
      <c r="Q135" s="3"/>
    </row>
    <row r="136" spans="16:17" x14ac:dyDescent="0.35">
      <c r="P136" s="2"/>
      <c r="Q136" s="3"/>
    </row>
    <row r="137" spans="16:17" x14ac:dyDescent="0.35">
      <c r="P137" s="2"/>
      <c r="Q137" s="3"/>
    </row>
    <row r="138" spans="16:17" x14ac:dyDescent="0.35">
      <c r="P138" s="2"/>
      <c r="Q138" s="3"/>
    </row>
    <row r="139" spans="16:17" x14ac:dyDescent="0.35">
      <c r="P139" s="2"/>
      <c r="Q139" s="3"/>
    </row>
    <row r="140" spans="16:17" x14ac:dyDescent="0.35">
      <c r="P140" s="2"/>
      <c r="Q140" s="3"/>
    </row>
    <row r="141" spans="16:17" x14ac:dyDescent="0.35">
      <c r="P141" s="2"/>
      <c r="Q141" s="3"/>
    </row>
    <row r="142" spans="16:17" x14ac:dyDescent="0.35">
      <c r="P142" s="2"/>
      <c r="Q142" s="3"/>
    </row>
    <row r="143" spans="16:17" x14ac:dyDescent="0.35">
      <c r="P143" s="2"/>
      <c r="Q143" s="3"/>
    </row>
    <row r="144" spans="16:17" x14ac:dyDescent="0.35">
      <c r="P144" s="2"/>
      <c r="Q144" s="3"/>
    </row>
    <row r="145" spans="16:17" x14ac:dyDescent="0.35">
      <c r="P145" s="2"/>
      <c r="Q145" s="3"/>
    </row>
    <row r="146" spans="16:17" x14ac:dyDescent="0.35">
      <c r="P146" s="2"/>
      <c r="Q146" s="3"/>
    </row>
    <row r="147" spans="16:17" x14ac:dyDescent="0.35">
      <c r="P147" s="2"/>
      <c r="Q147" s="3"/>
    </row>
    <row r="148" spans="16:17" x14ac:dyDescent="0.35">
      <c r="P148" s="2"/>
      <c r="Q148" s="3"/>
    </row>
    <row r="149" spans="16:17" x14ac:dyDescent="0.35">
      <c r="P149" s="2"/>
      <c r="Q149" s="3"/>
    </row>
    <row r="150" spans="16:17" x14ac:dyDescent="0.35">
      <c r="P150" s="2"/>
      <c r="Q150" s="3"/>
    </row>
    <row r="151" spans="16:17" x14ac:dyDescent="0.35">
      <c r="P151" s="2"/>
      <c r="Q151" s="3"/>
    </row>
    <row r="152" spans="16:17" x14ac:dyDescent="0.35">
      <c r="P152" s="2"/>
      <c r="Q152" s="3"/>
    </row>
    <row r="153" spans="16:17" x14ac:dyDescent="0.35">
      <c r="P153" s="2"/>
      <c r="Q153" s="3"/>
    </row>
    <row r="154" spans="16:17" x14ac:dyDescent="0.35">
      <c r="P154" s="2"/>
      <c r="Q154" s="3"/>
    </row>
    <row r="155" spans="16:17" x14ac:dyDescent="0.35">
      <c r="P155" s="2"/>
      <c r="Q155" s="3"/>
    </row>
    <row r="156" spans="16:17" x14ac:dyDescent="0.35">
      <c r="P156" s="2"/>
      <c r="Q156" s="3"/>
    </row>
    <row r="157" spans="16:17" x14ac:dyDescent="0.35">
      <c r="P157" s="2"/>
      <c r="Q157" s="3"/>
    </row>
    <row r="158" spans="16:17" x14ac:dyDescent="0.35">
      <c r="P158" s="2"/>
      <c r="Q158" s="3"/>
    </row>
    <row r="159" spans="16:17" x14ac:dyDescent="0.35">
      <c r="P159" s="2"/>
      <c r="Q159" s="3"/>
    </row>
    <row r="160" spans="16:17" x14ac:dyDescent="0.35">
      <c r="P160" s="2"/>
      <c r="Q160" s="3"/>
    </row>
    <row r="161" spans="16:17" x14ac:dyDescent="0.35">
      <c r="P161" s="2"/>
      <c r="Q161" s="3"/>
    </row>
    <row r="162" spans="16:17" x14ac:dyDescent="0.35">
      <c r="P162" s="2"/>
      <c r="Q162" s="3"/>
    </row>
    <row r="163" spans="16:17" x14ac:dyDescent="0.35">
      <c r="P163" s="2"/>
      <c r="Q163" s="3"/>
    </row>
    <row r="164" spans="16:17" x14ac:dyDescent="0.35">
      <c r="P164" s="2"/>
      <c r="Q164" s="3"/>
    </row>
    <row r="165" spans="16:17" x14ac:dyDescent="0.35">
      <c r="P165" s="2"/>
      <c r="Q165" s="3"/>
    </row>
    <row r="166" spans="16:17" x14ac:dyDescent="0.35">
      <c r="P166" s="2"/>
      <c r="Q166" s="3"/>
    </row>
    <row r="167" spans="16:17" x14ac:dyDescent="0.35">
      <c r="P167" s="2"/>
      <c r="Q167" s="3"/>
    </row>
    <row r="168" spans="16:17" x14ac:dyDescent="0.35">
      <c r="P168" s="2"/>
      <c r="Q168" s="3"/>
    </row>
    <row r="169" spans="16:17" x14ac:dyDescent="0.35">
      <c r="P169" s="2"/>
      <c r="Q169" s="3"/>
    </row>
    <row r="170" spans="16:17" x14ac:dyDescent="0.35">
      <c r="P170" s="2"/>
      <c r="Q170" s="3"/>
    </row>
    <row r="171" spans="16:17" x14ac:dyDescent="0.35">
      <c r="P171" s="2"/>
      <c r="Q171" s="3"/>
    </row>
    <row r="172" spans="16:17" x14ac:dyDescent="0.35">
      <c r="P172" s="2"/>
      <c r="Q172" s="3"/>
    </row>
    <row r="173" spans="16:17" x14ac:dyDescent="0.35">
      <c r="P173" s="2"/>
      <c r="Q173" s="3"/>
    </row>
    <row r="174" spans="16:17" x14ac:dyDescent="0.35">
      <c r="P174" s="2"/>
      <c r="Q174" s="3"/>
    </row>
    <row r="175" spans="16:17" x14ac:dyDescent="0.35">
      <c r="P175" s="2"/>
      <c r="Q175" s="3"/>
    </row>
    <row r="176" spans="16:17" x14ac:dyDescent="0.35">
      <c r="P176" s="2"/>
      <c r="Q176" s="3"/>
    </row>
    <row r="177" spans="16:17" x14ac:dyDescent="0.35">
      <c r="P177" s="2"/>
      <c r="Q177" s="3"/>
    </row>
    <row r="178" spans="16:17" x14ac:dyDescent="0.35">
      <c r="P178" s="2"/>
      <c r="Q178" s="3"/>
    </row>
    <row r="179" spans="16:17" x14ac:dyDescent="0.35">
      <c r="P179" s="2"/>
      <c r="Q179" s="3"/>
    </row>
    <row r="180" spans="16:17" x14ac:dyDescent="0.35">
      <c r="P180" s="2"/>
      <c r="Q180" s="3"/>
    </row>
    <row r="181" spans="16:17" x14ac:dyDescent="0.35">
      <c r="P181" s="2"/>
      <c r="Q181" s="3"/>
    </row>
    <row r="182" spans="16:17" x14ac:dyDescent="0.35">
      <c r="P182" s="2"/>
      <c r="Q182" s="3"/>
    </row>
    <row r="183" spans="16:17" x14ac:dyDescent="0.35">
      <c r="P183" s="2"/>
      <c r="Q183" s="3"/>
    </row>
    <row r="184" spans="16:17" x14ac:dyDescent="0.35">
      <c r="P184" s="2"/>
      <c r="Q184" s="3"/>
    </row>
    <row r="185" spans="16:17" x14ac:dyDescent="0.35">
      <c r="P185" s="2"/>
      <c r="Q185" s="3"/>
    </row>
    <row r="186" spans="16:17" x14ac:dyDescent="0.35">
      <c r="P186" s="2"/>
      <c r="Q186" s="3"/>
    </row>
    <row r="187" spans="16:17" x14ac:dyDescent="0.35">
      <c r="P187" s="2"/>
      <c r="Q187" s="3"/>
    </row>
    <row r="188" spans="16:17" x14ac:dyDescent="0.35">
      <c r="P188" s="2"/>
      <c r="Q188" s="3"/>
    </row>
    <row r="189" spans="16:17" x14ac:dyDescent="0.35">
      <c r="P189" s="2"/>
      <c r="Q189" s="3"/>
    </row>
    <row r="190" spans="16:17" x14ac:dyDescent="0.35">
      <c r="P190" s="2"/>
      <c r="Q190" s="3"/>
    </row>
    <row r="191" spans="16:17" x14ac:dyDescent="0.35">
      <c r="P191" s="2"/>
      <c r="Q191" s="3"/>
    </row>
    <row r="192" spans="16:17" x14ac:dyDescent="0.35">
      <c r="P192" s="2"/>
      <c r="Q192" s="3"/>
    </row>
    <row r="193" spans="16:17" x14ac:dyDescent="0.35">
      <c r="P193" s="2"/>
      <c r="Q193" s="3"/>
    </row>
    <row r="194" spans="16:17" x14ac:dyDescent="0.35">
      <c r="P194" s="2"/>
      <c r="Q194" s="3"/>
    </row>
    <row r="195" spans="16:17" x14ac:dyDescent="0.35">
      <c r="P195" s="2"/>
      <c r="Q195" s="3"/>
    </row>
    <row r="196" spans="16:17" x14ac:dyDescent="0.35">
      <c r="P196" s="2"/>
      <c r="Q196" s="3"/>
    </row>
    <row r="197" spans="16:17" x14ac:dyDescent="0.35">
      <c r="P197" s="2"/>
      <c r="Q197" s="3"/>
    </row>
    <row r="198" spans="16:17" x14ac:dyDescent="0.35">
      <c r="P198" s="2"/>
      <c r="Q198" s="3"/>
    </row>
    <row r="199" spans="16:17" x14ac:dyDescent="0.35">
      <c r="P199" s="2"/>
      <c r="Q199" s="3"/>
    </row>
    <row r="200" spans="16:17" x14ac:dyDescent="0.35">
      <c r="P200" s="2"/>
      <c r="Q200" s="3"/>
    </row>
    <row r="201" spans="16:17" x14ac:dyDescent="0.35">
      <c r="P201" s="2"/>
      <c r="Q201" s="3"/>
    </row>
    <row r="202" spans="16:17" x14ac:dyDescent="0.35">
      <c r="P202" s="2"/>
      <c r="Q202" s="3"/>
    </row>
    <row r="203" spans="16:17" x14ac:dyDescent="0.35">
      <c r="P203" s="2"/>
      <c r="Q203" s="3"/>
    </row>
    <row r="204" spans="16:17" x14ac:dyDescent="0.35">
      <c r="P204" s="2"/>
      <c r="Q204" s="3"/>
    </row>
    <row r="205" spans="16:17" x14ac:dyDescent="0.35">
      <c r="P205" s="2"/>
      <c r="Q205" s="3"/>
    </row>
    <row r="206" spans="16:17" x14ac:dyDescent="0.35">
      <c r="P206" s="2"/>
      <c r="Q206" s="3"/>
    </row>
    <row r="207" spans="16:17" x14ac:dyDescent="0.35">
      <c r="P207" s="2"/>
      <c r="Q207" s="3"/>
    </row>
    <row r="208" spans="16:17" x14ac:dyDescent="0.35">
      <c r="P208" s="2"/>
      <c r="Q208" s="3"/>
    </row>
    <row r="209" spans="16:17" x14ac:dyDescent="0.35">
      <c r="P209" s="2"/>
      <c r="Q209" s="3"/>
    </row>
    <row r="210" spans="16:17" x14ac:dyDescent="0.35">
      <c r="P210" s="2"/>
      <c r="Q210" s="3"/>
    </row>
    <row r="211" spans="16:17" x14ac:dyDescent="0.35">
      <c r="P211" s="2"/>
      <c r="Q211" s="3"/>
    </row>
    <row r="212" spans="16:17" x14ac:dyDescent="0.35">
      <c r="P212" s="2"/>
      <c r="Q212" s="3"/>
    </row>
    <row r="213" spans="16:17" x14ac:dyDescent="0.35">
      <c r="P213" s="2"/>
      <c r="Q213" s="3"/>
    </row>
    <row r="214" spans="16:17" x14ac:dyDescent="0.35">
      <c r="P214" s="2"/>
      <c r="Q214" s="3"/>
    </row>
    <row r="215" spans="16:17" x14ac:dyDescent="0.35">
      <c r="P215" s="2"/>
      <c r="Q215" s="3"/>
    </row>
    <row r="216" spans="16:17" x14ac:dyDescent="0.35">
      <c r="P216" s="2"/>
      <c r="Q216" s="3"/>
    </row>
    <row r="217" spans="16:17" x14ac:dyDescent="0.35">
      <c r="P217" s="2"/>
      <c r="Q217" s="3"/>
    </row>
    <row r="218" spans="16:17" x14ac:dyDescent="0.35">
      <c r="P218" s="2"/>
      <c r="Q218" s="3"/>
    </row>
    <row r="219" spans="16:17" x14ac:dyDescent="0.35">
      <c r="P219" s="2"/>
      <c r="Q219" s="3"/>
    </row>
    <row r="220" spans="16:17" x14ac:dyDescent="0.35">
      <c r="P220" s="2"/>
      <c r="Q220" s="3"/>
    </row>
    <row r="221" spans="16:17" x14ac:dyDescent="0.35">
      <c r="P221" s="2"/>
      <c r="Q221" s="3"/>
    </row>
    <row r="222" spans="16:17" x14ac:dyDescent="0.35">
      <c r="P222" s="2"/>
      <c r="Q222" s="3"/>
    </row>
    <row r="223" spans="16:17" x14ac:dyDescent="0.35">
      <c r="P223" s="2"/>
      <c r="Q223" s="3"/>
    </row>
    <row r="224" spans="16:17" x14ac:dyDescent="0.35">
      <c r="P224" s="2"/>
      <c r="Q224" s="3"/>
    </row>
    <row r="225" spans="16:17" x14ac:dyDescent="0.35">
      <c r="P225" s="2"/>
      <c r="Q225" s="3"/>
    </row>
    <row r="226" spans="16:17" x14ac:dyDescent="0.35">
      <c r="P226" s="2"/>
      <c r="Q226" s="3"/>
    </row>
    <row r="227" spans="16:17" x14ac:dyDescent="0.35">
      <c r="P227" s="2"/>
      <c r="Q227" s="3"/>
    </row>
    <row r="228" spans="16:17" x14ac:dyDescent="0.35">
      <c r="P228" s="2"/>
      <c r="Q228" s="3"/>
    </row>
    <row r="229" spans="16:17" x14ac:dyDescent="0.35">
      <c r="P229" s="2"/>
      <c r="Q229" s="3"/>
    </row>
    <row r="230" spans="16:17" x14ac:dyDescent="0.35">
      <c r="P230" s="2"/>
      <c r="Q230" s="3"/>
    </row>
    <row r="231" spans="16:17" x14ac:dyDescent="0.35">
      <c r="P231" s="2"/>
      <c r="Q231" s="3"/>
    </row>
    <row r="232" spans="16:17" x14ac:dyDescent="0.35">
      <c r="P232" s="2"/>
      <c r="Q232" s="3"/>
    </row>
    <row r="233" spans="16:17" x14ac:dyDescent="0.35">
      <c r="P233" s="2"/>
      <c r="Q233" s="3"/>
    </row>
    <row r="234" spans="16:17" x14ac:dyDescent="0.35">
      <c r="P234" s="2"/>
      <c r="Q234" s="3"/>
    </row>
    <row r="235" spans="16:17" x14ac:dyDescent="0.35">
      <c r="P235" s="2"/>
      <c r="Q235" s="3"/>
    </row>
    <row r="236" spans="16:17" x14ac:dyDescent="0.35">
      <c r="P236" s="2"/>
      <c r="Q236" s="3"/>
    </row>
    <row r="237" spans="16:17" x14ac:dyDescent="0.35">
      <c r="P237" s="2"/>
      <c r="Q237" s="3"/>
    </row>
    <row r="238" spans="16:17" x14ac:dyDescent="0.35">
      <c r="P238" s="2"/>
      <c r="Q238" s="3"/>
    </row>
    <row r="239" spans="16:17" x14ac:dyDescent="0.35">
      <c r="P239" s="2"/>
      <c r="Q239" s="3"/>
    </row>
    <row r="240" spans="16:17" x14ac:dyDescent="0.35">
      <c r="P240" s="2"/>
      <c r="Q240" s="3"/>
    </row>
    <row r="241" spans="16:17" x14ac:dyDescent="0.35">
      <c r="P241" s="2"/>
      <c r="Q241" s="3"/>
    </row>
    <row r="242" spans="16:17" x14ac:dyDescent="0.35">
      <c r="P242" s="2"/>
      <c r="Q242" s="3"/>
    </row>
    <row r="243" spans="16:17" x14ac:dyDescent="0.35">
      <c r="P243" s="2"/>
      <c r="Q243" s="3"/>
    </row>
    <row r="244" spans="16:17" x14ac:dyDescent="0.35">
      <c r="P244" s="2"/>
      <c r="Q244" s="3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2A9A-E545-493F-B6C5-A0015570D461}">
  <sheetPr codeName="Sheet6"/>
  <dimension ref="A1:W244"/>
  <sheetViews>
    <sheetView topLeftCell="G1" workbookViewId="0">
      <selection activeCell="W3" sqref="W3:W6"/>
    </sheetView>
  </sheetViews>
  <sheetFormatPr defaultRowHeight="14.5" x14ac:dyDescent="0.35"/>
  <cols>
    <col min="17" max="17" width="15.1796875" bestFit="1" customWidth="1"/>
    <col min="20" max="20" width="16.81640625" bestFit="1" customWidth="1"/>
    <col min="21" max="21" width="9.453125" bestFit="1" customWidth="1"/>
    <col min="23" max="23" width="9.45312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21</v>
      </c>
      <c r="P1" t="s">
        <v>16</v>
      </c>
      <c r="Q1" t="s">
        <v>17</v>
      </c>
      <c r="R1" t="s">
        <v>18</v>
      </c>
      <c r="T1" t="s">
        <v>22</v>
      </c>
      <c r="V1" t="s">
        <v>17</v>
      </c>
    </row>
    <row r="2" spans="1:23" x14ac:dyDescent="0.35">
      <c r="A2" t="s">
        <v>14</v>
      </c>
      <c r="B2" s="1">
        <v>43374</v>
      </c>
      <c r="C2" s="1">
        <v>43433</v>
      </c>
      <c r="D2">
        <v>210.95</v>
      </c>
      <c r="E2">
        <v>216.35</v>
      </c>
      <c r="F2">
        <v>205.3</v>
      </c>
      <c r="G2">
        <v>214.9</v>
      </c>
      <c r="H2">
        <v>216.35</v>
      </c>
      <c r="I2">
        <v>214.9</v>
      </c>
      <c r="J2">
        <v>64</v>
      </c>
      <c r="K2">
        <v>403.56</v>
      </c>
      <c r="L2">
        <v>171000</v>
      </c>
      <c r="M2">
        <v>-9000</v>
      </c>
      <c r="N2">
        <v>213.1</v>
      </c>
      <c r="O2" s="4">
        <v>1.325E-3</v>
      </c>
      <c r="P2" s="2">
        <f>(G2-D2)/D2</f>
        <v>1.8724816307181879E-2</v>
      </c>
      <c r="Q2" s="3">
        <f>P2-O2</f>
        <v>1.7399816307181879E-2</v>
      </c>
      <c r="R2">
        <f t="shared" ref="R2:R33" si="0">Q2/$U$6</f>
        <v>0.39686059780074778</v>
      </c>
    </row>
    <row r="3" spans="1:23" x14ac:dyDescent="0.35">
      <c r="A3" t="s">
        <v>14</v>
      </c>
      <c r="B3" s="1">
        <v>43381</v>
      </c>
      <c r="C3" s="1">
        <v>43433</v>
      </c>
      <c r="D3">
        <v>197.6</v>
      </c>
      <c r="E3">
        <v>207</v>
      </c>
      <c r="F3">
        <v>195.85</v>
      </c>
      <c r="G3">
        <v>206.95</v>
      </c>
      <c r="H3">
        <v>207</v>
      </c>
      <c r="I3">
        <v>206.95</v>
      </c>
      <c r="J3">
        <v>65</v>
      </c>
      <c r="K3">
        <v>394.63</v>
      </c>
      <c r="L3">
        <v>213000</v>
      </c>
      <c r="M3">
        <v>-42000</v>
      </c>
      <c r="N3">
        <v>205.25</v>
      </c>
      <c r="O3" s="4">
        <v>1.3365384615384615E-3</v>
      </c>
      <c r="P3" s="2">
        <f>(G3-G2)/G3</f>
        <v>-3.8415076105339535E-2</v>
      </c>
      <c r="Q3" s="3">
        <f t="shared" ref="Q3:Q50" si="1">P3-O3</f>
        <v>-3.9751614566877994E-2</v>
      </c>
      <c r="R3">
        <f t="shared" si="0"/>
        <v>-0.90666759016556608</v>
      </c>
      <c r="T3" s="6" t="s">
        <v>23</v>
      </c>
      <c r="U3" s="6">
        <f>AVERAGE(P2:P244)</f>
        <v>-4.2091779231695509E-3</v>
      </c>
      <c r="V3" s="6" t="s">
        <v>23</v>
      </c>
      <c r="W3" s="6">
        <f>AVERAGE(Q2:Q244)</f>
        <v>-5.4156928368273233E-3</v>
      </c>
    </row>
    <row r="4" spans="1:23" x14ac:dyDescent="0.35">
      <c r="A4" t="s">
        <v>14</v>
      </c>
      <c r="B4" s="1">
        <v>43388</v>
      </c>
      <c r="C4" s="1">
        <v>43433</v>
      </c>
      <c r="D4">
        <v>218.75</v>
      </c>
      <c r="E4">
        <v>219.3</v>
      </c>
      <c r="F4">
        <v>214.5</v>
      </c>
      <c r="G4">
        <v>218.55</v>
      </c>
      <c r="H4">
        <v>219.05</v>
      </c>
      <c r="I4">
        <v>218.55</v>
      </c>
      <c r="J4">
        <v>71</v>
      </c>
      <c r="K4">
        <v>462.77</v>
      </c>
      <c r="L4">
        <v>297000</v>
      </c>
      <c r="M4">
        <v>15000</v>
      </c>
      <c r="N4">
        <v>216.6</v>
      </c>
      <c r="O4" s="4">
        <v>1.3365384615384615E-3</v>
      </c>
      <c r="P4" s="2">
        <f t="shared" ref="P4:P50" si="2">(G4-G3)/G4</f>
        <v>5.3077099061999644E-2</v>
      </c>
      <c r="Q4" s="3">
        <f t="shared" si="1"/>
        <v>5.1740560600461186E-2</v>
      </c>
      <c r="R4">
        <f t="shared" si="0"/>
        <v>1.1801153212157416</v>
      </c>
      <c r="T4" s="6" t="s">
        <v>24</v>
      </c>
      <c r="U4" s="6">
        <f>MAX(P2:P244)</f>
        <v>8.9487002530480739E-2</v>
      </c>
      <c r="V4" s="6" t="s">
        <v>24</v>
      </c>
      <c r="W4" s="6">
        <f>MAX(Q2:Q244)</f>
        <v>8.815046406894228E-2</v>
      </c>
    </row>
    <row r="5" spans="1:23" x14ac:dyDescent="0.35">
      <c r="A5" t="s">
        <v>14</v>
      </c>
      <c r="B5" s="1">
        <v>43396</v>
      </c>
      <c r="C5" s="1">
        <v>43433</v>
      </c>
      <c r="D5">
        <v>205</v>
      </c>
      <c r="E5">
        <v>209</v>
      </c>
      <c r="F5">
        <v>192.75</v>
      </c>
      <c r="G5">
        <v>197.9</v>
      </c>
      <c r="H5">
        <v>199.3</v>
      </c>
      <c r="I5">
        <v>197.9</v>
      </c>
      <c r="J5">
        <v>2420</v>
      </c>
      <c r="K5">
        <v>14551.21</v>
      </c>
      <c r="L5">
        <v>3615000</v>
      </c>
      <c r="M5">
        <v>1830000</v>
      </c>
      <c r="N5">
        <v>196.25</v>
      </c>
      <c r="O5" s="4">
        <v>1.3384615384615384E-3</v>
      </c>
      <c r="P5" s="2">
        <f t="shared" si="2"/>
        <v>-0.10434562910560892</v>
      </c>
      <c r="Q5" s="3">
        <f t="shared" si="1"/>
        <v>-0.10568409064407046</v>
      </c>
      <c r="R5">
        <f t="shared" si="0"/>
        <v>-2.4104766769131043</v>
      </c>
      <c r="T5" s="6" t="s">
        <v>25</v>
      </c>
      <c r="U5" s="6">
        <f>MIN(P2:P244)</f>
        <v>-0.10434562910560892</v>
      </c>
      <c r="V5" s="6" t="s">
        <v>25</v>
      </c>
      <c r="W5" s="6">
        <f>MIN(Q2:Q244)</f>
        <v>-0.10568409064407046</v>
      </c>
    </row>
    <row r="6" spans="1:23" x14ac:dyDescent="0.35">
      <c r="A6" t="s">
        <v>14</v>
      </c>
      <c r="B6" s="1">
        <v>43403</v>
      </c>
      <c r="C6" s="1">
        <v>43461</v>
      </c>
      <c r="D6">
        <v>217.7</v>
      </c>
      <c r="E6">
        <v>220.25</v>
      </c>
      <c r="F6">
        <v>216.8</v>
      </c>
      <c r="G6">
        <v>217.35</v>
      </c>
      <c r="H6">
        <v>217.35</v>
      </c>
      <c r="I6">
        <v>217.65</v>
      </c>
      <c r="J6">
        <v>15</v>
      </c>
      <c r="K6">
        <v>98.49</v>
      </c>
      <c r="L6">
        <v>153000</v>
      </c>
      <c r="M6">
        <v>9000</v>
      </c>
      <c r="N6">
        <v>215.05</v>
      </c>
      <c r="O6" s="4">
        <v>1.3365384615384615E-3</v>
      </c>
      <c r="P6" s="2">
        <f t="shared" si="2"/>
        <v>8.9487002530480739E-2</v>
      </c>
      <c r="Q6" s="3">
        <f t="shared" si="1"/>
        <v>8.815046406894228E-2</v>
      </c>
      <c r="R6">
        <f t="shared" si="0"/>
        <v>2.0105640915515952</v>
      </c>
      <c r="T6" s="6" t="s">
        <v>19</v>
      </c>
      <c r="U6" s="6">
        <f>STDEV(P2:P244)</f>
        <v>4.3843647879394224E-2</v>
      </c>
      <c r="V6" s="6" t="s">
        <v>19</v>
      </c>
      <c r="W6" s="6">
        <f>STDEV(Q2:Q244)</f>
        <v>4.3844996217184781E-2</v>
      </c>
    </row>
    <row r="7" spans="1:23" x14ac:dyDescent="0.35">
      <c r="A7" t="s">
        <v>14</v>
      </c>
      <c r="B7" s="1">
        <v>43410</v>
      </c>
      <c r="C7" s="1">
        <v>43461</v>
      </c>
      <c r="D7">
        <v>219.05</v>
      </c>
      <c r="E7">
        <v>220.2</v>
      </c>
      <c r="F7">
        <v>214</v>
      </c>
      <c r="G7">
        <v>214.65</v>
      </c>
      <c r="H7">
        <v>215.15</v>
      </c>
      <c r="I7">
        <v>214.65</v>
      </c>
      <c r="J7">
        <v>20</v>
      </c>
      <c r="K7">
        <v>130.15</v>
      </c>
      <c r="L7">
        <v>177000</v>
      </c>
      <c r="M7">
        <v>15000</v>
      </c>
      <c r="N7">
        <v>212.75</v>
      </c>
      <c r="O7" s="4">
        <v>1.3115384615384614E-3</v>
      </c>
      <c r="P7" s="2">
        <f t="shared" si="2"/>
        <v>-1.2578616352201205E-2</v>
      </c>
      <c r="Q7" s="3">
        <f t="shared" si="1"/>
        <v>-1.3890154813739666E-2</v>
      </c>
      <c r="R7">
        <f t="shared" si="0"/>
        <v>-0.31681111142824875</v>
      </c>
    </row>
    <row r="8" spans="1:23" x14ac:dyDescent="0.35">
      <c r="A8" t="s">
        <v>14</v>
      </c>
      <c r="B8" s="1">
        <v>43418</v>
      </c>
      <c r="C8" s="1">
        <v>43461</v>
      </c>
      <c r="D8">
        <v>229.1</v>
      </c>
      <c r="E8">
        <v>231.3</v>
      </c>
      <c r="F8">
        <v>222.8</v>
      </c>
      <c r="G8">
        <v>224</v>
      </c>
      <c r="H8">
        <v>223</v>
      </c>
      <c r="I8">
        <v>224</v>
      </c>
      <c r="J8">
        <v>92</v>
      </c>
      <c r="K8">
        <v>624.66</v>
      </c>
      <c r="L8">
        <v>249000</v>
      </c>
      <c r="M8">
        <v>21000</v>
      </c>
      <c r="N8">
        <v>223.35</v>
      </c>
      <c r="O8" s="4">
        <v>1.3038461538461537E-3</v>
      </c>
      <c r="P8" s="2">
        <f t="shared" si="2"/>
        <v>4.1741071428571405E-2</v>
      </c>
      <c r="Q8" s="3">
        <f t="shared" si="1"/>
        <v>4.043722527472525E-2</v>
      </c>
      <c r="R8">
        <f t="shared" si="0"/>
        <v>0.9223052193549357</v>
      </c>
    </row>
    <row r="9" spans="1:23" x14ac:dyDescent="0.35">
      <c r="A9" t="s">
        <v>14</v>
      </c>
      <c r="B9" s="1">
        <v>43425</v>
      </c>
      <c r="C9" s="1">
        <v>43461</v>
      </c>
      <c r="D9">
        <v>229.8</v>
      </c>
      <c r="E9">
        <v>232.6</v>
      </c>
      <c r="F9">
        <v>226.5</v>
      </c>
      <c r="G9">
        <v>227</v>
      </c>
      <c r="H9">
        <v>227.25</v>
      </c>
      <c r="I9">
        <v>227</v>
      </c>
      <c r="J9">
        <v>406</v>
      </c>
      <c r="K9">
        <v>2785.53</v>
      </c>
      <c r="L9">
        <v>831000</v>
      </c>
      <c r="M9">
        <v>528000</v>
      </c>
      <c r="N9">
        <v>225.45</v>
      </c>
      <c r="O9" s="4">
        <v>1.2980769230769233E-3</v>
      </c>
      <c r="P9" s="2">
        <f t="shared" si="2"/>
        <v>1.3215859030837005E-2</v>
      </c>
      <c r="Q9" s="3">
        <f t="shared" si="1"/>
        <v>1.1917782107760082E-2</v>
      </c>
      <c r="R9">
        <f t="shared" si="0"/>
        <v>0.27182460137768871</v>
      </c>
    </row>
    <row r="10" spans="1:23" x14ac:dyDescent="0.35">
      <c r="A10" t="s">
        <v>14</v>
      </c>
      <c r="B10" s="1">
        <v>43433</v>
      </c>
      <c r="C10" s="1">
        <v>43461</v>
      </c>
      <c r="D10">
        <v>238.35</v>
      </c>
      <c r="E10">
        <v>241.9</v>
      </c>
      <c r="F10">
        <v>235.55</v>
      </c>
      <c r="G10">
        <v>236.65</v>
      </c>
      <c r="H10">
        <v>237.4</v>
      </c>
      <c r="I10">
        <v>236.65</v>
      </c>
      <c r="J10">
        <v>3906</v>
      </c>
      <c r="K10">
        <v>28033.279999999999</v>
      </c>
      <c r="L10">
        <v>9339000</v>
      </c>
      <c r="M10">
        <v>2475000</v>
      </c>
      <c r="N10">
        <v>236</v>
      </c>
      <c r="O10" s="4">
        <v>1.2865384615384618E-3</v>
      </c>
      <c r="P10" s="2">
        <f t="shared" si="2"/>
        <v>4.0777519543629855E-2</v>
      </c>
      <c r="Q10" s="3">
        <f t="shared" si="1"/>
        <v>3.9490981082091391E-2</v>
      </c>
      <c r="R10">
        <f t="shared" si="0"/>
        <v>0.90072297794936651</v>
      </c>
    </row>
    <row r="11" spans="1:23" x14ac:dyDescent="0.35">
      <c r="A11" t="s">
        <v>14</v>
      </c>
      <c r="B11" s="1">
        <v>43440</v>
      </c>
      <c r="C11" s="1">
        <v>43496</v>
      </c>
      <c r="D11">
        <v>227.6</v>
      </c>
      <c r="E11">
        <v>227.6</v>
      </c>
      <c r="F11">
        <v>224.3</v>
      </c>
      <c r="G11">
        <v>227.1</v>
      </c>
      <c r="H11">
        <v>227.2</v>
      </c>
      <c r="I11">
        <v>227.1</v>
      </c>
      <c r="J11">
        <v>14</v>
      </c>
      <c r="K11">
        <v>94.74</v>
      </c>
      <c r="L11">
        <v>123000</v>
      </c>
      <c r="M11">
        <v>27000</v>
      </c>
      <c r="N11">
        <v>225.15</v>
      </c>
      <c r="O11" s="4">
        <v>1.2846153846153847E-3</v>
      </c>
      <c r="P11" s="2">
        <f t="shared" si="2"/>
        <v>-4.2051959489211851E-2</v>
      </c>
      <c r="Q11" s="3">
        <f t="shared" si="1"/>
        <v>-4.3336574873827235E-2</v>
      </c>
      <c r="R11">
        <f t="shared" si="0"/>
        <v>-0.98843451605665089</v>
      </c>
    </row>
    <row r="12" spans="1:23" x14ac:dyDescent="0.35">
      <c r="A12" t="s">
        <v>14</v>
      </c>
      <c r="B12" s="1">
        <v>43447</v>
      </c>
      <c r="C12" s="1">
        <v>43496</v>
      </c>
      <c r="D12">
        <v>239.55</v>
      </c>
      <c r="E12">
        <v>239.55</v>
      </c>
      <c r="F12">
        <v>235.2</v>
      </c>
      <c r="G12">
        <v>236.15</v>
      </c>
      <c r="H12">
        <v>236.15</v>
      </c>
      <c r="I12">
        <v>236.15</v>
      </c>
      <c r="J12">
        <v>17</v>
      </c>
      <c r="K12">
        <v>120.81</v>
      </c>
      <c r="L12">
        <v>171000</v>
      </c>
      <c r="M12">
        <v>6000</v>
      </c>
      <c r="N12">
        <v>234.45</v>
      </c>
      <c r="O12" s="4">
        <v>1.2750000000000001E-3</v>
      </c>
      <c r="P12" s="2">
        <f t="shared" si="2"/>
        <v>3.8323099724751265E-2</v>
      </c>
      <c r="Q12" s="3">
        <f t="shared" si="1"/>
        <v>3.7048099724751267E-2</v>
      </c>
      <c r="R12">
        <f t="shared" si="0"/>
        <v>0.84500495548782217</v>
      </c>
    </row>
    <row r="13" spans="1:23" x14ac:dyDescent="0.35">
      <c r="A13" t="s">
        <v>14</v>
      </c>
      <c r="B13" s="1">
        <v>43454</v>
      </c>
      <c r="C13" s="1">
        <v>43496</v>
      </c>
      <c r="D13">
        <v>242.05</v>
      </c>
      <c r="E13">
        <v>246.15</v>
      </c>
      <c r="F13">
        <v>240.05</v>
      </c>
      <c r="G13">
        <v>241.6</v>
      </c>
      <c r="H13">
        <v>241.25</v>
      </c>
      <c r="I13">
        <v>241.6</v>
      </c>
      <c r="J13">
        <v>692</v>
      </c>
      <c r="K13">
        <v>5057.25</v>
      </c>
      <c r="L13">
        <v>1344000</v>
      </c>
      <c r="M13">
        <v>978000</v>
      </c>
      <c r="N13">
        <v>239.55</v>
      </c>
      <c r="O13" s="4">
        <v>1.2826923076923078E-3</v>
      </c>
      <c r="P13" s="2">
        <f t="shared" si="2"/>
        <v>2.2557947019867502E-2</v>
      </c>
      <c r="Q13" s="3">
        <f t="shared" si="1"/>
        <v>2.1275254712175194E-2</v>
      </c>
      <c r="R13">
        <f t="shared" si="0"/>
        <v>0.48525284143097513</v>
      </c>
    </row>
    <row r="14" spans="1:23" x14ac:dyDescent="0.35">
      <c r="A14" t="s">
        <v>14</v>
      </c>
      <c r="B14" s="1">
        <v>43462</v>
      </c>
      <c r="C14" s="1">
        <v>43524</v>
      </c>
      <c r="D14">
        <v>235.4</v>
      </c>
      <c r="E14">
        <v>238.6</v>
      </c>
      <c r="F14">
        <v>235.4</v>
      </c>
      <c r="G14">
        <v>237.75</v>
      </c>
      <c r="H14">
        <v>237.75</v>
      </c>
      <c r="I14">
        <v>237.75</v>
      </c>
      <c r="J14">
        <v>12</v>
      </c>
      <c r="K14">
        <v>85.43</v>
      </c>
      <c r="L14">
        <v>129000</v>
      </c>
      <c r="M14">
        <v>27000</v>
      </c>
      <c r="N14">
        <v>234.5</v>
      </c>
      <c r="O14" s="4">
        <v>1.2711538461538463E-3</v>
      </c>
      <c r="P14" s="2">
        <f t="shared" si="2"/>
        <v>-1.6193480546792826E-2</v>
      </c>
      <c r="Q14" s="3">
        <f t="shared" si="1"/>
        <v>-1.7464634392946671E-2</v>
      </c>
      <c r="R14">
        <f t="shared" si="0"/>
        <v>-0.39833898951539465</v>
      </c>
    </row>
    <row r="15" spans="1:23" x14ac:dyDescent="0.35">
      <c r="A15" t="s">
        <v>14</v>
      </c>
      <c r="B15" s="1">
        <v>43472</v>
      </c>
      <c r="C15" s="1">
        <v>43524</v>
      </c>
      <c r="D15">
        <v>235.05</v>
      </c>
      <c r="E15">
        <v>235.05</v>
      </c>
      <c r="F15">
        <v>230.9</v>
      </c>
      <c r="G15">
        <v>230.9</v>
      </c>
      <c r="H15">
        <v>230.95</v>
      </c>
      <c r="I15">
        <v>230.9</v>
      </c>
      <c r="J15">
        <v>14</v>
      </c>
      <c r="K15">
        <v>97.76</v>
      </c>
      <c r="L15">
        <v>120000</v>
      </c>
      <c r="M15">
        <v>-21000</v>
      </c>
      <c r="N15">
        <v>230.15</v>
      </c>
      <c r="O15" s="4">
        <v>1.2750000000000001E-3</v>
      </c>
      <c r="P15" s="2">
        <f t="shared" si="2"/>
        <v>-2.9666522304027693E-2</v>
      </c>
      <c r="Q15" s="3">
        <f t="shared" si="1"/>
        <v>-3.0941522304027691E-2</v>
      </c>
      <c r="R15">
        <f t="shared" si="0"/>
        <v>-0.70572417671864585</v>
      </c>
    </row>
    <row r="16" spans="1:23" x14ac:dyDescent="0.35">
      <c r="A16" t="s">
        <v>14</v>
      </c>
      <c r="B16" s="1">
        <v>43479</v>
      </c>
      <c r="C16" s="1">
        <v>43524</v>
      </c>
      <c r="D16">
        <v>224</v>
      </c>
      <c r="E16">
        <v>225.35</v>
      </c>
      <c r="F16">
        <v>223.65</v>
      </c>
      <c r="G16">
        <v>225.35</v>
      </c>
      <c r="H16">
        <v>225.35</v>
      </c>
      <c r="I16">
        <v>225.35</v>
      </c>
      <c r="J16">
        <v>14</v>
      </c>
      <c r="K16">
        <v>94.23</v>
      </c>
      <c r="L16">
        <v>156000</v>
      </c>
      <c r="M16">
        <v>3000</v>
      </c>
      <c r="N16">
        <v>223.4</v>
      </c>
      <c r="O16" s="4">
        <v>1.2692307692307692E-3</v>
      </c>
      <c r="P16" s="2">
        <f t="shared" si="2"/>
        <v>-2.4628355890836527E-2</v>
      </c>
      <c r="Q16" s="3">
        <f t="shared" si="1"/>
        <v>-2.5897586660067296E-2</v>
      </c>
      <c r="R16">
        <f t="shared" si="0"/>
        <v>-0.59068047283170355</v>
      </c>
    </row>
    <row r="17" spans="1:18" x14ac:dyDescent="0.35">
      <c r="A17" t="s">
        <v>14</v>
      </c>
      <c r="B17" s="1">
        <v>43486</v>
      </c>
      <c r="C17" s="1">
        <v>43524</v>
      </c>
      <c r="D17">
        <v>219</v>
      </c>
      <c r="E17">
        <v>221.05</v>
      </c>
      <c r="F17">
        <v>217.55</v>
      </c>
      <c r="G17">
        <v>217.85</v>
      </c>
      <c r="H17">
        <v>217.8</v>
      </c>
      <c r="I17">
        <v>217.85</v>
      </c>
      <c r="J17">
        <v>37</v>
      </c>
      <c r="K17">
        <v>243.32</v>
      </c>
      <c r="L17">
        <v>375000</v>
      </c>
      <c r="M17">
        <v>39000</v>
      </c>
      <c r="N17">
        <v>216.6</v>
      </c>
      <c r="O17" s="4">
        <v>1.2653846153846155E-3</v>
      </c>
      <c r="P17" s="2">
        <f t="shared" si="2"/>
        <v>-3.4427358274041774E-2</v>
      </c>
      <c r="Q17" s="3">
        <f t="shared" si="1"/>
        <v>-3.5692742889426386E-2</v>
      </c>
      <c r="R17">
        <f t="shared" si="0"/>
        <v>-0.81409154155262187</v>
      </c>
    </row>
    <row r="18" spans="1:18" x14ac:dyDescent="0.35">
      <c r="A18" t="s">
        <v>14</v>
      </c>
      <c r="B18" s="1">
        <v>43493</v>
      </c>
      <c r="C18" s="1">
        <v>43524</v>
      </c>
      <c r="D18">
        <v>210.55</v>
      </c>
      <c r="E18">
        <v>213.2</v>
      </c>
      <c r="F18">
        <v>208.85</v>
      </c>
      <c r="G18">
        <v>210.25</v>
      </c>
      <c r="H18">
        <v>209.5</v>
      </c>
      <c r="I18">
        <v>210.25</v>
      </c>
      <c r="J18">
        <v>766</v>
      </c>
      <c r="K18">
        <v>4846.62</v>
      </c>
      <c r="L18">
        <v>2331000</v>
      </c>
      <c r="M18">
        <v>669000</v>
      </c>
      <c r="N18">
        <v>209.65</v>
      </c>
      <c r="O18" s="4">
        <v>1.2596153846153846E-3</v>
      </c>
      <c r="P18" s="2">
        <f t="shared" si="2"/>
        <v>-3.6147443519619474E-2</v>
      </c>
      <c r="Q18" s="3">
        <f t="shared" si="1"/>
        <v>-3.7407058904234861E-2</v>
      </c>
      <c r="R18">
        <f t="shared" si="0"/>
        <v>-0.85319221172323001</v>
      </c>
    </row>
    <row r="19" spans="1:18" x14ac:dyDescent="0.35">
      <c r="A19" t="s">
        <v>14</v>
      </c>
      <c r="B19" s="1">
        <v>43500</v>
      </c>
      <c r="C19" s="1">
        <v>43552</v>
      </c>
      <c r="D19">
        <v>208.65</v>
      </c>
      <c r="E19">
        <v>208.65</v>
      </c>
      <c r="F19">
        <v>199</v>
      </c>
      <c r="G19">
        <v>202.25</v>
      </c>
      <c r="H19">
        <v>201.95</v>
      </c>
      <c r="I19">
        <v>202.25</v>
      </c>
      <c r="J19">
        <v>30</v>
      </c>
      <c r="K19">
        <v>182.49</v>
      </c>
      <c r="L19">
        <v>126000</v>
      </c>
      <c r="M19">
        <v>27000</v>
      </c>
      <c r="N19">
        <v>200.15</v>
      </c>
      <c r="O19" s="4">
        <v>1.2269230769230768E-3</v>
      </c>
      <c r="P19" s="2">
        <f t="shared" si="2"/>
        <v>-3.9555006180469712E-2</v>
      </c>
      <c r="Q19" s="3">
        <f t="shared" si="1"/>
        <v>-4.0781929257392789E-2</v>
      </c>
      <c r="R19">
        <f t="shared" si="0"/>
        <v>-0.93016733848370337</v>
      </c>
    </row>
    <row r="20" spans="1:18" x14ac:dyDescent="0.35">
      <c r="A20" t="s">
        <v>14</v>
      </c>
      <c r="B20" s="1">
        <v>43507</v>
      </c>
      <c r="C20" s="1">
        <v>43552</v>
      </c>
      <c r="D20">
        <v>202.45</v>
      </c>
      <c r="E20">
        <v>204.7</v>
      </c>
      <c r="F20">
        <v>202.45</v>
      </c>
      <c r="G20">
        <v>203.5</v>
      </c>
      <c r="H20">
        <v>203.4</v>
      </c>
      <c r="I20">
        <v>203.5</v>
      </c>
      <c r="J20">
        <v>14</v>
      </c>
      <c r="K20">
        <v>85.49</v>
      </c>
      <c r="L20">
        <v>186000</v>
      </c>
      <c r="M20">
        <v>6000</v>
      </c>
      <c r="N20">
        <v>201.7</v>
      </c>
      <c r="O20" s="4">
        <v>1.225E-3</v>
      </c>
      <c r="P20" s="2">
        <f t="shared" si="2"/>
        <v>6.1425061425061421E-3</v>
      </c>
      <c r="Q20" s="3">
        <f t="shared" si="1"/>
        <v>4.9175061425061426E-3</v>
      </c>
      <c r="R20">
        <f t="shared" si="0"/>
        <v>0.11216005921845951</v>
      </c>
    </row>
    <row r="21" spans="1:18" x14ac:dyDescent="0.35">
      <c r="A21" t="s">
        <v>14</v>
      </c>
      <c r="B21" s="1">
        <v>43514</v>
      </c>
      <c r="C21" s="1">
        <v>43552</v>
      </c>
      <c r="D21">
        <v>201.55</v>
      </c>
      <c r="E21">
        <v>204.3</v>
      </c>
      <c r="F21">
        <v>201.55</v>
      </c>
      <c r="G21">
        <v>203.95</v>
      </c>
      <c r="H21">
        <v>203.95</v>
      </c>
      <c r="I21">
        <v>203.95</v>
      </c>
      <c r="J21">
        <v>26</v>
      </c>
      <c r="K21">
        <v>158.28</v>
      </c>
      <c r="L21">
        <v>201000</v>
      </c>
      <c r="M21">
        <v>21000</v>
      </c>
      <c r="N21">
        <v>202.7</v>
      </c>
      <c r="O21" s="4">
        <v>1.2365384615384614E-3</v>
      </c>
      <c r="P21" s="2">
        <f t="shared" si="2"/>
        <v>2.2064231429271323E-3</v>
      </c>
      <c r="Q21" s="3">
        <f t="shared" si="1"/>
        <v>9.6988468138867081E-4</v>
      </c>
      <c r="R21">
        <f t="shared" si="0"/>
        <v>2.2121441264573705E-2</v>
      </c>
    </row>
    <row r="22" spans="1:18" x14ac:dyDescent="0.35">
      <c r="A22" t="s">
        <v>14</v>
      </c>
      <c r="B22" s="1">
        <v>43521</v>
      </c>
      <c r="C22" s="1">
        <v>43552</v>
      </c>
      <c r="D22">
        <v>212.75</v>
      </c>
      <c r="E22">
        <v>215.25</v>
      </c>
      <c r="F22">
        <v>211.4</v>
      </c>
      <c r="G22">
        <v>212.75</v>
      </c>
      <c r="H22">
        <v>213.05</v>
      </c>
      <c r="I22">
        <v>212.75</v>
      </c>
      <c r="J22">
        <v>623</v>
      </c>
      <c r="K22">
        <v>3988.73</v>
      </c>
      <c r="L22">
        <v>2193000</v>
      </c>
      <c r="M22">
        <v>849000</v>
      </c>
      <c r="N22">
        <v>211.25</v>
      </c>
      <c r="O22" s="4">
        <v>1.2346153846153846E-3</v>
      </c>
      <c r="P22" s="2">
        <f t="shared" si="2"/>
        <v>4.1363102232667502E-2</v>
      </c>
      <c r="Q22" s="3">
        <f t="shared" si="1"/>
        <v>4.012848684805212E-2</v>
      </c>
      <c r="R22">
        <f t="shared" si="0"/>
        <v>0.91526341417662538</v>
      </c>
    </row>
    <row r="23" spans="1:18" x14ac:dyDescent="0.35">
      <c r="A23" t="s">
        <v>14</v>
      </c>
      <c r="B23" s="1">
        <v>43529</v>
      </c>
      <c r="C23" s="1">
        <v>43580</v>
      </c>
      <c r="D23">
        <v>226.05</v>
      </c>
      <c r="E23">
        <v>226.05</v>
      </c>
      <c r="F23">
        <v>226.05</v>
      </c>
      <c r="G23">
        <v>226.05</v>
      </c>
      <c r="H23">
        <v>226.05</v>
      </c>
      <c r="I23">
        <v>226.05</v>
      </c>
      <c r="J23">
        <v>1</v>
      </c>
      <c r="K23">
        <v>6.78</v>
      </c>
      <c r="L23">
        <v>27000</v>
      </c>
      <c r="M23">
        <v>0</v>
      </c>
      <c r="N23">
        <v>223.1</v>
      </c>
      <c r="O23" s="4">
        <v>1.2326923076923077E-3</v>
      </c>
      <c r="P23" s="2">
        <f t="shared" si="2"/>
        <v>5.8836540588365453E-2</v>
      </c>
      <c r="Q23" s="3">
        <f t="shared" si="1"/>
        <v>5.7603848280673144E-2</v>
      </c>
      <c r="R23">
        <f t="shared" si="0"/>
        <v>1.3138470694576028</v>
      </c>
    </row>
    <row r="24" spans="1:18" x14ac:dyDescent="0.35">
      <c r="A24" t="s">
        <v>14</v>
      </c>
      <c r="B24" s="1">
        <v>43536</v>
      </c>
      <c r="C24" s="1">
        <v>43580</v>
      </c>
      <c r="D24">
        <v>223</v>
      </c>
      <c r="E24">
        <v>229.35</v>
      </c>
      <c r="F24">
        <v>223</v>
      </c>
      <c r="G24">
        <v>229</v>
      </c>
      <c r="H24">
        <v>228.55</v>
      </c>
      <c r="I24">
        <v>229</v>
      </c>
      <c r="J24">
        <v>35</v>
      </c>
      <c r="K24">
        <v>237.4</v>
      </c>
      <c r="L24">
        <v>819000</v>
      </c>
      <c r="M24">
        <v>6000</v>
      </c>
      <c r="N24">
        <v>226.8</v>
      </c>
      <c r="O24" s="4">
        <v>1.2153846153846154E-3</v>
      </c>
      <c r="P24" s="2">
        <f t="shared" si="2"/>
        <v>1.2882096069868947E-2</v>
      </c>
      <c r="Q24" s="3">
        <f t="shared" si="1"/>
        <v>1.1666711454484332E-2</v>
      </c>
      <c r="R24">
        <f t="shared" si="0"/>
        <v>0.26609810129342565</v>
      </c>
    </row>
    <row r="25" spans="1:18" x14ac:dyDescent="0.35">
      <c r="A25" t="s">
        <v>14</v>
      </c>
      <c r="B25" s="1">
        <v>43543</v>
      </c>
      <c r="C25" s="1">
        <v>43580</v>
      </c>
      <c r="D25">
        <v>220</v>
      </c>
      <c r="E25">
        <v>223.65</v>
      </c>
      <c r="F25">
        <v>216.9</v>
      </c>
      <c r="G25">
        <v>222.55</v>
      </c>
      <c r="H25">
        <v>222.45</v>
      </c>
      <c r="I25">
        <v>222.55</v>
      </c>
      <c r="J25">
        <v>113</v>
      </c>
      <c r="K25">
        <v>747.41</v>
      </c>
      <c r="L25">
        <v>1038000</v>
      </c>
      <c r="M25">
        <v>45000</v>
      </c>
      <c r="N25">
        <v>221</v>
      </c>
      <c r="O25" s="4">
        <v>1.2076923076923076E-3</v>
      </c>
      <c r="P25" s="2">
        <f t="shared" si="2"/>
        <v>-2.8982251179510171E-2</v>
      </c>
      <c r="Q25" s="3">
        <f t="shared" si="1"/>
        <v>-3.018994348720248E-2</v>
      </c>
      <c r="R25">
        <f t="shared" si="0"/>
        <v>-0.68858192571588561</v>
      </c>
    </row>
    <row r="26" spans="1:18" x14ac:dyDescent="0.35">
      <c r="A26" t="s">
        <v>14</v>
      </c>
      <c r="B26" s="1">
        <v>43551</v>
      </c>
      <c r="C26" s="1">
        <v>43580</v>
      </c>
      <c r="D26">
        <v>214.75</v>
      </c>
      <c r="E26">
        <v>219.05</v>
      </c>
      <c r="F26">
        <v>214.55</v>
      </c>
      <c r="G26">
        <v>215.55</v>
      </c>
      <c r="H26">
        <v>215.2</v>
      </c>
      <c r="I26">
        <v>215.55</v>
      </c>
      <c r="J26">
        <v>1045</v>
      </c>
      <c r="K26">
        <v>6800.16</v>
      </c>
      <c r="L26">
        <v>7788000</v>
      </c>
      <c r="M26">
        <v>645000</v>
      </c>
      <c r="N26">
        <v>214</v>
      </c>
      <c r="O26" s="4">
        <v>1.1769230769230769E-3</v>
      </c>
      <c r="P26" s="2">
        <f t="shared" si="2"/>
        <v>-3.2475063790303869E-2</v>
      </c>
      <c r="Q26" s="3">
        <f t="shared" si="1"/>
        <v>-3.3651986867226945E-2</v>
      </c>
      <c r="R26">
        <f t="shared" si="0"/>
        <v>-0.76754532286632138</v>
      </c>
    </row>
    <row r="27" spans="1:18" x14ac:dyDescent="0.35">
      <c r="A27" t="s">
        <v>14</v>
      </c>
      <c r="B27" s="1">
        <v>43558</v>
      </c>
      <c r="C27" s="1">
        <v>43615</v>
      </c>
      <c r="D27">
        <v>224.25</v>
      </c>
      <c r="E27">
        <v>227</v>
      </c>
      <c r="F27">
        <v>221.2</v>
      </c>
      <c r="G27">
        <v>222</v>
      </c>
      <c r="H27">
        <v>221.2</v>
      </c>
      <c r="I27">
        <v>222</v>
      </c>
      <c r="J27">
        <v>71</v>
      </c>
      <c r="K27">
        <v>477.95</v>
      </c>
      <c r="L27">
        <v>729000</v>
      </c>
      <c r="M27">
        <v>-153000</v>
      </c>
      <c r="N27">
        <v>219.85</v>
      </c>
      <c r="O27" s="4">
        <v>1.1942307692307693E-3</v>
      </c>
      <c r="P27" s="2">
        <f t="shared" si="2"/>
        <v>2.9054054054054004E-2</v>
      </c>
      <c r="Q27" s="3">
        <f t="shared" si="1"/>
        <v>2.7859823284823233E-2</v>
      </c>
      <c r="R27">
        <f t="shared" si="0"/>
        <v>0.63543579588679433</v>
      </c>
    </row>
    <row r="28" spans="1:18" x14ac:dyDescent="0.35">
      <c r="A28" t="s">
        <v>14</v>
      </c>
      <c r="B28" s="1">
        <v>43565</v>
      </c>
      <c r="C28" s="1">
        <v>43615</v>
      </c>
      <c r="D28">
        <v>221</v>
      </c>
      <c r="E28">
        <v>221.5</v>
      </c>
      <c r="F28">
        <v>218</v>
      </c>
      <c r="G28">
        <v>218.35</v>
      </c>
      <c r="H28">
        <v>218.5</v>
      </c>
      <c r="I28">
        <v>218.35</v>
      </c>
      <c r="J28">
        <v>11</v>
      </c>
      <c r="K28">
        <v>72.459999999999994</v>
      </c>
      <c r="L28">
        <v>201000</v>
      </c>
      <c r="M28">
        <v>6000</v>
      </c>
      <c r="N28">
        <v>216.1</v>
      </c>
      <c r="O28" s="4">
        <v>1.2134615384615385E-3</v>
      </c>
      <c r="P28" s="2">
        <f t="shared" si="2"/>
        <v>-1.671628119990843E-2</v>
      </c>
      <c r="Q28" s="3">
        <f t="shared" si="1"/>
        <v>-1.7929742738369968E-2</v>
      </c>
      <c r="R28">
        <f t="shared" si="0"/>
        <v>-0.40894733001440431</v>
      </c>
    </row>
    <row r="29" spans="1:18" x14ac:dyDescent="0.35">
      <c r="A29" t="s">
        <v>14</v>
      </c>
      <c r="B29" s="1">
        <v>43573</v>
      </c>
      <c r="C29" s="1">
        <v>43615</v>
      </c>
      <c r="D29">
        <v>219.95</v>
      </c>
      <c r="E29">
        <v>223.15</v>
      </c>
      <c r="F29">
        <v>216.5</v>
      </c>
      <c r="G29">
        <v>220.7</v>
      </c>
      <c r="H29">
        <v>220.5</v>
      </c>
      <c r="I29">
        <v>220.7</v>
      </c>
      <c r="J29">
        <v>187</v>
      </c>
      <c r="K29">
        <v>1235.67</v>
      </c>
      <c r="L29">
        <v>501000</v>
      </c>
      <c r="M29">
        <v>90000</v>
      </c>
      <c r="N29">
        <v>219.1</v>
      </c>
      <c r="O29" s="4">
        <v>1.2192307692307693E-3</v>
      </c>
      <c r="P29" s="2">
        <f t="shared" si="2"/>
        <v>1.0647938377888511E-2</v>
      </c>
      <c r="Q29" s="3">
        <f t="shared" si="1"/>
        <v>9.428707608657742E-3</v>
      </c>
      <c r="R29">
        <f t="shared" si="0"/>
        <v>0.21505299090519053</v>
      </c>
    </row>
    <row r="30" spans="1:18" x14ac:dyDescent="0.35">
      <c r="A30" t="s">
        <v>14</v>
      </c>
      <c r="B30" s="1">
        <v>43581</v>
      </c>
      <c r="C30" s="1">
        <v>43643</v>
      </c>
      <c r="D30">
        <v>209.4</v>
      </c>
      <c r="E30">
        <v>211.35</v>
      </c>
      <c r="F30">
        <v>207.6</v>
      </c>
      <c r="G30">
        <v>210.85</v>
      </c>
      <c r="H30">
        <v>210.55</v>
      </c>
      <c r="I30">
        <v>210.85</v>
      </c>
      <c r="J30">
        <v>30</v>
      </c>
      <c r="K30">
        <v>188.34</v>
      </c>
      <c r="L30">
        <v>126000</v>
      </c>
      <c r="M30">
        <v>51000</v>
      </c>
      <c r="N30">
        <v>209.5</v>
      </c>
      <c r="O30" s="4">
        <v>1.2288461538461539E-3</v>
      </c>
      <c r="P30" s="2">
        <f t="shared" si="2"/>
        <v>-4.6715674650225254E-2</v>
      </c>
      <c r="Q30" s="3">
        <f t="shared" si="1"/>
        <v>-4.7944520804071411E-2</v>
      </c>
      <c r="R30">
        <f t="shared" si="0"/>
        <v>-1.0935340265471962</v>
      </c>
    </row>
    <row r="31" spans="1:18" x14ac:dyDescent="0.35">
      <c r="A31" t="s">
        <v>14</v>
      </c>
      <c r="B31" s="1">
        <v>43592</v>
      </c>
      <c r="C31" s="1">
        <v>43643</v>
      </c>
      <c r="D31">
        <v>199</v>
      </c>
      <c r="E31">
        <v>200.75</v>
      </c>
      <c r="F31">
        <v>196.5</v>
      </c>
      <c r="G31">
        <v>196.8</v>
      </c>
      <c r="H31">
        <v>197.1</v>
      </c>
      <c r="I31">
        <v>196.8</v>
      </c>
      <c r="J31">
        <v>15</v>
      </c>
      <c r="K31">
        <v>89.59</v>
      </c>
      <c r="L31">
        <v>162000</v>
      </c>
      <c r="M31">
        <v>15000</v>
      </c>
      <c r="N31">
        <v>195.2</v>
      </c>
      <c r="O31" s="4">
        <v>1.2442307692307692E-3</v>
      </c>
      <c r="P31" s="2">
        <f t="shared" si="2"/>
        <v>-7.1392276422764134E-2</v>
      </c>
      <c r="Q31" s="3">
        <f t="shared" si="1"/>
        <v>-7.2636507191994909E-2</v>
      </c>
      <c r="R31">
        <f t="shared" si="0"/>
        <v>-1.6567167812268844</v>
      </c>
    </row>
    <row r="32" spans="1:18" x14ac:dyDescent="0.35">
      <c r="A32" t="s">
        <v>14</v>
      </c>
      <c r="B32" s="1">
        <v>43599</v>
      </c>
      <c r="C32" s="1">
        <v>43643</v>
      </c>
      <c r="D32">
        <v>184.5</v>
      </c>
      <c r="E32">
        <v>185.55</v>
      </c>
      <c r="F32">
        <v>180.5</v>
      </c>
      <c r="G32">
        <v>182.05</v>
      </c>
      <c r="H32">
        <v>182.1</v>
      </c>
      <c r="I32">
        <v>182.05</v>
      </c>
      <c r="J32">
        <v>96</v>
      </c>
      <c r="K32">
        <v>523.39</v>
      </c>
      <c r="L32">
        <v>324000</v>
      </c>
      <c r="M32">
        <v>27000</v>
      </c>
      <c r="N32">
        <v>179.65</v>
      </c>
      <c r="O32" s="4">
        <v>1.2384615384615385E-3</v>
      </c>
      <c r="P32" s="2">
        <f t="shared" si="2"/>
        <v>-8.1021697335896731E-2</v>
      </c>
      <c r="Q32" s="3">
        <f t="shared" si="1"/>
        <v>-8.2260158874358266E-2</v>
      </c>
      <c r="R32">
        <f t="shared" si="0"/>
        <v>-1.8762161191660138</v>
      </c>
    </row>
    <row r="33" spans="1:18" x14ac:dyDescent="0.35">
      <c r="A33" t="s">
        <v>14</v>
      </c>
      <c r="B33" s="1">
        <v>43606</v>
      </c>
      <c r="C33" s="1">
        <v>43643</v>
      </c>
      <c r="D33">
        <v>184</v>
      </c>
      <c r="E33">
        <v>185.25</v>
      </c>
      <c r="F33">
        <v>181.75</v>
      </c>
      <c r="G33">
        <v>182.4</v>
      </c>
      <c r="H33">
        <v>182.65</v>
      </c>
      <c r="I33">
        <v>182.4</v>
      </c>
      <c r="J33">
        <v>126</v>
      </c>
      <c r="K33">
        <v>693.79</v>
      </c>
      <c r="L33">
        <v>666000</v>
      </c>
      <c r="M33">
        <v>96000</v>
      </c>
      <c r="N33">
        <v>181.9</v>
      </c>
      <c r="O33" s="4">
        <v>1.2211538461538462E-3</v>
      </c>
      <c r="P33" s="2">
        <f t="shared" si="2"/>
        <v>1.9188596491227757E-3</v>
      </c>
      <c r="Q33" s="3">
        <f t="shared" si="1"/>
        <v>6.9770580296892948E-4</v>
      </c>
      <c r="R33">
        <f t="shared" si="0"/>
        <v>1.5913498002907724E-2</v>
      </c>
    </row>
    <row r="34" spans="1:18" x14ac:dyDescent="0.35">
      <c r="A34" t="s">
        <v>14</v>
      </c>
      <c r="B34" s="1">
        <v>43613</v>
      </c>
      <c r="C34" s="1">
        <v>43643</v>
      </c>
      <c r="D34">
        <v>199.05</v>
      </c>
      <c r="E34">
        <v>200.55</v>
      </c>
      <c r="F34">
        <v>194.9</v>
      </c>
      <c r="G34">
        <v>198.1</v>
      </c>
      <c r="H34">
        <v>198.4</v>
      </c>
      <c r="I34">
        <v>198.1</v>
      </c>
      <c r="J34">
        <v>2703</v>
      </c>
      <c r="K34">
        <v>15930.92</v>
      </c>
      <c r="L34">
        <v>6495000</v>
      </c>
      <c r="M34">
        <v>3762000</v>
      </c>
      <c r="N34">
        <v>197.9</v>
      </c>
      <c r="O34" s="4">
        <v>1.201923076923077E-3</v>
      </c>
      <c r="P34" s="2">
        <f t="shared" si="2"/>
        <v>7.9252902574457287E-2</v>
      </c>
      <c r="Q34" s="3">
        <f t="shared" si="1"/>
        <v>7.8050979497534215E-2</v>
      </c>
      <c r="R34">
        <f t="shared" ref="R34:R65" si="3">Q34/$U$6</f>
        <v>1.7802118042786503</v>
      </c>
    </row>
    <row r="35" spans="1:18" x14ac:dyDescent="0.35">
      <c r="A35" t="s">
        <v>14</v>
      </c>
      <c r="B35" s="1">
        <v>43620</v>
      </c>
      <c r="C35" s="1">
        <v>43671</v>
      </c>
      <c r="D35">
        <v>193</v>
      </c>
      <c r="E35">
        <v>198</v>
      </c>
      <c r="F35">
        <v>192.9</v>
      </c>
      <c r="G35">
        <v>193.75</v>
      </c>
      <c r="H35">
        <v>194</v>
      </c>
      <c r="I35">
        <v>193.75</v>
      </c>
      <c r="J35">
        <v>174</v>
      </c>
      <c r="K35">
        <v>1022.87</v>
      </c>
      <c r="L35">
        <v>690000</v>
      </c>
      <c r="M35">
        <v>195000</v>
      </c>
      <c r="N35">
        <v>197.3</v>
      </c>
      <c r="O35" s="4">
        <v>1.1769230769230769E-3</v>
      </c>
      <c r="P35" s="2">
        <f t="shared" si="2"/>
        <v>-2.2451612903225778E-2</v>
      </c>
      <c r="Q35" s="3">
        <f t="shared" si="1"/>
        <v>-2.3628535980148854E-2</v>
      </c>
      <c r="R35">
        <f t="shared" si="3"/>
        <v>-0.53892723628167505</v>
      </c>
    </row>
    <row r="36" spans="1:18" x14ac:dyDescent="0.35">
      <c r="A36" t="s">
        <v>14</v>
      </c>
      <c r="B36" s="1">
        <v>43628</v>
      </c>
      <c r="C36" s="1">
        <v>43671</v>
      </c>
      <c r="D36">
        <v>191.25</v>
      </c>
      <c r="E36">
        <v>194</v>
      </c>
      <c r="F36">
        <v>187.85</v>
      </c>
      <c r="G36">
        <v>188.05</v>
      </c>
      <c r="H36">
        <v>188</v>
      </c>
      <c r="I36">
        <v>188.05</v>
      </c>
      <c r="J36">
        <v>74</v>
      </c>
      <c r="K36">
        <v>423.94</v>
      </c>
      <c r="L36">
        <v>1260000</v>
      </c>
      <c r="M36">
        <v>144000</v>
      </c>
      <c r="N36">
        <v>191.75</v>
      </c>
      <c r="O36" s="4">
        <v>1.1384615384615385E-3</v>
      </c>
      <c r="P36" s="2">
        <f t="shared" si="2"/>
        <v>-3.031108747673485E-2</v>
      </c>
      <c r="Q36" s="3">
        <f t="shared" si="1"/>
        <v>-3.1449549015196386E-2</v>
      </c>
      <c r="R36">
        <f t="shared" si="3"/>
        <v>-0.71731141308561475</v>
      </c>
    </row>
    <row r="37" spans="1:18" x14ac:dyDescent="0.35">
      <c r="A37" t="s">
        <v>14</v>
      </c>
      <c r="B37" s="1">
        <v>43635</v>
      </c>
      <c r="C37" s="1">
        <v>43671</v>
      </c>
      <c r="D37">
        <v>190.9</v>
      </c>
      <c r="E37">
        <v>191.1</v>
      </c>
      <c r="F37">
        <v>181.8</v>
      </c>
      <c r="G37">
        <v>183.95</v>
      </c>
      <c r="H37">
        <v>183.6</v>
      </c>
      <c r="I37">
        <v>183.95</v>
      </c>
      <c r="J37">
        <v>429</v>
      </c>
      <c r="K37">
        <v>2405.48</v>
      </c>
      <c r="L37">
        <v>2964000</v>
      </c>
      <c r="M37">
        <v>390000</v>
      </c>
      <c r="N37">
        <v>189.25</v>
      </c>
      <c r="O37" s="4">
        <v>1.15E-3</v>
      </c>
      <c r="P37" s="2">
        <f t="shared" si="2"/>
        <v>-2.2288665398206158E-2</v>
      </c>
      <c r="Q37" s="3">
        <f t="shared" si="1"/>
        <v>-2.343866539820616E-2</v>
      </c>
      <c r="R37">
        <f t="shared" si="3"/>
        <v>-0.53459660707707535</v>
      </c>
    </row>
    <row r="38" spans="1:18" x14ac:dyDescent="0.35">
      <c r="A38" t="s">
        <v>14</v>
      </c>
      <c r="B38" s="1">
        <v>43642</v>
      </c>
      <c r="C38" s="1">
        <v>43671</v>
      </c>
      <c r="D38">
        <v>196</v>
      </c>
      <c r="E38">
        <v>196.5</v>
      </c>
      <c r="F38">
        <v>192.65</v>
      </c>
      <c r="G38">
        <v>196</v>
      </c>
      <c r="H38">
        <v>195.8</v>
      </c>
      <c r="I38">
        <v>196</v>
      </c>
      <c r="J38">
        <v>2560</v>
      </c>
      <c r="K38">
        <v>14940.42</v>
      </c>
      <c r="L38">
        <v>7485000</v>
      </c>
      <c r="M38">
        <v>2109000</v>
      </c>
      <c r="N38">
        <v>200.55</v>
      </c>
      <c r="O38" s="4">
        <v>1.1480769230769231E-3</v>
      </c>
      <c r="P38" s="2">
        <f t="shared" si="2"/>
        <v>6.1479591836734751E-2</v>
      </c>
      <c r="Q38" s="3">
        <f t="shared" si="1"/>
        <v>6.0331514913657826E-2</v>
      </c>
      <c r="R38">
        <f t="shared" si="3"/>
        <v>1.3760605659369101</v>
      </c>
    </row>
    <row r="39" spans="1:18" x14ac:dyDescent="0.35">
      <c r="A39" t="s">
        <v>14</v>
      </c>
      <c r="B39" s="1">
        <v>43650</v>
      </c>
      <c r="C39" s="1">
        <v>43706</v>
      </c>
      <c r="D39">
        <v>198.1</v>
      </c>
      <c r="E39">
        <v>198.5</v>
      </c>
      <c r="F39">
        <v>196.5</v>
      </c>
      <c r="G39">
        <v>196.85</v>
      </c>
      <c r="H39">
        <v>197.2</v>
      </c>
      <c r="I39">
        <v>196.85</v>
      </c>
      <c r="J39">
        <v>15</v>
      </c>
      <c r="K39">
        <v>88.95</v>
      </c>
      <c r="L39">
        <v>243000</v>
      </c>
      <c r="M39">
        <v>15000</v>
      </c>
      <c r="N39">
        <v>199.4</v>
      </c>
      <c r="O39" s="4">
        <v>1.1557692307692308E-3</v>
      </c>
      <c r="P39" s="2">
        <f t="shared" si="2"/>
        <v>4.3180086360172431E-3</v>
      </c>
      <c r="Q39" s="3">
        <f t="shared" si="1"/>
        <v>3.1622394052480121E-3</v>
      </c>
      <c r="R39">
        <f t="shared" si="3"/>
        <v>7.2125371820035339E-2</v>
      </c>
    </row>
    <row r="40" spans="1:18" x14ac:dyDescent="0.35">
      <c r="A40" t="s">
        <v>14</v>
      </c>
      <c r="B40" s="1">
        <v>43657</v>
      </c>
      <c r="C40" s="1">
        <v>43706</v>
      </c>
      <c r="D40">
        <v>183.1</v>
      </c>
      <c r="E40">
        <v>186</v>
      </c>
      <c r="F40">
        <v>182</v>
      </c>
      <c r="G40">
        <v>185.8</v>
      </c>
      <c r="H40">
        <v>185.8</v>
      </c>
      <c r="I40">
        <v>185.8</v>
      </c>
      <c r="J40">
        <v>27</v>
      </c>
      <c r="K40">
        <v>149.19999999999999</v>
      </c>
      <c r="L40">
        <v>360000</v>
      </c>
      <c r="M40">
        <v>18000</v>
      </c>
      <c r="N40">
        <v>188.1</v>
      </c>
      <c r="O40" s="4">
        <v>1.1326923076923076E-3</v>
      </c>
      <c r="P40" s="2">
        <f t="shared" si="2"/>
        <v>-5.9472551130247485E-2</v>
      </c>
      <c r="Q40" s="3">
        <f t="shared" si="1"/>
        <v>-6.0605243437939792E-2</v>
      </c>
      <c r="R40">
        <f t="shared" si="3"/>
        <v>-1.3823038540190273</v>
      </c>
    </row>
    <row r="41" spans="1:18" x14ac:dyDescent="0.35">
      <c r="A41" t="s">
        <v>14</v>
      </c>
      <c r="B41" s="1">
        <v>43664</v>
      </c>
      <c r="C41" s="1">
        <v>43706</v>
      </c>
      <c r="D41">
        <v>182.25</v>
      </c>
      <c r="E41">
        <v>182.95</v>
      </c>
      <c r="F41">
        <v>175.5</v>
      </c>
      <c r="G41">
        <v>175.95</v>
      </c>
      <c r="H41">
        <v>176.55</v>
      </c>
      <c r="I41">
        <v>175.95</v>
      </c>
      <c r="J41">
        <v>287</v>
      </c>
      <c r="K41">
        <v>1541.56</v>
      </c>
      <c r="L41">
        <v>1230000</v>
      </c>
      <c r="M41">
        <v>318000</v>
      </c>
      <c r="N41">
        <v>179.25</v>
      </c>
      <c r="O41" s="4">
        <v>1.1249999999999999E-3</v>
      </c>
      <c r="P41" s="2">
        <f t="shared" si="2"/>
        <v>-5.5981813015061228E-2</v>
      </c>
      <c r="Q41" s="3">
        <f t="shared" si="1"/>
        <v>-5.7106813015061229E-2</v>
      </c>
      <c r="R41">
        <f t="shared" si="3"/>
        <v>-1.3025105295104897</v>
      </c>
    </row>
    <row r="42" spans="1:18" x14ac:dyDescent="0.35">
      <c r="A42" t="s">
        <v>14</v>
      </c>
      <c r="B42" s="1">
        <v>43671</v>
      </c>
      <c r="C42" s="1">
        <v>43706</v>
      </c>
      <c r="D42">
        <v>164.15</v>
      </c>
      <c r="E42">
        <v>166.1</v>
      </c>
      <c r="F42">
        <v>161.65</v>
      </c>
      <c r="G42">
        <v>162.4</v>
      </c>
      <c r="H42">
        <v>162.69999999999999</v>
      </c>
      <c r="I42">
        <v>162.4</v>
      </c>
      <c r="J42">
        <v>2259</v>
      </c>
      <c r="K42">
        <v>11052.89</v>
      </c>
      <c r="L42">
        <v>8829000</v>
      </c>
      <c r="M42">
        <v>1806000</v>
      </c>
      <c r="N42">
        <v>161.35</v>
      </c>
      <c r="O42" s="4">
        <v>1.1019230769230769E-3</v>
      </c>
      <c r="P42" s="2">
        <f t="shared" si="2"/>
        <v>-8.3435960591132896E-2</v>
      </c>
      <c r="Q42" s="3">
        <f t="shared" si="1"/>
        <v>-8.453788366805598E-2</v>
      </c>
      <c r="R42">
        <f t="shared" si="3"/>
        <v>-1.9281671976885701</v>
      </c>
    </row>
    <row r="43" spans="1:18" x14ac:dyDescent="0.35">
      <c r="A43" t="s">
        <v>14</v>
      </c>
      <c r="B43" s="1">
        <v>43678</v>
      </c>
      <c r="C43" s="1">
        <v>43734</v>
      </c>
      <c r="D43">
        <v>158</v>
      </c>
      <c r="E43">
        <v>158.35</v>
      </c>
      <c r="F43">
        <v>153.9</v>
      </c>
      <c r="G43">
        <v>155.05000000000001</v>
      </c>
      <c r="H43">
        <v>155.94999999999999</v>
      </c>
      <c r="I43">
        <v>155.05000000000001</v>
      </c>
      <c r="J43">
        <v>36</v>
      </c>
      <c r="K43">
        <v>168.89</v>
      </c>
      <c r="L43">
        <v>228000</v>
      </c>
      <c r="M43">
        <v>18000</v>
      </c>
      <c r="N43">
        <v>154.15</v>
      </c>
      <c r="O43" s="4">
        <v>1.1038461538461538E-3</v>
      </c>
      <c r="P43" s="2">
        <f t="shared" si="2"/>
        <v>-4.7404063205417568E-2</v>
      </c>
      <c r="Q43" s="3">
        <f t="shared" si="1"/>
        <v>-4.8507909359263725E-2</v>
      </c>
      <c r="R43">
        <f t="shared" si="3"/>
        <v>-1.1063839736305707</v>
      </c>
    </row>
    <row r="44" spans="1:18" x14ac:dyDescent="0.35">
      <c r="A44" t="s">
        <v>14</v>
      </c>
      <c r="B44" s="1">
        <v>43685</v>
      </c>
      <c r="C44" s="1">
        <v>43734</v>
      </c>
      <c r="D44">
        <v>153.05000000000001</v>
      </c>
      <c r="E44">
        <v>157.35</v>
      </c>
      <c r="F44">
        <v>151.6</v>
      </c>
      <c r="G44">
        <v>156.85</v>
      </c>
      <c r="H44">
        <v>157.35</v>
      </c>
      <c r="I44">
        <v>156.85</v>
      </c>
      <c r="J44">
        <v>55</v>
      </c>
      <c r="K44">
        <v>253.6</v>
      </c>
      <c r="L44">
        <v>330000</v>
      </c>
      <c r="M44">
        <v>51000</v>
      </c>
      <c r="N44">
        <v>157.1</v>
      </c>
      <c r="O44" s="4">
        <v>1.0865384615384615E-3</v>
      </c>
      <c r="P44" s="2">
        <f t="shared" si="2"/>
        <v>1.1475932419508977E-2</v>
      </c>
      <c r="Q44" s="3">
        <f t="shared" si="1"/>
        <v>1.0389393957970516E-2</v>
      </c>
      <c r="R44">
        <f t="shared" si="3"/>
        <v>0.23696463365798895</v>
      </c>
    </row>
    <row r="45" spans="1:18" x14ac:dyDescent="0.35">
      <c r="A45" t="s">
        <v>14</v>
      </c>
      <c r="B45" s="1">
        <v>43696</v>
      </c>
      <c r="C45" s="1">
        <v>43734</v>
      </c>
      <c r="D45">
        <v>163</v>
      </c>
      <c r="E45">
        <v>163.55000000000001</v>
      </c>
      <c r="F45">
        <v>160.30000000000001</v>
      </c>
      <c r="G45">
        <v>160.85</v>
      </c>
      <c r="H45">
        <v>161.15</v>
      </c>
      <c r="I45">
        <v>160.85</v>
      </c>
      <c r="J45">
        <v>196</v>
      </c>
      <c r="K45">
        <v>951.22</v>
      </c>
      <c r="L45">
        <v>1671000</v>
      </c>
      <c r="M45">
        <v>171000</v>
      </c>
      <c r="N45">
        <v>163.65</v>
      </c>
      <c r="O45" s="4">
        <v>1.0423076923076922E-3</v>
      </c>
      <c r="P45" s="2">
        <f t="shared" si="2"/>
        <v>2.4867889337892447E-2</v>
      </c>
      <c r="Q45" s="3">
        <f t="shared" si="1"/>
        <v>2.3825581645584754E-2</v>
      </c>
      <c r="R45">
        <f t="shared" si="3"/>
        <v>0.54342151709466624</v>
      </c>
    </row>
    <row r="46" spans="1:18" x14ac:dyDescent="0.35">
      <c r="A46" t="s">
        <v>14</v>
      </c>
      <c r="B46" s="1">
        <v>43703</v>
      </c>
      <c r="C46" s="1">
        <v>43734</v>
      </c>
      <c r="D46">
        <v>165.7</v>
      </c>
      <c r="E46">
        <v>166.2</v>
      </c>
      <c r="F46">
        <v>161.75</v>
      </c>
      <c r="G46">
        <v>165.1</v>
      </c>
      <c r="H46">
        <v>165.3</v>
      </c>
      <c r="I46">
        <v>165.1</v>
      </c>
      <c r="J46">
        <v>1511</v>
      </c>
      <c r="K46">
        <v>7458.34</v>
      </c>
      <c r="L46">
        <v>3690000</v>
      </c>
      <c r="M46">
        <v>972000</v>
      </c>
      <c r="N46">
        <v>166.45</v>
      </c>
      <c r="O46" s="4">
        <v>1.0538461538461539E-3</v>
      </c>
      <c r="P46" s="2">
        <f t="shared" si="2"/>
        <v>2.57419745608722E-2</v>
      </c>
      <c r="Q46" s="3">
        <f t="shared" si="1"/>
        <v>2.4688128407026045E-2</v>
      </c>
      <c r="R46">
        <f t="shared" si="3"/>
        <v>0.56309476061249575</v>
      </c>
    </row>
    <row r="47" spans="1:18" x14ac:dyDescent="0.35">
      <c r="A47" t="s">
        <v>14</v>
      </c>
      <c r="B47" s="1">
        <v>43711</v>
      </c>
      <c r="C47" s="1">
        <v>43769</v>
      </c>
      <c r="D47">
        <v>165.95</v>
      </c>
      <c r="E47">
        <v>169.3</v>
      </c>
      <c r="F47">
        <v>165.05</v>
      </c>
      <c r="G47">
        <v>165.6</v>
      </c>
      <c r="H47">
        <v>165.55</v>
      </c>
      <c r="I47">
        <v>165.6</v>
      </c>
      <c r="J47">
        <v>45</v>
      </c>
      <c r="K47">
        <v>225.33</v>
      </c>
      <c r="L47">
        <v>207000</v>
      </c>
      <c r="M47">
        <v>27000</v>
      </c>
      <c r="N47">
        <v>170.25</v>
      </c>
      <c r="O47" s="4">
        <v>1.0403846153846153E-3</v>
      </c>
      <c r="P47" s="2">
        <f t="shared" si="2"/>
        <v>3.0193236714975845E-3</v>
      </c>
      <c r="Q47" s="3">
        <f t="shared" si="1"/>
        <v>1.9789390561129692E-3</v>
      </c>
      <c r="R47">
        <f t="shared" si="3"/>
        <v>4.5136277473002813E-2</v>
      </c>
    </row>
    <row r="48" spans="1:18" x14ac:dyDescent="0.35">
      <c r="A48" t="s">
        <v>14</v>
      </c>
      <c r="B48" s="1">
        <v>43719</v>
      </c>
      <c r="C48" s="1">
        <v>43769</v>
      </c>
      <c r="D48">
        <v>175.3</v>
      </c>
      <c r="E48">
        <v>177.1</v>
      </c>
      <c r="F48">
        <v>175</v>
      </c>
      <c r="G48">
        <v>176.75</v>
      </c>
      <c r="H48">
        <v>176.7</v>
      </c>
      <c r="I48">
        <v>176.75</v>
      </c>
      <c r="J48">
        <v>53</v>
      </c>
      <c r="K48">
        <v>279.16000000000003</v>
      </c>
      <c r="L48">
        <v>342000</v>
      </c>
      <c r="M48">
        <v>27000</v>
      </c>
      <c r="N48">
        <v>179.1</v>
      </c>
      <c r="O48" s="4">
        <v>1.0423076923076922E-3</v>
      </c>
      <c r="P48" s="2">
        <f t="shared" si="2"/>
        <v>6.3083451202263122E-2</v>
      </c>
      <c r="Q48" s="3">
        <f t="shared" si="1"/>
        <v>6.2041143509955432E-2</v>
      </c>
      <c r="R48">
        <f t="shared" si="3"/>
        <v>1.4150543239608884</v>
      </c>
    </row>
    <row r="49" spans="1:18" x14ac:dyDescent="0.35">
      <c r="A49" t="s">
        <v>14</v>
      </c>
      <c r="B49" s="1">
        <v>43726</v>
      </c>
      <c r="C49" s="1">
        <v>43769</v>
      </c>
      <c r="D49">
        <v>173.45</v>
      </c>
      <c r="E49">
        <v>176.1</v>
      </c>
      <c r="F49">
        <v>173.2</v>
      </c>
      <c r="G49">
        <v>175.3</v>
      </c>
      <c r="H49">
        <v>175.3</v>
      </c>
      <c r="I49">
        <v>175.3</v>
      </c>
      <c r="J49">
        <v>202</v>
      </c>
      <c r="K49">
        <v>1056.5899999999999</v>
      </c>
      <c r="L49">
        <v>888000</v>
      </c>
      <c r="M49">
        <v>246000</v>
      </c>
      <c r="N49">
        <v>179.85</v>
      </c>
      <c r="O49" s="4">
        <v>1.023076923076923E-3</v>
      </c>
      <c r="P49" s="2">
        <f t="shared" si="2"/>
        <v>-8.2715345122646236E-3</v>
      </c>
      <c r="Q49" s="3">
        <f t="shared" si="1"/>
        <v>-9.294611435341547E-3</v>
      </c>
      <c r="R49">
        <f t="shared" si="3"/>
        <v>-0.21199448232294232</v>
      </c>
    </row>
    <row r="50" spans="1:18" x14ac:dyDescent="0.35">
      <c r="A50" t="s">
        <v>14</v>
      </c>
      <c r="B50" s="1">
        <v>43733</v>
      </c>
      <c r="C50" s="1">
        <v>43769</v>
      </c>
      <c r="D50">
        <v>182</v>
      </c>
      <c r="E50">
        <v>182.9</v>
      </c>
      <c r="F50">
        <v>178.1</v>
      </c>
      <c r="G50">
        <v>179.7</v>
      </c>
      <c r="H50">
        <v>179.15</v>
      </c>
      <c r="I50">
        <v>179.7</v>
      </c>
      <c r="J50">
        <v>1466</v>
      </c>
      <c r="K50">
        <v>7916</v>
      </c>
      <c r="L50">
        <v>6555000</v>
      </c>
      <c r="M50">
        <v>597000</v>
      </c>
      <c r="N50">
        <v>184.95</v>
      </c>
      <c r="O50" s="4">
        <v>1.0250000000000001E-3</v>
      </c>
      <c r="P50" s="2">
        <f t="shared" si="2"/>
        <v>2.4485253199777283E-2</v>
      </c>
      <c r="Q50" s="3">
        <f t="shared" si="1"/>
        <v>2.3460253199777282E-2</v>
      </c>
      <c r="R50">
        <f t="shared" si="3"/>
        <v>0.53508898858763088</v>
      </c>
    </row>
    <row r="51" spans="1:18" x14ac:dyDescent="0.35">
      <c r="O51" s="4"/>
      <c r="P51" s="2"/>
      <c r="Q51" s="3"/>
    </row>
    <row r="52" spans="1:18" x14ac:dyDescent="0.35">
      <c r="O52" s="4"/>
      <c r="P52" s="2"/>
      <c r="Q52" s="3"/>
    </row>
    <row r="53" spans="1:18" x14ac:dyDescent="0.35">
      <c r="O53" s="4"/>
      <c r="P53" s="2"/>
      <c r="Q53" s="3"/>
    </row>
    <row r="54" spans="1:18" x14ac:dyDescent="0.35">
      <c r="O54" s="4"/>
      <c r="P54" s="2"/>
      <c r="Q54" s="3"/>
    </row>
    <row r="55" spans="1:18" x14ac:dyDescent="0.35">
      <c r="P55" s="2"/>
      <c r="Q55" s="3"/>
    </row>
    <row r="56" spans="1:18" x14ac:dyDescent="0.35">
      <c r="P56" s="2"/>
      <c r="Q56" s="3"/>
    </row>
    <row r="57" spans="1:18" x14ac:dyDescent="0.35">
      <c r="P57" s="2"/>
      <c r="Q57" s="3"/>
    </row>
    <row r="58" spans="1:18" x14ac:dyDescent="0.35">
      <c r="P58" s="2"/>
      <c r="Q58" s="3"/>
    </row>
    <row r="59" spans="1:18" x14ac:dyDescent="0.35">
      <c r="P59" s="2"/>
      <c r="Q59" s="3"/>
    </row>
    <row r="60" spans="1:18" x14ac:dyDescent="0.35">
      <c r="P60" s="2"/>
      <c r="Q60" s="3"/>
    </row>
    <row r="61" spans="1:18" x14ac:dyDescent="0.35">
      <c r="P61" s="2"/>
      <c r="Q61" s="3"/>
    </row>
    <row r="62" spans="1:18" x14ac:dyDescent="0.35">
      <c r="P62" s="2"/>
      <c r="Q62" s="3"/>
    </row>
    <row r="63" spans="1:18" x14ac:dyDescent="0.35">
      <c r="P63" s="2"/>
      <c r="Q63" s="3"/>
    </row>
    <row r="64" spans="1:18" x14ac:dyDescent="0.35">
      <c r="P64" s="2"/>
      <c r="Q64" s="3"/>
    </row>
    <row r="65" spans="16:17" x14ac:dyDescent="0.35">
      <c r="P65" s="2"/>
      <c r="Q65" s="3"/>
    </row>
    <row r="66" spans="16:17" x14ac:dyDescent="0.35">
      <c r="P66" s="2"/>
      <c r="Q66" s="3"/>
    </row>
    <row r="67" spans="16:17" x14ac:dyDescent="0.35">
      <c r="P67" s="2"/>
      <c r="Q67" s="3"/>
    </row>
    <row r="68" spans="16:17" x14ac:dyDescent="0.35">
      <c r="P68" s="2"/>
      <c r="Q68" s="3"/>
    </row>
    <row r="69" spans="16:17" x14ac:dyDescent="0.35">
      <c r="P69" s="2"/>
      <c r="Q69" s="3"/>
    </row>
    <row r="70" spans="16:17" x14ac:dyDescent="0.35">
      <c r="P70" s="2"/>
      <c r="Q70" s="3"/>
    </row>
    <row r="71" spans="16:17" x14ac:dyDescent="0.35">
      <c r="P71" s="2"/>
      <c r="Q71" s="3"/>
    </row>
    <row r="72" spans="16:17" x14ac:dyDescent="0.35">
      <c r="P72" s="2"/>
      <c r="Q72" s="3"/>
    </row>
    <row r="73" spans="16:17" x14ac:dyDescent="0.35">
      <c r="P73" s="2"/>
      <c r="Q73" s="3"/>
    </row>
    <row r="74" spans="16:17" x14ac:dyDescent="0.35">
      <c r="P74" s="2"/>
      <c r="Q74" s="3"/>
    </row>
    <row r="75" spans="16:17" x14ac:dyDescent="0.35">
      <c r="P75" s="2"/>
      <c r="Q75" s="3"/>
    </row>
    <row r="76" spans="16:17" x14ac:dyDescent="0.35">
      <c r="P76" s="2"/>
      <c r="Q76" s="3"/>
    </row>
    <row r="77" spans="16:17" x14ac:dyDescent="0.35">
      <c r="P77" s="2"/>
      <c r="Q77" s="3"/>
    </row>
    <row r="78" spans="16:17" x14ac:dyDescent="0.35">
      <c r="P78" s="2"/>
      <c r="Q78" s="3"/>
    </row>
    <row r="79" spans="16:17" x14ac:dyDescent="0.35">
      <c r="P79" s="2"/>
      <c r="Q79" s="3"/>
    </row>
    <row r="80" spans="16:17" x14ac:dyDescent="0.35">
      <c r="P80" s="2"/>
      <c r="Q80" s="3"/>
    </row>
    <row r="81" spans="16:17" x14ac:dyDescent="0.35">
      <c r="P81" s="2"/>
      <c r="Q81" s="3"/>
    </row>
    <row r="82" spans="16:17" x14ac:dyDescent="0.35">
      <c r="P82" s="2"/>
      <c r="Q82" s="3"/>
    </row>
    <row r="83" spans="16:17" x14ac:dyDescent="0.35">
      <c r="P83" s="2"/>
      <c r="Q83" s="3"/>
    </row>
    <row r="84" spans="16:17" x14ac:dyDescent="0.35">
      <c r="P84" s="2"/>
      <c r="Q84" s="3"/>
    </row>
    <row r="85" spans="16:17" x14ac:dyDescent="0.35">
      <c r="P85" s="2"/>
      <c r="Q85" s="3"/>
    </row>
    <row r="86" spans="16:17" x14ac:dyDescent="0.35">
      <c r="P86" s="2"/>
      <c r="Q86" s="3"/>
    </row>
    <row r="87" spans="16:17" x14ac:dyDescent="0.35">
      <c r="P87" s="2"/>
      <c r="Q87" s="3"/>
    </row>
    <row r="88" spans="16:17" x14ac:dyDescent="0.35">
      <c r="P88" s="2"/>
      <c r="Q88" s="3"/>
    </row>
    <row r="89" spans="16:17" x14ac:dyDescent="0.35">
      <c r="P89" s="2"/>
      <c r="Q89" s="3"/>
    </row>
    <row r="90" spans="16:17" x14ac:dyDescent="0.35">
      <c r="P90" s="2"/>
      <c r="Q90" s="3"/>
    </row>
    <row r="91" spans="16:17" x14ac:dyDescent="0.35">
      <c r="P91" s="2"/>
      <c r="Q91" s="3"/>
    </row>
    <row r="92" spans="16:17" x14ac:dyDescent="0.35">
      <c r="P92" s="2"/>
      <c r="Q92" s="3"/>
    </row>
    <row r="93" spans="16:17" x14ac:dyDescent="0.35">
      <c r="P93" s="2"/>
      <c r="Q93" s="3"/>
    </row>
    <row r="94" spans="16:17" x14ac:dyDescent="0.35">
      <c r="P94" s="2"/>
      <c r="Q94" s="3"/>
    </row>
    <row r="95" spans="16:17" x14ac:dyDescent="0.35">
      <c r="P95" s="2"/>
      <c r="Q95" s="3"/>
    </row>
    <row r="96" spans="16:17" x14ac:dyDescent="0.35">
      <c r="P96" s="2"/>
      <c r="Q96" s="3"/>
    </row>
    <row r="97" spans="16:17" x14ac:dyDescent="0.35">
      <c r="P97" s="2"/>
      <c r="Q97" s="3"/>
    </row>
    <row r="98" spans="16:17" x14ac:dyDescent="0.35">
      <c r="P98" s="2"/>
      <c r="Q98" s="3"/>
    </row>
    <row r="99" spans="16:17" x14ac:dyDescent="0.35">
      <c r="P99" s="2"/>
      <c r="Q99" s="3"/>
    </row>
    <row r="100" spans="16:17" x14ac:dyDescent="0.35">
      <c r="P100" s="2"/>
      <c r="Q100" s="3"/>
    </row>
    <row r="101" spans="16:17" x14ac:dyDescent="0.35">
      <c r="P101" s="2"/>
      <c r="Q101" s="3"/>
    </row>
    <row r="102" spans="16:17" x14ac:dyDescent="0.35">
      <c r="P102" s="2"/>
      <c r="Q102" s="3"/>
    </row>
    <row r="103" spans="16:17" x14ac:dyDescent="0.35">
      <c r="P103" s="2"/>
      <c r="Q103" s="3"/>
    </row>
    <row r="104" spans="16:17" x14ac:dyDescent="0.35">
      <c r="P104" s="2"/>
      <c r="Q104" s="3"/>
    </row>
    <row r="105" spans="16:17" x14ac:dyDescent="0.35">
      <c r="P105" s="2"/>
      <c r="Q105" s="3"/>
    </row>
    <row r="106" spans="16:17" x14ac:dyDescent="0.35">
      <c r="P106" s="2"/>
      <c r="Q106" s="3"/>
    </row>
    <row r="107" spans="16:17" x14ac:dyDescent="0.35">
      <c r="P107" s="2"/>
      <c r="Q107" s="3"/>
    </row>
    <row r="108" spans="16:17" x14ac:dyDescent="0.35">
      <c r="P108" s="2"/>
      <c r="Q108" s="3"/>
    </row>
    <row r="109" spans="16:17" x14ac:dyDescent="0.35">
      <c r="P109" s="2"/>
      <c r="Q109" s="3"/>
    </row>
    <row r="110" spans="16:17" x14ac:dyDescent="0.35">
      <c r="P110" s="2"/>
      <c r="Q110" s="3"/>
    </row>
    <row r="111" spans="16:17" x14ac:dyDescent="0.35">
      <c r="P111" s="2"/>
      <c r="Q111" s="3"/>
    </row>
    <row r="112" spans="16:17" x14ac:dyDescent="0.35">
      <c r="P112" s="2"/>
      <c r="Q112" s="3"/>
    </row>
    <row r="113" spans="16:17" x14ac:dyDescent="0.35">
      <c r="P113" s="2"/>
      <c r="Q113" s="3"/>
    </row>
    <row r="114" spans="16:17" x14ac:dyDescent="0.35">
      <c r="P114" s="2"/>
      <c r="Q114" s="3"/>
    </row>
    <row r="115" spans="16:17" x14ac:dyDescent="0.35">
      <c r="P115" s="2"/>
      <c r="Q115" s="3"/>
    </row>
    <row r="116" spans="16:17" x14ac:dyDescent="0.35">
      <c r="P116" s="2"/>
      <c r="Q116" s="3"/>
    </row>
    <row r="117" spans="16:17" x14ac:dyDescent="0.35">
      <c r="P117" s="2"/>
      <c r="Q117" s="3"/>
    </row>
    <row r="118" spans="16:17" x14ac:dyDescent="0.35">
      <c r="P118" s="2"/>
      <c r="Q118" s="3"/>
    </row>
    <row r="119" spans="16:17" x14ac:dyDescent="0.35">
      <c r="P119" s="2"/>
      <c r="Q119" s="3"/>
    </row>
    <row r="120" spans="16:17" x14ac:dyDescent="0.35">
      <c r="P120" s="2"/>
      <c r="Q120" s="3"/>
    </row>
    <row r="121" spans="16:17" x14ac:dyDescent="0.35">
      <c r="P121" s="2"/>
      <c r="Q121" s="3"/>
    </row>
    <row r="122" spans="16:17" x14ac:dyDescent="0.35">
      <c r="P122" s="2"/>
      <c r="Q122" s="3"/>
    </row>
    <row r="123" spans="16:17" x14ac:dyDescent="0.35">
      <c r="P123" s="2"/>
      <c r="Q123" s="3"/>
    </row>
    <row r="124" spans="16:17" x14ac:dyDescent="0.35">
      <c r="P124" s="2"/>
      <c r="Q124" s="3"/>
    </row>
    <row r="125" spans="16:17" x14ac:dyDescent="0.35">
      <c r="P125" s="2"/>
      <c r="Q125" s="3"/>
    </row>
    <row r="126" spans="16:17" x14ac:dyDescent="0.35">
      <c r="P126" s="2"/>
      <c r="Q126" s="3"/>
    </row>
    <row r="127" spans="16:17" x14ac:dyDescent="0.35">
      <c r="P127" s="2"/>
      <c r="Q127" s="3"/>
    </row>
    <row r="128" spans="16:17" x14ac:dyDescent="0.35">
      <c r="P128" s="2"/>
      <c r="Q128" s="3"/>
    </row>
    <row r="129" spans="16:17" x14ac:dyDescent="0.35">
      <c r="P129" s="2"/>
      <c r="Q129" s="3"/>
    </row>
    <row r="130" spans="16:17" x14ac:dyDescent="0.35">
      <c r="P130" s="2"/>
      <c r="Q130" s="3"/>
    </row>
    <row r="131" spans="16:17" x14ac:dyDescent="0.35">
      <c r="P131" s="2"/>
      <c r="Q131" s="3"/>
    </row>
    <row r="132" spans="16:17" x14ac:dyDescent="0.35">
      <c r="P132" s="2"/>
      <c r="Q132" s="3"/>
    </row>
    <row r="133" spans="16:17" x14ac:dyDescent="0.35">
      <c r="P133" s="2"/>
      <c r="Q133" s="3"/>
    </row>
    <row r="134" spans="16:17" x14ac:dyDescent="0.35">
      <c r="P134" s="2"/>
      <c r="Q134" s="3"/>
    </row>
    <row r="135" spans="16:17" x14ac:dyDescent="0.35">
      <c r="P135" s="2"/>
      <c r="Q135" s="3"/>
    </row>
    <row r="136" spans="16:17" x14ac:dyDescent="0.35">
      <c r="P136" s="2"/>
      <c r="Q136" s="3"/>
    </row>
    <row r="137" spans="16:17" x14ac:dyDescent="0.35">
      <c r="P137" s="2"/>
      <c r="Q137" s="3"/>
    </row>
    <row r="138" spans="16:17" x14ac:dyDescent="0.35">
      <c r="P138" s="2"/>
      <c r="Q138" s="3"/>
    </row>
    <row r="139" spans="16:17" x14ac:dyDescent="0.35">
      <c r="P139" s="2"/>
      <c r="Q139" s="3"/>
    </row>
    <row r="140" spans="16:17" x14ac:dyDescent="0.35">
      <c r="P140" s="2"/>
      <c r="Q140" s="3"/>
    </row>
    <row r="141" spans="16:17" x14ac:dyDescent="0.35">
      <c r="P141" s="2"/>
      <c r="Q141" s="3"/>
    </row>
    <row r="142" spans="16:17" x14ac:dyDescent="0.35">
      <c r="P142" s="2"/>
      <c r="Q142" s="3"/>
    </row>
    <row r="143" spans="16:17" x14ac:dyDescent="0.35">
      <c r="P143" s="2"/>
      <c r="Q143" s="3"/>
    </row>
    <row r="144" spans="16:17" x14ac:dyDescent="0.35">
      <c r="P144" s="2"/>
      <c r="Q144" s="3"/>
    </row>
    <row r="145" spans="16:17" x14ac:dyDescent="0.35">
      <c r="P145" s="2"/>
      <c r="Q145" s="3"/>
    </row>
    <row r="146" spans="16:17" x14ac:dyDescent="0.35">
      <c r="P146" s="2"/>
      <c r="Q146" s="3"/>
    </row>
    <row r="147" spans="16:17" x14ac:dyDescent="0.35">
      <c r="P147" s="2"/>
      <c r="Q147" s="3"/>
    </row>
    <row r="148" spans="16:17" x14ac:dyDescent="0.35">
      <c r="P148" s="2"/>
      <c r="Q148" s="3"/>
    </row>
    <row r="149" spans="16:17" x14ac:dyDescent="0.35">
      <c r="P149" s="2"/>
      <c r="Q149" s="3"/>
    </row>
    <row r="150" spans="16:17" x14ac:dyDescent="0.35">
      <c r="P150" s="2"/>
      <c r="Q150" s="3"/>
    </row>
    <row r="151" spans="16:17" x14ac:dyDescent="0.35">
      <c r="P151" s="2"/>
      <c r="Q151" s="3"/>
    </row>
    <row r="152" spans="16:17" x14ac:dyDescent="0.35">
      <c r="P152" s="2"/>
      <c r="Q152" s="3"/>
    </row>
    <row r="153" spans="16:17" x14ac:dyDescent="0.35">
      <c r="P153" s="2"/>
      <c r="Q153" s="3"/>
    </row>
    <row r="154" spans="16:17" x14ac:dyDescent="0.35">
      <c r="P154" s="2"/>
      <c r="Q154" s="3"/>
    </row>
    <row r="155" spans="16:17" x14ac:dyDescent="0.35">
      <c r="P155" s="2"/>
      <c r="Q155" s="3"/>
    </row>
    <row r="156" spans="16:17" x14ac:dyDescent="0.35">
      <c r="P156" s="2"/>
      <c r="Q156" s="3"/>
    </row>
    <row r="157" spans="16:17" x14ac:dyDescent="0.35">
      <c r="P157" s="2"/>
      <c r="Q157" s="3"/>
    </row>
    <row r="158" spans="16:17" x14ac:dyDescent="0.35">
      <c r="P158" s="2"/>
      <c r="Q158" s="3"/>
    </row>
    <row r="159" spans="16:17" x14ac:dyDescent="0.35">
      <c r="P159" s="2"/>
      <c r="Q159" s="3"/>
    </row>
    <row r="160" spans="16:17" x14ac:dyDescent="0.35">
      <c r="P160" s="2"/>
      <c r="Q160" s="3"/>
    </row>
    <row r="161" spans="16:17" x14ac:dyDescent="0.35">
      <c r="P161" s="2"/>
      <c r="Q161" s="3"/>
    </row>
    <row r="162" spans="16:17" x14ac:dyDescent="0.35">
      <c r="P162" s="2"/>
      <c r="Q162" s="3"/>
    </row>
    <row r="163" spans="16:17" x14ac:dyDescent="0.35">
      <c r="P163" s="2"/>
      <c r="Q163" s="3"/>
    </row>
    <row r="164" spans="16:17" x14ac:dyDescent="0.35">
      <c r="P164" s="2"/>
      <c r="Q164" s="3"/>
    </row>
    <row r="165" spans="16:17" x14ac:dyDescent="0.35">
      <c r="P165" s="2"/>
      <c r="Q165" s="3"/>
    </row>
    <row r="166" spans="16:17" x14ac:dyDescent="0.35">
      <c r="P166" s="2"/>
      <c r="Q166" s="3"/>
    </row>
    <row r="167" spans="16:17" x14ac:dyDescent="0.35">
      <c r="P167" s="2"/>
      <c r="Q167" s="3"/>
    </row>
    <row r="168" spans="16:17" x14ac:dyDescent="0.35">
      <c r="P168" s="2"/>
      <c r="Q168" s="3"/>
    </row>
    <row r="169" spans="16:17" x14ac:dyDescent="0.35">
      <c r="P169" s="2"/>
      <c r="Q169" s="3"/>
    </row>
    <row r="170" spans="16:17" x14ac:dyDescent="0.35">
      <c r="P170" s="2"/>
      <c r="Q170" s="3"/>
    </row>
    <row r="171" spans="16:17" x14ac:dyDescent="0.35">
      <c r="P171" s="2"/>
      <c r="Q171" s="3"/>
    </row>
    <row r="172" spans="16:17" x14ac:dyDescent="0.35">
      <c r="P172" s="2"/>
      <c r="Q172" s="3"/>
    </row>
    <row r="173" spans="16:17" x14ac:dyDescent="0.35">
      <c r="P173" s="2"/>
      <c r="Q173" s="3"/>
    </row>
    <row r="174" spans="16:17" x14ac:dyDescent="0.35">
      <c r="P174" s="2"/>
      <c r="Q174" s="3"/>
    </row>
    <row r="175" spans="16:17" x14ac:dyDescent="0.35">
      <c r="P175" s="2"/>
      <c r="Q175" s="3"/>
    </row>
    <row r="176" spans="16:17" x14ac:dyDescent="0.35">
      <c r="P176" s="2"/>
      <c r="Q176" s="3"/>
    </row>
    <row r="177" spans="16:17" x14ac:dyDescent="0.35">
      <c r="P177" s="2"/>
      <c r="Q177" s="3"/>
    </row>
    <row r="178" spans="16:17" x14ac:dyDescent="0.35">
      <c r="P178" s="2"/>
      <c r="Q178" s="3"/>
    </row>
    <row r="179" spans="16:17" x14ac:dyDescent="0.35">
      <c r="P179" s="2"/>
      <c r="Q179" s="3"/>
    </row>
    <row r="180" spans="16:17" x14ac:dyDescent="0.35">
      <c r="P180" s="2"/>
      <c r="Q180" s="3"/>
    </row>
    <row r="181" spans="16:17" x14ac:dyDescent="0.35">
      <c r="P181" s="2"/>
      <c r="Q181" s="3"/>
    </row>
    <row r="182" spans="16:17" x14ac:dyDescent="0.35">
      <c r="P182" s="2"/>
      <c r="Q182" s="3"/>
    </row>
    <row r="183" spans="16:17" x14ac:dyDescent="0.35">
      <c r="P183" s="2"/>
      <c r="Q183" s="3"/>
    </row>
    <row r="184" spans="16:17" x14ac:dyDescent="0.35">
      <c r="P184" s="2"/>
      <c r="Q184" s="3"/>
    </row>
    <row r="185" spans="16:17" x14ac:dyDescent="0.35">
      <c r="P185" s="2"/>
      <c r="Q185" s="3"/>
    </row>
    <row r="186" spans="16:17" x14ac:dyDescent="0.35">
      <c r="P186" s="2"/>
      <c r="Q186" s="3"/>
    </row>
    <row r="187" spans="16:17" x14ac:dyDescent="0.35">
      <c r="P187" s="2"/>
      <c r="Q187" s="3"/>
    </row>
    <row r="188" spans="16:17" x14ac:dyDescent="0.35">
      <c r="P188" s="2"/>
      <c r="Q188" s="3"/>
    </row>
    <row r="189" spans="16:17" x14ac:dyDescent="0.35">
      <c r="P189" s="2"/>
      <c r="Q189" s="3"/>
    </row>
    <row r="190" spans="16:17" x14ac:dyDescent="0.35">
      <c r="P190" s="2"/>
      <c r="Q190" s="3"/>
    </row>
    <row r="191" spans="16:17" x14ac:dyDescent="0.35">
      <c r="P191" s="2"/>
      <c r="Q191" s="3"/>
    </row>
    <row r="192" spans="16:17" x14ac:dyDescent="0.35">
      <c r="P192" s="2"/>
      <c r="Q192" s="3"/>
    </row>
    <row r="193" spans="16:17" x14ac:dyDescent="0.35">
      <c r="P193" s="2"/>
      <c r="Q193" s="3"/>
    </row>
    <row r="194" spans="16:17" x14ac:dyDescent="0.35">
      <c r="P194" s="2"/>
      <c r="Q194" s="3"/>
    </row>
    <row r="195" spans="16:17" x14ac:dyDescent="0.35">
      <c r="P195" s="2"/>
      <c r="Q195" s="3"/>
    </row>
    <row r="196" spans="16:17" x14ac:dyDescent="0.35">
      <c r="P196" s="2"/>
      <c r="Q196" s="3"/>
    </row>
    <row r="197" spans="16:17" x14ac:dyDescent="0.35">
      <c r="P197" s="2"/>
      <c r="Q197" s="3"/>
    </row>
    <row r="198" spans="16:17" x14ac:dyDescent="0.35">
      <c r="P198" s="2"/>
      <c r="Q198" s="3"/>
    </row>
    <row r="199" spans="16:17" x14ac:dyDescent="0.35">
      <c r="P199" s="2"/>
      <c r="Q199" s="3"/>
    </row>
    <row r="200" spans="16:17" x14ac:dyDescent="0.35">
      <c r="P200" s="2"/>
      <c r="Q200" s="3"/>
    </row>
    <row r="201" spans="16:17" x14ac:dyDescent="0.35">
      <c r="P201" s="2"/>
      <c r="Q201" s="3"/>
    </row>
    <row r="202" spans="16:17" x14ac:dyDescent="0.35">
      <c r="P202" s="2"/>
      <c r="Q202" s="3"/>
    </row>
    <row r="203" spans="16:17" x14ac:dyDescent="0.35">
      <c r="P203" s="2"/>
      <c r="Q203" s="3"/>
    </row>
    <row r="204" spans="16:17" x14ac:dyDescent="0.35">
      <c r="P204" s="2"/>
      <c r="Q204" s="3"/>
    </row>
    <row r="205" spans="16:17" x14ac:dyDescent="0.35">
      <c r="P205" s="2"/>
      <c r="Q205" s="3"/>
    </row>
    <row r="206" spans="16:17" x14ac:dyDescent="0.35">
      <c r="P206" s="2"/>
      <c r="Q206" s="3"/>
    </row>
    <row r="207" spans="16:17" x14ac:dyDescent="0.35">
      <c r="P207" s="2"/>
      <c r="Q207" s="3"/>
    </row>
    <row r="208" spans="16:17" x14ac:dyDescent="0.35">
      <c r="P208" s="2"/>
      <c r="Q208" s="3"/>
    </row>
    <row r="209" spans="16:17" x14ac:dyDescent="0.35">
      <c r="P209" s="2"/>
      <c r="Q209" s="3"/>
    </row>
    <row r="210" spans="16:17" x14ac:dyDescent="0.35">
      <c r="P210" s="2"/>
      <c r="Q210" s="3"/>
    </row>
    <row r="211" spans="16:17" x14ac:dyDescent="0.35">
      <c r="P211" s="2"/>
      <c r="Q211" s="3"/>
    </row>
    <row r="212" spans="16:17" x14ac:dyDescent="0.35">
      <c r="P212" s="2"/>
      <c r="Q212" s="3"/>
    </row>
    <row r="213" spans="16:17" x14ac:dyDescent="0.35">
      <c r="P213" s="2"/>
      <c r="Q213" s="3"/>
    </row>
    <row r="214" spans="16:17" x14ac:dyDescent="0.35">
      <c r="P214" s="2"/>
      <c r="Q214" s="3"/>
    </row>
    <row r="215" spans="16:17" x14ac:dyDescent="0.35">
      <c r="P215" s="2"/>
      <c r="Q215" s="3"/>
    </row>
    <row r="216" spans="16:17" x14ac:dyDescent="0.35">
      <c r="P216" s="2"/>
      <c r="Q216" s="3"/>
    </row>
    <row r="217" spans="16:17" x14ac:dyDescent="0.35">
      <c r="P217" s="2"/>
      <c r="Q217" s="3"/>
    </row>
    <row r="218" spans="16:17" x14ac:dyDescent="0.35">
      <c r="P218" s="2"/>
      <c r="Q218" s="3"/>
    </row>
    <row r="219" spans="16:17" x14ac:dyDescent="0.35">
      <c r="P219" s="2"/>
      <c r="Q219" s="3"/>
    </row>
    <row r="220" spans="16:17" x14ac:dyDescent="0.35">
      <c r="P220" s="2"/>
      <c r="Q220" s="3"/>
    </row>
    <row r="221" spans="16:17" x14ac:dyDescent="0.35">
      <c r="P221" s="2"/>
      <c r="Q221" s="3"/>
    </row>
    <row r="222" spans="16:17" x14ac:dyDescent="0.35">
      <c r="P222" s="2"/>
      <c r="Q222" s="3"/>
    </row>
    <row r="223" spans="16:17" x14ac:dyDescent="0.35">
      <c r="P223" s="2"/>
      <c r="Q223" s="3"/>
    </row>
    <row r="224" spans="16:17" x14ac:dyDescent="0.35">
      <c r="P224" s="2"/>
      <c r="Q224" s="3"/>
    </row>
    <row r="225" spans="16:17" x14ac:dyDescent="0.35">
      <c r="P225" s="2"/>
      <c r="Q225" s="3"/>
    </row>
    <row r="226" spans="16:17" x14ac:dyDescent="0.35">
      <c r="P226" s="2"/>
      <c r="Q226" s="3"/>
    </row>
    <row r="227" spans="16:17" x14ac:dyDescent="0.35">
      <c r="P227" s="2"/>
      <c r="Q227" s="3"/>
    </row>
    <row r="228" spans="16:17" x14ac:dyDescent="0.35">
      <c r="P228" s="2"/>
      <c r="Q228" s="3"/>
    </row>
    <row r="229" spans="16:17" x14ac:dyDescent="0.35">
      <c r="P229" s="2"/>
      <c r="Q229" s="3"/>
    </row>
    <row r="230" spans="16:17" x14ac:dyDescent="0.35">
      <c r="P230" s="2"/>
      <c r="Q230" s="3"/>
    </row>
    <row r="231" spans="16:17" x14ac:dyDescent="0.35">
      <c r="P231" s="2"/>
      <c r="Q231" s="3"/>
    </row>
    <row r="232" spans="16:17" x14ac:dyDescent="0.35">
      <c r="P232" s="2"/>
      <c r="Q232" s="3"/>
    </row>
    <row r="233" spans="16:17" x14ac:dyDescent="0.35">
      <c r="P233" s="2"/>
      <c r="Q233" s="3"/>
    </row>
    <row r="234" spans="16:17" x14ac:dyDescent="0.35">
      <c r="P234" s="2"/>
      <c r="Q234" s="3"/>
    </row>
    <row r="235" spans="16:17" x14ac:dyDescent="0.35">
      <c r="P235" s="2"/>
      <c r="Q235" s="3"/>
    </row>
    <row r="236" spans="16:17" x14ac:dyDescent="0.35">
      <c r="P236" s="2"/>
      <c r="Q236" s="3"/>
    </row>
    <row r="237" spans="16:17" x14ac:dyDescent="0.35">
      <c r="P237" s="2"/>
      <c r="Q237" s="3"/>
    </row>
    <row r="238" spans="16:17" x14ac:dyDescent="0.35">
      <c r="P238" s="2"/>
      <c r="Q238" s="3"/>
    </row>
    <row r="239" spans="16:17" x14ac:dyDescent="0.35">
      <c r="P239" s="2"/>
      <c r="Q239" s="3"/>
    </row>
    <row r="240" spans="16:17" x14ac:dyDescent="0.35">
      <c r="P240" s="2"/>
      <c r="Q240" s="3"/>
    </row>
    <row r="241" spans="16:17" x14ac:dyDescent="0.35">
      <c r="P241" s="2"/>
      <c r="Q241" s="3"/>
    </row>
    <row r="242" spans="16:17" x14ac:dyDescent="0.35">
      <c r="P242" s="2"/>
      <c r="Q242" s="3"/>
    </row>
    <row r="243" spans="16:17" x14ac:dyDescent="0.35">
      <c r="P243" s="2"/>
      <c r="Q243" s="3"/>
    </row>
    <row r="244" spans="16:17" x14ac:dyDescent="0.35">
      <c r="P244" s="2"/>
      <c r="Q244" s="3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5BDDC-BDF2-44D5-857D-5636A68E9681}">
  <sheetPr codeName="Sheet7"/>
  <dimension ref="A1:W244"/>
  <sheetViews>
    <sheetView topLeftCell="G1" workbookViewId="0">
      <selection activeCell="W3" sqref="W3:W6"/>
    </sheetView>
  </sheetViews>
  <sheetFormatPr defaultRowHeight="14.5" x14ac:dyDescent="0.35"/>
  <cols>
    <col min="17" max="17" width="15.1796875" bestFit="1" customWidth="1"/>
    <col min="20" max="20" width="16.81640625" bestFit="1" customWidth="1"/>
    <col min="21" max="21" width="9.453125" bestFit="1" customWidth="1"/>
    <col min="23" max="23" width="9.45312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21</v>
      </c>
      <c r="P1" t="s">
        <v>16</v>
      </c>
      <c r="Q1" t="s">
        <v>17</v>
      </c>
      <c r="R1" t="s">
        <v>18</v>
      </c>
      <c r="T1" t="s">
        <v>22</v>
      </c>
      <c r="V1" t="s">
        <v>17</v>
      </c>
    </row>
    <row r="2" spans="1:23" x14ac:dyDescent="0.35">
      <c r="A2" t="s">
        <v>14</v>
      </c>
      <c r="B2" s="1">
        <v>43377</v>
      </c>
      <c r="C2" s="1">
        <v>43461</v>
      </c>
      <c r="D2">
        <v>0</v>
      </c>
      <c r="E2">
        <v>0</v>
      </c>
      <c r="F2">
        <v>0</v>
      </c>
      <c r="G2">
        <v>226.3</v>
      </c>
      <c r="H2">
        <v>0</v>
      </c>
      <c r="I2">
        <v>206.9</v>
      </c>
      <c r="J2">
        <v>0</v>
      </c>
      <c r="K2">
        <v>0</v>
      </c>
      <c r="L2">
        <v>0</v>
      </c>
      <c r="M2">
        <v>0</v>
      </c>
      <c r="N2">
        <v>203.3</v>
      </c>
      <c r="O2" s="4">
        <v>1.325E-3</v>
      </c>
      <c r="P2" s="2">
        <v>0</v>
      </c>
      <c r="Q2" s="3">
        <f>P2-O2</f>
        <v>-1.325E-3</v>
      </c>
      <c r="R2">
        <f t="shared" ref="R2:R33" si="0">Q2/$U$6</f>
        <v>-2.7404108287693903E-2</v>
      </c>
    </row>
    <row r="3" spans="1:23" x14ac:dyDescent="0.35">
      <c r="A3" t="s">
        <v>14</v>
      </c>
      <c r="B3" s="1">
        <v>43383</v>
      </c>
      <c r="C3" s="1">
        <v>43461</v>
      </c>
      <c r="D3">
        <v>216</v>
      </c>
      <c r="E3">
        <v>216</v>
      </c>
      <c r="F3">
        <v>216</v>
      </c>
      <c r="G3">
        <v>216</v>
      </c>
      <c r="H3">
        <v>216</v>
      </c>
      <c r="I3">
        <v>217.8</v>
      </c>
      <c r="J3">
        <v>1</v>
      </c>
      <c r="K3">
        <v>6.48</v>
      </c>
      <c r="L3">
        <v>9000</v>
      </c>
      <c r="M3">
        <v>3000</v>
      </c>
      <c r="N3">
        <v>214.35</v>
      </c>
      <c r="O3" s="4">
        <v>1.3365384615384615E-3</v>
      </c>
      <c r="P3" s="2">
        <f>(G3-G2)/G3</f>
        <v>-4.768518518518524E-2</v>
      </c>
      <c r="Q3" s="3">
        <f t="shared" ref="Q3:Q50" si="1">P3-O3</f>
        <v>-4.9021723646723699E-2</v>
      </c>
      <c r="R3">
        <f t="shared" si="0"/>
        <v>-1.0138842439729971</v>
      </c>
      <c r="T3" s="6" t="s">
        <v>23</v>
      </c>
      <c r="U3" s="6">
        <f>AVERAGE(P2:P244)</f>
        <v>-4.9945374129394624E-3</v>
      </c>
      <c r="V3" s="6" t="s">
        <v>23</v>
      </c>
      <c r="W3" s="6">
        <f>AVERAGE(Q2:Q244)</f>
        <v>-6.2010523265972296E-3</v>
      </c>
    </row>
    <row r="4" spans="1:23" x14ac:dyDescent="0.35">
      <c r="A4" t="s">
        <v>14</v>
      </c>
      <c r="B4" s="1">
        <v>43390</v>
      </c>
      <c r="C4" s="1">
        <v>43461</v>
      </c>
      <c r="D4">
        <v>219.6</v>
      </c>
      <c r="E4">
        <v>219.6</v>
      </c>
      <c r="F4">
        <v>212</v>
      </c>
      <c r="G4">
        <v>212</v>
      </c>
      <c r="H4">
        <v>212</v>
      </c>
      <c r="I4">
        <v>212.4</v>
      </c>
      <c r="J4">
        <v>2</v>
      </c>
      <c r="K4">
        <v>12.95</v>
      </c>
      <c r="L4">
        <v>15000</v>
      </c>
      <c r="M4">
        <v>3000</v>
      </c>
      <c r="N4">
        <v>209.3</v>
      </c>
      <c r="O4" s="4">
        <v>1.3365384615384615E-3</v>
      </c>
      <c r="P4" s="2">
        <f t="shared" ref="P4:P50" si="2">(G4-G3)/G4</f>
        <v>-1.8867924528301886E-2</v>
      </c>
      <c r="Q4" s="3">
        <f t="shared" si="1"/>
        <v>-2.0204462989840348E-2</v>
      </c>
      <c r="R4">
        <f t="shared" si="0"/>
        <v>-0.41787569182512346</v>
      </c>
      <c r="T4" s="6" t="s">
        <v>24</v>
      </c>
      <c r="U4" s="6">
        <f>MAX(P2:P244)</f>
        <v>7.6923076923076789E-2</v>
      </c>
      <c r="V4" s="6" t="s">
        <v>24</v>
      </c>
      <c r="W4" s="6">
        <f>MAX(Q2:Q244)</f>
        <v>7.583653846153833E-2</v>
      </c>
    </row>
    <row r="5" spans="1:23" x14ac:dyDescent="0.35">
      <c r="A5" t="s">
        <v>14</v>
      </c>
      <c r="B5" s="1">
        <v>43398</v>
      </c>
      <c r="C5" s="1">
        <v>43461</v>
      </c>
      <c r="D5">
        <v>207</v>
      </c>
      <c r="E5">
        <v>209</v>
      </c>
      <c r="F5">
        <v>203</v>
      </c>
      <c r="G5">
        <v>209</v>
      </c>
      <c r="H5">
        <v>209</v>
      </c>
      <c r="I5">
        <v>209.75</v>
      </c>
      <c r="J5">
        <v>12</v>
      </c>
      <c r="K5">
        <v>73.930000000000007</v>
      </c>
      <c r="L5">
        <v>78000</v>
      </c>
      <c r="M5">
        <v>-9000</v>
      </c>
      <c r="N5">
        <v>207.05</v>
      </c>
      <c r="O5" s="4">
        <v>1.3384615384615384E-3</v>
      </c>
      <c r="P5" s="2">
        <f t="shared" si="2"/>
        <v>-1.4354066985645933E-2</v>
      </c>
      <c r="Q5" s="3">
        <f t="shared" si="1"/>
        <v>-1.569252852410747E-2</v>
      </c>
      <c r="R5">
        <f t="shared" si="0"/>
        <v>-0.32455830262820112</v>
      </c>
      <c r="T5" s="6" t="s">
        <v>25</v>
      </c>
      <c r="U5" s="6">
        <f>MIN(P2:P244)</f>
        <v>-0.15370018975332081</v>
      </c>
      <c r="V5" s="6" t="s">
        <v>25</v>
      </c>
      <c r="W5" s="6">
        <f>MIN(Q2:Q244)</f>
        <v>-0.15494442052255158</v>
      </c>
    </row>
    <row r="6" spans="1:23" x14ac:dyDescent="0.35">
      <c r="A6" t="s">
        <v>14</v>
      </c>
      <c r="B6" s="1">
        <v>43405</v>
      </c>
      <c r="C6" s="1">
        <v>43496</v>
      </c>
      <c r="D6">
        <v>0</v>
      </c>
      <c r="E6">
        <v>0</v>
      </c>
      <c r="F6">
        <v>0</v>
      </c>
      <c r="G6">
        <v>211.3</v>
      </c>
      <c r="H6">
        <v>0</v>
      </c>
      <c r="I6">
        <v>222.55</v>
      </c>
      <c r="J6">
        <v>0</v>
      </c>
      <c r="K6">
        <v>0</v>
      </c>
      <c r="L6">
        <v>0</v>
      </c>
      <c r="M6">
        <v>0</v>
      </c>
      <c r="N6">
        <v>218.4</v>
      </c>
      <c r="O6" s="4">
        <v>1.3365384615384615E-3</v>
      </c>
      <c r="P6" s="2">
        <f t="shared" si="2"/>
        <v>1.0884997633696219E-2</v>
      </c>
      <c r="Q6" s="3">
        <f t="shared" si="1"/>
        <v>9.5484591721577573E-3</v>
      </c>
      <c r="R6">
        <f t="shared" si="0"/>
        <v>0.1974845351958002</v>
      </c>
      <c r="T6" s="6" t="s">
        <v>19</v>
      </c>
      <c r="U6" s="6">
        <f>STDEV(P2:P244)</f>
        <v>4.8350414692931457E-2</v>
      </c>
      <c r="V6" s="6" t="s">
        <v>19</v>
      </c>
      <c r="W6" s="6">
        <f>STDEV(Q2:Q244)</f>
        <v>4.8360381477269294E-2</v>
      </c>
    </row>
    <row r="7" spans="1:23" x14ac:dyDescent="0.35">
      <c r="A7" t="s">
        <v>14</v>
      </c>
      <c r="B7" s="1">
        <v>43413</v>
      </c>
      <c r="C7" s="1">
        <v>43496</v>
      </c>
      <c r="D7">
        <v>223</v>
      </c>
      <c r="E7">
        <v>223</v>
      </c>
      <c r="F7">
        <v>222.9</v>
      </c>
      <c r="G7">
        <v>222.9</v>
      </c>
      <c r="H7">
        <v>222.9</v>
      </c>
      <c r="I7">
        <v>224.9</v>
      </c>
      <c r="J7">
        <v>2</v>
      </c>
      <c r="K7">
        <v>13.38</v>
      </c>
      <c r="L7">
        <v>6000</v>
      </c>
      <c r="M7">
        <v>6000</v>
      </c>
      <c r="N7">
        <v>221.05</v>
      </c>
      <c r="O7" s="4">
        <v>1.3115384615384614E-3</v>
      </c>
      <c r="P7" s="2">
        <f t="shared" si="2"/>
        <v>5.2041274113952415E-2</v>
      </c>
      <c r="Q7" s="3">
        <f t="shared" si="1"/>
        <v>5.0729735652413954E-2</v>
      </c>
      <c r="R7">
        <f t="shared" si="0"/>
        <v>1.0492099390376137</v>
      </c>
    </row>
    <row r="8" spans="1:23" x14ac:dyDescent="0.35">
      <c r="A8" t="s">
        <v>14</v>
      </c>
      <c r="B8" s="1">
        <v>43420</v>
      </c>
      <c r="C8" s="1">
        <v>43496</v>
      </c>
      <c r="D8">
        <v>0</v>
      </c>
      <c r="E8">
        <v>0</v>
      </c>
      <c r="F8">
        <v>0</v>
      </c>
      <c r="G8">
        <v>215</v>
      </c>
      <c r="H8">
        <v>215</v>
      </c>
      <c r="I8">
        <v>229.85</v>
      </c>
      <c r="J8">
        <v>0</v>
      </c>
      <c r="K8">
        <v>0</v>
      </c>
      <c r="L8">
        <v>3000</v>
      </c>
      <c r="M8">
        <v>0</v>
      </c>
      <c r="N8">
        <v>226.25</v>
      </c>
      <c r="O8" s="4">
        <v>1.3038461538461537E-3</v>
      </c>
      <c r="P8" s="2">
        <f t="shared" si="2"/>
        <v>-3.6744186046511654E-2</v>
      </c>
      <c r="Q8" s="3">
        <f t="shared" si="1"/>
        <v>-3.8048032200357809E-2</v>
      </c>
      <c r="R8">
        <f t="shared" si="0"/>
        <v>-0.78692256192624144</v>
      </c>
    </row>
    <row r="9" spans="1:23" x14ac:dyDescent="0.35">
      <c r="A9" t="s">
        <v>14</v>
      </c>
      <c r="B9" s="1">
        <v>43430</v>
      </c>
      <c r="C9" s="1">
        <v>43496</v>
      </c>
      <c r="D9">
        <v>223.9</v>
      </c>
      <c r="E9">
        <v>223.9</v>
      </c>
      <c r="F9">
        <v>221.6</v>
      </c>
      <c r="G9">
        <v>223.5</v>
      </c>
      <c r="H9">
        <v>223.5</v>
      </c>
      <c r="I9">
        <v>227.3</v>
      </c>
      <c r="J9">
        <v>7</v>
      </c>
      <c r="K9">
        <v>46.79</v>
      </c>
      <c r="L9">
        <v>15000</v>
      </c>
      <c r="M9">
        <v>9000</v>
      </c>
      <c r="N9">
        <v>224.2</v>
      </c>
      <c r="O9" s="4">
        <v>1.2980769230769233E-3</v>
      </c>
      <c r="P9" s="2">
        <f t="shared" si="2"/>
        <v>3.803131991051454E-2</v>
      </c>
      <c r="Q9" s="3">
        <f t="shared" si="1"/>
        <v>3.6733242987437617E-2</v>
      </c>
      <c r="R9">
        <f t="shared" si="0"/>
        <v>0.75972963666861371</v>
      </c>
    </row>
    <row r="10" spans="1:23" x14ac:dyDescent="0.35">
      <c r="A10" t="s">
        <v>14</v>
      </c>
      <c r="B10" s="1">
        <v>43437</v>
      </c>
      <c r="C10" s="1">
        <v>43524</v>
      </c>
      <c r="D10">
        <v>0</v>
      </c>
      <c r="E10">
        <v>0</v>
      </c>
      <c r="F10">
        <v>0</v>
      </c>
      <c r="G10">
        <v>240.5</v>
      </c>
      <c r="H10">
        <v>0</v>
      </c>
      <c r="I10">
        <v>239.2</v>
      </c>
      <c r="J10">
        <v>0</v>
      </c>
      <c r="K10">
        <v>0</v>
      </c>
      <c r="L10">
        <v>0</v>
      </c>
      <c r="M10">
        <v>0</v>
      </c>
      <c r="N10">
        <v>234.95</v>
      </c>
      <c r="O10" s="4">
        <v>1.2865384615384618E-3</v>
      </c>
      <c r="P10" s="2">
        <f t="shared" si="2"/>
        <v>7.068607068607069E-2</v>
      </c>
      <c r="Q10" s="3">
        <f t="shared" si="1"/>
        <v>6.9399532224532226E-2</v>
      </c>
      <c r="R10">
        <f t="shared" si="0"/>
        <v>1.4353451292048178</v>
      </c>
    </row>
    <row r="11" spans="1:23" x14ac:dyDescent="0.35">
      <c r="A11" t="s">
        <v>14</v>
      </c>
      <c r="B11" s="1">
        <v>43444</v>
      </c>
      <c r="C11" s="1">
        <v>43524</v>
      </c>
      <c r="D11">
        <v>0</v>
      </c>
      <c r="E11">
        <v>0</v>
      </c>
      <c r="F11">
        <v>0</v>
      </c>
      <c r="G11">
        <v>225</v>
      </c>
      <c r="H11">
        <v>225</v>
      </c>
      <c r="I11">
        <v>228.75</v>
      </c>
      <c r="J11">
        <v>0</v>
      </c>
      <c r="K11">
        <v>0</v>
      </c>
      <c r="L11">
        <v>6000</v>
      </c>
      <c r="M11">
        <v>0</v>
      </c>
      <c r="N11">
        <v>225</v>
      </c>
      <c r="O11" s="4">
        <v>1.2846153846153847E-3</v>
      </c>
      <c r="P11" s="2">
        <f t="shared" si="2"/>
        <v>-6.8888888888888888E-2</v>
      </c>
      <c r="Q11" s="3">
        <f t="shared" si="1"/>
        <v>-7.0173504273504272E-2</v>
      </c>
      <c r="R11">
        <f t="shared" si="0"/>
        <v>-1.4513526868211788</v>
      </c>
    </row>
    <row r="12" spans="1:23" x14ac:dyDescent="0.35">
      <c r="A12" t="s">
        <v>14</v>
      </c>
      <c r="B12" s="1">
        <v>43451</v>
      </c>
      <c r="C12" s="1">
        <v>43524</v>
      </c>
      <c r="D12">
        <v>237.55</v>
      </c>
      <c r="E12">
        <v>237.55</v>
      </c>
      <c r="F12">
        <v>235.1</v>
      </c>
      <c r="G12">
        <v>235.1</v>
      </c>
      <c r="H12">
        <v>235.1</v>
      </c>
      <c r="I12">
        <v>238.35</v>
      </c>
      <c r="J12">
        <v>2</v>
      </c>
      <c r="K12">
        <v>14.18</v>
      </c>
      <c r="L12">
        <v>9000</v>
      </c>
      <c r="M12">
        <v>3000</v>
      </c>
      <c r="N12">
        <v>234.8</v>
      </c>
      <c r="O12" s="4">
        <v>1.2750000000000001E-3</v>
      </c>
      <c r="P12" s="2">
        <f t="shared" si="2"/>
        <v>4.2960442364951064E-2</v>
      </c>
      <c r="Q12" s="3">
        <f t="shared" si="1"/>
        <v>4.1685442364951066E-2</v>
      </c>
      <c r="R12">
        <f t="shared" si="0"/>
        <v>0.86215273704871098</v>
      </c>
    </row>
    <row r="13" spans="1:23" x14ac:dyDescent="0.35">
      <c r="A13" t="s">
        <v>14</v>
      </c>
      <c r="B13" s="1">
        <v>43458</v>
      </c>
      <c r="C13" s="1">
        <v>43524</v>
      </c>
      <c r="D13">
        <v>229.65</v>
      </c>
      <c r="E13">
        <v>230.65</v>
      </c>
      <c r="F13">
        <v>229.65</v>
      </c>
      <c r="G13">
        <v>230.65</v>
      </c>
      <c r="H13">
        <v>230.65</v>
      </c>
      <c r="I13">
        <v>232.2</v>
      </c>
      <c r="J13">
        <v>3</v>
      </c>
      <c r="K13">
        <v>20.71</v>
      </c>
      <c r="L13">
        <v>39000</v>
      </c>
      <c r="M13">
        <v>6000</v>
      </c>
      <c r="N13">
        <v>229.05</v>
      </c>
      <c r="O13" s="4">
        <v>1.2826923076923078E-3</v>
      </c>
      <c r="P13" s="2">
        <f t="shared" si="2"/>
        <v>-1.9293301539128501E-2</v>
      </c>
      <c r="Q13" s="3">
        <f t="shared" si="1"/>
        <v>-2.0575993846820809E-2</v>
      </c>
      <c r="R13">
        <f t="shared" si="0"/>
        <v>-0.42555982151335914</v>
      </c>
    </row>
    <row r="14" spans="1:23" x14ac:dyDescent="0.35">
      <c r="A14" t="s">
        <v>14</v>
      </c>
      <c r="B14" s="1">
        <v>43467</v>
      </c>
      <c r="C14" s="1">
        <v>43552</v>
      </c>
      <c r="D14">
        <v>0</v>
      </c>
      <c r="E14">
        <v>0</v>
      </c>
      <c r="F14">
        <v>0</v>
      </c>
      <c r="G14">
        <v>235.4</v>
      </c>
      <c r="H14">
        <v>0</v>
      </c>
      <c r="I14">
        <v>234.9</v>
      </c>
      <c r="J14">
        <v>0</v>
      </c>
      <c r="K14">
        <v>0</v>
      </c>
      <c r="L14">
        <v>0</v>
      </c>
      <c r="M14">
        <v>0</v>
      </c>
      <c r="N14">
        <v>230.85</v>
      </c>
      <c r="O14" s="4">
        <v>1.2711538461538463E-3</v>
      </c>
      <c r="P14" s="2">
        <f t="shared" si="2"/>
        <v>2.0178419711129991E-2</v>
      </c>
      <c r="Q14" s="3">
        <f t="shared" si="1"/>
        <v>1.8907265864976146E-2</v>
      </c>
      <c r="R14">
        <f t="shared" si="0"/>
        <v>0.39104661221737724</v>
      </c>
    </row>
    <row r="15" spans="1:23" x14ac:dyDescent="0.35">
      <c r="A15" t="s">
        <v>14</v>
      </c>
      <c r="B15" s="1">
        <v>43474</v>
      </c>
      <c r="C15" s="1">
        <v>43552</v>
      </c>
      <c r="D15">
        <v>0</v>
      </c>
      <c r="E15">
        <v>0</v>
      </c>
      <c r="F15">
        <v>0</v>
      </c>
      <c r="G15">
        <v>235.4</v>
      </c>
      <c r="H15">
        <v>0</v>
      </c>
      <c r="I15">
        <v>227.05</v>
      </c>
      <c r="J15">
        <v>0</v>
      </c>
      <c r="K15">
        <v>0</v>
      </c>
      <c r="L15">
        <v>0</v>
      </c>
      <c r="M15">
        <v>0</v>
      </c>
      <c r="N15">
        <v>223.4</v>
      </c>
      <c r="O15" s="4">
        <v>1.2750000000000001E-3</v>
      </c>
      <c r="P15" s="2">
        <f t="shared" si="2"/>
        <v>0</v>
      </c>
      <c r="Q15" s="3">
        <f t="shared" si="1"/>
        <v>-1.2750000000000001E-3</v>
      </c>
      <c r="R15">
        <f t="shared" si="0"/>
        <v>-2.6369990993818662E-2</v>
      </c>
    </row>
    <row r="16" spans="1:23" x14ac:dyDescent="0.35">
      <c r="A16" t="s">
        <v>14</v>
      </c>
      <c r="B16" s="1">
        <v>43481</v>
      </c>
      <c r="C16" s="1">
        <v>43552</v>
      </c>
      <c r="D16">
        <v>226.45</v>
      </c>
      <c r="E16">
        <v>226.45</v>
      </c>
      <c r="F16">
        <v>226.45</v>
      </c>
      <c r="G16">
        <v>226.45</v>
      </c>
      <c r="H16">
        <v>226.45</v>
      </c>
      <c r="I16">
        <v>222.15</v>
      </c>
      <c r="J16">
        <v>1</v>
      </c>
      <c r="K16">
        <v>6.79</v>
      </c>
      <c r="L16">
        <v>3000</v>
      </c>
      <c r="M16">
        <v>3000</v>
      </c>
      <c r="N16">
        <v>218.85</v>
      </c>
      <c r="O16" s="4">
        <v>1.2692307692307692E-3</v>
      </c>
      <c r="P16" s="2">
        <f t="shared" si="2"/>
        <v>-3.9523073526164791E-2</v>
      </c>
      <c r="Q16" s="3">
        <f t="shared" si="1"/>
        <v>-4.0792304295395564E-2</v>
      </c>
      <c r="R16">
        <f t="shared" si="0"/>
        <v>-0.84368054657779712</v>
      </c>
    </row>
    <row r="17" spans="1:18" x14ac:dyDescent="0.35">
      <c r="A17" t="s">
        <v>14</v>
      </c>
      <c r="B17" s="1">
        <v>43488</v>
      </c>
      <c r="C17" s="1">
        <v>43552</v>
      </c>
      <c r="D17">
        <v>0</v>
      </c>
      <c r="E17">
        <v>0</v>
      </c>
      <c r="F17">
        <v>0</v>
      </c>
      <c r="G17">
        <v>220</v>
      </c>
      <c r="H17">
        <v>220</v>
      </c>
      <c r="I17">
        <v>221.35</v>
      </c>
      <c r="J17">
        <v>0</v>
      </c>
      <c r="K17">
        <v>0</v>
      </c>
      <c r="L17">
        <v>3000</v>
      </c>
      <c r="M17">
        <v>0</v>
      </c>
      <c r="N17">
        <v>218.4</v>
      </c>
      <c r="O17" s="4">
        <v>1.2653846153846155E-3</v>
      </c>
      <c r="P17" s="2">
        <f t="shared" si="2"/>
        <v>-2.9318181818181768E-2</v>
      </c>
      <c r="Q17" s="3">
        <f t="shared" si="1"/>
        <v>-3.0583566433566384E-2</v>
      </c>
      <c r="R17">
        <f t="shared" si="0"/>
        <v>-0.63253989914666686</v>
      </c>
    </row>
    <row r="18" spans="1:18" x14ac:dyDescent="0.35">
      <c r="A18" t="s">
        <v>14</v>
      </c>
      <c r="B18" s="1">
        <v>43495</v>
      </c>
      <c r="C18" s="1">
        <v>43552</v>
      </c>
      <c r="D18">
        <v>206.25</v>
      </c>
      <c r="E18">
        <v>207.95</v>
      </c>
      <c r="F18">
        <v>203.85</v>
      </c>
      <c r="G18">
        <v>203.9</v>
      </c>
      <c r="H18">
        <v>203.9</v>
      </c>
      <c r="I18">
        <v>205.75</v>
      </c>
      <c r="J18">
        <v>9</v>
      </c>
      <c r="K18">
        <v>55.41</v>
      </c>
      <c r="L18">
        <v>81000</v>
      </c>
      <c r="M18">
        <v>12000</v>
      </c>
      <c r="N18">
        <v>203.3</v>
      </c>
      <c r="O18" s="4">
        <v>1.2596153846153846E-3</v>
      </c>
      <c r="P18" s="2">
        <f t="shared" si="2"/>
        <v>-7.8960274644433517E-2</v>
      </c>
      <c r="Q18" s="3">
        <f t="shared" si="1"/>
        <v>-8.0219890029048904E-2</v>
      </c>
      <c r="R18">
        <f t="shared" si="0"/>
        <v>-1.6591355118361906</v>
      </c>
    </row>
    <row r="19" spans="1:18" x14ac:dyDescent="0.35">
      <c r="A19" t="s">
        <v>14</v>
      </c>
      <c r="B19" s="1">
        <v>43502</v>
      </c>
      <c r="C19" s="1">
        <v>43580</v>
      </c>
      <c r="D19">
        <v>0</v>
      </c>
      <c r="E19">
        <v>0</v>
      </c>
      <c r="F19">
        <v>0</v>
      </c>
      <c r="G19">
        <v>208</v>
      </c>
      <c r="H19">
        <v>0</v>
      </c>
      <c r="I19">
        <v>202.45</v>
      </c>
      <c r="J19">
        <v>0</v>
      </c>
      <c r="K19">
        <v>0</v>
      </c>
      <c r="L19">
        <v>0</v>
      </c>
      <c r="M19">
        <v>0</v>
      </c>
      <c r="N19">
        <v>199.15</v>
      </c>
      <c r="O19" s="4">
        <v>1.2269230769230768E-3</v>
      </c>
      <c r="P19" s="2">
        <f t="shared" si="2"/>
        <v>1.9711538461538433E-2</v>
      </c>
      <c r="Q19" s="3">
        <f t="shared" si="1"/>
        <v>1.8484615384615356E-2</v>
      </c>
      <c r="R19">
        <f t="shared" si="0"/>
        <v>0.38230520879726182</v>
      </c>
    </row>
    <row r="20" spans="1:18" x14ac:dyDescent="0.35">
      <c r="A20" t="s">
        <v>14</v>
      </c>
      <c r="B20" s="1">
        <v>43509</v>
      </c>
      <c r="C20" s="1">
        <v>43580</v>
      </c>
      <c r="D20">
        <v>0</v>
      </c>
      <c r="E20">
        <v>0</v>
      </c>
      <c r="F20">
        <v>0</v>
      </c>
      <c r="G20">
        <v>208</v>
      </c>
      <c r="H20">
        <v>0</v>
      </c>
      <c r="I20">
        <v>202.4</v>
      </c>
      <c r="J20">
        <v>0</v>
      </c>
      <c r="K20">
        <v>0</v>
      </c>
      <c r="L20">
        <v>0</v>
      </c>
      <c r="M20">
        <v>0</v>
      </c>
      <c r="N20">
        <v>199.5</v>
      </c>
      <c r="O20" s="4">
        <v>1.225E-3</v>
      </c>
      <c r="P20" s="2">
        <f t="shared" si="2"/>
        <v>0</v>
      </c>
      <c r="Q20" s="3">
        <f t="shared" si="1"/>
        <v>-1.225E-3</v>
      </c>
      <c r="R20">
        <f t="shared" si="0"/>
        <v>-2.5335873699943418E-2</v>
      </c>
    </row>
    <row r="21" spans="1:18" x14ac:dyDescent="0.35">
      <c r="A21" t="s">
        <v>14</v>
      </c>
      <c r="B21" s="1">
        <v>43516</v>
      </c>
      <c r="C21" s="1">
        <v>43580</v>
      </c>
      <c r="D21">
        <v>0</v>
      </c>
      <c r="E21">
        <v>0</v>
      </c>
      <c r="F21">
        <v>0</v>
      </c>
      <c r="G21">
        <v>208</v>
      </c>
      <c r="H21">
        <v>0</v>
      </c>
      <c r="I21">
        <v>211.85</v>
      </c>
      <c r="J21">
        <v>0</v>
      </c>
      <c r="K21">
        <v>0</v>
      </c>
      <c r="L21">
        <v>0</v>
      </c>
      <c r="M21">
        <v>0</v>
      </c>
      <c r="N21">
        <v>209.1</v>
      </c>
      <c r="O21" s="4">
        <v>1.2365384615384614E-3</v>
      </c>
      <c r="P21" s="2">
        <f t="shared" si="2"/>
        <v>0</v>
      </c>
      <c r="Q21" s="3">
        <f t="shared" si="1"/>
        <v>-1.2365384615384614E-3</v>
      </c>
      <c r="R21">
        <f t="shared" si="0"/>
        <v>-2.5574516152376166E-2</v>
      </c>
    </row>
    <row r="22" spans="1:18" x14ac:dyDescent="0.35">
      <c r="A22" t="s">
        <v>14</v>
      </c>
      <c r="B22" s="1">
        <v>43523</v>
      </c>
      <c r="C22" s="1">
        <v>43580</v>
      </c>
      <c r="D22">
        <v>215.1</v>
      </c>
      <c r="E22">
        <v>215.1</v>
      </c>
      <c r="F22">
        <v>214.5</v>
      </c>
      <c r="G22">
        <v>214.5</v>
      </c>
      <c r="H22">
        <v>214.5</v>
      </c>
      <c r="I22">
        <v>216.4</v>
      </c>
      <c r="J22">
        <v>3</v>
      </c>
      <c r="K22">
        <v>19.34</v>
      </c>
      <c r="L22">
        <v>21000</v>
      </c>
      <c r="M22">
        <v>3000</v>
      </c>
      <c r="N22">
        <v>213.85</v>
      </c>
      <c r="O22" s="4">
        <v>1.2346153846153846E-3</v>
      </c>
      <c r="P22" s="2">
        <f t="shared" si="2"/>
        <v>3.0303030303030304E-2</v>
      </c>
      <c r="Q22" s="3">
        <f t="shared" si="1"/>
        <v>2.9068414918414918E-2</v>
      </c>
      <c r="R22">
        <f t="shared" si="0"/>
        <v>0.60120301145347876</v>
      </c>
    </row>
    <row r="23" spans="1:18" x14ac:dyDescent="0.35">
      <c r="A23" t="s">
        <v>14</v>
      </c>
      <c r="B23" s="1">
        <v>43531</v>
      </c>
      <c r="C23" s="1">
        <v>43615</v>
      </c>
      <c r="D23">
        <v>0</v>
      </c>
      <c r="E23">
        <v>0</v>
      </c>
      <c r="F23">
        <v>0</v>
      </c>
      <c r="G23">
        <v>221.55</v>
      </c>
      <c r="H23">
        <v>0</v>
      </c>
      <c r="I23">
        <v>220.3</v>
      </c>
      <c r="J23">
        <v>240</v>
      </c>
      <c r="K23">
        <v>1596.96</v>
      </c>
      <c r="L23">
        <v>720000</v>
      </c>
      <c r="M23">
        <v>720000</v>
      </c>
      <c r="N23">
        <v>216.5</v>
      </c>
      <c r="O23" s="4">
        <v>1.2326923076923077E-3</v>
      </c>
      <c r="P23" s="2">
        <f t="shared" si="2"/>
        <v>3.1821259309411015E-2</v>
      </c>
      <c r="Q23" s="3">
        <f t="shared" si="1"/>
        <v>3.0588567001718709E-2</v>
      </c>
      <c r="R23">
        <f t="shared" si="0"/>
        <v>0.63264332262677725</v>
      </c>
    </row>
    <row r="24" spans="1:18" x14ac:dyDescent="0.35">
      <c r="A24" t="s">
        <v>14</v>
      </c>
      <c r="B24" s="1">
        <v>43538</v>
      </c>
      <c r="C24" s="1">
        <v>43615</v>
      </c>
      <c r="D24">
        <v>223.1</v>
      </c>
      <c r="E24">
        <v>224.9</v>
      </c>
      <c r="F24">
        <v>223.1</v>
      </c>
      <c r="G24">
        <v>224.9</v>
      </c>
      <c r="H24">
        <v>224.9</v>
      </c>
      <c r="I24">
        <v>226.6</v>
      </c>
      <c r="J24">
        <v>3</v>
      </c>
      <c r="K24">
        <v>20.170000000000002</v>
      </c>
      <c r="L24">
        <v>747000</v>
      </c>
      <c r="M24">
        <v>3000</v>
      </c>
      <c r="N24">
        <v>223</v>
      </c>
      <c r="O24" s="4">
        <v>1.2153846153846154E-3</v>
      </c>
      <c r="P24" s="2">
        <f t="shared" si="2"/>
        <v>1.4895509115162268E-2</v>
      </c>
      <c r="Q24" s="3">
        <f t="shared" si="1"/>
        <v>1.3680124499777653E-2</v>
      </c>
      <c r="R24">
        <f t="shared" si="0"/>
        <v>0.28293706655172923</v>
      </c>
    </row>
    <row r="25" spans="1:18" x14ac:dyDescent="0.35">
      <c r="A25" t="s">
        <v>14</v>
      </c>
      <c r="B25" s="1">
        <v>43546</v>
      </c>
      <c r="C25" s="1">
        <v>43615</v>
      </c>
      <c r="D25">
        <v>223.05</v>
      </c>
      <c r="E25">
        <v>223.05</v>
      </c>
      <c r="F25">
        <v>217.35</v>
      </c>
      <c r="G25">
        <v>217.35</v>
      </c>
      <c r="H25">
        <v>217.35</v>
      </c>
      <c r="I25">
        <v>217.35</v>
      </c>
      <c r="J25">
        <v>4</v>
      </c>
      <c r="K25">
        <v>26.54</v>
      </c>
      <c r="L25">
        <v>753000</v>
      </c>
      <c r="M25">
        <v>3000</v>
      </c>
      <c r="N25">
        <v>215.75</v>
      </c>
      <c r="O25" s="4">
        <v>1.2076923076923076E-3</v>
      </c>
      <c r="P25" s="2">
        <f t="shared" si="2"/>
        <v>-3.473659995399131E-2</v>
      </c>
      <c r="Q25" s="3">
        <f t="shared" si="1"/>
        <v>-3.5944292261683615E-2</v>
      </c>
      <c r="R25">
        <f t="shared" si="0"/>
        <v>-0.74341228487826094</v>
      </c>
    </row>
    <row r="26" spans="1:18" x14ac:dyDescent="0.35">
      <c r="A26" t="s">
        <v>14</v>
      </c>
      <c r="B26" s="1">
        <v>43553</v>
      </c>
      <c r="C26" s="1">
        <v>43643</v>
      </c>
      <c r="D26">
        <v>0</v>
      </c>
      <c r="E26">
        <v>0</v>
      </c>
      <c r="F26">
        <v>0</v>
      </c>
      <c r="G26">
        <v>221.6</v>
      </c>
      <c r="H26">
        <v>0</v>
      </c>
      <c r="I26">
        <v>227.1</v>
      </c>
      <c r="J26">
        <v>0</v>
      </c>
      <c r="K26">
        <v>0</v>
      </c>
      <c r="L26">
        <v>0</v>
      </c>
      <c r="M26">
        <v>0</v>
      </c>
      <c r="N26">
        <v>222.75</v>
      </c>
      <c r="O26" s="4">
        <v>1.1769230769230769E-3</v>
      </c>
      <c r="P26" s="2">
        <f t="shared" si="2"/>
        <v>1.9178700361010832E-2</v>
      </c>
      <c r="Q26" s="3">
        <f t="shared" si="1"/>
        <v>1.8001777284087757E-2</v>
      </c>
      <c r="R26">
        <f t="shared" si="0"/>
        <v>0.37231898419931259</v>
      </c>
    </row>
    <row r="27" spans="1:18" x14ac:dyDescent="0.35">
      <c r="A27" t="s">
        <v>14</v>
      </c>
      <c r="B27" s="1">
        <v>43560</v>
      </c>
      <c r="C27" s="1">
        <v>43643</v>
      </c>
      <c r="D27">
        <v>0</v>
      </c>
      <c r="E27">
        <v>0</v>
      </c>
      <c r="F27">
        <v>0</v>
      </c>
      <c r="G27">
        <v>221.6</v>
      </c>
      <c r="H27">
        <v>0</v>
      </c>
      <c r="I27">
        <v>227.6</v>
      </c>
      <c r="J27">
        <v>0</v>
      </c>
      <c r="K27">
        <v>0</v>
      </c>
      <c r="L27">
        <v>0</v>
      </c>
      <c r="M27">
        <v>0</v>
      </c>
      <c r="N27">
        <v>224.05</v>
      </c>
      <c r="O27" s="4">
        <v>1.1942307692307693E-3</v>
      </c>
      <c r="P27" s="2">
        <f t="shared" si="2"/>
        <v>0</v>
      </c>
      <c r="Q27" s="3">
        <f t="shared" si="1"/>
        <v>-1.1942307692307693E-3</v>
      </c>
      <c r="R27">
        <f t="shared" si="0"/>
        <v>-2.4699493826789425E-2</v>
      </c>
    </row>
    <row r="28" spans="1:18" x14ac:dyDescent="0.35">
      <c r="A28" t="s">
        <v>14</v>
      </c>
      <c r="B28" s="1">
        <v>43567</v>
      </c>
      <c r="C28" s="1">
        <v>43643</v>
      </c>
      <c r="D28">
        <v>0</v>
      </c>
      <c r="E28">
        <v>0</v>
      </c>
      <c r="F28">
        <v>0</v>
      </c>
      <c r="G28">
        <v>219.8</v>
      </c>
      <c r="H28">
        <v>219.8</v>
      </c>
      <c r="I28">
        <v>218.15</v>
      </c>
      <c r="J28">
        <v>0</v>
      </c>
      <c r="K28">
        <v>0</v>
      </c>
      <c r="L28">
        <v>9000</v>
      </c>
      <c r="M28">
        <v>0</v>
      </c>
      <c r="N28">
        <v>215</v>
      </c>
      <c r="O28" s="4">
        <v>1.2134615384615385E-3</v>
      </c>
      <c r="P28" s="2">
        <f t="shared" si="2"/>
        <v>-8.1892629663329521E-3</v>
      </c>
      <c r="Q28" s="3">
        <f t="shared" si="1"/>
        <v>-9.4027245047944904E-3</v>
      </c>
      <c r="R28">
        <f t="shared" si="0"/>
        <v>-0.19447040039905</v>
      </c>
    </row>
    <row r="29" spans="1:18" x14ac:dyDescent="0.35">
      <c r="A29" t="s">
        <v>14</v>
      </c>
      <c r="B29" s="1">
        <v>43578</v>
      </c>
      <c r="C29" s="1">
        <v>43643</v>
      </c>
      <c r="D29">
        <v>213.65</v>
      </c>
      <c r="E29">
        <v>215.65</v>
      </c>
      <c r="F29">
        <v>213.65</v>
      </c>
      <c r="G29">
        <v>212.75</v>
      </c>
      <c r="H29">
        <v>215.65</v>
      </c>
      <c r="I29">
        <v>212.75</v>
      </c>
      <c r="J29">
        <v>6</v>
      </c>
      <c r="K29">
        <v>38.58</v>
      </c>
      <c r="L29">
        <v>36000</v>
      </c>
      <c r="M29">
        <v>15000</v>
      </c>
      <c r="N29">
        <v>211.95</v>
      </c>
      <c r="O29" s="4">
        <v>1.2192307692307693E-3</v>
      </c>
      <c r="P29" s="2">
        <f t="shared" si="2"/>
        <v>-3.3137485311398408E-2</v>
      </c>
      <c r="Q29" s="3">
        <f t="shared" si="1"/>
        <v>-3.4356716080629179E-2</v>
      </c>
      <c r="R29">
        <f t="shared" si="0"/>
        <v>-0.7105774851948049</v>
      </c>
    </row>
    <row r="30" spans="1:18" x14ac:dyDescent="0.35">
      <c r="A30" t="s">
        <v>14</v>
      </c>
      <c r="B30" s="1">
        <v>43587</v>
      </c>
      <c r="C30" s="1">
        <v>43671</v>
      </c>
      <c r="D30">
        <v>0</v>
      </c>
      <c r="E30">
        <v>0</v>
      </c>
      <c r="F30">
        <v>0</v>
      </c>
      <c r="G30">
        <v>212.8</v>
      </c>
      <c r="H30">
        <v>0</v>
      </c>
      <c r="I30">
        <v>205.35</v>
      </c>
      <c r="J30">
        <v>0</v>
      </c>
      <c r="K30">
        <v>0</v>
      </c>
      <c r="L30">
        <v>0</v>
      </c>
      <c r="M30">
        <v>0</v>
      </c>
      <c r="N30">
        <v>202</v>
      </c>
      <c r="O30" s="4">
        <v>1.2288461538461539E-3</v>
      </c>
      <c r="P30" s="2">
        <f t="shared" si="2"/>
        <v>2.3496240601509101E-4</v>
      </c>
      <c r="Q30" s="3">
        <f t="shared" si="1"/>
        <v>-9.9388374783106301E-4</v>
      </c>
      <c r="R30">
        <f t="shared" si="0"/>
        <v>-2.0555847434672838E-2</v>
      </c>
    </row>
    <row r="31" spans="1:18" x14ac:dyDescent="0.35">
      <c r="A31" t="s">
        <v>14</v>
      </c>
      <c r="B31" s="1">
        <v>43594</v>
      </c>
      <c r="C31" s="1">
        <v>43671</v>
      </c>
      <c r="D31">
        <v>190.4</v>
      </c>
      <c r="E31">
        <v>191.95</v>
      </c>
      <c r="F31">
        <v>184.45</v>
      </c>
      <c r="G31">
        <v>184.45</v>
      </c>
      <c r="H31">
        <v>184.45</v>
      </c>
      <c r="I31">
        <v>188.15</v>
      </c>
      <c r="J31">
        <v>29</v>
      </c>
      <c r="K31">
        <v>161.63999999999999</v>
      </c>
      <c r="L31">
        <v>66000</v>
      </c>
      <c r="M31">
        <v>48000</v>
      </c>
      <c r="N31">
        <v>185.3</v>
      </c>
      <c r="O31" s="4">
        <v>1.2442307692307692E-3</v>
      </c>
      <c r="P31" s="2">
        <f t="shared" si="2"/>
        <v>-0.15370018975332081</v>
      </c>
      <c r="Q31" s="3">
        <f t="shared" si="1"/>
        <v>-0.15494442052255158</v>
      </c>
      <c r="R31">
        <f t="shared" si="0"/>
        <v>-3.2046140970369699</v>
      </c>
    </row>
    <row r="32" spans="1:18" x14ac:dyDescent="0.35">
      <c r="A32" t="s">
        <v>14</v>
      </c>
      <c r="B32" s="1">
        <v>43601</v>
      </c>
      <c r="C32" s="1">
        <v>43671</v>
      </c>
      <c r="D32">
        <v>174.95</v>
      </c>
      <c r="E32">
        <v>176.2</v>
      </c>
      <c r="F32">
        <v>174.25</v>
      </c>
      <c r="G32">
        <v>175.7</v>
      </c>
      <c r="H32">
        <v>176.2</v>
      </c>
      <c r="I32">
        <v>175.7</v>
      </c>
      <c r="J32">
        <v>9</v>
      </c>
      <c r="K32">
        <v>47.35</v>
      </c>
      <c r="L32">
        <v>123000</v>
      </c>
      <c r="M32">
        <v>15000</v>
      </c>
      <c r="N32">
        <v>176.05</v>
      </c>
      <c r="O32" s="4">
        <v>1.2384615384615385E-3</v>
      </c>
      <c r="P32" s="2">
        <f t="shared" si="2"/>
        <v>-4.9800796812749008E-2</v>
      </c>
      <c r="Q32" s="3">
        <f t="shared" si="1"/>
        <v>-5.1039258351210544E-2</v>
      </c>
      <c r="R32">
        <f t="shared" si="0"/>
        <v>-1.0556115945510636</v>
      </c>
    </row>
    <row r="33" spans="1:18" x14ac:dyDescent="0.35">
      <c r="A33" t="s">
        <v>14</v>
      </c>
      <c r="B33" s="1">
        <v>43608</v>
      </c>
      <c r="C33" s="1">
        <v>43671</v>
      </c>
      <c r="D33">
        <v>183.3</v>
      </c>
      <c r="E33">
        <v>185.15</v>
      </c>
      <c r="F33">
        <v>182.85</v>
      </c>
      <c r="G33">
        <v>182.85</v>
      </c>
      <c r="H33">
        <v>182.85</v>
      </c>
      <c r="I33">
        <v>182.85</v>
      </c>
      <c r="J33">
        <v>5</v>
      </c>
      <c r="K33">
        <v>27.59</v>
      </c>
      <c r="L33">
        <v>126000</v>
      </c>
      <c r="M33">
        <v>6000</v>
      </c>
      <c r="N33">
        <v>183.6</v>
      </c>
      <c r="O33" s="4">
        <v>1.2211538461538462E-3</v>
      </c>
      <c r="P33" s="2">
        <f t="shared" si="2"/>
        <v>3.9103089964451769E-2</v>
      </c>
      <c r="Q33" s="3">
        <f t="shared" si="1"/>
        <v>3.7881936118297925E-2</v>
      </c>
      <c r="R33">
        <f t="shared" si="0"/>
        <v>0.78348730530818056</v>
      </c>
    </row>
    <row r="34" spans="1:18" x14ac:dyDescent="0.35">
      <c r="A34" t="s">
        <v>14</v>
      </c>
      <c r="B34" s="1">
        <v>43615</v>
      </c>
      <c r="C34" s="1">
        <v>43671</v>
      </c>
      <c r="D34">
        <v>192.2</v>
      </c>
      <c r="E34">
        <v>196.85</v>
      </c>
      <c r="F34">
        <v>192</v>
      </c>
      <c r="G34">
        <v>196.05</v>
      </c>
      <c r="H34">
        <v>195.8</v>
      </c>
      <c r="I34">
        <v>196.05</v>
      </c>
      <c r="J34">
        <v>38</v>
      </c>
      <c r="K34">
        <v>221.96</v>
      </c>
      <c r="L34">
        <v>330000</v>
      </c>
      <c r="M34">
        <v>21000</v>
      </c>
      <c r="N34">
        <v>197.1</v>
      </c>
      <c r="O34" s="4">
        <v>1.201923076923077E-3</v>
      </c>
      <c r="P34" s="2">
        <f t="shared" si="2"/>
        <v>6.7329762815608346E-2</v>
      </c>
      <c r="Q34" s="3">
        <f t="shared" si="1"/>
        <v>6.6127839738685273E-2</v>
      </c>
      <c r="R34">
        <f t="shared" ref="R34:R65" si="3">Q34/$U$6</f>
        <v>1.3676788536076976</v>
      </c>
    </row>
    <row r="35" spans="1:18" x14ac:dyDescent="0.35">
      <c r="A35" t="s">
        <v>14</v>
      </c>
      <c r="B35" s="1">
        <v>43623</v>
      </c>
      <c r="C35" s="1">
        <v>43706</v>
      </c>
      <c r="D35">
        <v>193.25</v>
      </c>
      <c r="E35">
        <v>194</v>
      </c>
      <c r="F35">
        <v>193.25</v>
      </c>
      <c r="G35">
        <v>194</v>
      </c>
      <c r="H35">
        <v>194</v>
      </c>
      <c r="I35">
        <v>195.2</v>
      </c>
      <c r="J35">
        <v>2</v>
      </c>
      <c r="K35">
        <v>11.62</v>
      </c>
      <c r="L35">
        <v>36000</v>
      </c>
      <c r="M35">
        <v>0</v>
      </c>
      <c r="N35">
        <v>192.2</v>
      </c>
      <c r="O35" s="4">
        <v>1.1769230769230769E-3</v>
      </c>
      <c r="P35" s="2">
        <f t="shared" si="2"/>
        <v>-1.0567010309278408E-2</v>
      </c>
      <c r="Q35" s="3">
        <f t="shared" si="1"/>
        <v>-1.1743933386201486E-2</v>
      </c>
      <c r="R35">
        <f t="shared" si="3"/>
        <v>-0.24289209225579567</v>
      </c>
    </row>
    <row r="36" spans="1:18" x14ac:dyDescent="0.35">
      <c r="A36" t="s">
        <v>14</v>
      </c>
      <c r="B36" s="1">
        <v>43630</v>
      </c>
      <c r="C36" s="1">
        <v>43706</v>
      </c>
      <c r="D36">
        <v>185.3</v>
      </c>
      <c r="E36">
        <v>185.3</v>
      </c>
      <c r="F36">
        <v>185.3</v>
      </c>
      <c r="G36">
        <v>185.3</v>
      </c>
      <c r="H36">
        <v>185.3</v>
      </c>
      <c r="I36">
        <v>187.35</v>
      </c>
      <c r="J36">
        <v>1</v>
      </c>
      <c r="K36">
        <v>5.56</v>
      </c>
      <c r="L36">
        <v>48000</v>
      </c>
      <c r="M36">
        <v>3000</v>
      </c>
      <c r="N36">
        <v>184.75</v>
      </c>
      <c r="O36" s="4">
        <v>1.1384615384615385E-3</v>
      </c>
      <c r="P36" s="2">
        <f t="shared" si="2"/>
        <v>-4.6950890447922222E-2</v>
      </c>
      <c r="Q36" s="3">
        <f t="shared" si="1"/>
        <v>-4.8089351986383762E-2</v>
      </c>
      <c r="R36">
        <f t="shared" si="3"/>
        <v>-0.99460061080746298</v>
      </c>
    </row>
    <row r="37" spans="1:18" x14ac:dyDescent="0.35">
      <c r="A37" t="s">
        <v>14</v>
      </c>
      <c r="B37" s="1">
        <v>43637</v>
      </c>
      <c r="C37" s="1">
        <v>43706</v>
      </c>
      <c r="D37">
        <v>188.35</v>
      </c>
      <c r="E37">
        <v>191</v>
      </c>
      <c r="F37">
        <v>188.35</v>
      </c>
      <c r="G37">
        <v>190.7</v>
      </c>
      <c r="H37">
        <v>190.7</v>
      </c>
      <c r="I37">
        <v>190.7</v>
      </c>
      <c r="J37">
        <v>7</v>
      </c>
      <c r="K37">
        <v>39.979999999999997</v>
      </c>
      <c r="L37">
        <v>87000</v>
      </c>
      <c r="M37">
        <v>6000</v>
      </c>
      <c r="N37">
        <v>197.55</v>
      </c>
      <c r="O37" s="4">
        <v>1.15E-3</v>
      </c>
      <c r="P37" s="2">
        <f t="shared" si="2"/>
        <v>2.8316727844782265E-2</v>
      </c>
      <c r="Q37" s="3">
        <f t="shared" si="1"/>
        <v>2.7166727844782267E-2</v>
      </c>
      <c r="R37">
        <f t="shared" si="3"/>
        <v>0.56187166164582825</v>
      </c>
    </row>
    <row r="38" spans="1:18" x14ac:dyDescent="0.35">
      <c r="A38" t="s">
        <v>14</v>
      </c>
      <c r="B38" s="1">
        <v>43644</v>
      </c>
      <c r="C38" s="1">
        <v>43734</v>
      </c>
      <c r="D38">
        <v>0</v>
      </c>
      <c r="E38">
        <v>0</v>
      </c>
      <c r="F38">
        <v>0</v>
      </c>
      <c r="G38">
        <v>206.35</v>
      </c>
      <c r="H38">
        <v>0</v>
      </c>
      <c r="I38">
        <v>204.05</v>
      </c>
      <c r="J38">
        <v>0</v>
      </c>
      <c r="K38">
        <v>0</v>
      </c>
      <c r="L38">
        <v>0</v>
      </c>
      <c r="M38">
        <v>0</v>
      </c>
      <c r="N38">
        <v>200.65</v>
      </c>
      <c r="O38" s="4">
        <v>1.1480769230769231E-3</v>
      </c>
      <c r="P38" s="2">
        <f t="shared" si="2"/>
        <v>7.5842015992246214E-2</v>
      </c>
      <c r="Q38" s="3">
        <f t="shared" si="1"/>
        <v>7.4693939069169296E-2</v>
      </c>
      <c r="R38">
        <f t="shared" si="3"/>
        <v>1.5448458827818308</v>
      </c>
    </row>
    <row r="39" spans="1:18" x14ac:dyDescent="0.35">
      <c r="A39" t="s">
        <v>14</v>
      </c>
      <c r="B39" s="1">
        <v>43654</v>
      </c>
      <c r="C39" s="1">
        <v>43734</v>
      </c>
      <c r="D39">
        <v>0</v>
      </c>
      <c r="E39">
        <v>0</v>
      </c>
      <c r="F39">
        <v>0</v>
      </c>
      <c r="G39">
        <v>197.6</v>
      </c>
      <c r="H39">
        <v>197.6</v>
      </c>
      <c r="I39">
        <v>190.25</v>
      </c>
      <c r="J39">
        <v>0</v>
      </c>
      <c r="K39">
        <v>0</v>
      </c>
      <c r="L39">
        <v>15000</v>
      </c>
      <c r="M39">
        <v>0</v>
      </c>
      <c r="N39">
        <v>187.45</v>
      </c>
      <c r="O39" s="4">
        <v>1.1557692307692308E-3</v>
      </c>
      <c r="P39" s="2">
        <f t="shared" si="2"/>
        <v>-4.4281376518218625E-2</v>
      </c>
      <c r="Q39" s="3">
        <f t="shared" si="1"/>
        <v>-4.5437145748987856E-2</v>
      </c>
      <c r="R39">
        <f t="shared" si="3"/>
        <v>-0.93974676406716517</v>
      </c>
    </row>
    <row r="40" spans="1:18" x14ac:dyDescent="0.35">
      <c r="A40" t="s">
        <v>14</v>
      </c>
      <c r="B40" s="1">
        <v>43661</v>
      </c>
      <c r="C40" s="1">
        <v>43734</v>
      </c>
      <c r="D40">
        <v>181.15</v>
      </c>
      <c r="E40">
        <v>182</v>
      </c>
      <c r="F40">
        <v>179.95</v>
      </c>
      <c r="G40">
        <v>181.9</v>
      </c>
      <c r="H40">
        <v>181.9</v>
      </c>
      <c r="I40">
        <v>187.5</v>
      </c>
      <c r="J40">
        <v>13</v>
      </c>
      <c r="K40">
        <v>70.75</v>
      </c>
      <c r="L40">
        <v>54000</v>
      </c>
      <c r="M40">
        <v>27000</v>
      </c>
      <c r="N40">
        <v>184.95</v>
      </c>
      <c r="O40" s="4">
        <v>1.1326923076923076E-3</v>
      </c>
      <c r="P40" s="2">
        <f t="shared" si="2"/>
        <v>-8.6311159978009824E-2</v>
      </c>
      <c r="Q40" s="3">
        <f t="shared" si="1"/>
        <v>-8.7443852285702131E-2</v>
      </c>
      <c r="R40">
        <f t="shared" si="3"/>
        <v>-1.808543997834333</v>
      </c>
    </row>
    <row r="41" spans="1:18" x14ac:dyDescent="0.35">
      <c r="A41" t="s">
        <v>14</v>
      </c>
      <c r="B41" s="1">
        <v>43668</v>
      </c>
      <c r="C41" s="1">
        <v>43734</v>
      </c>
      <c r="D41">
        <v>172.2</v>
      </c>
      <c r="E41">
        <v>172.2</v>
      </c>
      <c r="F41">
        <v>172.2</v>
      </c>
      <c r="G41">
        <v>172.2</v>
      </c>
      <c r="H41">
        <v>172.2</v>
      </c>
      <c r="I41">
        <v>177.15</v>
      </c>
      <c r="J41">
        <v>1</v>
      </c>
      <c r="K41">
        <v>5.17</v>
      </c>
      <c r="L41">
        <v>78000</v>
      </c>
      <c r="M41">
        <v>0</v>
      </c>
      <c r="N41">
        <v>175</v>
      </c>
      <c r="O41" s="4">
        <v>1.1249999999999999E-3</v>
      </c>
      <c r="P41" s="2">
        <f t="shared" si="2"/>
        <v>-5.6329849012775948E-2</v>
      </c>
      <c r="Q41" s="3">
        <f t="shared" si="1"/>
        <v>-5.7454849012775949E-2</v>
      </c>
      <c r="R41">
        <f t="shared" si="3"/>
        <v>-1.1883010596220493</v>
      </c>
    </row>
    <row r="42" spans="1:18" x14ac:dyDescent="0.35">
      <c r="A42" t="s">
        <v>14</v>
      </c>
      <c r="B42" s="1">
        <v>43675</v>
      </c>
      <c r="C42" s="1">
        <v>43769</v>
      </c>
      <c r="D42">
        <v>0</v>
      </c>
      <c r="E42">
        <v>0</v>
      </c>
      <c r="F42">
        <v>0</v>
      </c>
      <c r="G42">
        <v>164.3</v>
      </c>
      <c r="H42">
        <v>0</v>
      </c>
      <c r="I42">
        <v>157</v>
      </c>
      <c r="J42">
        <v>0</v>
      </c>
      <c r="K42">
        <v>0</v>
      </c>
      <c r="L42">
        <v>0</v>
      </c>
      <c r="M42">
        <v>0</v>
      </c>
      <c r="N42">
        <v>154.35</v>
      </c>
      <c r="O42" s="4">
        <v>1.1019230769230769E-3</v>
      </c>
      <c r="P42" s="2">
        <f t="shared" si="2"/>
        <v>-4.8082775410833702E-2</v>
      </c>
      <c r="Q42" s="3">
        <f t="shared" si="1"/>
        <v>-4.9184698487756778E-2</v>
      </c>
      <c r="R42">
        <f t="shared" si="3"/>
        <v>-1.0172549460045746</v>
      </c>
    </row>
    <row r="43" spans="1:18" x14ac:dyDescent="0.35">
      <c r="A43" t="s">
        <v>14</v>
      </c>
      <c r="B43" s="1">
        <v>43682</v>
      </c>
      <c r="C43" s="1">
        <v>43769</v>
      </c>
      <c r="D43">
        <v>152.4</v>
      </c>
      <c r="E43">
        <v>152.4</v>
      </c>
      <c r="F43">
        <v>148.80000000000001</v>
      </c>
      <c r="G43">
        <v>148.80000000000001</v>
      </c>
      <c r="H43">
        <v>148.80000000000001</v>
      </c>
      <c r="I43">
        <v>148.80000000000001</v>
      </c>
      <c r="J43">
        <v>2</v>
      </c>
      <c r="K43">
        <v>9.0399999999999991</v>
      </c>
      <c r="L43">
        <v>6000</v>
      </c>
      <c r="M43">
        <v>6000</v>
      </c>
      <c r="N43">
        <v>147.05000000000001</v>
      </c>
      <c r="O43" s="4">
        <v>1.1038461538461538E-3</v>
      </c>
      <c r="P43" s="2">
        <f t="shared" si="2"/>
        <v>-0.10416666666666666</v>
      </c>
      <c r="Q43" s="3">
        <f t="shared" si="1"/>
        <v>-0.10527051282051281</v>
      </c>
      <c r="R43">
        <f t="shared" si="3"/>
        <v>-2.1772411568561525</v>
      </c>
    </row>
    <row r="44" spans="1:18" x14ac:dyDescent="0.35">
      <c r="A44" t="s">
        <v>14</v>
      </c>
      <c r="B44" s="1">
        <v>43690</v>
      </c>
      <c r="C44" s="1">
        <v>43769</v>
      </c>
      <c r="D44">
        <v>0</v>
      </c>
      <c r="E44">
        <v>0</v>
      </c>
      <c r="F44">
        <v>0</v>
      </c>
      <c r="G44">
        <v>161.19999999999999</v>
      </c>
      <c r="H44">
        <v>161.19999999999999</v>
      </c>
      <c r="I44">
        <v>160.9</v>
      </c>
      <c r="J44">
        <v>0</v>
      </c>
      <c r="K44">
        <v>0</v>
      </c>
      <c r="L44">
        <v>3000</v>
      </c>
      <c r="M44">
        <v>0</v>
      </c>
      <c r="N44">
        <v>158.69999999999999</v>
      </c>
      <c r="O44" s="4">
        <v>1.0865384615384615E-3</v>
      </c>
      <c r="P44" s="2">
        <f t="shared" si="2"/>
        <v>7.6923076923076789E-2</v>
      </c>
      <c r="Q44" s="3">
        <f t="shared" si="1"/>
        <v>7.583653846153833E-2</v>
      </c>
      <c r="R44">
        <f t="shared" si="3"/>
        <v>1.5684775186142339</v>
      </c>
    </row>
    <row r="45" spans="1:18" x14ac:dyDescent="0.35">
      <c r="A45" t="s">
        <v>14</v>
      </c>
      <c r="B45" s="1">
        <v>43698</v>
      </c>
      <c r="C45" s="1">
        <v>43769</v>
      </c>
      <c r="D45">
        <v>162.6</v>
      </c>
      <c r="E45">
        <v>162.6</v>
      </c>
      <c r="F45">
        <v>159</v>
      </c>
      <c r="G45">
        <v>160.35</v>
      </c>
      <c r="H45">
        <v>160.35</v>
      </c>
      <c r="I45">
        <v>164.45</v>
      </c>
      <c r="J45">
        <v>4</v>
      </c>
      <c r="K45">
        <v>19.28</v>
      </c>
      <c r="L45">
        <v>15000</v>
      </c>
      <c r="M45">
        <v>3000</v>
      </c>
      <c r="N45">
        <v>162.44999999999999</v>
      </c>
      <c r="O45" s="4">
        <v>1.0423076923076922E-3</v>
      </c>
      <c r="P45" s="2">
        <f t="shared" si="2"/>
        <v>-5.3009042719051724E-3</v>
      </c>
      <c r="Q45" s="3">
        <f t="shared" si="1"/>
        <v>-6.3432119642128646E-3</v>
      </c>
      <c r="R45">
        <f t="shared" si="3"/>
        <v>-0.13119250381817726</v>
      </c>
    </row>
    <row r="46" spans="1:18" x14ac:dyDescent="0.35">
      <c r="A46" t="s">
        <v>14</v>
      </c>
      <c r="B46" s="1">
        <v>43705</v>
      </c>
      <c r="C46" s="1">
        <v>43769</v>
      </c>
      <c r="D46">
        <v>165.9</v>
      </c>
      <c r="E46">
        <v>166.15</v>
      </c>
      <c r="F46">
        <v>162.6</v>
      </c>
      <c r="G46">
        <v>162.85</v>
      </c>
      <c r="H46">
        <v>162.6</v>
      </c>
      <c r="I46">
        <v>162.85</v>
      </c>
      <c r="J46">
        <v>17</v>
      </c>
      <c r="K46">
        <v>83.62</v>
      </c>
      <c r="L46">
        <v>132000</v>
      </c>
      <c r="M46">
        <v>30000</v>
      </c>
      <c r="N46">
        <v>168.55</v>
      </c>
      <c r="O46" s="4">
        <v>1.0538461538461539E-3</v>
      </c>
      <c r="P46" s="2">
        <f t="shared" si="2"/>
        <v>1.5351550506601168E-2</v>
      </c>
      <c r="Q46" s="3">
        <f t="shared" si="1"/>
        <v>1.4297704352755014E-2</v>
      </c>
      <c r="R46">
        <f t="shared" si="3"/>
        <v>0.29571006667798555</v>
      </c>
    </row>
    <row r="47" spans="1:18" x14ac:dyDescent="0.35">
      <c r="A47" t="s">
        <v>14</v>
      </c>
      <c r="B47" s="1">
        <v>43713</v>
      </c>
      <c r="C47" s="1">
        <v>43797</v>
      </c>
      <c r="D47">
        <v>0</v>
      </c>
      <c r="E47">
        <v>0</v>
      </c>
      <c r="F47">
        <v>0</v>
      </c>
      <c r="G47">
        <v>165.7</v>
      </c>
      <c r="H47">
        <v>165.7</v>
      </c>
      <c r="I47">
        <v>176.25</v>
      </c>
      <c r="J47">
        <v>0</v>
      </c>
      <c r="K47">
        <v>0</v>
      </c>
      <c r="L47">
        <v>12000</v>
      </c>
      <c r="M47">
        <v>0</v>
      </c>
      <c r="N47">
        <v>173.75</v>
      </c>
      <c r="O47" s="4">
        <v>1.0403846153846153E-3</v>
      </c>
      <c r="P47" s="2">
        <f t="shared" si="2"/>
        <v>1.7199758599879267E-2</v>
      </c>
      <c r="Q47" s="3">
        <f t="shared" si="1"/>
        <v>1.615937398449465E-2</v>
      </c>
      <c r="R47">
        <f t="shared" si="3"/>
        <v>0.33421376191127178</v>
      </c>
    </row>
    <row r="48" spans="1:18" x14ac:dyDescent="0.35">
      <c r="A48" t="s">
        <v>14</v>
      </c>
      <c r="B48" s="1">
        <v>43721</v>
      </c>
      <c r="C48" s="1">
        <v>43797</v>
      </c>
      <c r="D48">
        <v>175.2</v>
      </c>
      <c r="E48">
        <v>176.4</v>
      </c>
      <c r="F48">
        <v>175.2</v>
      </c>
      <c r="G48">
        <v>176.4</v>
      </c>
      <c r="H48">
        <v>176.4</v>
      </c>
      <c r="I48">
        <v>182.95</v>
      </c>
      <c r="J48">
        <v>2</v>
      </c>
      <c r="K48">
        <v>10.55</v>
      </c>
      <c r="L48">
        <v>24000</v>
      </c>
      <c r="M48">
        <v>0</v>
      </c>
      <c r="N48">
        <v>180.6</v>
      </c>
      <c r="O48" s="4">
        <v>1.0423076923076922E-3</v>
      </c>
      <c r="P48" s="2">
        <f t="shared" si="2"/>
        <v>6.0657596371882179E-2</v>
      </c>
      <c r="Q48" s="3">
        <f t="shared" si="1"/>
        <v>5.9615288679574489E-2</v>
      </c>
      <c r="R48">
        <f t="shared" si="3"/>
        <v>1.232984020058258</v>
      </c>
    </row>
    <row r="49" spans="1:18" x14ac:dyDescent="0.35">
      <c r="A49" t="s">
        <v>14</v>
      </c>
      <c r="B49" s="1">
        <v>43728</v>
      </c>
      <c r="C49" s="1">
        <v>43797</v>
      </c>
      <c r="D49">
        <v>177.9</v>
      </c>
      <c r="E49">
        <v>182.5</v>
      </c>
      <c r="F49">
        <v>177.9</v>
      </c>
      <c r="G49">
        <v>182</v>
      </c>
      <c r="H49">
        <v>182</v>
      </c>
      <c r="I49">
        <v>187.4</v>
      </c>
      <c r="J49">
        <v>6</v>
      </c>
      <c r="K49">
        <v>32.57</v>
      </c>
      <c r="L49">
        <v>45000</v>
      </c>
      <c r="M49">
        <v>9000</v>
      </c>
      <c r="N49">
        <v>185.2</v>
      </c>
      <c r="O49" s="4">
        <v>1.023076923076923E-3</v>
      </c>
      <c r="P49" s="2">
        <f t="shared" si="2"/>
        <v>3.076923076923074E-2</v>
      </c>
      <c r="Q49" s="3">
        <f t="shared" si="1"/>
        <v>2.9746153846153818E-2</v>
      </c>
      <c r="R49">
        <f t="shared" si="3"/>
        <v>0.61522024237162398</v>
      </c>
    </row>
    <row r="50" spans="1:18" x14ac:dyDescent="0.35">
      <c r="A50" t="s">
        <v>14</v>
      </c>
      <c r="B50" s="1">
        <v>43735</v>
      </c>
      <c r="C50" s="1">
        <v>43825</v>
      </c>
      <c r="D50">
        <v>0</v>
      </c>
      <c r="E50">
        <v>0</v>
      </c>
      <c r="F50">
        <v>0</v>
      </c>
      <c r="G50">
        <v>187.25</v>
      </c>
      <c r="H50">
        <v>0</v>
      </c>
      <c r="I50">
        <v>184.65</v>
      </c>
      <c r="J50">
        <v>0</v>
      </c>
      <c r="K50">
        <v>0</v>
      </c>
      <c r="L50">
        <v>0</v>
      </c>
      <c r="M50">
        <v>0</v>
      </c>
      <c r="N50">
        <v>181.85</v>
      </c>
      <c r="O50" s="4">
        <v>1.0250000000000001E-3</v>
      </c>
      <c r="P50" s="2">
        <f t="shared" si="2"/>
        <v>2.8037383177570093E-2</v>
      </c>
      <c r="Q50" s="3">
        <f t="shared" si="1"/>
        <v>2.7012383177570091E-2</v>
      </c>
      <c r="R50">
        <f t="shared" si="3"/>
        <v>0.55867945185419765</v>
      </c>
    </row>
    <row r="51" spans="1:18" x14ac:dyDescent="0.35">
      <c r="O51" s="4"/>
      <c r="P51" s="2"/>
      <c r="Q51" s="3"/>
    </row>
    <row r="52" spans="1:18" x14ac:dyDescent="0.35">
      <c r="O52" s="4"/>
      <c r="P52" s="2"/>
      <c r="Q52" s="3"/>
    </row>
    <row r="53" spans="1:18" x14ac:dyDescent="0.35">
      <c r="O53" s="4"/>
      <c r="P53" s="2"/>
      <c r="Q53" s="3"/>
    </row>
    <row r="54" spans="1:18" x14ac:dyDescent="0.35">
      <c r="O54" s="4"/>
      <c r="P54" s="2"/>
      <c r="Q54" s="3"/>
    </row>
    <row r="55" spans="1:18" x14ac:dyDescent="0.35">
      <c r="P55" s="2"/>
      <c r="Q55" s="3"/>
    </row>
    <row r="56" spans="1:18" x14ac:dyDescent="0.35">
      <c r="P56" s="2"/>
      <c r="Q56" s="3"/>
    </row>
    <row r="57" spans="1:18" x14ac:dyDescent="0.35">
      <c r="P57" s="2"/>
      <c r="Q57" s="3"/>
    </row>
    <row r="58" spans="1:18" x14ac:dyDescent="0.35">
      <c r="P58" s="2"/>
      <c r="Q58" s="3"/>
    </row>
    <row r="59" spans="1:18" x14ac:dyDescent="0.35">
      <c r="P59" s="2"/>
      <c r="Q59" s="3"/>
    </row>
    <row r="60" spans="1:18" x14ac:dyDescent="0.35">
      <c r="P60" s="2"/>
      <c r="Q60" s="3"/>
    </row>
    <row r="61" spans="1:18" x14ac:dyDescent="0.35">
      <c r="P61" s="2"/>
      <c r="Q61" s="3"/>
    </row>
    <row r="62" spans="1:18" x14ac:dyDescent="0.35">
      <c r="P62" s="2"/>
      <c r="Q62" s="3"/>
    </row>
    <row r="63" spans="1:18" x14ac:dyDescent="0.35">
      <c r="P63" s="2"/>
      <c r="Q63" s="3"/>
    </row>
    <row r="64" spans="1:18" x14ac:dyDescent="0.35">
      <c r="P64" s="2"/>
      <c r="Q64" s="3"/>
    </row>
    <row r="65" spans="16:17" x14ac:dyDescent="0.35">
      <c r="P65" s="2"/>
      <c r="Q65" s="3"/>
    </row>
    <row r="66" spans="16:17" x14ac:dyDescent="0.35">
      <c r="P66" s="2"/>
      <c r="Q66" s="3"/>
    </row>
    <row r="67" spans="16:17" x14ac:dyDescent="0.35">
      <c r="P67" s="2"/>
      <c r="Q67" s="3"/>
    </row>
    <row r="68" spans="16:17" x14ac:dyDescent="0.35">
      <c r="P68" s="2"/>
      <c r="Q68" s="3"/>
    </row>
    <row r="69" spans="16:17" x14ac:dyDescent="0.35">
      <c r="P69" s="2"/>
      <c r="Q69" s="3"/>
    </row>
    <row r="70" spans="16:17" x14ac:dyDescent="0.35">
      <c r="P70" s="2"/>
      <c r="Q70" s="3"/>
    </row>
    <row r="71" spans="16:17" x14ac:dyDescent="0.35">
      <c r="P71" s="2"/>
      <c r="Q71" s="3"/>
    </row>
    <row r="72" spans="16:17" x14ac:dyDescent="0.35">
      <c r="P72" s="2"/>
      <c r="Q72" s="3"/>
    </row>
    <row r="73" spans="16:17" x14ac:dyDescent="0.35">
      <c r="P73" s="2"/>
      <c r="Q73" s="3"/>
    </row>
    <row r="74" spans="16:17" x14ac:dyDescent="0.35">
      <c r="P74" s="2"/>
      <c r="Q74" s="3"/>
    </row>
    <row r="75" spans="16:17" x14ac:dyDescent="0.35">
      <c r="P75" s="2"/>
      <c r="Q75" s="3"/>
    </row>
    <row r="76" spans="16:17" x14ac:dyDescent="0.35">
      <c r="P76" s="2"/>
      <c r="Q76" s="3"/>
    </row>
    <row r="77" spans="16:17" x14ac:dyDescent="0.35">
      <c r="P77" s="2"/>
      <c r="Q77" s="3"/>
    </row>
    <row r="78" spans="16:17" x14ac:dyDescent="0.35">
      <c r="P78" s="2"/>
      <c r="Q78" s="3"/>
    </row>
    <row r="79" spans="16:17" x14ac:dyDescent="0.35">
      <c r="P79" s="2"/>
      <c r="Q79" s="3"/>
    </row>
    <row r="80" spans="16:17" x14ac:dyDescent="0.35">
      <c r="P80" s="2"/>
      <c r="Q80" s="3"/>
    </row>
    <row r="81" spans="16:17" x14ac:dyDescent="0.35">
      <c r="P81" s="2"/>
      <c r="Q81" s="3"/>
    </row>
    <row r="82" spans="16:17" x14ac:dyDescent="0.35">
      <c r="P82" s="2"/>
      <c r="Q82" s="3"/>
    </row>
    <row r="83" spans="16:17" x14ac:dyDescent="0.35">
      <c r="P83" s="2"/>
      <c r="Q83" s="3"/>
    </row>
    <row r="84" spans="16:17" x14ac:dyDescent="0.35">
      <c r="P84" s="2"/>
      <c r="Q84" s="3"/>
    </row>
    <row r="85" spans="16:17" x14ac:dyDescent="0.35">
      <c r="P85" s="2"/>
      <c r="Q85" s="3"/>
    </row>
    <row r="86" spans="16:17" x14ac:dyDescent="0.35">
      <c r="P86" s="2"/>
      <c r="Q86" s="3"/>
    </row>
    <row r="87" spans="16:17" x14ac:dyDescent="0.35">
      <c r="P87" s="2"/>
      <c r="Q87" s="3"/>
    </row>
    <row r="88" spans="16:17" x14ac:dyDescent="0.35">
      <c r="P88" s="2"/>
      <c r="Q88" s="3"/>
    </row>
    <row r="89" spans="16:17" x14ac:dyDescent="0.35">
      <c r="P89" s="2"/>
      <c r="Q89" s="3"/>
    </row>
    <row r="90" spans="16:17" x14ac:dyDescent="0.35">
      <c r="P90" s="2"/>
      <c r="Q90" s="3"/>
    </row>
    <row r="91" spans="16:17" x14ac:dyDescent="0.35">
      <c r="P91" s="2"/>
      <c r="Q91" s="3"/>
    </row>
    <row r="92" spans="16:17" x14ac:dyDescent="0.35">
      <c r="P92" s="2"/>
      <c r="Q92" s="3"/>
    </row>
    <row r="93" spans="16:17" x14ac:dyDescent="0.35">
      <c r="P93" s="2"/>
      <c r="Q93" s="3"/>
    </row>
    <row r="94" spans="16:17" x14ac:dyDescent="0.35">
      <c r="P94" s="2"/>
      <c r="Q94" s="3"/>
    </row>
    <row r="95" spans="16:17" x14ac:dyDescent="0.35">
      <c r="P95" s="2"/>
      <c r="Q95" s="3"/>
    </row>
    <row r="96" spans="16:17" x14ac:dyDescent="0.35">
      <c r="P96" s="2"/>
      <c r="Q96" s="3"/>
    </row>
    <row r="97" spans="16:17" x14ac:dyDescent="0.35">
      <c r="P97" s="2"/>
      <c r="Q97" s="3"/>
    </row>
    <row r="98" spans="16:17" x14ac:dyDescent="0.35">
      <c r="P98" s="2"/>
      <c r="Q98" s="3"/>
    </row>
    <row r="99" spans="16:17" x14ac:dyDescent="0.35">
      <c r="P99" s="2"/>
      <c r="Q99" s="3"/>
    </row>
    <row r="100" spans="16:17" x14ac:dyDescent="0.35">
      <c r="P100" s="2"/>
      <c r="Q100" s="3"/>
    </row>
    <row r="101" spans="16:17" x14ac:dyDescent="0.35">
      <c r="P101" s="2"/>
      <c r="Q101" s="3"/>
    </row>
    <row r="102" spans="16:17" x14ac:dyDescent="0.35">
      <c r="P102" s="2"/>
      <c r="Q102" s="3"/>
    </row>
    <row r="103" spans="16:17" x14ac:dyDescent="0.35">
      <c r="P103" s="2"/>
      <c r="Q103" s="3"/>
    </row>
    <row r="104" spans="16:17" x14ac:dyDescent="0.35">
      <c r="P104" s="2"/>
      <c r="Q104" s="3"/>
    </row>
    <row r="105" spans="16:17" x14ac:dyDescent="0.35">
      <c r="P105" s="2"/>
      <c r="Q105" s="3"/>
    </row>
    <row r="106" spans="16:17" x14ac:dyDescent="0.35">
      <c r="P106" s="2"/>
      <c r="Q106" s="3"/>
    </row>
    <row r="107" spans="16:17" x14ac:dyDescent="0.35">
      <c r="P107" s="2"/>
      <c r="Q107" s="3"/>
    </row>
    <row r="108" spans="16:17" x14ac:dyDescent="0.35">
      <c r="P108" s="2"/>
      <c r="Q108" s="3"/>
    </row>
    <row r="109" spans="16:17" x14ac:dyDescent="0.35">
      <c r="P109" s="2"/>
      <c r="Q109" s="3"/>
    </row>
    <row r="110" spans="16:17" x14ac:dyDescent="0.35">
      <c r="P110" s="2"/>
      <c r="Q110" s="3"/>
    </row>
    <row r="111" spans="16:17" x14ac:dyDescent="0.35">
      <c r="P111" s="2"/>
      <c r="Q111" s="3"/>
    </row>
    <row r="112" spans="16:17" x14ac:dyDescent="0.35">
      <c r="P112" s="2"/>
      <c r="Q112" s="3"/>
    </row>
    <row r="113" spans="16:17" x14ac:dyDescent="0.35">
      <c r="P113" s="2"/>
      <c r="Q113" s="3"/>
    </row>
    <row r="114" spans="16:17" x14ac:dyDescent="0.35">
      <c r="P114" s="2"/>
      <c r="Q114" s="3"/>
    </row>
    <row r="115" spans="16:17" x14ac:dyDescent="0.35">
      <c r="P115" s="2"/>
      <c r="Q115" s="3"/>
    </row>
    <row r="116" spans="16:17" x14ac:dyDescent="0.35">
      <c r="P116" s="2"/>
      <c r="Q116" s="3"/>
    </row>
    <row r="117" spans="16:17" x14ac:dyDescent="0.35">
      <c r="P117" s="2"/>
      <c r="Q117" s="3"/>
    </row>
    <row r="118" spans="16:17" x14ac:dyDescent="0.35">
      <c r="P118" s="2"/>
      <c r="Q118" s="3"/>
    </row>
    <row r="119" spans="16:17" x14ac:dyDescent="0.35">
      <c r="P119" s="2"/>
      <c r="Q119" s="3"/>
    </row>
    <row r="120" spans="16:17" x14ac:dyDescent="0.35">
      <c r="P120" s="2"/>
      <c r="Q120" s="3"/>
    </row>
    <row r="121" spans="16:17" x14ac:dyDescent="0.35">
      <c r="P121" s="2"/>
      <c r="Q121" s="3"/>
    </row>
    <row r="122" spans="16:17" x14ac:dyDescent="0.35">
      <c r="P122" s="2"/>
      <c r="Q122" s="3"/>
    </row>
    <row r="123" spans="16:17" x14ac:dyDescent="0.35">
      <c r="P123" s="2"/>
      <c r="Q123" s="3"/>
    </row>
    <row r="124" spans="16:17" x14ac:dyDescent="0.35">
      <c r="P124" s="2"/>
      <c r="Q124" s="3"/>
    </row>
    <row r="125" spans="16:17" x14ac:dyDescent="0.35">
      <c r="P125" s="2"/>
      <c r="Q125" s="3"/>
    </row>
    <row r="126" spans="16:17" x14ac:dyDescent="0.35">
      <c r="P126" s="2"/>
      <c r="Q126" s="3"/>
    </row>
    <row r="127" spans="16:17" x14ac:dyDescent="0.35">
      <c r="P127" s="2"/>
      <c r="Q127" s="3"/>
    </row>
    <row r="128" spans="16:17" x14ac:dyDescent="0.35">
      <c r="P128" s="2"/>
      <c r="Q128" s="3"/>
    </row>
    <row r="129" spans="16:17" x14ac:dyDescent="0.35">
      <c r="P129" s="2"/>
      <c r="Q129" s="3"/>
    </row>
    <row r="130" spans="16:17" x14ac:dyDescent="0.35">
      <c r="P130" s="2"/>
      <c r="Q130" s="3"/>
    </row>
    <row r="131" spans="16:17" x14ac:dyDescent="0.35">
      <c r="P131" s="2"/>
      <c r="Q131" s="3"/>
    </row>
    <row r="132" spans="16:17" x14ac:dyDescent="0.35">
      <c r="P132" s="2"/>
      <c r="Q132" s="3"/>
    </row>
    <row r="133" spans="16:17" x14ac:dyDescent="0.35">
      <c r="P133" s="2"/>
      <c r="Q133" s="3"/>
    </row>
    <row r="134" spans="16:17" x14ac:dyDescent="0.35">
      <c r="P134" s="2"/>
      <c r="Q134" s="3"/>
    </row>
    <row r="135" spans="16:17" x14ac:dyDescent="0.35">
      <c r="P135" s="2"/>
      <c r="Q135" s="3"/>
    </row>
    <row r="136" spans="16:17" x14ac:dyDescent="0.35">
      <c r="P136" s="2"/>
      <c r="Q136" s="3"/>
    </row>
    <row r="137" spans="16:17" x14ac:dyDescent="0.35">
      <c r="P137" s="2"/>
      <c r="Q137" s="3"/>
    </row>
    <row r="138" spans="16:17" x14ac:dyDescent="0.35">
      <c r="P138" s="2"/>
      <c r="Q138" s="3"/>
    </row>
    <row r="139" spans="16:17" x14ac:dyDescent="0.35">
      <c r="P139" s="2"/>
      <c r="Q139" s="3"/>
    </row>
    <row r="140" spans="16:17" x14ac:dyDescent="0.35">
      <c r="P140" s="2"/>
      <c r="Q140" s="3"/>
    </row>
    <row r="141" spans="16:17" x14ac:dyDescent="0.35">
      <c r="P141" s="2"/>
      <c r="Q141" s="3"/>
    </row>
    <row r="142" spans="16:17" x14ac:dyDescent="0.35">
      <c r="P142" s="2"/>
      <c r="Q142" s="3"/>
    </row>
    <row r="143" spans="16:17" x14ac:dyDescent="0.35">
      <c r="P143" s="2"/>
      <c r="Q143" s="3"/>
    </row>
    <row r="144" spans="16:17" x14ac:dyDescent="0.35">
      <c r="P144" s="2"/>
      <c r="Q144" s="3"/>
    </row>
    <row r="145" spans="16:17" x14ac:dyDescent="0.35">
      <c r="P145" s="2"/>
      <c r="Q145" s="3"/>
    </row>
    <row r="146" spans="16:17" x14ac:dyDescent="0.35">
      <c r="P146" s="2"/>
      <c r="Q146" s="3"/>
    </row>
    <row r="147" spans="16:17" x14ac:dyDescent="0.35">
      <c r="P147" s="2"/>
      <c r="Q147" s="3"/>
    </row>
    <row r="148" spans="16:17" x14ac:dyDescent="0.35">
      <c r="P148" s="2"/>
      <c r="Q148" s="3"/>
    </row>
    <row r="149" spans="16:17" x14ac:dyDescent="0.35">
      <c r="P149" s="2"/>
      <c r="Q149" s="3"/>
    </row>
    <row r="150" spans="16:17" x14ac:dyDescent="0.35">
      <c r="P150" s="2"/>
      <c r="Q150" s="3"/>
    </row>
    <row r="151" spans="16:17" x14ac:dyDescent="0.35">
      <c r="P151" s="2"/>
      <c r="Q151" s="3"/>
    </row>
    <row r="152" spans="16:17" x14ac:dyDescent="0.35">
      <c r="P152" s="2"/>
      <c r="Q152" s="3"/>
    </row>
    <row r="153" spans="16:17" x14ac:dyDescent="0.35">
      <c r="P153" s="2"/>
      <c r="Q153" s="3"/>
    </row>
    <row r="154" spans="16:17" x14ac:dyDescent="0.35">
      <c r="P154" s="2"/>
      <c r="Q154" s="3"/>
    </row>
    <row r="155" spans="16:17" x14ac:dyDescent="0.35">
      <c r="P155" s="2"/>
      <c r="Q155" s="3"/>
    </row>
    <row r="156" spans="16:17" x14ac:dyDescent="0.35">
      <c r="P156" s="2"/>
      <c r="Q156" s="3"/>
    </row>
    <row r="157" spans="16:17" x14ac:dyDescent="0.35">
      <c r="P157" s="2"/>
      <c r="Q157" s="3"/>
    </row>
    <row r="158" spans="16:17" x14ac:dyDescent="0.35">
      <c r="P158" s="2"/>
      <c r="Q158" s="3"/>
    </row>
    <row r="159" spans="16:17" x14ac:dyDescent="0.35">
      <c r="P159" s="2"/>
      <c r="Q159" s="3"/>
    </row>
    <row r="160" spans="16:17" x14ac:dyDescent="0.35">
      <c r="P160" s="2"/>
      <c r="Q160" s="3"/>
    </row>
    <row r="161" spans="16:17" x14ac:dyDescent="0.35">
      <c r="P161" s="2"/>
      <c r="Q161" s="3"/>
    </row>
    <row r="162" spans="16:17" x14ac:dyDescent="0.35">
      <c r="P162" s="2"/>
      <c r="Q162" s="3"/>
    </row>
    <row r="163" spans="16:17" x14ac:dyDescent="0.35">
      <c r="P163" s="2"/>
      <c r="Q163" s="3"/>
    </row>
    <row r="164" spans="16:17" x14ac:dyDescent="0.35">
      <c r="P164" s="2"/>
      <c r="Q164" s="3"/>
    </row>
    <row r="165" spans="16:17" x14ac:dyDescent="0.35">
      <c r="P165" s="2"/>
      <c r="Q165" s="3"/>
    </row>
    <row r="166" spans="16:17" x14ac:dyDescent="0.35">
      <c r="P166" s="2"/>
      <c r="Q166" s="3"/>
    </row>
    <row r="167" spans="16:17" x14ac:dyDescent="0.35">
      <c r="P167" s="2"/>
      <c r="Q167" s="3"/>
    </row>
    <row r="168" spans="16:17" x14ac:dyDescent="0.35">
      <c r="P168" s="2"/>
      <c r="Q168" s="3"/>
    </row>
    <row r="169" spans="16:17" x14ac:dyDescent="0.35">
      <c r="P169" s="2"/>
      <c r="Q169" s="3"/>
    </row>
    <row r="170" spans="16:17" x14ac:dyDescent="0.35">
      <c r="P170" s="2"/>
      <c r="Q170" s="3"/>
    </row>
    <row r="171" spans="16:17" x14ac:dyDescent="0.35">
      <c r="P171" s="2"/>
      <c r="Q171" s="3"/>
    </row>
    <row r="172" spans="16:17" x14ac:dyDescent="0.35">
      <c r="P172" s="2"/>
      <c r="Q172" s="3"/>
    </row>
    <row r="173" spans="16:17" x14ac:dyDescent="0.35">
      <c r="P173" s="2"/>
      <c r="Q173" s="3"/>
    </row>
    <row r="174" spans="16:17" x14ac:dyDescent="0.35">
      <c r="P174" s="2"/>
      <c r="Q174" s="3"/>
    </row>
    <row r="175" spans="16:17" x14ac:dyDescent="0.35">
      <c r="P175" s="2"/>
      <c r="Q175" s="3"/>
    </row>
    <row r="176" spans="16:17" x14ac:dyDescent="0.35">
      <c r="P176" s="2"/>
      <c r="Q176" s="3"/>
    </row>
    <row r="177" spans="16:17" x14ac:dyDescent="0.35">
      <c r="P177" s="2"/>
      <c r="Q177" s="3"/>
    </row>
    <row r="178" spans="16:17" x14ac:dyDescent="0.35">
      <c r="P178" s="2"/>
      <c r="Q178" s="3"/>
    </row>
    <row r="179" spans="16:17" x14ac:dyDescent="0.35">
      <c r="P179" s="2"/>
      <c r="Q179" s="3"/>
    </row>
    <row r="180" spans="16:17" x14ac:dyDescent="0.35">
      <c r="P180" s="2"/>
      <c r="Q180" s="3"/>
    </row>
    <row r="181" spans="16:17" x14ac:dyDescent="0.35">
      <c r="P181" s="2"/>
      <c r="Q181" s="3"/>
    </row>
    <row r="182" spans="16:17" x14ac:dyDescent="0.35">
      <c r="P182" s="2"/>
      <c r="Q182" s="3"/>
    </row>
    <row r="183" spans="16:17" x14ac:dyDescent="0.35">
      <c r="P183" s="2"/>
      <c r="Q183" s="3"/>
    </row>
    <row r="184" spans="16:17" x14ac:dyDescent="0.35">
      <c r="P184" s="2"/>
      <c r="Q184" s="3"/>
    </row>
    <row r="185" spans="16:17" x14ac:dyDescent="0.35">
      <c r="P185" s="2"/>
      <c r="Q185" s="3"/>
    </row>
    <row r="186" spans="16:17" x14ac:dyDescent="0.35">
      <c r="P186" s="2"/>
      <c r="Q186" s="3"/>
    </row>
    <row r="187" spans="16:17" x14ac:dyDescent="0.35">
      <c r="P187" s="2"/>
      <c r="Q187" s="3"/>
    </row>
    <row r="188" spans="16:17" x14ac:dyDescent="0.35">
      <c r="P188" s="2"/>
      <c r="Q188" s="3"/>
    </row>
    <row r="189" spans="16:17" x14ac:dyDescent="0.35">
      <c r="P189" s="2"/>
      <c r="Q189" s="3"/>
    </row>
    <row r="190" spans="16:17" x14ac:dyDescent="0.35">
      <c r="P190" s="2"/>
      <c r="Q190" s="3"/>
    </row>
    <row r="191" spans="16:17" x14ac:dyDescent="0.35">
      <c r="P191" s="2"/>
      <c r="Q191" s="3"/>
    </row>
    <row r="192" spans="16:17" x14ac:dyDescent="0.35">
      <c r="P192" s="2"/>
      <c r="Q192" s="3"/>
    </row>
    <row r="193" spans="16:17" x14ac:dyDescent="0.35">
      <c r="P193" s="2"/>
      <c r="Q193" s="3"/>
    </row>
    <row r="194" spans="16:17" x14ac:dyDescent="0.35">
      <c r="P194" s="2"/>
      <c r="Q194" s="3"/>
    </row>
    <row r="195" spans="16:17" x14ac:dyDescent="0.35">
      <c r="P195" s="2"/>
      <c r="Q195" s="3"/>
    </row>
    <row r="196" spans="16:17" x14ac:dyDescent="0.35">
      <c r="P196" s="2"/>
      <c r="Q196" s="3"/>
    </row>
    <row r="197" spans="16:17" x14ac:dyDescent="0.35">
      <c r="P197" s="2"/>
      <c r="Q197" s="3"/>
    </row>
    <row r="198" spans="16:17" x14ac:dyDescent="0.35">
      <c r="P198" s="2"/>
      <c r="Q198" s="3"/>
    </row>
    <row r="199" spans="16:17" x14ac:dyDescent="0.35">
      <c r="P199" s="2"/>
      <c r="Q199" s="3"/>
    </row>
    <row r="200" spans="16:17" x14ac:dyDescent="0.35">
      <c r="P200" s="2"/>
      <c r="Q200" s="3"/>
    </row>
    <row r="201" spans="16:17" x14ac:dyDescent="0.35">
      <c r="P201" s="2"/>
      <c r="Q201" s="3"/>
    </row>
    <row r="202" spans="16:17" x14ac:dyDescent="0.35">
      <c r="P202" s="2"/>
      <c r="Q202" s="3"/>
    </row>
    <row r="203" spans="16:17" x14ac:dyDescent="0.35">
      <c r="P203" s="2"/>
      <c r="Q203" s="3"/>
    </row>
    <row r="204" spans="16:17" x14ac:dyDescent="0.35">
      <c r="P204" s="2"/>
      <c r="Q204" s="3"/>
    </row>
    <row r="205" spans="16:17" x14ac:dyDescent="0.35">
      <c r="P205" s="2"/>
      <c r="Q205" s="3"/>
    </row>
    <row r="206" spans="16:17" x14ac:dyDescent="0.35">
      <c r="P206" s="2"/>
      <c r="Q206" s="3"/>
    </row>
    <row r="207" spans="16:17" x14ac:dyDescent="0.35">
      <c r="P207" s="2"/>
      <c r="Q207" s="3"/>
    </row>
    <row r="208" spans="16:17" x14ac:dyDescent="0.35">
      <c r="P208" s="2"/>
      <c r="Q208" s="3"/>
    </row>
    <row r="209" spans="16:17" x14ac:dyDescent="0.35">
      <c r="P209" s="2"/>
      <c r="Q209" s="3"/>
    </row>
    <row r="210" spans="16:17" x14ac:dyDescent="0.35">
      <c r="P210" s="2"/>
      <c r="Q210" s="3"/>
    </row>
    <row r="211" spans="16:17" x14ac:dyDescent="0.35">
      <c r="P211" s="2"/>
      <c r="Q211" s="3"/>
    </row>
    <row r="212" spans="16:17" x14ac:dyDescent="0.35">
      <c r="P212" s="2"/>
      <c r="Q212" s="3"/>
    </row>
    <row r="213" spans="16:17" x14ac:dyDescent="0.35">
      <c r="P213" s="2"/>
      <c r="Q213" s="3"/>
    </row>
    <row r="214" spans="16:17" x14ac:dyDescent="0.35">
      <c r="P214" s="2"/>
      <c r="Q214" s="3"/>
    </row>
    <row r="215" spans="16:17" x14ac:dyDescent="0.35">
      <c r="P215" s="2"/>
      <c r="Q215" s="3"/>
    </row>
    <row r="216" spans="16:17" x14ac:dyDescent="0.35">
      <c r="P216" s="2"/>
      <c r="Q216" s="3"/>
    </row>
    <row r="217" spans="16:17" x14ac:dyDescent="0.35">
      <c r="P217" s="2"/>
      <c r="Q217" s="3"/>
    </row>
    <row r="218" spans="16:17" x14ac:dyDescent="0.35">
      <c r="P218" s="2"/>
      <c r="Q218" s="3"/>
    </row>
    <row r="219" spans="16:17" x14ac:dyDescent="0.35">
      <c r="P219" s="2"/>
      <c r="Q219" s="3"/>
    </row>
    <row r="220" spans="16:17" x14ac:dyDescent="0.35">
      <c r="P220" s="2"/>
      <c r="Q220" s="3"/>
    </row>
    <row r="221" spans="16:17" x14ac:dyDescent="0.35">
      <c r="P221" s="2"/>
      <c r="Q221" s="3"/>
    </row>
    <row r="222" spans="16:17" x14ac:dyDescent="0.35">
      <c r="P222" s="2"/>
      <c r="Q222" s="3"/>
    </row>
    <row r="223" spans="16:17" x14ac:dyDescent="0.35">
      <c r="P223" s="2"/>
      <c r="Q223" s="3"/>
    </row>
    <row r="224" spans="16:17" x14ac:dyDescent="0.35">
      <c r="P224" s="2"/>
      <c r="Q224" s="3"/>
    </row>
    <row r="225" spans="16:17" x14ac:dyDescent="0.35">
      <c r="P225" s="2"/>
      <c r="Q225" s="3"/>
    </row>
    <row r="226" spans="16:17" x14ac:dyDescent="0.35">
      <c r="P226" s="2"/>
      <c r="Q226" s="3"/>
    </row>
    <row r="227" spans="16:17" x14ac:dyDescent="0.35">
      <c r="P227" s="2"/>
      <c r="Q227" s="3"/>
    </row>
    <row r="228" spans="16:17" x14ac:dyDescent="0.35">
      <c r="P228" s="2"/>
      <c r="Q228" s="3"/>
    </row>
    <row r="229" spans="16:17" x14ac:dyDescent="0.35">
      <c r="P229" s="2"/>
      <c r="Q229" s="3"/>
    </row>
    <row r="230" spans="16:17" x14ac:dyDescent="0.35">
      <c r="P230" s="2"/>
      <c r="Q230" s="3"/>
    </row>
    <row r="231" spans="16:17" x14ac:dyDescent="0.35">
      <c r="P231" s="2"/>
      <c r="Q231" s="3"/>
    </row>
    <row r="232" spans="16:17" x14ac:dyDescent="0.35">
      <c r="P232" s="2"/>
      <c r="Q232" s="3"/>
    </row>
    <row r="233" spans="16:17" x14ac:dyDescent="0.35">
      <c r="P233" s="2"/>
      <c r="Q233" s="3"/>
    </row>
    <row r="234" spans="16:17" x14ac:dyDescent="0.35">
      <c r="P234" s="2"/>
      <c r="Q234" s="3"/>
    </row>
    <row r="235" spans="16:17" x14ac:dyDescent="0.35">
      <c r="P235" s="2"/>
      <c r="Q235" s="3"/>
    </row>
    <row r="236" spans="16:17" x14ac:dyDescent="0.35">
      <c r="P236" s="2"/>
      <c r="Q236" s="3"/>
    </row>
    <row r="237" spans="16:17" x14ac:dyDescent="0.35">
      <c r="P237" s="2"/>
      <c r="Q237" s="3"/>
    </row>
    <row r="238" spans="16:17" x14ac:dyDescent="0.35">
      <c r="P238" s="2"/>
      <c r="Q238" s="3"/>
    </row>
    <row r="239" spans="16:17" x14ac:dyDescent="0.35">
      <c r="P239" s="2"/>
      <c r="Q239" s="3"/>
    </row>
    <row r="240" spans="16:17" x14ac:dyDescent="0.35">
      <c r="P240" s="2"/>
      <c r="Q240" s="3"/>
    </row>
    <row r="241" spans="16:17" x14ac:dyDescent="0.35">
      <c r="P241" s="2"/>
      <c r="Q241" s="3"/>
    </row>
    <row r="242" spans="16:17" x14ac:dyDescent="0.35">
      <c r="P242" s="2"/>
      <c r="Q242" s="3"/>
    </row>
    <row r="243" spans="16:17" x14ac:dyDescent="0.35">
      <c r="P243" s="2"/>
      <c r="Q243" s="3"/>
    </row>
    <row r="244" spans="16:17" x14ac:dyDescent="0.35">
      <c r="P244" s="2"/>
      <c r="Q244" s="3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54D83-46EF-4095-9657-B0D31F70C34C}">
  <sheetPr codeName="Sheet8"/>
  <dimension ref="A1:W244"/>
  <sheetViews>
    <sheetView topLeftCell="H1" workbookViewId="0">
      <selection activeCell="W2" sqref="W2:W5"/>
    </sheetView>
  </sheetViews>
  <sheetFormatPr defaultRowHeight="14.5" x14ac:dyDescent="0.35"/>
  <cols>
    <col min="17" max="17" width="15.1796875" bestFit="1" customWidth="1"/>
    <col min="20" max="20" width="16.81640625" bestFit="1" customWidth="1"/>
    <col min="21" max="21" width="9.453125" bestFit="1" customWidth="1"/>
    <col min="23" max="23" width="9.45312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21</v>
      </c>
      <c r="P1" t="s">
        <v>16</v>
      </c>
      <c r="Q1" t="s">
        <v>17</v>
      </c>
      <c r="R1" t="s">
        <v>18</v>
      </c>
      <c r="T1" t="s">
        <v>22</v>
      </c>
      <c r="V1" t="s">
        <v>17</v>
      </c>
    </row>
    <row r="2" spans="1:23" x14ac:dyDescent="0.35">
      <c r="A2" t="s">
        <v>14</v>
      </c>
      <c r="B2" s="1">
        <v>43374</v>
      </c>
      <c r="C2" s="1">
        <v>43398</v>
      </c>
      <c r="D2">
        <v>212.15</v>
      </c>
      <c r="E2">
        <v>215.95</v>
      </c>
      <c r="F2">
        <v>203.85</v>
      </c>
      <c r="G2">
        <v>214.1</v>
      </c>
      <c r="H2">
        <v>213.25</v>
      </c>
      <c r="I2">
        <v>214.1</v>
      </c>
      <c r="J2">
        <v>3626</v>
      </c>
      <c r="K2">
        <v>22785.32</v>
      </c>
      <c r="L2">
        <v>11124000</v>
      </c>
      <c r="M2">
        <v>-192000</v>
      </c>
      <c r="N2">
        <v>213.1</v>
      </c>
      <c r="O2" s="5">
        <v>5.7916666666666672E-3</v>
      </c>
      <c r="P2" s="2">
        <f>(G2-D2)/D2</f>
        <v>9.1916097101107166E-3</v>
      </c>
      <c r="Q2" s="3">
        <f t="shared" ref="Q2" si="0">P2-O2</f>
        <v>3.3999430434440495E-3</v>
      </c>
      <c r="R2">
        <f t="shared" ref="R2:R13" si="1">Q2/$U$2</f>
        <v>3.3049642530975823E-2</v>
      </c>
      <c r="T2" s="6" t="s">
        <v>19</v>
      </c>
      <c r="U2" s="6">
        <f>STDEV(P2:P244)</f>
        <v>0.10287382201660572</v>
      </c>
      <c r="V2" s="6" t="s">
        <v>19</v>
      </c>
      <c r="W2" s="6">
        <f>STDEV(Q2:Q244)</f>
        <v>0.10273679891194674</v>
      </c>
    </row>
    <row r="3" spans="1:23" x14ac:dyDescent="0.35">
      <c r="A3" t="s">
        <v>14</v>
      </c>
      <c r="B3" s="1">
        <v>43405</v>
      </c>
      <c r="C3" s="1">
        <v>43433</v>
      </c>
      <c r="D3">
        <v>219.45</v>
      </c>
      <c r="E3">
        <v>224.25</v>
      </c>
      <c r="F3">
        <v>217.35</v>
      </c>
      <c r="G3">
        <v>219.15</v>
      </c>
      <c r="H3">
        <v>219.2</v>
      </c>
      <c r="I3">
        <v>219.15</v>
      </c>
      <c r="J3">
        <v>2128</v>
      </c>
      <c r="K3">
        <v>14059.9</v>
      </c>
      <c r="L3">
        <v>7137000</v>
      </c>
      <c r="M3">
        <v>-261000</v>
      </c>
      <c r="N3">
        <v>218.4</v>
      </c>
      <c r="O3" s="5">
        <v>5.6249999999999998E-3</v>
      </c>
      <c r="P3" s="2">
        <f>(G3-G2)/G3</f>
        <v>2.3043577458361903E-2</v>
      </c>
      <c r="Q3" s="3">
        <f>P3-O3</f>
        <v>1.7418577458361902E-2</v>
      </c>
      <c r="R3">
        <f t="shared" si="1"/>
        <v>0.16931982419735725</v>
      </c>
      <c r="T3" s="6" t="s">
        <v>23</v>
      </c>
      <c r="U3" s="6">
        <f>AVERAGE(P2:P244)</f>
        <v>-2.4078454527180587E-2</v>
      </c>
      <c r="V3" s="6" t="s">
        <v>23</v>
      </c>
      <c r="W3" s="6">
        <f>AVERAGE(Q2:Q244)</f>
        <v>-2.9252760082736144E-2</v>
      </c>
    </row>
    <row r="4" spans="1:23" x14ac:dyDescent="0.35">
      <c r="A4" t="s">
        <v>14</v>
      </c>
      <c r="B4" s="1">
        <v>43437</v>
      </c>
      <c r="C4" s="1">
        <v>43461</v>
      </c>
      <c r="D4">
        <v>240.1</v>
      </c>
      <c r="E4">
        <v>241</v>
      </c>
      <c r="F4">
        <v>234.05</v>
      </c>
      <c r="G4">
        <v>235.85</v>
      </c>
      <c r="H4">
        <v>235.95</v>
      </c>
      <c r="I4">
        <v>235.85</v>
      </c>
      <c r="J4">
        <v>2482</v>
      </c>
      <c r="K4">
        <v>17617.939999999999</v>
      </c>
      <c r="L4">
        <v>9447000</v>
      </c>
      <c r="M4">
        <v>-42000</v>
      </c>
      <c r="N4">
        <v>234.95</v>
      </c>
      <c r="O4" s="5">
        <v>5.5583333333333327E-3</v>
      </c>
      <c r="P4" s="2">
        <f t="shared" ref="P4:P13" si="2">(G4-G3)/G4</f>
        <v>7.0807716769132875E-2</v>
      </c>
      <c r="Q4" s="3">
        <f t="shared" ref="Q4:Q13" si="3">P4-O4</f>
        <v>6.5249383435799543E-2</v>
      </c>
      <c r="R4">
        <f t="shared" si="1"/>
        <v>0.63426615398101083</v>
      </c>
      <c r="T4" s="6" t="s">
        <v>24</v>
      </c>
      <c r="U4" s="6">
        <f>MAX(P2:P244)</f>
        <v>7.6831447290053631E-2</v>
      </c>
      <c r="V4" s="6" t="s">
        <v>24</v>
      </c>
      <c r="W4" s="6">
        <f>MAX(Q2:Q244)</f>
        <v>7.2381447290053635E-2</v>
      </c>
    </row>
    <row r="5" spans="1:23" x14ac:dyDescent="0.35">
      <c r="A5" t="s">
        <v>14</v>
      </c>
      <c r="B5" s="1">
        <v>43466</v>
      </c>
      <c r="C5" s="1">
        <v>43496</v>
      </c>
      <c r="D5">
        <v>237</v>
      </c>
      <c r="E5">
        <v>237.1</v>
      </c>
      <c r="F5">
        <v>233.85</v>
      </c>
      <c r="G5">
        <v>235.55</v>
      </c>
      <c r="H5">
        <v>235.65</v>
      </c>
      <c r="I5">
        <v>235.55</v>
      </c>
      <c r="J5">
        <v>1347</v>
      </c>
      <c r="K5">
        <v>9517.36</v>
      </c>
      <c r="L5">
        <v>9885000</v>
      </c>
      <c r="M5">
        <v>270000</v>
      </c>
      <c r="N5">
        <v>234.4</v>
      </c>
      <c r="O5" s="5">
        <v>5.4833333333333331E-3</v>
      </c>
      <c r="P5" s="2">
        <f t="shared" si="2"/>
        <v>-1.2736149437486009E-3</v>
      </c>
      <c r="Q5" s="3">
        <f t="shared" si="3"/>
        <v>-6.7569482770819343E-3</v>
      </c>
      <c r="R5">
        <f t="shared" si="1"/>
        <v>-6.5681901815519583E-2</v>
      </c>
      <c r="T5" s="6" t="s">
        <v>25</v>
      </c>
      <c r="U5" s="6">
        <f>MIN(P2:P244)</f>
        <v>-0.27548387096774185</v>
      </c>
      <c r="V5" s="6" t="s">
        <v>25</v>
      </c>
      <c r="W5" s="6">
        <f>MIN(Q2:Q244)</f>
        <v>-0.28000053763440852</v>
      </c>
    </row>
    <row r="6" spans="1:23" x14ac:dyDescent="0.35">
      <c r="A6" t="s">
        <v>14</v>
      </c>
      <c r="B6" s="1">
        <v>43497</v>
      </c>
      <c r="C6" s="1">
        <v>43524</v>
      </c>
      <c r="D6">
        <v>206.1</v>
      </c>
      <c r="E6">
        <v>212</v>
      </c>
      <c r="F6">
        <v>204.85</v>
      </c>
      <c r="G6">
        <v>208.95</v>
      </c>
      <c r="H6">
        <v>208.35</v>
      </c>
      <c r="I6">
        <v>208.95</v>
      </c>
      <c r="J6">
        <v>1877</v>
      </c>
      <c r="K6">
        <v>11720.29</v>
      </c>
      <c r="L6">
        <v>9375000</v>
      </c>
      <c r="M6">
        <v>-105000</v>
      </c>
      <c r="N6">
        <v>207.85</v>
      </c>
      <c r="O6" s="5">
        <v>5.3500000000000006E-3</v>
      </c>
      <c r="P6" s="2">
        <f t="shared" si="2"/>
        <v>-0.12730318257956461</v>
      </c>
      <c r="Q6" s="3">
        <f t="shared" si="3"/>
        <v>-0.1326531825795646</v>
      </c>
      <c r="R6">
        <f t="shared" si="1"/>
        <v>-1.2894746202600691</v>
      </c>
    </row>
    <row r="7" spans="1:23" x14ac:dyDescent="0.35">
      <c r="A7" t="s">
        <v>14</v>
      </c>
      <c r="B7" s="1">
        <v>43525</v>
      </c>
      <c r="C7" s="1">
        <v>43552</v>
      </c>
      <c r="D7">
        <v>218.5</v>
      </c>
      <c r="E7">
        <v>221.85</v>
      </c>
      <c r="F7">
        <v>218.35</v>
      </c>
      <c r="G7">
        <v>221.4</v>
      </c>
      <c r="H7">
        <v>221.8</v>
      </c>
      <c r="I7">
        <v>221.4</v>
      </c>
      <c r="J7">
        <v>1922</v>
      </c>
      <c r="K7">
        <v>12692.18</v>
      </c>
      <c r="L7">
        <v>8811000</v>
      </c>
      <c r="M7">
        <v>168000</v>
      </c>
      <c r="N7">
        <v>219.9</v>
      </c>
      <c r="O7" s="5">
        <v>5.1000000000000004E-3</v>
      </c>
      <c r="P7" s="2">
        <f t="shared" si="2"/>
        <v>5.6233062330623383E-2</v>
      </c>
      <c r="Q7" s="3">
        <f t="shared" si="3"/>
        <v>5.1133062330623383E-2</v>
      </c>
      <c r="R7">
        <f t="shared" si="1"/>
        <v>0.49704639458587985</v>
      </c>
    </row>
    <row r="8" spans="1:23" x14ac:dyDescent="0.35">
      <c r="A8" t="s">
        <v>14</v>
      </c>
      <c r="B8" s="1">
        <v>43556</v>
      </c>
      <c r="C8" s="1">
        <v>43580</v>
      </c>
      <c r="D8">
        <v>223.6</v>
      </c>
      <c r="E8">
        <v>229.45</v>
      </c>
      <c r="F8">
        <v>223.45</v>
      </c>
      <c r="G8">
        <v>227.15</v>
      </c>
      <c r="H8">
        <v>226.7</v>
      </c>
      <c r="I8">
        <v>227.15</v>
      </c>
      <c r="J8">
        <v>2862</v>
      </c>
      <c r="K8">
        <v>19437.62</v>
      </c>
      <c r="L8">
        <v>10674000</v>
      </c>
      <c r="M8">
        <v>195000</v>
      </c>
      <c r="N8">
        <v>225.85</v>
      </c>
      <c r="O8" s="5">
        <v>5.3333333333333332E-3</v>
      </c>
      <c r="P8" s="2">
        <f t="shared" si="2"/>
        <v>2.5313669381465991E-2</v>
      </c>
      <c r="Q8" s="3">
        <f t="shared" si="3"/>
        <v>1.9980336048132659E-2</v>
      </c>
      <c r="R8">
        <f t="shared" si="1"/>
        <v>0.19422177242435365</v>
      </c>
    </row>
    <row r="9" spans="1:23" x14ac:dyDescent="0.35">
      <c r="A9" t="s">
        <v>14</v>
      </c>
      <c r="B9" s="1">
        <v>43587</v>
      </c>
      <c r="C9" s="1">
        <v>43615</v>
      </c>
      <c r="D9">
        <v>204.5</v>
      </c>
      <c r="E9">
        <v>206.95</v>
      </c>
      <c r="F9">
        <v>202.15</v>
      </c>
      <c r="G9">
        <v>203.2</v>
      </c>
      <c r="H9">
        <v>204</v>
      </c>
      <c r="I9">
        <v>203.2</v>
      </c>
      <c r="J9">
        <v>2622</v>
      </c>
      <c r="K9">
        <v>16093.32</v>
      </c>
      <c r="L9">
        <v>9684000</v>
      </c>
      <c r="M9">
        <v>396000</v>
      </c>
      <c r="N9">
        <v>202</v>
      </c>
      <c r="O9" s="5">
        <v>5.1000000000000004E-3</v>
      </c>
      <c r="P9" s="2">
        <f t="shared" si="2"/>
        <v>-0.11786417322834655</v>
      </c>
      <c r="Q9" s="3">
        <f t="shared" si="3"/>
        <v>-0.12296417322834655</v>
      </c>
      <c r="R9">
        <f t="shared" si="1"/>
        <v>-1.1952911908774797</v>
      </c>
    </row>
    <row r="10" spans="1:23" x14ac:dyDescent="0.35">
      <c r="A10" t="s">
        <v>14</v>
      </c>
      <c r="B10" s="1">
        <v>43619</v>
      </c>
      <c r="C10" s="1">
        <v>43643</v>
      </c>
      <c r="D10">
        <v>191.9</v>
      </c>
      <c r="E10">
        <v>196.35</v>
      </c>
      <c r="F10">
        <v>191.45</v>
      </c>
      <c r="G10">
        <v>194.85</v>
      </c>
      <c r="H10">
        <v>194.7</v>
      </c>
      <c r="I10">
        <v>194.85</v>
      </c>
      <c r="J10">
        <v>1897</v>
      </c>
      <c r="K10">
        <v>11073.17</v>
      </c>
      <c r="L10">
        <v>9201000</v>
      </c>
      <c r="M10">
        <v>-411000</v>
      </c>
      <c r="N10">
        <v>196.35</v>
      </c>
      <c r="O10" s="5">
        <v>5.0083333333333334E-3</v>
      </c>
      <c r="P10" s="2">
        <f t="shared" si="2"/>
        <v>-4.2853477033615577E-2</v>
      </c>
      <c r="Q10" s="3">
        <f t="shared" si="3"/>
        <v>-4.7861810366948906E-2</v>
      </c>
      <c r="R10">
        <f t="shared" si="1"/>
        <v>-0.46524771247658253</v>
      </c>
    </row>
    <row r="11" spans="1:23" x14ac:dyDescent="0.35">
      <c r="A11" t="s">
        <v>14</v>
      </c>
      <c r="B11" s="1">
        <v>43648</v>
      </c>
      <c r="C11" s="1">
        <v>43671</v>
      </c>
      <c r="D11">
        <v>198.7</v>
      </c>
      <c r="E11">
        <v>198.7</v>
      </c>
      <c r="F11">
        <v>194.6</v>
      </c>
      <c r="G11">
        <v>197.7</v>
      </c>
      <c r="H11">
        <v>197.5</v>
      </c>
      <c r="I11">
        <v>197.7</v>
      </c>
      <c r="J11">
        <v>1834</v>
      </c>
      <c r="K11">
        <v>10827.6</v>
      </c>
      <c r="L11">
        <v>8850000</v>
      </c>
      <c r="M11">
        <v>285000</v>
      </c>
      <c r="N11">
        <v>200.2</v>
      </c>
      <c r="O11" s="5">
        <v>4.7750000000000006E-3</v>
      </c>
      <c r="P11" s="2">
        <f t="shared" si="2"/>
        <v>1.4415781487101641E-2</v>
      </c>
      <c r="Q11" s="3">
        <f t="shared" si="3"/>
        <v>9.6407814871016413E-3</v>
      </c>
      <c r="R11">
        <f t="shared" si="1"/>
        <v>9.3714623391220386E-2</v>
      </c>
    </row>
    <row r="12" spans="1:23" x14ac:dyDescent="0.35">
      <c r="A12" t="s">
        <v>14</v>
      </c>
      <c r="B12" s="1">
        <v>43678</v>
      </c>
      <c r="C12" s="1">
        <v>43706</v>
      </c>
      <c r="D12">
        <v>157</v>
      </c>
      <c r="E12">
        <v>158.5</v>
      </c>
      <c r="F12">
        <v>152.44999999999999</v>
      </c>
      <c r="G12">
        <v>155</v>
      </c>
      <c r="H12">
        <v>155.25</v>
      </c>
      <c r="I12">
        <v>155</v>
      </c>
      <c r="J12">
        <v>2558</v>
      </c>
      <c r="K12">
        <v>11916.8</v>
      </c>
      <c r="L12">
        <v>9492000</v>
      </c>
      <c r="M12">
        <v>-237000</v>
      </c>
      <c r="N12">
        <v>154.15</v>
      </c>
      <c r="O12" s="5">
        <v>4.5166666666666662E-3</v>
      </c>
      <c r="P12" s="2">
        <f t="shared" si="2"/>
        <v>-0.27548387096774185</v>
      </c>
      <c r="Q12" s="3">
        <f t="shared" si="3"/>
        <v>-0.28000053763440852</v>
      </c>
      <c r="R12">
        <f t="shared" si="1"/>
        <v>-2.7217860884881997</v>
      </c>
    </row>
    <row r="13" spans="1:23" x14ac:dyDescent="0.35">
      <c r="A13" t="s">
        <v>14</v>
      </c>
      <c r="B13" s="1">
        <v>43711</v>
      </c>
      <c r="C13" s="1">
        <v>43734</v>
      </c>
      <c r="D13">
        <v>166.05</v>
      </c>
      <c r="E13">
        <v>172.15</v>
      </c>
      <c r="F13">
        <v>165.5</v>
      </c>
      <c r="G13">
        <v>167.9</v>
      </c>
      <c r="H13">
        <v>166.85</v>
      </c>
      <c r="I13">
        <v>167.9</v>
      </c>
      <c r="J13">
        <v>1842</v>
      </c>
      <c r="K13">
        <v>9338.23</v>
      </c>
      <c r="L13">
        <v>9171000</v>
      </c>
      <c r="M13">
        <v>714000</v>
      </c>
      <c r="N13">
        <v>170.25</v>
      </c>
      <c r="O13" s="5">
        <v>4.45E-3</v>
      </c>
      <c r="P13" s="2">
        <f t="shared" si="2"/>
        <v>7.6831447290053631E-2</v>
      </c>
      <c r="Q13" s="3">
        <f t="shared" si="3"/>
        <v>7.2381447290053635E-2</v>
      </c>
      <c r="R13">
        <f t="shared" si="1"/>
        <v>0.70359442150764018</v>
      </c>
    </row>
    <row r="14" spans="1:23" x14ac:dyDescent="0.35">
      <c r="P14" s="2"/>
      <c r="Q14" s="3"/>
    </row>
    <row r="15" spans="1:23" x14ac:dyDescent="0.35">
      <c r="P15" s="2"/>
      <c r="Q15" s="3"/>
    </row>
    <row r="16" spans="1:23" x14ac:dyDescent="0.35">
      <c r="P16" s="2"/>
      <c r="Q16" s="3"/>
    </row>
    <row r="17" spans="16:17" x14ac:dyDescent="0.35">
      <c r="P17" s="2"/>
      <c r="Q17" s="3"/>
    </row>
    <row r="18" spans="16:17" x14ac:dyDescent="0.35">
      <c r="P18" s="2"/>
      <c r="Q18" s="3"/>
    </row>
    <row r="19" spans="16:17" x14ac:dyDescent="0.35">
      <c r="P19" s="2"/>
      <c r="Q19" s="3"/>
    </row>
    <row r="20" spans="16:17" x14ac:dyDescent="0.35">
      <c r="P20" s="2"/>
      <c r="Q20" s="3"/>
    </row>
    <row r="21" spans="16:17" x14ac:dyDescent="0.35">
      <c r="P21" s="2"/>
      <c r="Q21" s="3"/>
    </row>
    <row r="22" spans="16:17" x14ac:dyDescent="0.35">
      <c r="P22" s="2"/>
      <c r="Q22" s="3"/>
    </row>
    <row r="23" spans="16:17" x14ac:dyDescent="0.35">
      <c r="P23" s="2"/>
      <c r="Q23" s="3"/>
    </row>
    <row r="24" spans="16:17" x14ac:dyDescent="0.35">
      <c r="P24" s="2"/>
      <c r="Q24" s="3"/>
    </row>
    <row r="25" spans="16:17" x14ac:dyDescent="0.35">
      <c r="P25" s="2"/>
      <c r="Q25" s="3"/>
    </row>
    <row r="26" spans="16:17" x14ac:dyDescent="0.35">
      <c r="P26" s="2"/>
      <c r="Q26" s="3"/>
    </row>
    <row r="27" spans="16:17" x14ac:dyDescent="0.35">
      <c r="P27" s="2"/>
      <c r="Q27" s="3"/>
    </row>
    <row r="28" spans="16:17" x14ac:dyDescent="0.35">
      <c r="P28" s="2"/>
      <c r="Q28" s="3"/>
    </row>
    <row r="29" spans="16:17" x14ac:dyDescent="0.35">
      <c r="P29" s="2"/>
      <c r="Q29" s="3"/>
    </row>
    <row r="30" spans="16:17" x14ac:dyDescent="0.35">
      <c r="P30" s="2"/>
      <c r="Q30" s="3"/>
    </row>
    <row r="31" spans="16:17" x14ac:dyDescent="0.35">
      <c r="P31" s="2"/>
      <c r="Q31" s="3"/>
    </row>
    <row r="32" spans="16:17" x14ac:dyDescent="0.35">
      <c r="P32" s="2"/>
      <c r="Q32" s="3"/>
    </row>
    <row r="33" spans="16:17" x14ac:dyDescent="0.35">
      <c r="P33" s="2"/>
      <c r="Q33" s="3"/>
    </row>
    <row r="34" spans="16:17" x14ac:dyDescent="0.35">
      <c r="P34" s="2"/>
      <c r="Q34" s="3"/>
    </row>
    <row r="35" spans="16:17" x14ac:dyDescent="0.35">
      <c r="P35" s="2"/>
      <c r="Q35" s="3"/>
    </row>
    <row r="36" spans="16:17" x14ac:dyDescent="0.35">
      <c r="P36" s="2"/>
      <c r="Q36" s="3"/>
    </row>
    <row r="37" spans="16:17" x14ac:dyDescent="0.35">
      <c r="P37" s="2"/>
      <c r="Q37" s="3"/>
    </row>
    <row r="38" spans="16:17" x14ac:dyDescent="0.35">
      <c r="P38" s="2"/>
      <c r="Q38" s="3"/>
    </row>
    <row r="39" spans="16:17" x14ac:dyDescent="0.35">
      <c r="P39" s="2"/>
      <c r="Q39" s="3"/>
    </row>
    <row r="40" spans="16:17" x14ac:dyDescent="0.35">
      <c r="P40" s="2"/>
      <c r="Q40" s="3"/>
    </row>
    <row r="41" spans="16:17" x14ac:dyDescent="0.35">
      <c r="P41" s="2"/>
      <c r="Q41" s="3"/>
    </row>
    <row r="42" spans="16:17" x14ac:dyDescent="0.35">
      <c r="P42" s="2"/>
      <c r="Q42" s="3"/>
    </row>
    <row r="43" spans="16:17" x14ac:dyDescent="0.35">
      <c r="P43" s="2"/>
      <c r="Q43" s="3"/>
    </row>
    <row r="44" spans="16:17" x14ac:dyDescent="0.35">
      <c r="P44" s="2"/>
      <c r="Q44" s="3"/>
    </row>
    <row r="45" spans="16:17" x14ac:dyDescent="0.35">
      <c r="P45" s="2"/>
      <c r="Q45" s="3"/>
    </row>
    <row r="46" spans="16:17" x14ac:dyDescent="0.35">
      <c r="P46" s="2"/>
      <c r="Q46" s="3"/>
    </row>
    <row r="47" spans="16:17" x14ac:dyDescent="0.35">
      <c r="P47" s="2"/>
      <c r="Q47" s="3"/>
    </row>
    <row r="48" spans="16:17" x14ac:dyDescent="0.35">
      <c r="P48" s="2"/>
      <c r="Q48" s="3"/>
    </row>
    <row r="49" spans="16:17" x14ac:dyDescent="0.35">
      <c r="P49" s="2"/>
      <c r="Q49" s="3"/>
    </row>
    <row r="50" spans="16:17" x14ac:dyDescent="0.35">
      <c r="P50" s="2"/>
      <c r="Q50" s="3"/>
    </row>
    <row r="51" spans="16:17" x14ac:dyDescent="0.35">
      <c r="P51" s="2"/>
      <c r="Q51" s="3"/>
    </row>
    <row r="52" spans="16:17" x14ac:dyDescent="0.35">
      <c r="P52" s="2"/>
      <c r="Q52" s="3"/>
    </row>
    <row r="53" spans="16:17" x14ac:dyDescent="0.35">
      <c r="P53" s="2"/>
      <c r="Q53" s="3"/>
    </row>
    <row r="54" spans="16:17" x14ac:dyDescent="0.35">
      <c r="P54" s="2"/>
      <c r="Q54" s="3"/>
    </row>
    <row r="55" spans="16:17" x14ac:dyDescent="0.35">
      <c r="P55" s="2"/>
      <c r="Q55" s="3"/>
    </row>
    <row r="56" spans="16:17" x14ac:dyDescent="0.35">
      <c r="P56" s="2"/>
      <c r="Q56" s="3"/>
    </row>
    <row r="57" spans="16:17" x14ac:dyDescent="0.35">
      <c r="P57" s="2"/>
      <c r="Q57" s="3"/>
    </row>
    <row r="58" spans="16:17" x14ac:dyDescent="0.35">
      <c r="P58" s="2"/>
      <c r="Q58" s="3"/>
    </row>
    <row r="59" spans="16:17" x14ac:dyDescent="0.35">
      <c r="P59" s="2"/>
      <c r="Q59" s="3"/>
    </row>
    <row r="60" spans="16:17" x14ac:dyDescent="0.35">
      <c r="P60" s="2"/>
      <c r="Q60" s="3"/>
    </row>
    <row r="61" spans="16:17" x14ac:dyDescent="0.35">
      <c r="P61" s="2"/>
      <c r="Q61" s="3"/>
    </row>
    <row r="62" spans="16:17" x14ac:dyDescent="0.35">
      <c r="P62" s="2"/>
      <c r="Q62" s="3"/>
    </row>
    <row r="63" spans="16:17" x14ac:dyDescent="0.35">
      <c r="P63" s="2"/>
      <c r="Q63" s="3"/>
    </row>
    <row r="64" spans="16:17" x14ac:dyDescent="0.35">
      <c r="P64" s="2"/>
      <c r="Q64" s="3"/>
    </row>
    <row r="65" spans="16:17" x14ac:dyDescent="0.35">
      <c r="P65" s="2"/>
      <c r="Q65" s="3"/>
    </row>
    <row r="66" spans="16:17" x14ac:dyDescent="0.35">
      <c r="P66" s="2"/>
      <c r="Q66" s="3"/>
    </row>
    <row r="67" spans="16:17" x14ac:dyDescent="0.35">
      <c r="P67" s="2"/>
      <c r="Q67" s="3"/>
    </row>
    <row r="68" spans="16:17" x14ac:dyDescent="0.35">
      <c r="P68" s="2"/>
      <c r="Q68" s="3"/>
    </row>
    <row r="69" spans="16:17" x14ac:dyDescent="0.35">
      <c r="P69" s="2"/>
      <c r="Q69" s="3"/>
    </row>
    <row r="70" spans="16:17" x14ac:dyDescent="0.35">
      <c r="P70" s="2"/>
      <c r="Q70" s="3"/>
    </row>
    <row r="71" spans="16:17" x14ac:dyDescent="0.35">
      <c r="P71" s="2"/>
      <c r="Q71" s="3"/>
    </row>
    <row r="72" spans="16:17" x14ac:dyDescent="0.35">
      <c r="P72" s="2"/>
      <c r="Q72" s="3"/>
    </row>
    <row r="73" spans="16:17" x14ac:dyDescent="0.35">
      <c r="P73" s="2"/>
      <c r="Q73" s="3"/>
    </row>
    <row r="74" spans="16:17" x14ac:dyDescent="0.35">
      <c r="P74" s="2"/>
      <c r="Q74" s="3"/>
    </row>
    <row r="75" spans="16:17" x14ac:dyDescent="0.35">
      <c r="P75" s="2"/>
      <c r="Q75" s="3"/>
    </row>
    <row r="76" spans="16:17" x14ac:dyDescent="0.35">
      <c r="P76" s="2"/>
      <c r="Q76" s="3"/>
    </row>
    <row r="77" spans="16:17" x14ac:dyDescent="0.35">
      <c r="P77" s="2"/>
      <c r="Q77" s="3"/>
    </row>
    <row r="78" spans="16:17" x14ac:dyDescent="0.35">
      <c r="P78" s="2"/>
      <c r="Q78" s="3"/>
    </row>
    <row r="79" spans="16:17" x14ac:dyDescent="0.35">
      <c r="P79" s="2"/>
      <c r="Q79" s="3"/>
    </row>
    <row r="80" spans="16:17" x14ac:dyDescent="0.35">
      <c r="P80" s="2"/>
      <c r="Q80" s="3"/>
    </row>
    <row r="81" spans="16:17" x14ac:dyDescent="0.35">
      <c r="P81" s="2"/>
      <c r="Q81" s="3"/>
    </row>
    <row r="82" spans="16:17" x14ac:dyDescent="0.35">
      <c r="P82" s="2"/>
      <c r="Q82" s="3"/>
    </row>
    <row r="83" spans="16:17" x14ac:dyDescent="0.35">
      <c r="P83" s="2"/>
      <c r="Q83" s="3"/>
    </row>
    <row r="84" spans="16:17" x14ac:dyDescent="0.35">
      <c r="P84" s="2"/>
      <c r="Q84" s="3"/>
    </row>
    <row r="85" spans="16:17" x14ac:dyDescent="0.35">
      <c r="P85" s="2"/>
      <c r="Q85" s="3"/>
    </row>
    <row r="86" spans="16:17" x14ac:dyDescent="0.35">
      <c r="P86" s="2"/>
      <c r="Q86" s="3"/>
    </row>
    <row r="87" spans="16:17" x14ac:dyDescent="0.35">
      <c r="P87" s="2"/>
      <c r="Q87" s="3"/>
    </row>
    <row r="88" spans="16:17" x14ac:dyDescent="0.35">
      <c r="P88" s="2"/>
      <c r="Q88" s="3"/>
    </row>
    <row r="89" spans="16:17" x14ac:dyDescent="0.35">
      <c r="P89" s="2"/>
      <c r="Q89" s="3"/>
    </row>
    <row r="90" spans="16:17" x14ac:dyDescent="0.35">
      <c r="P90" s="2"/>
      <c r="Q90" s="3"/>
    </row>
    <row r="91" spans="16:17" x14ac:dyDescent="0.35">
      <c r="P91" s="2"/>
      <c r="Q91" s="3"/>
    </row>
    <row r="92" spans="16:17" x14ac:dyDescent="0.35">
      <c r="P92" s="2"/>
      <c r="Q92" s="3"/>
    </row>
    <row r="93" spans="16:17" x14ac:dyDescent="0.35">
      <c r="P93" s="2"/>
      <c r="Q93" s="3"/>
    </row>
    <row r="94" spans="16:17" x14ac:dyDescent="0.35">
      <c r="P94" s="2"/>
      <c r="Q94" s="3"/>
    </row>
    <row r="95" spans="16:17" x14ac:dyDescent="0.35">
      <c r="P95" s="2"/>
      <c r="Q95" s="3"/>
    </row>
    <row r="96" spans="16:17" x14ac:dyDescent="0.35">
      <c r="P96" s="2"/>
      <c r="Q96" s="3"/>
    </row>
    <row r="97" spans="16:17" x14ac:dyDescent="0.35">
      <c r="P97" s="2"/>
      <c r="Q97" s="3"/>
    </row>
    <row r="98" spans="16:17" x14ac:dyDescent="0.35">
      <c r="P98" s="2"/>
      <c r="Q98" s="3"/>
    </row>
    <row r="99" spans="16:17" x14ac:dyDescent="0.35">
      <c r="P99" s="2"/>
      <c r="Q99" s="3"/>
    </row>
    <row r="100" spans="16:17" x14ac:dyDescent="0.35">
      <c r="P100" s="2"/>
      <c r="Q100" s="3"/>
    </row>
    <row r="101" spans="16:17" x14ac:dyDescent="0.35">
      <c r="P101" s="2"/>
      <c r="Q101" s="3"/>
    </row>
    <row r="102" spans="16:17" x14ac:dyDescent="0.35">
      <c r="P102" s="2"/>
      <c r="Q102" s="3"/>
    </row>
    <row r="103" spans="16:17" x14ac:dyDescent="0.35">
      <c r="P103" s="2"/>
      <c r="Q103" s="3"/>
    </row>
    <row r="104" spans="16:17" x14ac:dyDescent="0.35">
      <c r="P104" s="2"/>
      <c r="Q104" s="3"/>
    </row>
    <row r="105" spans="16:17" x14ac:dyDescent="0.35">
      <c r="P105" s="2"/>
      <c r="Q105" s="3"/>
    </row>
    <row r="106" spans="16:17" x14ac:dyDescent="0.35">
      <c r="P106" s="2"/>
      <c r="Q106" s="3"/>
    </row>
    <row r="107" spans="16:17" x14ac:dyDescent="0.35">
      <c r="P107" s="2"/>
      <c r="Q107" s="3"/>
    </row>
    <row r="108" spans="16:17" x14ac:dyDescent="0.35">
      <c r="P108" s="2"/>
      <c r="Q108" s="3"/>
    </row>
    <row r="109" spans="16:17" x14ac:dyDescent="0.35">
      <c r="P109" s="2"/>
      <c r="Q109" s="3"/>
    </row>
    <row r="110" spans="16:17" x14ac:dyDescent="0.35">
      <c r="P110" s="2"/>
      <c r="Q110" s="3"/>
    </row>
    <row r="111" spans="16:17" x14ac:dyDescent="0.35">
      <c r="P111" s="2"/>
      <c r="Q111" s="3"/>
    </row>
    <row r="112" spans="16:17" x14ac:dyDescent="0.35">
      <c r="P112" s="2"/>
      <c r="Q112" s="3"/>
    </row>
    <row r="113" spans="16:17" x14ac:dyDescent="0.35">
      <c r="P113" s="2"/>
      <c r="Q113" s="3"/>
    </row>
    <row r="114" spans="16:17" x14ac:dyDescent="0.35">
      <c r="P114" s="2"/>
      <c r="Q114" s="3"/>
    </row>
    <row r="115" spans="16:17" x14ac:dyDescent="0.35">
      <c r="P115" s="2"/>
      <c r="Q115" s="3"/>
    </row>
    <row r="116" spans="16:17" x14ac:dyDescent="0.35">
      <c r="P116" s="2"/>
      <c r="Q116" s="3"/>
    </row>
    <row r="117" spans="16:17" x14ac:dyDescent="0.35">
      <c r="P117" s="2"/>
      <c r="Q117" s="3"/>
    </row>
    <row r="118" spans="16:17" x14ac:dyDescent="0.35">
      <c r="P118" s="2"/>
      <c r="Q118" s="3"/>
    </row>
    <row r="119" spans="16:17" x14ac:dyDescent="0.35">
      <c r="P119" s="2"/>
      <c r="Q119" s="3"/>
    </row>
    <row r="120" spans="16:17" x14ac:dyDescent="0.35">
      <c r="P120" s="2"/>
      <c r="Q120" s="3"/>
    </row>
    <row r="121" spans="16:17" x14ac:dyDescent="0.35">
      <c r="P121" s="2"/>
      <c r="Q121" s="3"/>
    </row>
    <row r="122" spans="16:17" x14ac:dyDescent="0.35">
      <c r="P122" s="2"/>
      <c r="Q122" s="3"/>
    </row>
    <row r="123" spans="16:17" x14ac:dyDescent="0.35">
      <c r="P123" s="2"/>
      <c r="Q123" s="3"/>
    </row>
    <row r="124" spans="16:17" x14ac:dyDescent="0.35">
      <c r="P124" s="2"/>
      <c r="Q124" s="3"/>
    </row>
    <row r="125" spans="16:17" x14ac:dyDescent="0.35">
      <c r="P125" s="2"/>
      <c r="Q125" s="3"/>
    </row>
    <row r="126" spans="16:17" x14ac:dyDescent="0.35">
      <c r="P126" s="2"/>
      <c r="Q126" s="3"/>
    </row>
    <row r="127" spans="16:17" x14ac:dyDescent="0.35">
      <c r="P127" s="2"/>
      <c r="Q127" s="3"/>
    </row>
    <row r="128" spans="16:17" x14ac:dyDescent="0.35">
      <c r="P128" s="2"/>
      <c r="Q128" s="3"/>
    </row>
    <row r="129" spans="16:17" x14ac:dyDescent="0.35">
      <c r="P129" s="2"/>
      <c r="Q129" s="3"/>
    </row>
    <row r="130" spans="16:17" x14ac:dyDescent="0.35">
      <c r="P130" s="2"/>
      <c r="Q130" s="3"/>
    </row>
    <row r="131" spans="16:17" x14ac:dyDescent="0.35">
      <c r="P131" s="2"/>
      <c r="Q131" s="3"/>
    </row>
    <row r="132" spans="16:17" x14ac:dyDescent="0.35">
      <c r="P132" s="2"/>
      <c r="Q132" s="3"/>
    </row>
    <row r="133" spans="16:17" x14ac:dyDescent="0.35">
      <c r="P133" s="2"/>
      <c r="Q133" s="3"/>
    </row>
    <row r="134" spans="16:17" x14ac:dyDescent="0.35">
      <c r="P134" s="2"/>
      <c r="Q134" s="3"/>
    </row>
    <row r="135" spans="16:17" x14ac:dyDescent="0.35">
      <c r="P135" s="2"/>
      <c r="Q135" s="3"/>
    </row>
    <row r="136" spans="16:17" x14ac:dyDescent="0.35">
      <c r="P136" s="2"/>
      <c r="Q136" s="3"/>
    </row>
    <row r="137" spans="16:17" x14ac:dyDescent="0.35">
      <c r="P137" s="2"/>
      <c r="Q137" s="3"/>
    </row>
    <row r="138" spans="16:17" x14ac:dyDescent="0.35">
      <c r="P138" s="2"/>
      <c r="Q138" s="3"/>
    </row>
    <row r="139" spans="16:17" x14ac:dyDescent="0.35">
      <c r="P139" s="2"/>
      <c r="Q139" s="3"/>
    </row>
    <row r="140" spans="16:17" x14ac:dyDescent="0.35">
      <c r="P140" s="2"/>
      <c r="Q140" s="3"/>
    </row>
    <row r="141" spans="16:17" x14ac:dyDescent="0.35">
      <c r="P141" s="2"/>
      <c r="Q141" s="3"/>
    </row>
    <row r="142" spans="16:17" x14ac:dyDescent="0.35">
      <c r="P142" s="2"/>
      <c r="Q142" s="3"/>
    </row>
    <row r="143" spans="16:17" x14ac:dyDescent="0.35">
      <c r="P143" s="2"/>
      <c r="Q143" s="3"/>
    </row>
    <row r="144" spans="16:17" x14ac:dyDescent="0.35">
      <c r="P144" s="2"/>
      <c r="Q144" s="3"/>
    </row>
    <row r="145" spans="16:17" x14ac:dyDescent="0.35">
      <c r="P145" s="2"/>
      <c r="Q145" s="3"/>
    </row>
    <row r="146" spans="16:17" x14ac:dyDescent="0.35">
      <c r="P146" s="2"/>
      <c r="Q146" s="3"/>
    </row>
    <row r="147" spans="16:17" x14ac:dyDescent="0.35">
      <c r="P147" s="2"/>
      <c r="Q147" s="3"/>
    </row>
    <row r="148" spans="16:17" x14ac:dyDescent="0.35">
      <c r="P148" s="2"/>
      <c r="Q148" s="3"/>
    </row>
    <row r="149" spans="16:17" x14ac:dyDescent="0.35">
      <c r="P149" s="2"/>
      <c r="Q149" s="3"/>
    </row>
    <row r="150" spans="16:17" x14ac:dyDescent="0.35">
      <c r="P150" s="2"/>
      <c r="Q150" s="3"/>
    </row>
    <row r="151" spans="16:17" x14ac:dyDescent="0.35">
      <c r="P151" s="2"/>
      <c r="Q151" s="3"/>
    </row>
    <row r="152" spans="16:17" x14ac:dyDescent="0.35">
      <c r="P152" s="2"/>
      <c r="Q152" s="3"/>
    </row>
    <row r="153" spans="16:17" x14ac:dyDescent="0.35">
      <c r="P153" s="2"/>
      <c r="Q153" s="3"/>
    </row>
    <row r="154" spans="16:17" x14ac:dyDescent="0.35">
      <c r="P154" s="2"/>
      <c r="Q154" s="3"/>
    </row>
    <row r="155" spans="16:17" x14ac:dyDescent="0.35">
      <c r="P155" s="2"/>
      <c r="Q155" s="3"/>
    </row>
    <row r="156" spans="16:17" x14ac:dyDescent="0.35">
      <c r="P156" s="2"/>
      <c r="Q156" s="3"/>
    </row>
    <row r="157" spans="16:17" x14ac:dyDescent="0.35">
      <c r="P157" s="2"/>
      <c r="Q157" s="3"/>
    </row>
    <row r="158" spans="16:17" x14ac:dyDescent="0.35">
      <c r="P158" s="2"/>
      <c r="Q158" s="3"/>
    </row>
    <row r="159" spans="16:17" x14ac:dyDescent="0.35">
      <c r="P159" s="2"/>
      <c r="Q159" s="3"/>
    </row>
    <row r="160" spans="16:17" x14ac:dyDescent="0.35">
      <c r="P160" s="2"/>
      <c r="Q160" s="3"/>
    </row>
    <row r="161" spans="16:17" x14ac:dyDescent="0.35">
      <c r="P161" s="2"/>
      <c r="Q161" s="3"/>
    </row>
    <row r="162" spans="16:17" x14ac:dyDescent="0.35">
      <c r="P162" s="2"/>
      <c r="Q162" s="3"/>
    </row>
    <row r="163" spans="16:17" x14ac:dyDescent="0.35">
      <c r="P163" s="2"/>
      <c r="Q163" s="3"/>
    </row>
    <row r="164" spans="16:17" x14ac:dyDescent="0.35">
      <c r="P164" s="2"/>
      <c r="Q164" s="3"/>
    </row>
    <row r="165" spans="16:17" x14ac:dyDescent="0.35">
      <c r="P165" s="2"/>
      <c r="Q165" s="3"/>
    </row>
    <row r="166" spans="16:17" x14ac:dyDescent="0.35">
      <c r="P166" s="2"/>
      <c r="Q166" s="3"/>
    </row>
    <row r="167" spans="16:17" x14ac:dyDescent="0.35">
      <c r="P167" s="2"/>
      <c r="Q167" s="3"/>
    </row>
    <row r="168" spans="16:17" x14ac:dyDescent="0.35">
      <c r="P168" s="2"/>
      <c r="Q168" s="3"/>
    </row>
    <row r="169" spans="16:17" x14ac:dyDescent="0.35">
      <c r="P169" s="2"/>
      <c r="Q169" s="3"/>
    </row>
    <row r="170" spans="16:17" x14ac:dyDescent="0.35">
      <c r="P170" s="2"/>
      <c r="Q170" s="3"/>
    </row>
    <row r="171" spans="16:17" x14ac:dyDescent="0.35">
      <c r="P171" s="2"/>
      <c r="Q171" s="3"/>
    </row>
    <row r="172" spans="16:17" x14ac:dyDescent="0.35">
      <c r="P172" s="2"/>
      <c r="Q172" s="3"/>
    </row>
    <row r="173" spans="16:17" x14ac:dyDescent="0.35">
      <c r="P173" s="2"/>
      <c r="Q173" s="3"/>
    </row>
    <row r="174" spans="16:17" x14ac:dyDescent="0.35">
      <c r="P174" s="2"/>
      <c r="Q174" s="3"/>
    </row>
    <row r="175" spans="16:17" x14ac:dyDescent="0.35">
      <c r="P175" s="2"/>
      <c r="Q175" s="3"/>
    </row>
    <row r="176" spans="16:17" x14ac:dyDescent="0.35">
      <c r="P176" s="2"/>
      <c r="Q176" s="3"/>
    </row>
    <row r="177" spans="16:17" x14ac:dyDescent="0.35">
      <c r="P177" s="2"/>
      <c r="Q177" s="3"/>
    </row>
    <row r="178" spans="16:17" x14ac:dyDescent="0.35">
      <c r="P178" s="2"/>
      <c r="Q178" s="3"/>
    </row>
    <row r="179" spans="16:17" x14ac:dyDescent="0.35">
      <c r="P179" s="2"/>
      <c r="Q179" s="3"/>
    </row>
    <row r="180" spans="16:17" x14ac:dyDescent="0.35">
      <c r="P180" s="2"/>
      <c r="Q180" s="3"/>
    </row>
    <row r="181" spans="16:17" x14ac:dyDescent="0.35">
      <c r="P181" s="2"/>
      <c r="Q181" s="3"/>
    </row>
    <row r="182" spans="16:17" x14ac:dyDescent="0.35">
      <c r="P182" s="2"/>
      <c r="Q182" s="3"/>
    </row>
    <row r="183" spans="16:17" x14ac:dyDescent="0.35">
      <c r="P183" s="2"/>
      <c r="Q183" s="3"/>
    </row>
    <row r="184" spans="16:17" x14ac:dyDescent="0.35">
      <c r="P184" s="2"/>
      <c r="Q184" s="3"/>
    </row>
    <row r="185" spans="16:17" x14ac:dyDescent="0.35">
      <c r="P185" s="2"/>
      <c r="Q185" s="3"/>
    </row>
    <row r="186" spans="16:17" x14ac:dyDescent="0.35">
      <c r="P186" s="2"/>
      <c r="Q186" s="3"/>
    </row>
    <row r="187" spans="16:17" x14ac:dyDescent="0.35">
      <c r="P187" s="2"/>
      <c r="Q187" s="3"/>
    </row>
    <row r="188" spans="16:17" x14ac:dyDescent="0.35">
      <c r="P188" s="2"/>
      <c r="Q188" s="3"/>
    </row>
    <row r="189" spans="16:17" x14ac:dyDescent="0.35">
      <c r="P189" s="2"/>
      <c r="Q189" s="3"/>
    </row>
    <row r="190" spans="16:17" x14ac:dyDescent="0.35">
      <c r="P190" s="2"/>
      <c r="Q190" s="3"/>
    </row>
    <row r="191" spans="16:17" x14ac:dyDescent="0.35">
      <c r="P191" s="2"/>
      <c r="Q191" s="3"/>
    </row>
    <row r="192" spans="16:17" x14ac:dyDescent="0.35">
      <c r="P192" s="2"/>
      <c r="Q192" s="3"/>
    </row>
    <row r="193" spans="16:17" x14ac:dyDescent="0.35">
      <c r="P193" s="2"/>
      <c r="Q193" s="3"/>
    </row>
    <row r="194" spans="16:17" x14ac:dyDescent="0.35">
      <c r="P194" s="2"/>
      <c r="Q194" s="3"/>
    </row>
    <row r="195" spans="16:17" x14ac:dyDescent="0.35">
      <c r="P195" s="2"/>
      <c r="Q195" s="3"/>
    </row>
    <row r="196" spans="16:17" x14ac:dyDescent="0.35">
      <c r="P196" s="2"/>
      <c r="Q196" s="3"/>
    </row>
    <row r="197" spans="16:17" x14ac:dyDescent="0.35">
      <c r="P197" s="2"/>
      <c r="Q197" s="3"/>
    </row>
    <row r="198" spans="16:17" x14ac:dyDescent="0.35">
      <c r="P198" s="2"/>
      <c r="Q198" s="3"/>
    </row>
    <row r="199" spans="16:17" x14ac:dyDescent="0.35">
      <c r="P199" s="2"/>
      <c r="Q199" s="3"/>
    </row>
    <row r="200" spans="16:17" x14ac:dyDescent="0.35">
      <c r="P200" s="2"/>
      <c r="Q200" s="3"/>
    </row>
    <row r="201" spans="16:17" x14ac:dyDescent="0.35">
      <c r="P201" s="2"/>
      <c r="Q201" s="3"/>
    </row>
    <row r="202" spans="16:17" x14ac:dyDescent="0.35">
      <c r="P202" s="2"/>
      <c r="Q202" s="3"/>
    </row>
    <row r="203" spans="16:17" x14ac:dyDescent="0.35">
      <c r="P203" s="2"/>
      <c r="Q203" s="3"/>
    </row>
    <row r="204" spans="16:17" x14ac:dyDescent="0.35">
      <c r="P204" s="2"/>
      <c r="Q204" s="3"/>
    </row>
    <row r="205" spans="16:17" x14ac:dyDescent="0.35">
      <c r="P205" s="2"/>
      <c r="Q205" s="3"/>
    </row>
    <row r="206" spans="16:17" x14ac:dyDescent="0.35">
      <c r="P206" s="2"/>
      <c r="Q206" s="3"/>
    </row>
    <row r="207" spans="16:17" x14ac:dyDescent="0.35">
      <c r="P207" s="2"/>
      <c r="Q207" s="3"/>
    </row>
    <row r="208" spans="16:17" x14ac:dyDescent="0.35">
      <c r="P208" s="2"/>
      <c r="Q208" s="3"/>
    </row>
    <row r="209" spans="16:17" x14ac:dyDescent="0.35">
      <c r="P209" s="2"/>
      <c r="Q209" s="3"/>
    </row>
    <row r="210" spans="16:17" x14ac:dyDescent="0.35">
      <c r="P210" s="2"/>
      <c r="Q210" s="3"/>
    </row>
    <row r="211" spans="16:17" x14ac:dyDescent="0.35">
      <c r="P211" s="2"/>
      <c r="Q211" s="3"/>
    </row>
    <row r="212" spans="16:17" x14ac:dyDescent="0.35">
      <c r="P212" s="2"/>
      <c r="Q212" s="3"/>
    </row>
    <row r="213" spans="16:17" x14ac:dyDescent="0.35">
      <c r="P213" s="2"/>
      <c r="Q213" s="3"/>
    </row>
    <row r="214" spans="16:17" x14ac:dyDescent="0.35">
      <c r="P214" s="2"/>
      <c r="Q214" s="3"/>
    </row>
    <row r="215" spans="16:17" x14ac:dyDescent="0.35">
      <c r="P215" s="2"/>
      <c r="Q215" s="3"/>
    </row>
    <row r="216" spans="16:17" x14ac:dyDescent="0.35">
      <c r="P216" s="2"/>
      <c r="Q216" s="3"/>
    </row>
    <row r="217" spans="16:17" x14ac:dyDescent="0.35">
      <c r="P217" s="2"/>
      <c r="Q217" s="3"/>
    </row>
    <row r="218" spans="16:17" x14ac:dyDescent="0.35">
      <c r="P218" s="2"/>
      <c r="Q218" s="3"/>
    </row>
    <row r="219" spans="16:17" x14ac:dyDescent="0.35">
      <c r="P219" s="2"/>
      <c r="Q219" s="3"/>
    </row>
    <row r="220" spans="16:17" x14ac:dyDescent="0.35">
      <c r="P220" s="2"/>
      <c r="Q220" s="3"/>
    </row>
    <row r="221" spans="16:17" x14ac:dyDescent="0.35">
      <c r="P221" s="2"/>
      <c r="Q221" s="3"/>
    </row>
    <row r="222" spans="16:17" x14ac:dyDescent="0.35">
      <c r="P222" s="2"/>
      <c r="Q222" s="3"/>
    </row>
    <row r="223" spans="16:17" x14ac:dyDescent="0.35">
      <c r="P223" s="2"/>
      <c r="Q223" s="3"/>
    </row>
    <row r="224" spans="16:17" x14ac:dyDescent="0.35">
      <c r="P224" s="2"/>
      <c r="Q224" s="3"/>
    </row>
    <row r="225" spans="16:17" x14ac:dyDescent="0.35">
      <c r="P225" s="2"/>
      <c r="Q225" s="3"/>
    </row>
    <row r="226" spans="16:17" x14ac:dyDescent="0.35">
      <c r="P226" s="2"/>
      <c r="Q226" s="3"/>
    </row>
    <row r="227" spans="16:17" x14ac:dyDescent="0.35">
      <c r="P227" s="2"/>
      <c r="Q227" s="3"/>
    </row>
    <row r="228" spans="16:17" x14ac:dyDescent="0.35">
      <c r="P228" s="2"/>
      <c r="Q228" s="3"/>
    </row>
    <row r="229" spans="16:17" x14ac:dyDescent="0.35">
      <c r="P229" s="2"/>
      <c r="Q229" s="3"/>
    </row>
    <row r="230" spans="16:17" x14ac:dyDescent="0.35">
      <c r="P230" s="2"/>
      <c r="Q230" s="3"/>
    </row>
    <row r="231" spans="16:17" x14ac:dyDescent="0.35">
      <c r="P231" s="2"/>
      <c r="Q231" s="3"/>
    </row>
    <row r="232" spans="16:17" x14ac:dyDescent="0.35">
      <c r="P232" s="2"/>
      <c r="Q232" s="3"/>
    </row>
    <row r="233" spans="16:17" x14ac:dyDescent="0.35">
      <c r="P233" s="2"/>
      <c r="Q233" s="3"/>
    </row>
    <row r="234" spans="16:17" x14ac:dyDescent="0.35">
      <c r="P234" s="2"/>
      <c r="Q234" s="3"/>
    </row>
    <row r="235" spans="16:17" x14ac:dyDescent="0.35">
      <c r="P235" s="2"/>
      <c r="Q235" s="3"/>
    </row>
    <row r="236" spans="16:17" x14ac:dyDescent="0.35">
      <c r="P236" s="2"/>
      <c r="Q236" s="3"/>
    </row>
    <row r="237" spans="16:17" x14ac:dyDescent="0.35">
      <c r="P237" s="2"/>
      <c r="Q237" s="3"/>
    </row>
    <row r="238" spans="16:17" x14ac:dyDescent="0.35">
      <c r="P238" s="2"/>
      <c r="Q238" s="3"/>
    </row>
    <row r="239" spans="16:17" x14ac:dyDescent="0.35">
      <c r="P239" s="2"/>
      <c r="Q239" s="3"/>
    </row>
    <row r="240" spans="16:17" x14ac:dyDescent="0.35">
      <c r="P240" s="2"/>
      <c r="Q240" s="3"/>
    </row>
    <row r="241" spans="16:17" x14ac:dyDescent="0.35">
      <c r="P241" s="2"/>
      <c r="Q241" s="3"/>
    </row>
    <row r="242" spans="16:17" x14ac:dyDescent="0.35">
      <c r="P242" s="2"/>
      <c r="Q242" s="3"/>
    </row>
    <row r="243" spans="16:17" x14ac:dyDescent="0.35">
      <c r="P243" s="2"/>
      <c r="Q243" s="3"/>
    </row>
    <row r="244" spans="16:17" x14ac:dyDescent="0.35">
      <c r="P244" s="2"/>
      <c r="Q244" s="3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7CA8C-D47B-4446-ADB0-C6AE638B0134}">
  <sheetPr codeName="Sheet9"/>
  <dimension ref="A1:W244"/>
  <sheetViews>
    <sheetView topLeftCell="C1" workbookViewId="0">
      <selection activeCell="W3" sqref="W3:W6"/>
    </sheetView>
  </sheetViews>
  <sheetFormatPr defaultRowHeight="14.5" x14ac:dyDescent="0.35"/>
  <cols>
    <col min="2" max="2" width="9.7265625" bestFit="1" customWidth="1"/>
    <col min="17" max="17" width="15.1796875" bestFit="1" customWidth="1"/>
    <col min="20" max="20" width="16.81640625" bestFit="1" customWidth="1"/>
    <col min="21" max="21" width="9.453125" bestFit="1" customWidth="1"/>
    <col min="23" max="23" width="9.45312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21</v>
      </c>
      <c r="P1" t="s">
        <v>16</v>
      </c>
      <c r="Q1" t="s">
        <v>17</v>
      </c>
      <c r="R1" t="s">
        <v>18</v>
      </c>
      <c r="T1" t="s">
        <v>22</v>
      </c>
      <c r="V1" t="s">
        <v>17</v>
      </c>
    </row>
    <row r="2" spans="1:23" x14ac:dyDescent="0.35">
      <c r="A2" t="s">
        <v>14</v>
      </c>
      <c r="B2" s="1">
        <v>43374</v>
      </c>
      <c r="C2" s="1">
        <v>43433</v>
      </c>
      <c r="D2">
        <v>210.95</v>
      </c>
      <c r="E2">
        <v>216.35</v>
      </c>
      <c r="F2">
        <v>205.3</v>
      </c>
      <c r="G2">
        <v>214.9</v>
      </c>
      <c r="H2">
        <v>216.35</v>
      </c>
      <c r="I2">
        <v>214.9</v>
      </c>
      <c r="J2">
        <v>64</v>
      </c>
      <c r="K2">
        <v>403.56</v>
      </c>
      <c r="L2">
        <v>171000</v>
      </c>
      <c r="M2">
        <v>-9000</v>
      </c>
      <c r="N2">
        <v>213.1</v>
      </c>
      <c r="O2" s="5">
        <v>5.7916666666666672E-3</v>
      </c>
      <c r="P2" s="2">
        <f>(G2-D2)/D2</f>
        <v>1.8724816307181879E-2</v>
      </c>
      <c r="Q2" s="3">
        <f t="shared" ref="Q2" si="0">P2-O2</f>
        <v>1.2933149640515212E-2</v>
      </c>
      <c r="R2">
        <f t="shared" ref="R2:R13" si="1">Q2/$U$6</f>
        <v>0.1286095059409692</v>
      </c>
    </row>
    <row r="3" spans="1:23" x14ac:dyDescent="0.35">
      <c r="A3" t="s">
        <v>14</v>
      </c>
      <c r="B3" s="1">
        <v>43405</v>
      </c>
      <c r="C3" s="1">
        <v>43461</v>
      </c>
      <c r="D3">
        <v>223</v>
      </c>
      <c r="E3">
        <v>223.7</v>
      </c>
      <c r="F3">
        <v>218.75</v>
      </c>
      <c r="G3">
        <v>220.35</v>
      </c>
      <c r="H3">
        <v>220.35</v>
      </c>
      <c r="I3">
        <v>220.35</v>
      </c>
      <c r="J3">
        <v>20</v>
      </c>
      <c r="K3">
        <v>132.65</v>
      </c>
      <c r="L3">
        <v>144000</v>
      </c>
      <c r="M3">
        <v>-24000</v>
      </c>
      <c r="N3">
        <v>218.4</v>
      </c>
      <c r="O3" s="5">
        <v>5.6249999999999998E-3</v>
      </c>
      <c r="P3" s="2">
        <f>(G3-G2)/G3</f>
        <v>2.4733378715679551E-2</v>
      </c>
      <c r="Q3" s="3">
        <f>P3-O3</f>
        <v>1.9108378715679553E-2</v>
      </c>
      <c r="R3">
        <f t="shared" si="1"/>
        <v>0.19001706577784402</v>
      </c>
      <c r="T3" s="6" t="s">
        <v>23</v>
      </c>
      <c r="U3" s="6">
        <f>AVERAGE(P2:P244)</f>
        <v>-2.456338286307172E-2</v>
      </c>
      <c r="V3" s="6" t="s">
        <v>23</v>
      </c>
      <c r="W3" s="6">
        <f>AVERAGE(Q2:Q244)</f>
        <v>-2.973768841862728E-2</v>
      </c>
    </row>
    <row r="4" spans="1:23" x14ac:dyDescent="0.35">
      <c r="A4" t="s">
        <v>14</v>
      </c>
      <c r="B4" s="1">
        <v>43437</v>
      </c>
      <c r="C4" s="1">
        <v>43496</v>
      </c>
      <c r="D4">
        <v>240.1</v>
      </c>
      <c r="E4">
        <v>240.1</v>
      </c>
      <c r="F4">
        <v>236.1</v>
      </c>
      <c r="G4">
        <v>236.25</v>
      </c>
      <c r="H4">
        <v>236.25</v>
      </c>
      <c r="I4">
        <v>237.85</v>
      </c>
      <c r="J4">
        <v>9</v>
      </c>
      <c r="K4">
        <v>64.37</v>
      </c>
      <c r="L4">
        <v>93000</v>
      </c>
      <c r="M4">
        <v>9000</v>
      </c>
      <c r="N4">
        <v>234.95</v>
      </c>
      <c r="O4" s="5">
        <v>5.5583333333333327E-3</v>
      </c>
      <c r="P4" s="2">
        <f t="shared" ref="P4:P13" si="2">(G4-G3)/G4</f>
        <v>6.7301587301587321E-2</v>
      </c>
      <c r="Q4" s="3">
        <f t="shared" ref="Q4:Q13" si="3">P4-O4</f>
        <v>6.1743253968253989E-2</v>
      </c>
      <c r="R4">
        <f t="shared" si="1"/>
        <v>0.61398573501145992</v>
      </c>
      <c r="T4" s="6" t="s">
        <v>24</v>
      </c>
      <c r="U4" s="6">
        <f>MAX(P2:P244)</f>
        <v>6.7301587301587321E-2</v>
      </c>
      <c r="V4" s="6" t="s">
        <v>24</v>
      </c>
      <c r="W4" s="6">
        <f>MAX(Q2:Q244)</f>
        <v>6.1743253968253989E-2</v>
      </c>
    </row>
    <row r="5" spans="1:23" x14ac:dyDescent="0.35">
      <c r="A5" t="s">
        <v>14</v>
      </c>
      <c r="B5" s="1">
        <v>43466</v>
      </c>
      <c r="C5" s="1">
        <v>43524</v>
      </c>
      <c r="D5">
        <v>236.9</v>
      </c>
      <c r="E5">
        <v>236.9</v>
      </c>
      <c r="F5">
        <v>236.8</v>
      </c>
      <c r="G5">
        <v>236.8</v>
      </c>
      <c r="H5">
        <v>236.8</v>
      </c>
      <c r="I5">
        <v>237.2</v>
      </c>
      <c r="J5">
        <v>12</v>
      </c>
      <c r="K5">
        <v>85.05</v>
      </c>
      <c r="L5">
        <v>159000</v>
      </c>
      <c r="M5">
        <v>30000</v>
      </c>
      <c r="N5">
        <v>234.4</v>
      </c>
      <c r="O5" s="5">
        <v>5.4833333333333331E-3</v>
      </c>
      <c r="P5" s="2">
        <f t="shared" si="2"/>
        <v>2.322635135135183E-3</v>
      </c>
      <c r="Q5" s="3">
        <f t="shared" si="3"/>
        <v>-3.1606981981981501E-3</v>
      </c>
      <c r="R5">
        <f t="shared" si="1"/>
        <v>-3.1430536644017536E-2</v>
      </c>
      <c r="T5" s="6" t="s">
        <v>25</v>
      </c>
      <c r="U5" s="6">
        <f>MIN(P2:P244)</f>
        <v>-0.26539825862624944</v>
      </c>
      <c r="V5" s="6" t="s">
        <v>25</v>
      </c>
      <c r="W5" s="6">
        <f>MIN(Q2:Q244)</f>
        <v>-0.26991492529291611</v>
      </c>
    </row>
    <row r="6" spans="1:23" x14ac:dyDescent="0.35">
      <c r="A6" t="s">
        <v>14</v>
      </c>
      <c r="B6" s="1">
        <v>43497</v>
      </c>
      <c r="C6" s="1">
        <v>43552</v>
      </c>
      <c r="D6">
        <v>206.85</v>
      </c>
      <c r="E6">
        <v>210.45</v>
      </c>
      <c r="F6">
        <v>206.85</v>
      </c>
      <c r="G6">
        <v>209.95</v>
      </c>
      <c r="H6">
        <v>208.85</v>
      </c>
      <c r="I6">
        <v>209.95</v>
      </c>
      <c r="J6">
        <v>19</v>
      </c>
      <c r="K6">
        <v>119.24</v>
      </c>
      <c r="L6">
        <v>99000</v>
      </c>
      <c r="M6">
        <v>6000</v>
      </c>
      <c r="N6">
        <v>207.85</v>
      </c>
      <c r="O6" s="5">
        <v>5.3500000000000006E-3</v>
      </c>
      <c r="P6" s="2">
        <f t="shared" si="2"/>
        <v>-0.12788759228387722</v>
      </c>
      <c r="Q6" s="3">
        <f t="shared" si="3"/>
        <v>-0.13323759228387722</v>
      </c>
      <c r="R6">
        <f t="shared" si="1"/>
        <v>-1.3249379611841492</v>
      </c>
      <c r="T6" s="6" t="s">
        <v>19</v>
      </c>
      <c r="U6" s="6">
        <f>STDEV(P2:P244)</f>
        <v>0.10056138188145619</v>
      </c>
      <c r="V6" s="6" t="s">
        <v>19</v>
      </c>
      <c r="W6" s="6">
        <f>STDEV(Q2:Q244)</f>
        <v>0.10041171542792054</v>
      </c>
    </row>
    <row r="7" spans="1:23" x14ac:dyDescent="0.35">
      <c r="A7" t="s">
        <v>14</v>
      </c>
      <c r="B7" s="1">
        <v>43525</v>
      </c>
      <c r="C7" s="1">
        <v>43580</v>
      </c>
      <c r="D7">
        <v>219.4</v>
      </c>
      <c r="E7">
        <v>222.3</v>
      </c>
      <c r="F7">
        <v>219.4</v>
      </c>
      <c r="G7">
        <v>222.3</v>
      </c>
      <c r="H7">
        <v>222.3</v>
      </c>
      <c r="I7">
        <v>222.3</v>
      </c>
      <c r="J7">
        <v>4</v>
      </c>
      <c r="K7">
        <v>26.48</v>
      </c>
      <c r="L7">
        <v>27000</v>
      </c>
      <c r="M7">
        <v>0</v>
      </c>
      <c r="N7">
        <v>219.9</v>
      </c>
      <c r="O7" s="5">
        <v>5.1000000000000004E-3</v>
      </c>
      <c r="P7" s="2">
        <f t="shared" si="2"/>
        <v>5.5555555555555657E-2</v>
      </c>
      <c r="Q7" s="3">
        <f t="shared" si="3"/>
        <v>5.0455555555555656E-2</v>
      </c>
      <c r="R7">
        <f t="shared" si="1"/>
        <v>0.5017388843665026</v>
      </c>
    </row>
    <row r="8" spans="1:23" x14ac:dyDescent="0.35">
      <c r="A8" t="s">
        <v>14</v>
      </c>
      <c r="B8" s="1">
        <v>43556</v>
      </c>
      <c r="C8" s="1">
        <v>43615</v>
      </c>
      <c r="D8">
        <v>226.5</v>
      </c>
      <c r="E8">
        <v>230</v>
      </c>
      <c r="F8">
        <v>225.25</v>
      </c>
      <c r="G8">
        <v>228.35</v>
      </c>
      <c r="H8">
        <v>228.1</v>
      </c>
      <c r="I8">
        <v>228.35</v>
      </c>
      <c r="J8">
        <v>43</v>
      </c>
      <c r="K8">
        <v>292.91000000000003</v>
      </c>
      <c r="L8">
        <v>876000</v>
      </c>
      <c r="M8">
        <v>54000</v>
      </c>
      <c r="N8">
        <v>225.85</v>
      </c>
      <c r="O8" s="5">
        <v>5.3333333333333332E-3</v>
      </c>
      <c r="P8" s="2">
        <f t="shared" si="2"/>
        <v>2.6494416465951316E-2</v>
      </c>
      <c r="Q8" s="3">
        <f t="shared" si="3"/>
        <v>2.1161083132617983E-2</v>
      </c>
      <c r="R8">
        <f t="shared" si="1"/>
        <v>0.21042951813811689</v>
      </c>
    </row>
    <row r="9" spans="1:23" x14ac:dyDescent="0.35">
      <c r="A9" t="s">
        <v>14</v>
      </c>
      <c r="B9" s="1">
        <v>43587</v>
      </c>
      <c r="C9" s="1">
        <v>43643</v>
      </c>
      <c r="D9">
        <v>204.7</v>
      </c>
      <c r="E9">
        <v>207.25</v>
      </c>
      <c r="F9">
        <v>203.05</v>
      </c>
      <c r="G9">
        <v>203.7</v>
      </c>
      <c r="H9">
        <v>203.7</v>
      </c>
      <c r="I9">
        <v>203.7</v>
      </c>
      <c r="J9">
        <v>27</v>
      </c>
      <c r="K9">
        <v>166.3</v>
      </c>
      <c r="L9">
        <v>141000</v>
      </c>
      <c r="M9">
        <v>12000</v>
      </c>
      <c r="N9">
        <v>202</v>
      </c>
      <c r="O9" s="5">
        <v>5.1000000000000004E-3</v>
      </c>
      <c r="P9" s="2">
        <f t="shared" si="2"/>
        <v>-0.12101129111438393</v>
      </c>
      <c r="Q9" s="3">
        <f t="shared" si="3"/>
        <v>-0.12611129111438393</v>
      </c>
      <c r="R9">
        <f t="shared" si="1"/>
        <v>-1.254072773811387</v>
      </c>
    </row>
    <row r="10" spans="1:23" x14ac:dyDescent="0.35">
      <c r="A10" t="s">
        <v>14</v>
      </c>
      <c r="B10" s="1">
        <v>43619</v>
      </c>
      <c r="C10" s="1">
        <v>43671</v>
      </c>
      <c r="D10">
        <v>189</v>
      </c>
      <c r="E10">
        <v>193.5</v>
      </c>
      <c r="F10">
        <v>189</v>
      </c>
      <c r="G10">
        <v>192.55</v>
      </c>
      <c r="H10">
        <v>192.6</v>
      </c>
      <c r="I10">
        <v>192.55</v>
      </c>
      <c r="J10">
        <v>30</v>
      </c>
      <c r="K10">
        <v>173.15</v>
      </c>
      <c r="L10">
        <v>495000</v>
      </c>
      <c r="M10">
        <v>3000</v>
      </c>
      <c r="N10">
        <v>196.35</v>
      </c>
      <c r="O10" s="5">
        <v>5.0083333333333334E-3</v>
      </c>
      <c r="P10" s="2">
        <f t="shared" si="2"/>
        <v>-5.7907037133212033E-2</v>
      </c>
      <c r="Q10" s="3">
        <f t="shared" si="3"/>
        <v>-6.291537046654537E-2</v>
      </c>
      <c r="R10">
        <f t="shared" si="1"/>
        <v>-0.62564146682780564</v>
      </c>
    </row>
    <row r="11" spans="1:23" x14ac:dyDescent="0.35">
      <c r="A11" t="s">
        <v>14</v>
      </c>
      <c r="B11" s="1">
        <v>43648</v>
      </c>
      <c r="C11" s="1">
        <v>43706</v>
      </c>
      <c r="D11">
        <v>196.5</v>
      </c>
      <c r="E11">
        <v>196.6</v>
      </c>
      <c r="F11">
        <v>194.7</v>
      </c>
      <c r="G11">
        <v>196.2</v>
      </c>
      <c r="H11">
        <v>196.3</v>
      </c>
      <c r="I11">
        <v>196.2</v>
      </c>
      <c r="J11">
        <v>11</v>
      </c>
      <c r="K11">
        <v>64.73</v>
      </c>
      <c r="L11">
        <v>207000</v>
      </c>
      <c r="M11">
        <v>3000</v>
      </c>
      <c r="N11">
        <v>200.2</v>
      </c>
      <c r="O11" s="5">
        <v>4.7750000000000006E-3</v>
      </c>
      <c r="P11" s="2">
        <f t="shared" si="2"/>
        <v>1.8603465851172157E-2</v>
      </c>
      <c r="Q11" s="3">
        <f t="shared" si="3"/>
        <v>1.3828465851172155E-2</v>
      </c>
      <c r="R11">
        <f t="shared" si="1"/>
        <v>0.13751268720107121</v>
      </c>
    </row>
    <row r="12" spans="1:23" x14ac:dyDescent="0.35">
      <c r="A12" t="s">
        <v>14</v>
      </c>
      <c r="B12" s="1">
        <v>43678</v>
      </c>
      <c r="C12" s="1">
        <v>43734</v>
      </c>
      <c r="D12">
        <v>158</v>
      </c>
      <c r="E12">
        <v>158.35</v>
      </c>
      <c r="F12">
        <v>153.9</v>
      </c>
      <c r="G12">
        <v>155.05000000000001</v>
      </c>
      <c r="H12">
        <v>155.94999999999999</v>
      </c>
      <c r="I12">
        <v>155.05000000000001</v>
      </c>
      <c r="J12">
        <v>36</v>
      </c>
      <c r="K12">
        <v>168.89</v>
      </c>
      <c r="L12">
        <v>228000</v>
      </c>
      <c r="M12">
        <v>18000</v>
      </c>
      <c r="N12">
        <v>154.15</v>
      </c>
      <c r="O12" s="5">
        <v>4.5166666666666662E-3</v>
      </c>
      <c r="P12" s="2">
        <f t="shared" si="2"/>
        <v>-0.26539825862624944</v>
      </c>
      <c r="Q12" s="3">
        <f t="shared" si="3"/>
        <v>-0.26991492529291611</v>
      </c>
      <c r="R12">
        <f t="shared" si="1"/>
        <v>-2.6840813067892935</v>
      </c>
    </row>
    <row r="13" spans="1:23" x14ac:dyDescent="0.35">
      <c r="A13" t="s">
        <v>14</v>
      </c>
      <c r="B13" s="1">
        <v>43711</v>
      </c>
      <c r="C13" s="1">
        <v>43769</v>
      </c>
      <c r="D13">
        <v>165.95</v>
      </c>
      <c r="E13">
        <v>169.3</v>
      </c>
      <c r="F13">
        <v>165.05</v>
      </c>
      <c r="G13">
        <v>165.6</v>
      </c>
      <c r="H13">
        <v>165.55</v>
      </c>
      <c r="I13">
        <v>165.6</v>
      </c>
      <c r="J13">
        <v>45</v>
      </c>
      <c r="K13">
        <v>225.33</v>
      </c>
      <c r="L13">
        <v>207000</v>
      </c>
      <c r="M13">
        <v>27000</v>
      </c>
      <c r="N13">
        <v>170.25</v>
      </c>
      <c r="O13" s="5">
        <v>4.45E-3</v>
      </c>
      <c r="P13" s="2">
        <f t="shared" si="2"/>
        <v>6.3707729468598928E-2</v>
      </c>
      <c r="Q13" s="3">
        <f t="shared" si="3"/>
        <v>5.9257729468598926E-2</v>
      </c>
      <c r="R13">
        <f t="shared" si="1"/>
        <v>0.58926924391764168</v>
      </c>
    </row>
    <row r="14" spans="1:23" x14ac:dyDescent="0.35">
      <c r="P14" s="2"/>
      <c r="Q14" s="3"/>
    </row>
    <row r="15" spans="1:23" x14ac:dyDescent="0.35">
      <c r="P15" s="2"/>
      <c r="Q15" s="3"/>
    </row>
    <row r="16" spans="1:23" x14ac:dyDescent="0.35">
      <c r="P16" s="2"/>
      <c r="Q16" s="3"/>
    </row>
    <row r="17" spans="16:17" x14ac:dyDescent="0.35">
      <c r="P17" s="2"/>
      <c r="Q17" s="3"/>
    </row>
    <row r="18" spans="16:17" x14ac:dyDescent="0.35">
      <c r="P18" s="2"/>
      <c r="Q18" s="3"/>
    </row>
    <row r="19" spans="16:17" x14ac:dyDescent="0.35">
      <c r="P19" s="2"/>
      <c r="Q19" s="3"/>
    </row>
    <row r="20" spans="16:17" x14ac:dyDescent="0.35">
      <c r="P20" s="2"/>
      <c r="Q20" s="3"/>
    </row>
    <row r="21" spans="16:17" x14ac:dyDescent="0.35">
      <c r="P21" s="2"/>
      <c r="Q21" s="3"/>
    </row>
    <row r="22" spans="16:17" x14ac:dyDescent="0.35">
      <c r="P22" s="2"/>
      <c r="Q22" s="3"/>
    </row>
    <row r="23" spans="16:17" x14ac:dyDescent="0.35">
      <c r="P23" s="2"/>
      <c r="Q23" s="3"/>
    </row>
    <row r="24" spans="16:17" x14ac:dyDescent="0.35">
      <c r="P24" s="2"/>
      <c r="Q24" s="3"/>
    </row>
    <row r="25" spans="16:17" x14ac:dyDescent="0.35">
      <c r="P25" s="2"/>
      <c r="Q25" s="3"/>
    </row>
    <row r="26" spans="16:17" x14ac:dyDescent="0.35">
      <c r="P26" s="2"/>
      <c r="Q26" s="3"/>
    </row>
    <row r="27" spans="16:17" x14ac:dyDescent="0.35">
      <c r="P27" s="2"/>
      <c r="Q27" s="3"/>
    </row>
    <row r="28" spans="16:17" x14ac:dyDescent="0.35">
      <c r="P28" s="2"/>
      <c r="Q28" s="3"/>
    </row>
    <row r="29" spans="16:17" x14ac:dyDescent="0.35">
      <c r="P29" s="2"/>
      <c r="Q29" s="3"/>
    </row>
    <row r="30" spans="16:17" x14ac:dyDescent="0.35">
      <c r="P30" s="2"/>
      <c r="Q30" s="3"/>
    </row>
    <row r="31" spans="16:17" x14ac:dyDescent="0.35">
      <c r="P31" s="2"/>
      <c r="Q31" s="3"/>
    </row>
    <row r="32" spans="16:17" x14ac:dyDescent="0.35">
      <c r="P32" s="2"/>
      <c r="Q32" s="3"/>
    </row>
    <row r="33" spans="16:17" x14ac:dyDescent="0.35">
      <c r="P33" s="2"/>
      <c r="Q33" s="3"/>
    </row>
    <row r="34" spans="16:17" x14ac:dyDescent="0.35">
      <c r="P34" s="2"/>
      <c r="Q34" s="3"/>
    </row>
    <row r="35" spans="16:17" x14ac:dyDescent="0.35">
      <c r="P35" s="2"/>
      <c r="Q35" s="3"/>
    </row>
    <row r="36" spans="16:17" x14ac:dyDescent="0.35">
      <c r="P36" s="2"/>
      <c r="Q36" s="3"/>
    </row>
    <row r="37" spans="16:17" x14ac:dyDescent="0.35">
      <c r="P37" s="2"/>
      <c r="Q37" s="3"/>
    </row>
    <row r="38" spans="16:17" x14ac:dyDescent="0.35">
      <c r="P38" s="2"/>
      <c r="Q38" s="3"/>
    </row>
    <row r="39" spans="16:17" x14ac:dyDescent="0.35">
      <c r="P39" s="2"/>
      <c r="Q39" s="3"/>
    </row>
    <row r="40" spans="16:17" x14ac:dyDescent="0.35">
      <c r="P40" s="2"/>
      <c r="Q40" s="3"/>
    </row>
    <row r="41" spans="16:17" x14ac:dyDescent="0.35">
      <c r="P41" s="2"/>
      <c r="Q41" s="3"/>
    </row>
    <row r="42" spans="16:17" x14ac:dyDescent="0.35">
      <c r="P42" s="2"/>
      <c r="Q42" s="3"/>
    </row>
    <row r="43" spans="16:17" x14ac:dyDescent="0.35">
      <c r="P43" s="2"/>
      <c r="Q43" s="3"/>
    </row>
    <row r="44" spans="16:17" x14ac:dyDescent="0.35">
      <c r="P44" s="2"/>
      <c r="Q44" s="3"/>
    </row>
    <row r="45" spans="16:17" x14ac:dyDescent="0.35">
      <c r="P45" s="2"/>
      <c r="Q45" s="3"/>
    </row>
    <row r="46" spans="16:17" x14ac:dyDescent="0.35">
      <c r="P46" s="2"/>
      <c r="Q46" s="3"/>
    </row>
    <row r="47" spans="16:17" x14ac:dyDescent="0.35">
      <c r="P47" s="2"/>
      <c r="Q47" s="3"/>
    </row>
    <row r="48" spans="16:17" x14ac:dyDescent="0.35">
      <c r="P48" s="2"/>
      <c r="Q48" s="3"/>
    </row>
    <row r="49" spans="16:17" x14ac:dyDescent="0.35">
      <c r="P49" s="2"/>
      <c r="Q49" s="3"/>
    </row>
    <row r="50" spans="16:17" x14ac:dyDescent="0.35">
      <c r="P50" s="2"/>
      <c r="Q50" s="3"/>
    </row>
    <row r="51" spans="16:17" x14ac:dyDescent="0.35">
      <c r="P51" s="2"/>
      <c r="Q51" s="3"/>
    </row>
    <row r="52" spans="16:17" x14ac:dyDescent="0.35">
      <c r="P52" s="2"/>
      <c r="Q52" s="3"/>
    </row>
    <row r="53" spans="16:17" x14ac:dyDescent="0.35">
      <c r="P53" s="2"/>
      <c r="Q53" s="3"/>
    </row>
    <row r="54" spans="16:17" x14ac:dyDescent="0.35">
      <c r="P54" s="2"/>
      <c r="Q54" s="3"/>
    </row>
    <row r="55" spans="16:17" x14ac:dyDescent="0.35">
      <c r="P55" s="2"/>
      <c r="Q55" s="3"/>
    </row>
    <row r="56" spans="16:17" x14ac:dyDescent="0.35">
      <c r="P56" s="2"/>
      <c r="Q56" s="3"/>
    </row>
    <row r="57" spans="16:17" x14ac:dyDescent="0.35">
      <c r="P57" s="2"/>
      <c r="Q57" s="3"/>
    </row>
    <row r="58" spans="16:17" x14ac:dyDescent="0.35">
      <c r="P58" s="2"/>
      <c r="Q58" s="3"/>
    </row>
    <row r="59" spans="16:17" x14ac:dyDescent="0.35">
      <c r="P59" s="2"/>
      <c r="Q59" s="3"/>
    </row>
    <row r="60" spans="16:17" x14ac:dyDescent="0.35">
      <c r="P60" s="2"/>
      <c r="Q60" s="3"/>
    </row>
    <row r="61" spans="16:17" x14ac:dyDescent="0.35">
      <c r="P61" s="2"/>
      <c r="Q61" s="3"/>
    </row>
    <row r="62" spans="16:17" x14ac:dyDescent="0.35">
      <c r="P62" s="2"/>
      <c r="Q62" s="3"/>
    </row>
    <row r="63" spans="16:17" x14ac:dyDescent="0.35">
      <c r="P63" s="2"/>
      <c r="Q63" s="3"/>
    </row>
    <row r="64" spans="16:17" x14ac:dyDescent="0.35">
      <c r="P64" s="2"/>
      <c r="Q64" s="3"/>
    </row>
    <row r="65" spans="16:17" x14ac:dyDescent="0.35">
      <c r="P65" s="2"/>
      <c r="Q65" s="3"/>
    </row>
    <row r="66" spans="16:17" x14ac:dyDescent="0.35">
      <c r="P66" s="2"/>
      <c r="Q66" s="3"/>
    </row>
    <row r="67" spans="16:17" x14ac:dyDescent="0.35">
      <c r="P67" s="2"/>
      <c r="Q67" s="3"/>
    </row>
    <row r="68" spans="16:17" x14ac:dyDescent="0.35">
      <c r="P68" s="2"/>
      <c r="Q68" s="3"/>
    </row>
    <row r="69" spans="16:17" x14ac:dyDescent="0.35">
      <c r="P69" s="2"/>
      <c r="Q69" s="3"/>
    </row>
    <row r="70" spans="16:17" x14ac:dyDescent="0.35">
      <c r="P70" s="2"/>
      <c r="Q70" s="3"/>
    </row>
    <row r="71" spans="16:17" x14ac:dyDescent="0.35">
      <c r="P71" s="2"/>
      <c r="Q71" s="3"/>
    </row>
    <row r="72" spans="16:17" x14ac:dyDescent="0.35">
      <c r="P72" s="2"/>
      <c r="Q72" s="3"/>
    </row>
    <row r="73" spans="16:17" x14ac:dyDescent="0.35">
      <c r="P73" s="2"/>
      <c r="Q73" s="3"/>
    </row>
    <row r="74" spans="16:17" x14ac:dyDescent="0.35">
      <c r="P74" s="2"/>
      <c r="Q74" s="3"/>
    </row>
    <row r="75" spans="16:17" x14ac:dyDescent="0.35">
      <c r="P75" s="2"/>
      <c r="Q75" s="3"/>
    </row>
    <row r="76" spans="16:17" x14ac:dyDescent="0.35">
      <c r="P76" s="2"/>
      <c r="Q76" s="3"/>
    </row>
    <row r="77" spans="16:17" x14ac:dyDescent="0.35">
      <c r="P77" s="2"/>
      <c r="Q77" s="3"/>
    </row>
    <row r="78" spans="16:17" x14ac:dyDescent="0.35">
      <c r="P78" s="2"/>
      <c r="Q78" s="3"/>
    </row>
    <row r="79" spans="16:17" x14ac:dyDescent="0.35">
      <c r="P79" s="2"/>
      <c r="Q79" s="3"/>
    </row>
    <row r="80" spans="16:17" x14ac:dyDescent="0.35">
      <c r="P80" s="2"/>
      <c r="Q80" s="3"/>
    </row>
    <row r="81" spans="16:17" x14ac:dyDescent="0.35">
      <c r="P81" s="2"/>
      <c r="Q81" s="3"/>
    </row>
    <row r="82" spans="16:17" x14ac:dyDescent="0.35">
      <c r="P82" s="2"/>
      <c r="Q82" s="3"/>
    </row>
    <row r="83" spans="16:17" x14ac:dyDescent="0.35">
      <c r="P83" s="2"/>
      <c r="Q83" s="3"/>
    </row>
    <row r="84" spans="16:17" x14ac:dyDescent="0.35">
      <c r="P84" s="2"/>
      <c r="Q84" s="3"/>
    </row>
    <row r="85" spans="16:17" x14ac:dyDescent="0.35">
      <c r="P85" s="2"/>
      <c r="Q85" s="3"/>
    </row>
    <row r="86" spans="16:17" x14ac:dyDescent="0.35">
      <c r="P86" s="2"/>
      <c r="Q86" s="3"/>
    </row>
    <row r="87" spans="16:17" x14ac:dyDescent="0.35">
      <c r="P87" s="2"/>
      <c r="Q87" s="3"/>
    </row>
    <row r="88" spans="16:17" x14ac:dyDescent="0.35">
      <c r="P88" s="2"/>
      <c r="Q88" s="3"/>
    </row>
    <row r="89" spans="16:17" x14ac:dyDescent="0.35">
      <c r="P89" s="2"/>
      <c r="Q89" s="3"/>
    </row>
    <row r="90" spans="16:17" x14ac:dyDescent="0.35">
      <c r="P90" s="2"/>
      <c r="Q90" s="3"/>
    </row>
    <row r="91" spans="16:17" x14ac:dyDescent="0.35">
      <c r="P91" s="2"/>
      <c r="Q91" s="3"/>
    </row>
    <row r="92" spans="16:17" x14ac:dyDescent="0.35">
      <c r="P92" s="2"/>
      <c r="Q92" s="3"/>
    </row>
    <row r="93" spans="16:17" x14ac:dyDescent="0.35">
      <c r="P93" s="2"/>
      <c r="Q93" s="3"/>
    </row>
    <row r="94" spans="16:17" x14ac:dyDescent="0.35">
      <c r="P94" s="2"/>
      <c r="Q94" s="3"/>
    </row>
    <row r="95" spans="16:17" x14ac:dyDescent="0.35">
      <c r="P95" s="2"/>
      <c r="Q95" s="3"/>
    </row>
    <row r="96" spans="16:17" x14ac:dyDescent="0.35">
      <c r="P96" s="2"/>
      <c r="Q96" s="3"/>
    </row>
    <row r="97" spans="16:17" x14ac:dyDescent="0.35">
      <c r="P97" s="2"/>
      <c r="Q97" s="3"/>
    </row>
    <row r="98" spans="16:17" x14ac:dyDescent="0.35">
      <c r="P98" s="2"/>
      <c r="Q98" s="3"/>
    </row>
    <row r="99" spans="16:17" x14ac:dyDescent="0.35">
      <c r="P99" s="2"/>
      <c r="Q99" s="3"/>
    </row>
    <row r="100" spans="16:17" x14ac:dyDescent="0.35">
      <c r="P100" s="2"/>
      <c r="Q100" s="3"/>
    </row>
    <row r="101" spans="16:17" x14ac:dyDescent="0.35">
      <c r="P101" s="2"/>
      <c r="Q101" s="3"/>
    </row>
    <row r="102" spans="16:17" x14ac:dyDescent="0.35">
      <c r="P102" s="2"/>
      <c r="Q102" s="3"/>
    </row>
    <row r="103" spans="16:17" x14ac:dyDescent="0.35">
      <c r="P103" s="2"/>
      <c r="Q103" s="3"/>
    </row>
    <row r="104" spans="16:17" x14ac:dyDescent="0.35">
      <c r="P104" s="2"/>
      <c r="Q104" s="3"/>
    </row>
    <row r="105" spans="16:17" x14ac:dyDescent="0.35">
      <c r="P105" s="2"/>
      <c r="Q105" s="3"/>
    </row>
    <row r="106" spans="16:17" x14ac:dyDescent="0.35">
      <c r="P106" s="2"/>
      <c r="Q106" s="3"/>
    </row>
    <row r="107" spans="16:17" x14ac:dyDescent="0.35">
      <c r="P107" s="2"/>
      <c r="Q107" s="3"/>
    </row>
    <row r="108" spans="16:17" x14ac:dyDescent="0.35">
      <c r="P108" s="2"/>
      <c r="Q108" s="3"/>
    </row>
    <row r="109" spans="16:17" x14ac:dyDescent="0.35">
      <c r="P109" s="2"/>
      <c r="Q109" s="3"/>
    </row>
    <row r="110" spans="16:17" x14ac:dyDescent="0.35">
      <c r="P110" s="2"/>
      <c r="Q110" s="3"/>
    </row>
    <row r="111" spans="16:17" x14ac:dyDescent="0.35">
      <c r="P111" s="2"/>
      <c r="Q111" s="3"/>
    </row>
    <row r="112" spans="16:17" x14ac:dyDescent="0.35">
      <c r="P112" s="2"/>
      <c r="Q112" s="3"/>
    </row>
    <row r="113" spans="16:17" x14ac:dyDescent="0.35">
      <c r="P113" s="2"/>
      <c r="Q113" s="3"/>
    </row>
    <row r="114" spans="16:17" x14ac:dyDescent="0.35">
      <c r="P114" s="2"/>
      <c r="Q114" s="3"/>
    </row>
    <row r="115" spans="16:17" x14ac:dyDescent="0.35">
      <c r="P115" s="2"/>
      <c r="Q115" s="3"/>
    </row>
    <row r="116" spans="16:17" x14ac:dyDescent="0.35">
      <c r="P116" s="2"/>
      <c r="Q116" s="3"/>
    </row>
    <row r="117" spans="16:17" x14ac:dyDescent="0.35">
      <c r="P117" s="2"/>
      <c r="Q117" s="3"/>
    </row>
    <row r="118" spans="16:17" x14ac:dyDescent="0.35">
      <c r="P118" s="2"/>
      <c r="Q118" s="3"/>
    </row>
    <row r="119" spans="16:17" x14ac:dyDescent="0.35">
      <c r="P119" s="2"/>
      <c r="Q119" s="3"/>
    </row>
    <row r="120" spans="16:17" x14ac:dyDescent="0.35">
      <c r="P120" s="2"/>
      <c r="Q120" s="3"/>
    </row>
    <row r="121" spans="16:17" x14ac:dyDescent="0.35">
      <c r="P121" s="2"/>
      <c r="Q121" s="3"/>
    </row>
    <row r="122" spans="16:17" x14ac:dyDescent="0.35">
      <c r="P122" s="2"/>
      <c r="Q122" s="3"/>
    </row>
    <row r="123" spans="16:17" x14ac:dyDescent="0.35">
      <c r="P123" s="2"/>
      <c r="Q123" s="3"/>
    </row>
    <row r="124" spans="16:17" x14ac:dyDescent="0.35">
      <c r="P124" s="2"/>
      <c r="Q124" s="3"/>
    </row>
    <row r="125" spans="16:17" x14ac:dyDescent="0.35">
      <c r="P125" s="2"/>
      <c r="Q125" s="3"/>
    </row>
    <row r="126" spans="16:17" x14ac:dyDescent="0.35">
      <c r="P126" s="2"/>
      <c r="Q126" s="3"/>
    </row>
    <row r="127" spans="16:17" x14ac:dyDescent="0.35">
      <c r="P127" s="2"/>
      <c r="Q127" s="3"/>
    </row>
    <row r="128" spans="16:17" x14ac:dyDescent="0.35">
      <c r="P128" s="2"/>
      <c r="Q128" s="3"/>
    </row>
    <row r="129" spans="16:17" x14ac:dyDescent="0.35">
      <c r="P129" s="2"/>
      <c r="Q129" s="3"/>
    </row>
    <row r="130" spans="16:17" x14ac:dyDescent="0.35">
      <c r="P130" s="2"/>
      <c r="Q130" s="3"/>
    </row>
    <row r="131" spans="16:17" x14ac:dyDescent="0.35">
      <c r="P131" s="2"/>
      <c r="Q131" s="3"/>
    </row>
    <row r="132" spans="16:17" x14ac:dyDescent="0.35">
      <c r="P132" s="2"/>
      <c r="Q132" s="3"/>
    </row>
    <row r="133" spans="16:17" x14ac:dyDescent="0.35">
      <c r="P133" s="2"/>
      <c r="Q133" s="3"/>
    </row>
    <row r="134" spans="16:17" x14ac:dyDescent="0.35">
      <c r="P134" s="2"/>
      <c r="Q134" s="3"/>
    </row>
    <row r="135" spans="16:17" x14ac:dyDescent="0.35">
      <c r="P135" s="2"/>
      <c r="Q135" s="3"/>
    </row>
    <row r="136" spans="16:17" x14ac:dyDescent="0.35">
      <c r="P136" s="2"/>
      <c r="Q136" s="3"/>
    </row>
    <row r="137" spans="16:17" x14ac:dyDescent="0.35">
      <c r="P137" s="2"/>
      <c r="Q137" s="3"/>
    </row>
    <row r="138" spans="16:17" x14ac:dyDescent="0.35">
      <c r="P138" s="2"/>
      <c r="Q138" s="3"/>
    </row>
    <row r="139" spans="16:17" x14ac:dyDescent="0.35">
      <c r="P139" s="2"/>
      <c r="Q139" s="3"/>
    </row>
    <row r="140" spans="16:17" x14ac:dyDescent="0.35">
      <c r="P140" s="2"/>
      <c r="Q140" s="3"/>
    </row>
    <row r="141" spans="16:17" x14ac:dyDescent="0.35">
      <c r="P141" s="2"/>
      <c r="Q141" s="3"/>
    </row>
    <row r="142" spans="16:17" x14ac:dyDescent="0.35">
      <c r="P142" s="2"/>
      <c r="Q142" s="3"/>
    </row>
    <row r="143" spans="16:17" x14ac:dyDescent="0.35">
      <c r="P143" s="2"/>
      <c r="Q143" s="3"/>
    </row>
    <row r="144" spans="16:17" x14ac:dyDescent="0.35">
      <c r="P144" s="2"/>
      <c r="Q144" s="3"/>
    </row>
    <row r="145" spans="16:17" x14ac:dyDescent="0.35">
      <c r="P145" s="2"/>
      <c r="Q145" s="3"/>
    </row>
    <row r="146" spans="16:17" x14ac:dyDescent="0.35">
      <c r="P146" s="2"/>
      <c r="Q146" s="3"/>
    </row>
    <row r="147" spans="16:17" x14ac:dyDescent="0.35">
      <c r="P147" s="2"/>
      <c r="Q147" s="3"/>
    </row>
    <row r="148" spans="16:17" x14ac:dyDescent="0.35">
      <c r="P148" s="2"/>
      <c r="Q148" s="3"/>
    </row>
    <row r="149" spans="16:17" x14ac:dyDescent="0.35">
      <c r="P149" s="2"/>
      <c r="Q149" s="3"/>
    </row>
    <row r="150" spans="16:17" x14ac:dyDescent="0.35">
      <c r="P150" s="2"/>
      <c r="Q150" s="3"/>
    </row>
    <row r="151" spans="16:17" x14ac:dyDescent="0.35">
      <c r="P151" s="2"/>
      <c r="Q151" s="3"/>
    </row>
    <row r="152" spans="16:17" x14ac:dyDescent="0.35">
      <c r="P152" s="2"/>
      <c r="Q152" s="3"/>
    </row>
    <row r="153" spans="16:17" x14ac:dyDescent="0.35">
      <c r="P153" s="2"/>
      <c r="Q153" s="3"/>
    </row>
    <row r="154" spans="16:17" x14ac:dyDescent="0.35">
      <c r="P154" s="2"/>
      <c r="Q154" s="3"/>
    </row>
    <row r="155" spans="16:17" x14ac:dyDescent="0.35">
      <c r="P155" s="2"/>
      <c r="Q155" s="3"/>
    </row>
    <row r="156" spans="16:17" x14ac:dyDescent="0.35">
      <c r="P156" s="2"/>
      <c r="Q156" s="3"/>
    </row>
    <row r="157" spans="16:17" x14ac:dyDescent="0.35">
      <c r="P157" s="2"/>
      <c r="Q157" s="3"/>
    </row>
    <row r="158" spans="16:17" x14ac:dyDescent="0.35">
      <c r="P158" s="2"/>
      <c r="Q158" s="3"/>
    </row>
    <row r="159" spans="16:17" x14ac:dyDescent="0.35">
      <c r="P159" s="2"/>
      <c r="Q159" s="3"/>
    </row>
    <row r="160" spans="16:17" x14ac:dyDescent="0.35">
      <c r="P160" s="2"/>
      <c r="Q160" s="3"/>
    </row>
    <row r="161" spans="16:17" x14ac:dyDescent="0.35">
      <c r="P161" s="2"/>
      <c r="Q161" s="3"/>
    </row>
    <row r="162" spans="16:17" x14ac:dyDescent="0.35">
      <c r="P162" s="2"/>
      <c r="Q162" s="3"/>
    </row>
    <row r="163" spans="16:17" x14ac:dyDescent="0.35">
      <c r="P163" s="2"/>
      <c r="Q163" s="3"/>
    </row>
    <row r="164" spans="16:17" x14ac:dyDescent="0.35">
      <c r="P164" s="2"/>
      <c r="Q164" s="3"/>
    </row>
    <row r="165" spans="16:17" x14ac:dyDescent="0.35">
      <c r="P165" s="2"/>
      <c r="Q165" s="3"/>
    </row>
    <row r="166" spans="16:17" x14ac:dyDescent="0.35">
      <c r="P166" s="2"/>
      <c r="Q166" s="3"/>
    </row>
    <row r="167" spans="16:17" x14ac:dyDescent="0.35">
      <c r="P167" s="2"/>
      <c r="Q167" s="3"/>
    </row>
    <row r="168" spans="16:17" x14ac:dyDescent="0.35">
      <c r="P168" s="2"/>
      <c r="Q168" s="3"/>
    </row>
    <row r="169" spans="16:17" x14ac:dyDescent="0.35">
      <c r="P169" s="2"/>
      <c r="Q169" s="3"/>
    </row>
    <row r="170" spans="16:17" x14ac:dyDescent="0.35">
      <c r="P170" s="2"/>
      <c r="Q170" s="3"/>
    </row>
    <row r="171" spans="16:17" x14ac:dyDescent="0.35">
      <c r="P171" s="2"/>
      <c r="Q171" s="3"/>
    </row>
    <row r="172" spans="16:17" x14ac:dyDescent="0.35">
      <c r="P172" s="2"/>
      <c r="Q172" s="3"/>
    </row>
    <row r="173" spans="16:17" x14ac:dyDescent="0.35">
      <c r="P173" s="2"/>
      <c r="Q173" s="3"/>
    </row>
    <row r="174" spans="16:17" x14ac:dyDescent="0.35">
      <c r="P174" s="2"/>
      <c r="Q174" s="3"/>
    </row>
    <row r="175" spans="16:17" x14ac:dyDescent="0.35">
      <c r="P175" s="2"/>
      <c r="Q175" s="3"/>
    </row>
    <row r="176" spans="16:17" x14ac:dyDescent="0.35">
      <c r="P176" s="2"/>
      <c r="Q176" s="3"/>
    </row>
    <row r="177" spans="16:17" x14ac:dyDescent="0.35">
      <c r="P177" s="2"/>
      <c r="Q177" s="3"/>
    </row>
    <row r="178" spans="16:17" x14ac:dyDescent="0.35">
      <c r="P178" s="2"/>
      <c r="Q178" s="3"/>
    </row>
    <row r="179" spans="16:17" x14ac:dyDescent="0.35">
      <c r="P179" s="2"/>
      <c r="Q179" s="3"/>
    </row>
    <row r="180" spans="16:17" x14ac:dyDescent="0.35">
      <c r="P180" s="2"/>
      <c r="Q180" s="3"/>
    </row>
    <row r="181" spans="16:17" x14ac:dyDescent="0.35">
      <c r="P181" s="2"/>
      <c r="Q181" s="3"/>
    </row>
    <row r="182" spans="16:17" x14ac:dyDescent="0.35">
      <c r="P182" s="2"/>
      <c r="Q182" s="3"/>
    </row>
    <row r="183" spans="16:17" x14ac:dyDescent="0.35">
      <c r="P183" s="2"/>
      <c r="Q183" s="3"/>
    </row>
    <row r="184" spans="16:17" x14ac:dyDescent="0.35">
      <c r="P184" s="2"/>
      <c r="Q184" s="3"/>
    </row>
    <row r="185" spans="16:17" x14ac:dyDescent="0.35">
      <c r="P185" s="2"/>
      <c r="Q185" s="3"/>
    </row>
    <row r="186" spans="16:17" x14ac:dyDescent="0.35">
      <c r="P186" s="2"/>
      <c r="Q186" s="3"/>
    </row>
    <row r="187" spans="16:17" x14ac:dyDescent="0.35">
      <c r="P187" s="2"/>
      <c r="Q187" s="3"/>
    </row>
    <row r="188" spans="16:17" x14ac:dyDescent="0.35">
      <c r="P188" s="2"/>
      <c r="Q188" s="3"/>
    </row>
    <row r="189" spans="16:17" x14ac:dyDescent="0.35">
      <c r="P189" s="2"/>
      <c r="Q189" s="3"/>
    </row>
    <row r="190" spans="16:17" x14ac:dyDescent="0.35">
      <c r="P190" s="2"/>
      <c r="Q190" s="3"/>
    </row>
    <row r="191" spans="16:17" x14ac:dyDescent="0.35">
      <c r="P191" s="2"/>
      <c r="Q191" s="3"/>
    </row>
    <row r="192" spans="16:17" x14ac:dyDescent="0.35">
      <c r="P192" s="2"/>
      <c r="Q192" s="3"/>
    </row>
    <row r="193" spans="16:17" x14ac:dyDescent="0.35">
      <c r="P193" s="2"/>
      <c r="Q193" s="3"/>
    </row>
    <row r="194" spans="16:17" x14ac:dyDescent="0.35">
      <c r="P194" s="2"/>
      <c r="Q194" s="3"/>
    </row>
    <row r="195" spans="16:17" x14ac:dyDescent="0.35">
      <c r="P195" s="2"/>
      <c r="Q195" s="3"/>
    </row>
    <row r="196" spans="16:17" x14ac:dyDescent="0.35">
      <c r="P196" s="2"/>
      <c r="Q196" s="3"/>
    </row>
    <row r="197" spans="16:17" x14ac:dyDescent="0.35">
      <c r="P197" s="2"/>
      <c r="Q197" s="3"/>
    </row>
    <row r="198" spans="16:17" x14ac:dyDescent="0.35">
      <c r="P198" s="2"/>
      <c r="Q198" s="3"/>
    </row>
    <row r="199" spans="16:17" x14ac:dyDescent="0.35">
      <c r="P199" s="2"/>
      <c r="Q199" s="3"/>
    </row>
    <row r="200" spans="16:17" x14ac:dyDescent="0.35">
      <c r="P200" s="2"/>
      <c r="Q200" s="3"/>
    </row>
    <row r="201" spans="16:17" x14ac:dyDescent="0.35">
      <c r="P201" s="2"/>
      <c r="Q201" s="3"/>
    </row>
    <row r="202" spans="16:17" x14ac:dyDescent="0.35">
      <c r="P202" s="2"/>
      <c r="Q202" s="3"/>
    </row>
    <row r="203" spans="16:17" x14ac:dyDescent="0.35">
      <c r="P203" s="2"/>
      <c r="Q203" s="3"/>
    </row>
    <row r="204" spans="16:17" x14ac:dyDescent="0.35">
      <c r="P204" s="2"/>
      <c r="Q204" s="3"/>
    </row>
    <row r="205" spans="16:17" x14ac:dyDescent="0.35">
      <c r="P205" s="2"/>
      <c r="Q205" s="3"/>
    </row>
    <row r="206" spans="16:17" x14ac:dyDescent="0.35">
      <c r="P206" s="2"/>
      <c r="Q206" s="3"/>
    </row>
    <row r="207" spans="16:17" x14ac:dyDescent="0.35">
      <c r="P207" s="2"/>
      <c r="Q207" s="3"/>
    </row>
    <row r="208" spans="16:17" x14ac:dyDescent="0.35">
      <c r="P208" s="2"/>
      <c r="Q208" s="3"/>
    </row>
    <row r="209" spans="16:17" x14ac:dyDescent="0.35">
      <c r="P209" s="2"/>
      <c r="Q209" s="3"/>
    </row>
    <row r="210" spans="16:17" x14ac:dyDescent="0.35">
      <c r="P210" s="2"/>
      <c r="Q210" s="3"/>
    </row>
    <row r="211" spans="16:17" x14ac:dyDescent="0.35">
      <c r="P211" s="2"/>
      <c r="Q211" s="3"/>
    </row>
    <row r="212" spans="16:17" x14ac:dyDescent="0.35">
      <c r="P212" s="2"/>
      <c r="Q212" s="3"/>
    </row>
    <row r="213" spans="16:17" x14ac:dyDescent="0.35">
      <c r="P213" s="2"/>
      <c r="Q213" s="3"/>
    </row>
    <row r="214" spans="16:17" x14ac:dyDescent="0.35">
      <c r="P214" s="2"/>
      <c r="Q214" s="3"/>
    </row>
    <row r="215" spans="16:17" x14ac:dyDescent="0.35">
      <c r="P215" s="2"/>
      <c r="Q215" s="3"/>
    </row>
    <row r="216" spans="16:17" x14ac:dyDescent="0.35">
      <c r="P216" s="2"/>
      <c r="Q216" s="3"/>
    </row>
    <row r="217" spans="16:17" x14ac:dyDescent="0.35">
      <c r="P217" s="2"/>
      <c r="Q217" s="3"/>
    </row>
    <row r="218" spans="16:17" x14ac:dyDescent="0.35">
      <c r="P218" s="2"/>
      <c r="Q218" s="3"/>
    </row>
    <row r="219" spans="16:17" x14ac:dyDescent="0.35">
      <c r="P219" s="2"/>
      <c r="Q219" s="3"/>
    </row>
    <row r="220" spans="16:17" x14ac:dyDescent="0.35">
      <c r="P220" s="2"/>
      <c r="Q220" s="3"/>
    </row>
    <row r="221" spans="16:17" x14ac:dyDescent="0.35">
      <c r="P221" s="2"/>
      <c r="Q221" s="3"/>
    </row>
    <row r="222" spans="16:17" x14ac:dyDescent="0.35">
      <c r="P222" s="2"/>
      <c r="Q222" s="3"/>
    </row>
    <row r="223" spans="16:17" x14ac:dyDescent="0.35">
      <c r="P223" s="2"/>
      <c r="Q223" s="3"/>
    </row>
    <row r="224" spans="16:17" x14ac:dyDescent="0.35">
      <c r="P224" s="2"/>
      <c r="Q224" s="3"/>
    </row>
    <row r="225" spans="16:17" x14ac:dyDescent="0.35">
      <c r="P225" s="2"/>
      <c r="Q225" s="3"/>
    </row>
    <row r="226" spans="16:17" x14ac:dyDescent="0.35">
      <c r="P226" s="2"/>
      <c r="Q226" s="3"/>
    </row>
    <row r="227" spans="16:17" x14ac:dyDescent="0.35">
      <c r="P227" s="2"/>
      <c r="Q227" s="3"/>
    </row>
    <row r="228" spans="16:17" x14ac:dyDescent="0.35">
      <c r="P228" s="2"/>
      <c r="Q228" s="3"/>
    </row>
    <row r="229" spans="16:17" x14ac:dyDescent="0.35">
      <c r="P229" s="2"/>
      <c r="Q229" s="3"/>
    </row>
    <row r="230" spans="16:17" x14ac:dyDescent="0.35">
      <c r="P230" s="2"/>
      <c r="Q230" s="3"/>
    </row>
    <row r="231" spans="16:17" x14ac:dyDescent="0.35">
      <c r="P231" s="2"/>
      <c r="Q231" s="3"/>
    </row>
    <row r="232" spans="16:17" x14ac:dyDescent="0.35">
      <c r="P232" s="2"/>
      <c r="Q232" s="3"/>
    </row>
    <row r="233" spans="16:17" x14ac:dyDescent="0.35">
      <c r="P233" s="2"/>
      <c r="Q233" s="3"/>
    </row>
    <row r="234" spans="16:17" x14ac:dyDescent="0.35">
      <c r="P234" s="2"/>
      <c r="Q234" s="3"/>
    </row>
    <row r="235" spans="16:17" x14ac:dyDescent="0.35">
      <c r="P235" s="2"/>
      <c r="Q235" s="3"/>
    </row>
    <row r="236" spans="16:17" x14ac:dyDescent="0.35">
      <c r="P236" s="2"/>
      <c r="Q236" s="3"/>
    </row>
    <row r="237" spans="16:17" x14ac:dyDescent="0.35">
      <c r="P237" s="2"/>
      <c r="Q237" s="3"/>
    </row>
    <row r="238" spans="16:17" x14ac:dyDescent="0.35">
      <c r="P238" s="2"/>
      <c r="Q238" s="3"/>
    </row>
    <row r="239" spans="16:17" x14ac:dyDescent="0.35">
      <c r="P239" s="2"/>
      <c r="Q239" s="3"/>
    </row>
    <row r="240" spans="16:17" x14ac:dyDescent="0.35">
      <c r="P240" s="2"/>
      <c r="Q240" s="3"/>
    </row>
    <row r="241" spans="16:17" x14ac:dyDescent="0.35">
      <c r="P241" s="2"/>
      <c r="Q241" s="3"/>
    </row>
    <row r="242" spans="16:17" x14ac:dyDescent="0.35">
      <c r="P242" s="2"/>
      <c r="Q242" s="3"/>
    </row>
    <row r="243" spans="16:17" x14ac:dyDescent="0.35">
      <c r="P243" s="2"/>
      <c r="Q243" s="3"/>
    </row>
    <row r="244" spans="16:17" x14ac:dyDescent="0.35">
      <c r="P244" s="2"/>
      <c r="Q244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Daily_Near</vt:lpstr>
      <vt:lpstr>Daily_Middle</vt:lpstr>
      <vt:lpstr>Daily_Far</vt:lpstr>
      <vt:lpstr>Weekly_Near</vt:lpstr>
      <vt:lpstr>Weekly_Middle</vt:lpstr>
      <vt:lpstr>Weekly_Far</vt:lpstr>
      <vt:lpstr>Monthly_Near</vt:lpstr>
      <vt:lpstr>Monthly_Middle</vt:lpstr>
      <vt:lpstr>Monthly_Far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Jain</dc:creator>
  <cp:lastModifiedBy>Shubham Jain</cp:lastModifiedBy>
  <dcterms:created xsi:type="dcterms:W3CDTF">2019-11-03T10:18:12Z</dcterms:created>
  <dcterms:modified xsi:type="dcterms:W3CDTF">2019-11-19T20:44:31Z</dcterms:modified>
</cp:coreProperties>
</file>